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workInProgress/welfarecap/"/>
    </mc:Choice>
  </mc:AlternateContent>
  <xr:revisionPtr revIDLastSave="0" documentId="13_ncr:1_{0F08EC77-E7F3-2143-A61C-26F3BB77097F}" xr6:coauthVersionLast="46" xr6:coauthVersionMax="46" xr10:uidLastSave="{00000000-0000-0000-0000-000000000000}"/>
  <bookViews>
    <workbookView xWindow="900" yWindow="820" windowWidth="26840" windowHeight="15260" firstSheet="1" activeTab="1" xr2:uid="{00000000-000D-0000-FFFF-FFFF00000000}"/>
  </bookViews>
  <sheets>
    <sheet name="areasMostAffectedByApr (JanCap)" sheetId="8" r:id="rId1"/>
    <sheet name="areasMostAffectedByMAYclaimRev" sheetId="11" r:id="rId2"/>
    <sheet name="UCbyPOoctnov20revised" sheetId="10" r:id="rId3"/>
    <sheet name="areasMostAffectedByMAYclaimProv" sheetId="9" r:id="rId4"/>
    <sheet name="UCbyPOoctnov20prov" sheetId="3" r:id="rId5"/>
    <sheet name="HavePlacesBouncedBack" sheetId="7" r:id="rId6"/>
    <sheet name="UCbyPOsepoct20" sheetId="4" r:id="rId7"/>
    <sheet name="categoriesforlookup" sheetId="5" r:id="rId8"/>
  </sheets>
  <definedNames>
    <definedName name="_xlnm._FilterDatabase" localSheetId="4" hidden="1">UCbyPOoctnov20prov!$A$1:$O$977</definedName>
    <definedName name="_xlnm._FilterDatabase" localSheetId="2" hidden="1">UCbyPOoctnov20revised!$A$1:$O$977</definedName>
    <definedName name="_xlnm._FilterDatabase" localSheetId="6" hidden="1">UCbyPOsepoct20!$A$1:$O$977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5" i="11" l="1"/>
  <c r="Q55" i="11" s="1"/>
  <c r="P28" i="11"/>
  <c r="R28" i="11" s="1"/>
  <c r="P53" i="11"/>
  <c r="R53" i="11" s="1"/>
  <c r="P27" i="11"/>
  <c r="R27" i="11" s="1"/>
  <c r="P97" i="11"/>
  <c r="Q97" i="11" s="1"/>
  <c r="P24" i="11"/>
  <c r="R24" i="11" s="1"/>
  <c r="P26" i="11"/>
  <c r="R26" i="11" s="1"/>
  <c r="Q47" i="11"/>
  <c r="P47" i="11"/>
  <c r="R47" i="11" s="1"/>
  <c r="P108" i="11"/>
  <c r="R108" i="11" s="1"/>
  <c r="P121" i="11"/>
  <c r="R121" i="11" s="1"/>
  <c r="P70" i="11"/>
  <c r="R70" i="11" s="1"/>
  <c r="P37" i="11"/>
  <c r="R37" i="11" s="1"/>
  <c r="P29" i="11"/>
  <c r="R29" i="11" s="1"/>
  <c r="P68" i="11"/>
  <c r="R68" i="11" s="1"/>
  <c r="P73" i="11"/>
  <c r="R73" i="11" s="1"/>
  <c r="P103" i="11"/>
  <c r="R103" i="11" s="1"/>
  <c r="P56" i="11"/>
  <c r="R56" i="11" s="1"/>
  <c r="P78" i="11"/>
  <c r="R78" i="11" s="1"/>
  <c r="P112" i="11"/>
  <c r="R112" i="11" s="1"/>
  <c r="P116" i="11"/>
  <c r="R116" i="11" s="1"/>
  <c r="P88" i="11"/>
  <c r="R88" i="11" s="1"/>
  <c r="P13" i="11"/>
  <c r="R13" i="11" s="1"/>
  <c r="P81" i="11"/>
  <c r="R81" i="11" s="1"/>
  <c r="P16" i="11"/>
  <c r="R16" i="11" s="1"/>
  <c r="P15" i="11"/>
  <c r="R15" i="11" s="1"/>
  <c r="P20" i="11"/>
  <c r="R20" i="11" s="1"/>
  <c r="P120" i="11"/>
  <c r="Q120" i="11" s="1"/>
  <c r="P6" i="11"/>
  <c r="R6" i="11" s="1"/>
  <c r="P119" i="11"/>
  <c r="R119" i="11" s="1"/>
  <c r="P61" i="11"/>
  <c r="Q61" i="11" s="1"/>
  <c r="P107" i="11"/>
  <c r="Q107" i="11" s="1"/>
  <c r="P44" i="11"/>
  <c r="R44" i="11" s="1"/>
  <c r="P22" i="11"/>
  <c r="R22" i="11" s="1"/>
  <c r="P76" i="11"/>
  <c r="R76" i="11" s="1"/>
  <c r="P52" i="11"/>
  <c r="Q52" i="11" s="1"/>
  <c r="P83" i="11"/>
  <c r="R83" i="11" s="1"/>
  <c r="P62" i="11"/>
  <c r="R62" i="11" s="1"/>
  <c r="P36" i="11"/>
  <c r="R36" i="11" s="1"/>
  <c r="P102" i="11"/>
  <c r="Q102" i="11" s="1"/>
  <c r="P7" i="11"/>
  <c r="R7" i="11" s="1"/>
  <c r="P58" i="11"/>
  <c r="R58" i="11" s="1"/>
  <c r="P87" i="11"/>
  <c r="Q87" i="11" s="1"/>
  <c r="P106" i="11"/>
  <c r="Q106" i="11" s="1"/>
  <c r="P49" i="11"/>
  <c r="R49" i="11" s="1"/>
  <c r="P57" i="11"/>
  <c r="R57" i="11" s="1"/>
  <c r="P48" i="11"/>
  <c r="Q48" i="11" s="1"/>
  <c r="P65" i="11"/>
  <c r="Q65" i="11" s="1"/>
  <c r="P2" i="11"/>
  <c r="R2" i="11" s="1"/>
  <c r="P39" i="11"/>
  <c r="R39" i="11" s="1"/>
  <c r="P31" i="11"/>
  <c r="Q31" i="11" s="1"/>
  <c r="P4" i="11"/>
  <c r="R4" i="11" s="1"/>
  <c r="P80" i="11"/>
  <c r="R80" i="11" s="1"/>
  <c r="P18" i="11"/>
  <c r="Q18" i="11" s="1"/>
  <c r="P9" i="11"/>
  <c r="Q9" i="11" s="1"/>
  <c r="P43" i="11"/>
  <c r="R43" i="11" s="1"/>
  <c r="P59" i="11"/>
  <c r="R59" i="11" s="1"/>
  <c r="P60" i="11"/>
  <c r="Q60" i="11" s="1"/>
  <c r="P74" i="11"/>
  <c r="Q74" i="11" s="1"/>
  <c r="P38" i="11"/>
  <c r="R38" i="11" s="1"/>
  <c r="P5" i="11"/>
  <c r="R5" i="11" s="1"/>
  <c r="P115" i="11"/>
  <c r="Q115" i="11" s="1"/>
  <c r="P30" i="11"/>
  <c r="Q30" i="11" s="1"/>
  <c r="P104" i="11"/>
  <c r="R104" i="11" s="1"/>
  <c r="P63" i="11"/>
  <c r="R63" i="11" s="1"/>
  <c r="P34" i="11"/>
  <c r="Q34" i="11" s="1"/>
  <c r="P101" i="11"/>
  <c r="Q101" i="11" s="1"/>
  <c r="P91" i="11"/>
  <c r="R91" i="11" s="1"/>
  <c r="P96" i="11"/>
  <c r="R96" i="11" s="1"/>
  <c r="P95" i="11"/>
  <c r="R95" i="11" s="1"/>
  <c r="P123" i="11"/>
  <c r="Q123" i="11" s="1"/>
  <c r="P21" i="11"/>
  <c r="R21" i="11" s="1"/>
  <c r="P51" i="11"/>
  <c r="R51" i="11" s="1"/>
  <c r="P71" i="11"/>
  <c r="Q71" i="11" s="1"/>
  <c r="P46" i="11"/>
  <c r="Q46" i="11" s="1"/>
  <c r="P66" i="11"/>
  <c r="R66" i="11" s="1"/>
  <c r="P82" i="11"/>
  <c r="R82" i="11" s="1"/>
  <c r="P94" i="11"/>
  <c r="R94" i="11" s="1"/>
  <c r="P19" i="11"/>
  <c r="R19" i="11" s="1"/>
  <c r="P40" i="11"/>
  <c r="R40" i="11" s="1"/>
  <c r="P105" i="11"/>
  <c r="R105" i="11" s="1"/>
  <c r="P118" i="11"/>
  <c r="R118" i="11" s="1"/>
  <c r="P99" i="11"/>
  <c r="R99" i="11" s="1"/>
  <c r="P122" i="11"/>
  <c r="Q122" i="11" s="1"/>
  <c r="P79" i="11"/>
  <c r="R79" i="11" s="1"/>
  <c r="P12" i="11"/>
  <c r="R12" i="11" s="1"/>
  <c r="P8" i="11"/>
  <c r="R8" i="11" s="1"/>
  <c r="P25" i="11"/>
  <c r="R25" i="11" s="1"/>
  <c r="Q10" i="11"/>
  <c r="P10" i="11"/>
  <c r="R10" i="11" s="1"/>
  <c r="P77" i="11"/>
  <c r="R77" i="11" s="1"/>
  <c r="P93" i="11"/>
  <c r="R93" i="11" s="1"/>
  <c r="P98" i="11"/>
  <c r="Q98" i="11" s="1"/>
  <c r="P23" i="11"/>
  <c r="R23" i="11" s="1"/>
  <c r="P117" i="11"/>
  <c r="R117" i="11" s="1"/>
  <c r="P35" i="11"/>
  <c r="R35" i="11" s="1"/>
  <c r="P72" i="11"/>
  <c r="R72" i="11" s="1"/>
  <c r="P3" i="11"/>
  <c r="Q3" i="11" s="1"/>
  <c r="P84" i="11"/>
  <c r="R84" i="11" s="1"/>
  <c r="P86" i="11"/>
  <c r="R86" i="11" s="1"/>
  <c r="P90" i="11"/>
  <c r="Q90" i="11" s="1"/>
  <c r="P109" i="11"/>
  <c r="Q109" i="11" s="1"/>
  <c r="P89" i="11"/>
  <c r="R89" i="11" s="1"/>
  <c r="P113" i="11"/>
  <c r="R113" i="11" s="1"/>
  <c r="P67" i="11"/>
  <c r="Q67" i="11" s="1"/>
  <c r="P33" i="11"/>
  <c r="Q33" i="11" s="1"/>
  <c r="P17" i="11"/>
  <c r="R17" i="11" s="1"/>
  <c r="P50" i="11"/>
  <c r="R50" i="11" s="1"/>
  <c r="P114" i="11"/>
  <c r="Q114" i="11" s="1"/>
  <c r="P14" i="11"/>
  <c r="Q14" i="11" s="1"/>
  <c r="P85" i="11"/>
  <c r="R85" i="11" s="1"/>
  <c r="P111" i="11"/>
  <c r="R111" i="11" s="1"/>
  <c r="P32" i="11"/>
  <c r="Q32" i="11" s="1"/>
  <c r="P69" i="11"/>
  <c r="Q69" i="11" s="1"/>
  <c r="P92" i="11"/>
  <c r="R92" i="11" s="1"/>
  <c r="P110" i="11"/>
  <c r="R110" i="11" s="1"/>
  <c r="P45" i="11"/>
  <c r="Q45" i="11" s="1"/>
  <c r="P64" i="11"/>
  <c r="Q64" i="11" s="1"/>
  <c r="P41" i="11"/>
  <c r="R41" i="11" s="1"/>
  <c r="P100" i="11"/>
  <c r="R100" i="11" s="1"/>
  <c r="P11" i="11"/>
  <c r="Q11" i="11" s="1"/>
  <c r="P75" i="11"/>
  <c r="Q75" i="11" s="1"/>
  <c r="P42" i="11"/>
  <c r="R42" i="11" s="1"/>
  <c r="P54" i="11"/>
  <c r="R54" i="11" s="1"/>
  <c r="I3" i="10"/>
  <c r="J3" i="10" s="1"/>
  <c r="K3" i="10" s="1"/>
  <c r="L3" i="10" s="1"/>
  <c r="I4" i="10"/>
  <c r="J4" i="10" s="1"/>
  <c r="K4" i="10" s="1"/>
  <c r="L4" i="10" s="1"/>
  <c r="I5" i="10"/>
  <c r="J5" i="10" s="1"/>
  <c r="K5" i="10" s="1"/>
  <c r="L5" i="10" s="1"/>
  <c r="I6" i="10"/>
  <c r="J6" i="10"/>
  <c r="K6" i="10"/>
  <c r="L6" i="10" s="1"/>
  <c r="I7" i="10"/>
  <c r="J7" i="10" s="1"/>
  <c r="K7" i="10" s="1"/>
  <c r="L7" i="10" s="1"/>
  <c r="I8" i="10"/>
  <c r="J8" i="10" s="1"/>
  <c r="K8" i="10" s="1"/>
  <c r="L8" i="10" s="1"/>
  <c r="I9" i="10"/>
  <c r="J9" i="10" s="1"/>
  <c r="K9" i="10" s="1"/>
  <c r="L9" i="10" s="1"/>
  <c r="I10" i="10"/>
  <c r="J10" i="10"/>
  <c r="K10" i="10" s="1"/>
  <c r="L10" i="10" s="1"/>
  <c r="I11" i="10"/>
  <c r="J11" i="10" s="1"/>
  <c r="K11" i="10" s="1"/>
  <c r="L11" i="10" s="1"/>
  <c r="I12" i="10"/>
  <c r="J12" i="10" s="1"/>
  <c r="K12" i="10" s="1"/>
  <c r="L12" i="10" s="1"/>
  <c r="I13" i="10"/>
  <c r="J13" i="10" s="1"/>
  <c r="K13" i="10" s="1"/>
  <c r="L13" i="10" s="1"/>
  <c r="M13" i="10"/>
  <c r="I14" i="10"/>
  <c r="J14" i="10"/>
  <c r="K14" i="10" s="1"/>
  <c r="L14" i="10" s="1"/>
  <c r="N14" i="10" s="1"/>
  <c r="I15" i="10"/>
  <c r="J15" i="10" s="1"/>
  <c r="K15" i="10" s="1"/>
  <c r="L15" i="10" s="1"/>
  <c r="I16" i="10"/>
  <c r="J16" i="10" s="1"/>
  <c r="K16" i="10" s="1"/>
  <c r="L16" i="10" s="1"/>
  <c r="I17" i="10"/>
  <c r="J17" i="10" s="1"/>
  <c r="K17" i="10" s="1"/>
  <c r="L17" i="10" s="1"/>
  <c r="I18" i="10"/>
  <c r="J18" i="10" s="1"/>
  <c r="K18" i="10" s="1"/>
  <c r="L18" i="10" s="1"/>
  <c r="I19" i="10"/>
  <c r="J19" i="10" s="1"/>
  <c r="K19" i="10" s="1"/>
  <c r="L19" i="10" s="1"/>
  <c r="O19" i="10" s="1"/>
  <c r="I20" i="10"/>
  <c r="J20" i="10" s="1"/>
  <c r="K20" i="10" s="1"/>
  <c r="L20" i="10" s="1"/>
  <c r="I21" i="10"/>
  <c r="J21" i="10" s="1"/>
  <c r="K21" i="10" s="1"/>
  <c r="L21" i="10" s="1"/>
  <c r="M21" i="10" s="1"/>
  <c r="I22" i="10"/>
  <c r="J22" i="10"/>
  <c r="K22" i="10" s="1"/>
  <c r="L22" i="10" s="1"/>
  <c r="N22" i="10" s="1"/>
  <c r="I23" i="10"/>
  <c r="J23" i="10" s="1"/>
  <c r="K23" i="10" s="1"/>
  <c r="L23" i="10" s="1"/>
  <c r="I24" i="10"/>
  <c r="J24" i="10" s="1"/>
  <c r="K24" i="10" s="1"/>
  <c r="L24" i="10" s="1"/>
  <c r="I25" i="10"/>
  <c r="J25" i="10" s="1"/>
  <c r="K25" i="10" s="1"/>
  <c r="L25" i="10" s="1"/>
  <c r="I26" i="10"/>
  <c r="J26" i="10" s="1"/>
  <c r="K26" i="10" s="1"/>
  <c r="L26" i="10" s="1"/>
  <c r="N26" i="10" s="1"/>
  <c r="I27" i="10"/>
  <c r="J27" i="10" s="1"/>
  <c r="K27" i="10" s="1"/>
  <c r="L27" i="10" s="1"/>
  <c r="O27" i="10" s="1"/>
  <c r="I28" i="10"/>
  <c r="J28" i="10" s="1"/>
  <c r="K28" i="10" s="1"/>
  <c r="L28" i="10" s="1"/>
  <c r="I29" i="10"/>
  <c r="J29" i="10" s="1"/>
  <c r="K29" i="10" s="1"/>
  <c r="L29" i="10" s="1"/>
  <c r="M29" i="10" s="1"/>
  <c r="I30" i="10"/>
  <c r="J30" i="10"/>
  <c r="K30" i="10" s="1"/>
  <c r="L30" i="10" s="1"/>
  <c r="N30" i="10" s="1"/>
  <c r="I31" i="10"/>
  <c r="J31" i="10" s="1"/>
  <c r="K31" i="10" s="1"/>
  <c r="L31" i="10" s="1"/>
  <c r="I32" i="10"/>
  <c r="J32" i="10" s="1"/>
  <c r="K32" i="10" s="1"/>
  <c r="L32" i="10"/>
  <c r="I33" i="10"/>
  <c r="J33" i="10" s="1"/>
  <c r="K33" i="10" s="1"/>
  <c r="L33" i="10" s="1"/>
  <c r="I34" i="10"/>
  <c r="J34" i="10"/>
  <c r="K34" i="10" s="1"/>
  <c r="L34" i="10" s="1"/>
  <c r="N34" i="10"/>
  <c r="I35" i="10"/>
  <c r="J35" i="10" s="1"/>
  <c r="K35" i="10" s="1"/>
  <c r="L35" i="10" s="1"/>
  <c r="O35" i="10" s="1"/>
  <c r="I36" i="10"/>
  <c r="J36" i="10" s="1"/>
  <c r="K36" i="10" s="1"/>
  <c r="L36" i="10"/>
  <c r="I37" i="10"/>
  <c r="J37" i="10" s="1"/>
  <c r="K37" i="10" s="1"/>
  <c r="L37" i="10" s="1"/>
  <c r="M37" i="10" s="1"/>
  <c r="I38" i="10"/>
  <c r="J38" i="10"/>
  <c r="K38" i="10" s="1"/>
  <c r="L38" i="10" s="1"/>
  <c r="M38" i="10" s="1"/>
  <c r="I39" i="10"/>
  <c r="J39" i="10" s="1"/>
  <c r="K39" i="10" s="1"/>
  <c r="L39" i="10" s="1"/>
  <c r="I40" i="10"/>
  <c r="J40" i="10" s="1"/>
  <c r="K40" i="10" s="1"/>
  <c r="L40" i="10" s="1"/>
  <c r="M40" i="10" s="1"/>
  <c r="I41" i="10"/>
  <c r="J41" i="10" s="1"/>
  <c r="K41" i="10" s="1"/>
  <c r="L41" i="10" s="1"/>
  <c r="I42" i="10"/>
  <c r="J42" i="10"/>
  <c r="K42" i="10" s="1"/>
  <c r="L42" i="10" s="1"/>
  <c r="I43" i="10"/>
  <c r="J43" i="10" s="1"/>
  <c r="K43" i="10" s="1"/>
  <c r="L43" i="10" s="1"/>
  <c r="I44" i="10"/>
  <c r="J44" i="10" s="1"/>
  <c r="K44" i="10" s="1"/>
  <c r="L44" i="10" s="1"/>
  <c r="M44" i="10" s="1"/>
  <c r="I45" i="10"/>
  <c r="J45" i="10" s="1"/>
  <c r="K45" i="10" s="1"/>
  <c r="L45" i="10" s="1"/>
  <c r="I46" i="10"/>
  <c r="J46" i="10" s="1"/>
  <c r="K46" i="10" s="1"/>
  <c r="L46" i="10" s="1"/>
  <c r="I47" i="10"/>
  <c r="J47" i="10" s="1"/>
  <c r="K47" i="10" s="1"/>
  <c r="L47" i="10" s="1"/>
  <c r="I48" i="10"/>
  <c r="J48" i="10" s="1"/>
  <c r="K48" i="10" s="1"/>
  <c r="L48" i="10" s="1"/>
  <c r="M48" i="10" s="1"/>
  <c r="I49" i="10"/>
  <c r="J49" i="10" s="1"/>
  <c r="K49" i="10" s="1"/>
  <c r="L49" i="10" s="1"/>
  <c r="I50" i="10"/>
  <c r="J50" i="10"/>
  <c r="K50" i="10" s="1"/>
  <c r="L50" i="10" s="1"/>
  <c r="I51" i="10"/>
  <c r="J51" i="10" s="1"/>
  <c r="K51" i="10" s="1"/>
  <c r="L51" i="10" s="1"/>
  <c r="I52" i="10"/>
  <c r="J52" i="10" s="1"/>
  <c r="K52" i="10" s="1"/>
  <c r="L52" i="10" s="1"/>
  <c r="M52" i="10"/>
  <c r="I53" i="10"/>
  <c r="J53" i="10" s="1"/>
  <c r="K53" i="10" s="1"/>
  <c r="L53" i="10" s="1"/>
  <c r="I54" i="10"/>
  <c r="J54" i="10" s="1"/>
  <c r="K54" i="10" s="1"/>
  <c r="L54" i="10" s="1"/>
  <c r="I55" i="10"/>
  <c r="J55" i="10" s="1"/>
  <c r="K55" i="10" s="1"/>
  <c r="L55" i="10" s="1"/>
  <c r="I56" i="10"/>
  <c r="J56" i="10" s="1"/>
  <c r="K56" i="10" s="1"/>
  <c r="L56" i="10" s="1"/>
  <c r="M56" i="10" s="1"/>
  <c r="I57" i="10"/>
  <c r="J57" i="10" s="1"/>
  <c r="K57" i="10" s="1"/>
  <c r="L57" i="10" s="1"/>
  <c r="I58" i="10"/>
  <c r="J58" i="10" s="1"/>
  <c r="K58" i="10" s="1"/>
  <c r="L58" i="10" s="1"/>
  <c r="I59" i="10"/>
  <c r="J59" i="10" s="1"/>
  <c r="K59" i="10" s="1"/>
  <c r="L59" i="10" s="1"/>
  <c r="I60" i="10"/>
  <c r="J60" i="10" s="1"/>
  <c r="K60" i="10" s="1"/>
  <c r="L60" i="10" s="1"/>
  <c r="M60" i="10" s="1"/>
  <c r="I61" i="10"/>
  <c r="J61" i="10"/>
  <c r="K61" i="10" s="1"/>
  <c r="L61" i="10" s="1"/>
  <c r="I62" i="10"/>
  <c r="J62" i="10" s="1"/>
  <c r="K62" i="10" s="1"/>
  <c r="L62" i="10" s="1"/>
  <c r="O62" i="10" s="1"/>
  <c r="I63" i="10"/>
  <c r="J63" i="10" s="1"/>
  <c r="K63" i="10" s="1"/>
  <c r="L63" i="10" s="1"/>
  <c r="O63" i="10" s="1"/>
  <c r="I64" i="10"/>
  <c r="J64" i="10" s="1"/>
  <c r="K64" i="10" s="1"/>
  <c r="L64" i="10" s="1"/>
  <c r="M64" i="10" s="1"/>
  <c r="I65" i="10"/>
  <c r="J65" i="10" s="1"/>
  <c r="K65" i="10" s="1"/>
  <c r="L65" i="10" s="1"/>
  <c r="M65" i="10" s="1"/>
  <c r="I66" i="10"/>
  <c r="J66" i="10" s="1"/>
  <c r="K66" i="10"/>
  <c r="L66" i="10" s="1"/>
  <c r="M66" i="10" s="1"/>
  <c r="I67" i="10"/>
  <c r="J67" i="10"/>
  <c r="K67" i="10" s="1"/>
  <c r="L67" i="10" s="1"/>
  <c r="I68" i="10"/>
  <c r="J68" i="10" s="1"/>
  <c r="K68" i="10" s="1"/>
  <c r="L68" i="10" s="1"/>
  <c r="N68" i="10" s="1"/>
  <c r="I69" i="10"/>
  <c r="J69" i="10"/>
  <c r="K69" i="10"/>
  <c r="L69" i="10" s="1"/>
  <c r="I70" i="10"/>
  <c r="J70" i="10" s="1"/>
  <c r="K70" i="10" s="1"/>
  <c r="L70" i="10" s="1"/>
  <c r="O70" i="10" s="1"/>
  <c r="I71" i="10"/>
  <c r="J71" i="10" s="1"/>
  <c r="K71" i="10" s="1"/>
  <c r="L71" i="10" s="1"/>
  <c r="O71" i="10" s="1"/>
  <c r="I72" i="10"/>
  <c r="J72" i="10"/>
  <c r="K72" i="10" s="1"/>
  <c r="L72" i="10" s="1"/>
  <c r="M72" i="10" s="1"/>
  <c r="I73" i="10"/>
  <c r="J73" i="10"/>
  <c r="K73" i="10" s="1"/>
  <c r="L73" i="10" s="1"/>
  <c r="M73" i="10" s="1"/>
  <c r="I74" i="10"/>
  <c r="J74" i="10" s="1"/>
  <c r="K74" i="10" s="1"/>
  <c r="L74" i="10" s="1"/>
  <c r="M74" i="10" s="1"/>
  <c r="I75" i="10"/>
  <c r="J75" i="10"/>
  <c r="K75" i="10" s="1"/>
  <c r="L75" i="10" s="1"/>
  <c r="I76" i="10"/>
  <c r="J76" i="10"/>
  <c r="K76" i="10" s="1"/>
  <c r="L76" i="10" s="1"/>
  <c r="N76" i="10"/>
  <c r="I77" i="10"/>
  <c r="J77" i="10" s="1"/>
  <c r="K77" i="10" s="1"/>
  <c r="L77" i="10" s="1"/>
  <c r="I78" i="10"/>
  <c r="J78" i="10" s="1"/>
  <c r="K78" i="10" s="1"/>
  <c r="L78" i="10" s="1"/>
  <c r="I79" i="10"/>
  <c r="J79" i="10" s="1"/>
  <c r="K79" i="10" s="1"/>
  <c r="L79" i="10" s="1"/>
  <c r="I80" i="10"/>
  <c r="J80" i="10" s="1"/>
  <c r="K80" i="10" s="1"/>
  <c r="L80" i="10" s="1"/>
  <c r="O80" i="10"/>
  <c r="I81" i="10"/>
  <c r="J81" i="10"/>
  <c r="K81" i="10" s="1"/>
  <c r="L81" i="10" s="1"/>
  <c r="I82" i="10"/>
  <c r="J82" i="10" s="1"/>
  <c r="K82" i="10"/>
  <c r="L82" i="10" s="1"/>
  <c r="M82" i="10" s="1"/>
  <c r="I83" i="10"/>
  <c r="J83" i="10" s="1"/>
  <c r="K83" i="10" s="1"/>
  <c r="L83" i="10" s="1"/>
  <c r="N83" i="10" s="1"/>
  <c r="I84" i="10"/>
  <c r="J84" i="10" s="1"/>
  <c r="K84" i="10" s="1"/>
  <c r="L84" i="10" s="1"/>
  <c r="O84" i="10" s="1"/>
  <c r="I85" i="10"/>
  <c r="J85" i="10"/>
  <c r="K85" i="10" s="1"/>
  <c r="L85" i="10" s="1"/>
  <c r="I86" i="10"/>
  <c r="J86" i="10" s="1"/>
  <c r="K86" i="10" s="1"/>
  <c r="L86" i="10" s="1"/>
  <c r="I87" i="10"/>
  <c r="J87" i="10" s="1"/>
  <c r="K87" i="10" s="1"/>
  <c r="L87" i="10" s="1"/>
  <c r="I88" i="10"/>
  <c r="J88" i="10"/>
  <c r="K88" i="10" s="1"/>
  <c r="L88" i="10" s="1"/>
  <c r="O88" i="10" s="1"/>
  <c r="I89" i="10"/>
  <c r="J89" i="10" s="1"/>
  <c r="K89" i="10" s="1"/>
  <c r="L89" i="10" s="1"/>
  <c r="M89" i="10" s="1"/>
  <c r="I90" i="10"/>
  <c r="J90" i="10" s="1"/>
  <c r="K90" i="10" s="1"/>
  <c r="L90" i="10" s="1"/>
  <c r="M90" i="10" s="1"/>
  <c r="I91" i="10"/>
  <c r="J91" i="10" s="1"/>
  <c r="K91" i="10" s="1"/>
  <c r="L91" i="10"/>
  <c r="N91" i="10" s="1"/>
  <c r="I92" i="10"/>
  <c r="J92" i="10" s="1"/>
  <c r="K92" i="10" s="1"/>
  <c r="L92" i="10" s="1"/>
  <c r="O92" i="10" s="1"/>
  <c r="I93" i="10"/>
  <c r="J93" i="10" s="1"/>
  <c r="K93" i="10" s="1"/>
  <c r="L93" i="10" s="1"/>
  <c r="I94" i="10"/>
  <c r="J94" i="10" s="1"/>
  <c r="K94" i="10" s="1"/>
  <c r="L94" i="10" s="1"/>
  <c r="I95" i="10"/>
  <c r="J95" i="10" s="1"/>
  <c r="K95" i="10" s="1"/>
  <c r="L95" i="10" s="1"/>
  <c r="I96" i="10"/>
  <c r="J96" i="10" s="1"/>
  <c r="K96" i="10" s="1"/>
  <c r="L96" i="10" s="1"/>
  <c r="I97" i="10"/>
  <c r="J97" i="10" s="1"/>
  <c r="K97" i="10" s="1"/>
  <c r="L97" i="10" s="1"/>
  <c r="I98" i="10"/>
  <c r="J98" i="10" s="1"/>
  <c r="K98" i="10" s="1"/>
  <c r="L98" i="10" s="1"/>
  <c r="I99" i="10"/>
  <c r="J99" i="10" s="1"/>
  <c r="K99" i="10" s="1"/>
  <c r="L99" i="10" s="1"/>
  <c r="I100" i="10"/>
  <c r="J100" i="10"/>
  <c r="K100" i="10" s="1"/>
  <c r="L100" i="10" s="1"/>
  <c r="I101" i="10"/>
  <c r="J101" i="10" s="1"/>
  <c r="K101" i="10" s="1"/>
  <c r="L101" i="10" s="1"/>
  <c r="I102" i="10"/>
  <c r="J102" i="10" s="1"/>
  <c r="K102" i="10" s="1"/>
  <c r="L102" i="10" s="1"/>
  <c r="O102" i="10" s="1"/>
  <c r="M102" i="10"/>
  <c r="I103" i="10"/>
  <c r="J103" i="10" s="1"/>
  <c r="K103" i="10" s="1"/>
  <c r="L103" i="10" s="1"/>
  <c r="I104" i="10"/>
  <c r="J104" i="10"/>
  <c r="K104" i="10" s="1"/>
  <c r="L104" i="10" s="1"/>
  <c r="M104" i="10" s="1"/>
  <c r="I105" i="10"/>
  <c r="J105" i="10" s="1"/>
  <c r="K105" i="10" s="1"/>
  <c r="L105" i="10"/>
  <c r="M105" i="10" s="1"/>
  <c r="I106" i="10"/>
  <c r="J106" i="10" s="1"/>
  <c r="K106" i="10" s="1"/>
  <c r="L106" i="10" s="1"/>
  <c r="I107" i="10"/>
  <c r="J107" i="10"/>
  <c r="K107" i="10" s="1"/>
  <c r="L107" i="10" s="1"/>
  <c r="M107" i="10" s="1"/>
  <c r="I108" i="10"/>
  <c r="J108" i="10" s="1"/>
  <c r="K108" i="10" s="1"/>
  <c r="L108" i="10" s="1"/>
  <c r="I109" i="10"/>
  <c r="J109" i="10" s="1"/>
  <c r="K109" i="10" s="1"/>
  <c r="L109" i="10" s="1"/>
  <c r="O109" i="10" s="1"/>
  <c r="I110" i="10"/>
  <c r="J110" i="10" s="1"/>
  <c r="K110" i="10" s="1"/>
  <c r="L110" i="10" s="1"/>
  <c r="O110" i="10" s="1"/>
  <c r="I111" i="10"/>
  <c r="J111" i="10" s="1"/>
  <c r="K111" i="10" s="1"/>
  <c r="L111" i="10" s="1"/>
  <c r="M111" i="10" s="1"/>
  <c r="I112" i="10"/>
  <c r="J112" i="10"/>
  <c r="K112" i="10" s="1"/>
  <c r="L112" i="10" s="1"/>
  <c r="M112" i="10" s="1"/>
  <c r="I113" i="10"/>
  <c r="J113" i="10" s="1"/>
  <c r="K113" i="10" s="1"/>
  <c r="L113" i="10" s="1"/>
  <c r="I114" i="10"/>
  <c r="J114" i="10"/>
  <c r="K114" i="10" s="1"/>
  <c r="L114" i="10" s="1"/>
  <c r="I115" i="10"/>
  <c r="J115" i="10" s="1"/>
  <c r="K115" i="10" s="1"/>
  <c r="L115" i="10" s="1"/>
  <c r="I116" i="10"/>
  <c r="J116" i="10"/>
  <c r="K116" i="10"/>
  <c r="L116" i="10" s="1"/>
  <c r="I117" i="10"/>
  <c r="J117" i="10" s="1"/>
  <c r="K117" i="10" s="1"/>
  <c r="L117" i="10" s="1"/>
  <c r="I118" i="10"/>
  <c r="J118" i="10"/>
  <c r="K118" i="10"/>
  <c r="L118" i="10" s="1"/>
  <c r="M118" i="10" s="1"/>
  <c r="I119" i="10"/>
  <c r="J119" i="10" s="1"/>
  <c r="K119" i="10" s="1"/>
  <c r="L119" i="10" s="1"/>
  <c r="I120" i="10"/>
  <c r="J120" i="10" s="1"/>
  <c r="K120" i="10" s="1"/>
  <c r="L120" i="10"/>
  <c r="M120" i="10" s="1"/>
  <c r="I121" i="10"/>
  <c r="J121" i="10" s="1"/>
  <c r="K121" i="10" s="1"/>
  <c r="L121" i="10" s="1"/>
  <c r="I122" i="10"/>
  <c r="J122" i="10"/>
  <c r="K122" i="10"/>
  <c r="L122" i="10" s="1"/>
  <c r="M122" i="10" s="1"/>
  <c r="I123" i="10"/>
  <c r="J123" i="10" s="1"/>
  <c r="K123" i="10" s="1"/>
  <c r="L123" i="10" s="1"/>
  <c r="I124" i="10"/>
  <c r="J124" i="10" s="1"/>
  <c r="K124" i="10" s="1"/>
  <c r="L124" i="10"/>
  <c r="M124" i="10" s="1"/>
  <c r="I125" i="10"/>
  <c r="J125" i="10" s="1"/>
  <c r="K125" i="10" s="1"/>
  <c r="L125" i="10" s="1"/>
  <c r="I126" i="10"/>
  <c r="J126" i="10"/>
  <c r="K126" i="10"/>
  <c r="L126" i="10" s="1"/>
  <c r="M126" i="10" s="1"/>
  <c r="I127" i="10"/>
  <c r="J127" i="10" s="1"/>
  <c r="K127" i="10" s="1"/>
  <c r="L127" i="10" s="1"/>
  <c r="I128" i="10"/>
  <c r="J128" i="10" s="1"/>
  <c r="K128" i="10" s="1"/>
  <c r="L128" i="10" s="1"/>
  <c r="M128" i="10" s="1"/>
  <c r="I129" i="10"/>
  <c r="J129" i="10" s="1"/>
  <c r="K129" i="10" s="1"/>
  <c r="L129" i="10" s="1"/>
  <c r="O129" i="10" s="1"/>
  <c r="M129" i="10"/>
  <c r="I130" i="10"/>
  <c r="J130" i="10" s="1"/>
  <c r="K130" i="10" s="1"/>
  <c r="L130" i="10" s="1"/>
  <c r="M130" i="10" s="1"/>
  <c r="I131" i="10"/>
  <c r="J131" i="10" s="1"/>
  <c r="K131" i="10"/>
  <c r="L131" i="10" s="1"/>
  <c r="I132" i="10"/>
  <c r="J132" i="10" s="1"/>
  <c r="K132" i="10" s="1"/>
  <c r="L132" i="10" s="1"/>
  <c r="M132" i="10" s="1"/>
  <c r="I133" i="10"/>
  <c r="J133" i="10"/>
  <c r="K133" i="10" s="1"/>
  <c r="L133" i="10" s="1"/>
  <c r="O133" i="10" s="1"/>
  <c r="M133" i="10"/>
  <c r="I134" i="10"/>
  <c r="J134" i="10"/>
  <c r="K134" i="10"/>
  <c r="L134" i="10" s="1"/>
  <c r="M134" i="10" s="1"/>
  <c r="I135" i="10"/>
  <c r="J135" i="10" s="1"/>
  <c r="K135" i="10" s="1"/>
  <c r="L135" i="10" s="1"/>
  <c r="I136" i="10"/>
  <c r="J136" i="10" s="1"/>
  <c r="K136" i="10" s="1"/>
  <c r="L136" i="10" s="1"/>
  <c r="M136" i="10" s="1"/>
  <c r="I137" i="10"/>
  <c r="J137" i="10" s="1"/>
  <c r="K137" i="10" s="1"/>
  <c r="L137" i="10" s="1"/>
  <c r="O137" i="10" s="1"/>
  <c r="M137" i="10"/>
  <c r="I138" i="10"/>
  <c r="J138" i="10" s="1"/>
  <c r="K138" i="10" s="1"/>
  <c r="L138" i="10" s="1"/>
  <c r="M138" i="10" s="1"/>
  <c r="I139" i="10"/>
  <c r="J139" i="10" s="1"/>
  <c r="K139" i="10" s="1"/>
  <c r="L139" i="10" s="1"/>
  <c r="I140" i="10"/>
  <c r="J140" i="10" s="1"/>
  <c r="K140" i="10" s="1"/>
  <c r="L140" i="10" s="1"/>
  <c r="M140" i="10" s="1"/>
  <c r="I141" i="10"/>
  <c r="J141" i="10"/>
  <c r="K141" i="10" s="1"/>
  <c r="L141" i="10" s="1"/>
  <c r="O141" i="10" s="1"/>
  <c r="I142" i="10"/>
  <c r="J142" i="10" s="1"/>
  <c r="K142" i="10" s="1"/>
  <c r="L142" i="10" s="1"/>
  <c r="I143" i="10"/>
  <c r="J143" i="10" s="1"/>
  <c r="K143" i="10" s="1"/>
  <c r="L143" i="10" s="1"/>
  <c r="I144" i="10"/>
  <c r="J144" i="10" s="1"/>
  <c r="K144" i="10" s="1"/>
  <c r="L144" i="10" s="1"/>
  <c r="I145" i="10"/>
  <c r="J145" i="10" s="1"/>
  <c r="K145" i="10" s="1"/>
  <c r="L145" i="10" s="1"/>
  <c r="M145" i="10" s="1"/>
  <c r="I146" i="10"/>
  <c r="J146" i="10"/>
  <c r="K146" i="10" s="1"/>
  <c r="L146" i="10" s="1"/>
  <c r="I147" i="10"/>
  <c r="J147" i="10" s="1"/>
  <c r="K147" i="10" s="1"/>
  <c r="L147" i="10"/>
  <c r="N147" i="10" s="1"/>
  <c r="I148" i="10"/>
  <c r="J148" i="10"/>
  <c r="K148" i="10" s="1"/>
  <c r="L148" i="10" s="1"/>
  <c r="I149" i="10"/>
  <c r="J149" i="10" s="1"/>
  <c r="K149" i="10" s="1"/>
  <c r="L149" i="10" s="1"/>
  <c r="I150" i="10"/>
  <c r="J150" i="10" s="1"/>
  <c r="K150" i="10" s="1"/>
  <c r="L150" i="10" s="1"/>
  <c r="I151" i="10"/>
  <c r="J151" i="10" s="1"/>
  <c r="K151" i="10" s="1"/>
  <c r="L151" i="10" s="1"/>
  <c r="I152" i="10"/>
  <c r="J152" i="10" s="1"/>
  <c r="K152" i="10" s="1"/>
  <c r="L152" i="10" s="1"/>
  <c r="I153" i="10"/>
  <c r="J153" i="10" s="1"/>
  <c r="K153" i="10" s="1"/>
  <c r="L153" i="10" s="1"/>
  <c r="N153" i="10"/>
  <c r="I154" i="10"/>
  <c r="J154" i="10"/>
  <c r="K154" i="10" s="1"/>
  <c r="L154" i="10" s="1"/>
  <c r="I155" i="10"/>
  <c r="J155" i="10" s="1"/>
  <c r="K155" i="10" s="1"/>
  <c r="L155" i="10" s="1"/>
  <c r="I156" i="10"/>
  <c r="J156" i="10"/>
  <c r="K156" i="10" s="1"/>
  <c r="L156" i="10" s="1"/>
  <c r="M156" i="10" s="1"/>
  <c r="I157" i="10"/>
  <c r="J157" i="10" s="1"/>
  <c r="K157" i="10" s="1"/>
  <c r="L157" i="10" s="1"/>
  <c r="I158" i="10"/>
  <c r="J158" i="10"/>
  <c r="K158" i="10" s="1"/>
  <c r="L158" i="10" s="1"/>
  <c r="N158" i="10" s="1"/>
  <c r="I159" i="10"/>
  <c r="J159" i="10" s="1"/>
  <c r="K159" i="10" s="1"/>
  <c r="L159" i="10" s="1"/>
  <c r="I160" i="10"/>
  <c r="J160" i="10"/>
  <c r="K160" i="10" s="1"/>
  <c r="L160" i="10" s="1"/>
  <c r="I161" i="10"/>
  <c r="J161" i="10" s="1"/>
  <c r="K161" i="10" s="1"/>
  <c r="L161" i="10" s="1"/>
  <c r="N161" i="10" s="1"/>
  <c r="I162" i="10"/>
  <c r="J162" i="10" s="1"/>
  <c r="K162" i="10" s="1"/>
  <c r="L162" i="10" s="1"/>
  <c r="I163" i="10"/>
  <c r="J163" i="10" s="1"/>
  <c r="K163" i="10" s="1"/>
  <c r="L163" i="10" s="1"/>
  <c r="I164" i="10"/>
  <c r="J164" i="10" s="1"/>
  <c r="K164" i="10" s="1"/>
  <c r="L164" i="10" s="1"/>
  <c r="M164" i="10" s="1"/>
  <c r="I165" i="10"/>
  <c r="J165" i="10" s="1"/>
  <c r="K165" i="10" s="1"/>
  <c r="L165" i="10" s="1"/>
  <c r="I166" i="10"/>
  <c r="J166" i="10" s="1"/>
  <c r="K166" i="10" s="1"/>
  <c r="L166" i="10" s="1"/>
  <c r="N166" i="10" s="1"/>
  <c r="I167" i="10"/>
  <c r="J167" i="10" s="1"/>
  <c r="K167" i="10" s="1"/>
  <c r="L167" i="10" s="1"/>
  <c r="I168" i="10"/>
  <c r="J168" i="10" s="1"/>
  <c r="K168" i="10" s="1"/>
  <c r="L168" i="10" s="1"/>
  <c r="I169" i="10"/>
  <c r="J169" i="10" s="1"/>
  <c r="K169" i="10" s="1"/>
  <c r="L169" i="10" s="1"/>
  <c r="I170" i="10"/>
  <c r="J170" i="10"/>
  <c r="K170" i="10" s="1"/>
  <c r="L170" i="10" s="1"/>
  <c r="N170" i="10" s="1"/>
  <c r="I171" i="10"/>
  <c r="J171" i="10" s="1"/>
  <c r="K171" i="10" s="1"/>
  <c r="L171" i="10" s="1"/>
  <c r="I172" i="10"/>
  <c r="J172" i="10" s="1"/>
  <c r="K172" i="10" s="1"/>
  <c r="L172" i="10" s="1"/>
  <c r="M172" i="10" s="1"/>
  <c r="I173" i="10"/>
  <c r="J173" i="10" s="1"/>
  <c r="K173" i="10" s="1"/>
  <c r="L173" i="10" s="1"/>
  <c r="I174" i="10"/>
  <c r="J174" i="10"/>
  <c r="K174" i="10" s="1"/>
  <c r="L174" i="10" s="1"/>
  <c r="I175" i="10"/>
  <c r="J175" i="10" s="1"/>
  <c r="K175" i="10" s="1"/>
  <c r="L175" i="10" s="1"/>
  <c r="I176" i="10"/>
  <c r="J176" i="10"/>
  <c r="K176" i="10" s="1"/>
  <c r="L176" i="10" s="1"/>
  <c r="M176" i="10" s="1"/>
  <c r="I177" i="10"/>
  <c r="J177" i="10" s="1"/>
  <c r="K177" i="10" s="1"/>
  <c r="L177" i="10" s="1"/>
  <c r="I178" i="10"/>
  <c r="J178" i="10"/>
  <c r="K178" i="10"/>
  <c r="L178" i="10" s="1"/>
  <c r="N178" i="10" s="1"/>
  <c r="I179" i="10"/>
  <c r="J179" i="10" s="1"/>
  <c r="K179" i="10" s="1"/>
  <c r="L179" i="10" s="1"/>
  <c r="I180" i="10"/>
  <c r="J180" i="10" s="1"/>
  <c r="K180" i="10" s="1"/>
  <c r="L180" i="10" s="1"/>
  <c r="M180" i="10" s="1"/>
  <c r="I181" i="10"/>
  <c r="J181" i="10" s="1"/>
  <c r="K181" i="10" s="1"/>
  <c r="L181" i="10" s="1"/>
  <c r="I182" i="10"/>
  <c r="J182" i="10" s="1"/>
  <c r="K182" i="10" s="1"/>
  <c r="L182" i="10" s="1"/>
  <c r="N182" i="10" s="1"/>
  <c r="I183" i="10"/>
  <c r="J183" i="10" s="1"/>
  <c r="K183" i="10" s="1"/>
  <c r="L183" i="10" s="1"/>
  <c r="I184" i="10"/>
  <c r="J184" i="10" s="1"/>
  <c r="K184" i="10" s="1"/>
  <c r="L184" i="10" s="1"/>
  <c r="I185" i="10"/>
  <c r="J185" i="10" s="1"/>
  <c r="K185" i="10" s="1"/>
  <c r="L185" i="10" s="1"/>
  <c r="I186" i="10"/>
  <c r="J186" i="10"/>
  <c r="K186" i="10" s="1"/>
  <c r="L186" i="10" s="1"/>
  <c r="N186" i="10" s="1"/>
  <c r="I187" i="10"/>
  <c r="J187" i="10" s="1"/>
  <c r="K187" i="10" s="1"/>
  <c r="L187" i="10" s="1"/>
  <c r="I188" i="10"/>
  <c r="J188" i="10"/>
  <c r="K188" i="10" s="1"/>
  <c r="L188" i="10" s="1"/>
  <c r="M188" i="10" s="1"/>
  <c r="I189" i="10"/>
  <c r="J189" i="10" s="1"/>
  <c r="K189" i="10"/>
  <c r="L189" i="10" s="1"/>
  <c r="I190" i="10"/>
  <c r="J190" i="10"/>
  <c r="K190" i="10" s="1"/>
  <c r="L190" i="10" s="1"/>
  <c r="I191" i="10"/>
  <c r="J191" i="10" s="1"/>
  <c r="K191" i="10"/>
  <c r="L191" i="10" s="1"/>
  <c r="I192" i="10"/>
  <c r="J192" i="10" s="1"/>
  <c r="K192" i="10" s="1"/>
  <c r="L192" i="10" s="1"/>
  <c r="I193" i="10"/>
  <c r="J193" i="10" s="1"/>
  <c r="K193" i="10"/>
  <c r="L193" i="10" s="1"/>
  <c r="N193" i="10" s="1"/>
  <c r="O193" i="10"/>
  <c r="I194" i="10"/>
  <c r="J194" i="10"/>
  <c r="K194" i="10" s="1"/>
  <c r="L194" i="10" s="1"/>
  <c r="I195" i="10"/>
  <c r="J195" i="10" s="1"/>
  <c r="K195" i="10" s="1"/>
  <c r="L195" i="10" s="1"/>
  <c r="N195" i="10" s="1"/>
  <c r="I196" i="10"/>
  <c r="J196" i="10" s="1"/>
  <c r="K196" i="10" s="1"/>
  <c r="L196" i="10"/>
  <c r="N196" i="10" s="1"/>
  <c r="I197" i="10"/>
  <c r="J197" i="10" s="1"/>
  <c r="K197" i="10" s="1"/>
  <c r="L197" i="10" s="1"/>
  <c r="N197" i="10" s="1"/>
  <c r="O197" i="10"/>
  <c r="I198" i="10"/>
  <c r="J198" i="10" s="1"/>
  <c r="K198" i="10" s="1"/>
  <c r="L198" i="10" s="1"/>
  <c r="I199" i="10"/>
  <c r="J199" i="10" s="1"/>
  <c r="K199" i="10" s="1"/>
  <c r="L199" i="10" s="1"/>
  <c r="I200" i="10"/>
  <c r="J200" i="10"/>
  <c r="K200" i="10" s="1"/>
  <c r="L200" i="10" s="1"/>
  <c r="I201" i="10"/>
  <c r="J201" i="10" s="1"/>
  <c r="K201" i="10"/>
  <c r="L201" i="10" s="1"/>
  <c r="N201" i="10" s="1"/>
  <c r="I202" i="10"/>
  <c r="J202" i="10"/>
  <c r="K202" i="10" s="1"/>
  <c r="L202" i="10" s="1"/>
  <c r="I203" i="10"/>
  <c r="J203" i="10" s="1"/>
  <c r="K203" i="10" s="1"/>
  <c r="L203" i="10" s="1"/>
  <c r="I204" i="10"/>
  <c r="J204" i="10" s="1"/>
  <c r="K204" i="10" s="1"/>
  <c r="L204" i="10" s="1"/>
  <c r="I205" i="10"/>
  <c r="J205" i="10" s="1"/>
  <c r="K205" i="10" s="1"/>
  <c r="L205" i="10" s="1"/>
  <c r="I206" i="10"/>
  <c r="J206" i="10"/>
  <c r="K206" i="10" s="1"/>
  <c r="L206" i="10" s="1"/>
  <c r="I207" i="10"/>
  <c r="J207" i="10" s="1"/>
  <c r="K207" i="10" s="1"/>
  <c r="L207" i="10" s="1"/>
  <c r="I208" i="10"/>
  <c r="J208" i="10" s="1"/>
  <c r="K208" i="10" s="1"/>
  <c r="L208" i="10" s="1"/>
  <c r="I209" i="10"/>
  <c r="J209" i="10" s="1"/>
  <c r="K209" i="10" s="1"/>
  <c r="L209" i="10" s="1"/>
  <c r="I210" i="10"/>
  <c r="J210" i="10" s="1"/>
  <c r="K210" i="10" s="1"/>
  <c r="L210" i="10"/>
  <c r="I211" i="10"/>
  <c r="J211" i="10" s="1"/>
  <c r="K211" i="10" s="1"/>
  <c r="L211" i="10" s="1"/>
  <c r="I212" i="10"/>
  <c r="J212" i="10"/>
  <c r="K212" i="10" s="1"/>
  <c r="L212" i="10" s="1"/>
  <c r="M212" i="10" s="1"/>
  <c r="I213" i="10"/>
  <c r="J213" i="10" s="1"/>
  <c r="K213" i="10" s="1"/>
  <c r="L213" i="10" s="1"/>
  <c r="I214" i="10"/>
  <c r="J214" i="10" s="1"/>
  <c r="K214" i="10" s="1"/>
  <c r="L214" i="10" s="1"/>
  <c r="I215" i="10"/>
  <c r="J215" i="10" s="1"/>
  <c r="K215" i="10" s="1"/>
  <c r="L215" i="10" s="1"/>
  <c r="I216" i="10"/>
  <c r="J216" i="10" s="1"/>
  <c r="K216" i="10" s="1"/>
  <c r="L216" i="10" s="1"/>
  <c r="I217" i="10"/>
  <c r="J217" i="10" s="1"/>
  <c r="K217" i="10" s="1"/>
  <c r="L217" i="10" s="1"/>
  <c r="I218" i="10"/>
  <c r="J218" i="10"/>
  <c r="K218" i="10" s="1"/>
  <c r="L218" i="10" s="1"/>
  <c r="O218" i="10" s="1"/>
  <c r="I219" i="10"/>
  <c r="J219" i="10" s="1"/>
  <c r="K219" i="10" s="1"/>
  <c r="L219" i="10" s="1"/>
  <c r="I220" i="10"/>
  <c r="J220" i="10"/>
  <c r="K220" i="10" s="1"/>
  <c r="L220" i="10" s="1"/>
  <c r="M220" i="10" s="1"/>
  <c r="I221" i="10"/>
  <c r="J221" i="10" s="1"/>
  <c r="K221" i="10" s="1"/>
  <c r="L221" i="10" s="1"/>
  <c r="I222" i="10"/>
  <c r="J222" i="10" s="1"/>
  <c r="K222" i="10" s="1"/>
  <c r="L222" i="10" s="1"/>
  <c r="I223" i="10"/>
  <c r="J223" i="10" s="1"/>
  <c r="K223" i="10" s="1"/>
  <c r="L223" i="10" s="1"/>
  <c r="I224" i="10"/>
  <c r="J224" i="10" s="1"/>
  <c r="K224" i="10" s="1"/>
  <c r="L224" i="10" s="1"/>
  <c r="I225" i="10"/>
  <c r="J225" i="10" s="1"/>
  <c r="K225" i="10" s="1"/>
  <c r="L225" i="10" s="1"/>
  <c r="I226" i="10"/>
  <c r="J226" i="10"/>
  <c r="K226" i="10" s="1"/>
  <c r="L226" i="10" s="1"/>
  <c r="O226" i="10" s="1"/>
  <c r="I227" i="10"/>
  <c r="J227" i="10" s="1"/>
  <c r="K227" i="10" s="1"/>
  <c r="L227" i="10" s="1"/>
  <c r="I228" i="10"/>
  <c r="J228" i="10"/>
  <c r="K228" i="10" s="1"/>
  <c r="L228" i="10" s="1"/>
  <c r="M228" i="10" s="1"/>
  <c r="I229" i="10"/>
  <c r="J229" i="10" s="1"/>
  <c r="K229" i="10" s="1"/>
  <c r="L229" i="10" s="1"/>
  <c r="I230" i="10"/>
  <c r="J230" i="10" s="1"/>
  <c r="K230" i="10" s="1"/>
  <c r="L230" i="10" s="1"/>
  <c r="I231" i="10"/>
  <c r="J231" i="10" s="1"/>
  <c r="K231" i="10" s="1"/>
  <c r="L231" i="10" s="1"/>
  <c r="I232" i="10"/>
  <c r="J232" i="10" s="1"/>
  <c r="K232" i="10" s="1"/>
  <c r="L232" i="10" s="1"/>
  <c r="I233" i="10"/>
  <c r="J233" i="10" s="1"/>
  <c r="K233" i="10" s="1"/>
  <c r="L233" i="10" s="1"/>
  <c r="I234" i="10"/>
  <c r="J234" i="10"/>
  <c r="K234" i="10" s="1"/>
  <c r="L234" i="10" s="1"/>
  <c r="O234" i="10" s="1"/>
  <c r="I235" i="10"/>
  <c r="J235" i="10" s="1"/>
  <c r="K235" i="10" s="1"/>
  <c r="L235" i="10" s="1"/>
  <c r="I236" i="10"/>
  <c r="J236" i="10"/>
  <c r="K236" i="10" s="1"/>
  <c r="L236" i="10" s="1"/>
  <c r="M236" i="10" s="1"/>
  <c r="I237" i="10"/>
  <c r="J237" i="10" s="1"/>
  <c r="K237" i="10" s="1"/>
  <c r="L237" i="10" s="1"/>
  <c r="I238" i="10"/>
  <c r="J238" i="10" s="1"/>
  <c r="K238" i="10" s="1"/>
  <c r="L238" i="10" s="1"/>
  <c r="I239" i="10"/>
  <c r="J239" i="10" s="1"/>
  <c r="K239" i="10" s="1"/>
  <c r="L239" i="10" s="1"/>
  <c r="I240" i="10"/>
  <c r="J240" i="10" s="1"/>
  <c r="K240" i="10" s="1"/>
  <c r="L240" i="10" s="1"/>
  <c r="I241" i="10"/>
  <c r="J241" i="10" s="1"/>
  <c r="K241" i="10" s="1"/>
  <c r="L241" i="10" s="1"/>
  <c r="I242" i="10"/>
  <c r="J242" i="10"/>
  <c r="K242" i="10" s="1"/>
  <c r="L242" i="10" s="1"/>
  <c r="O242" i="10" s="1"/>
  <c r="I243" i="10"/>
  <c r="J243" i="10" s="1"/>
  <c r="K243" i="10" s="1"/>
  <c r="L243" i="10" s="1"/>
  <c r="I244" i="10"/>
  <c r="J244" i="10"/>
  <c r="K244" i="10" s="1"/>
  <c r="L244" i="10" s="1"/>
  <c r="M244" i="10" s="1"/>
  <c r="I245" i="10"/>
  <c r="J245" i="10" s="1"/>
  <c r="K245" i="10" s="1"/>
  <c r="L245" i="10" s="1"/>
  <c r="I246" i="10"/>
  <c r="J246" i="10" s="1"/>
  <c r="K246" i="10" s="1"/>
  <c r="L246" i="10" s="1"/>
  <c r="I247" i="10"/>
  <c r="J247" i="10" s="1"/>
  <c r="K247" i="10" s="1"/>
  <c r="L247" i="10" s="1"/>
  <c r="I248" i="10"/>
  <c r="J248" i="10" s="1"/>
  <c r="K248" i="10" s="1"/>
  <c r="L248" i="10" s="1"/>
  <c r="I249" i="10"/>
  <c r="J249" i="10" s="1"/>
  <c r="K249" i="10" s="1"/>
  <c r="L249" i="10" s="1"/>
  <c r="I250" i="10"/>
  <c r="J250" i="10"/>
  <c r="K250" i="10" s="1"/>
  <c r="L250" i="10" s="1"/>
  <c r="O250" i="10" s="1"/>
  <c r="I251" i="10"/>
  <c r="J251" i="10" s="1"/>
  <c r="K251" i="10" s="1"/>
  <c r="L251" i="10" s="1"/>
  <c r="I252" i="10"/>
  <c r="J252" i="10"/>
  <c r="K252" i="10" s="1"/>
  <c r="L252" i="10" s="1"/>
  <c r="M252" i="10" s="1"/>
  <c r="I253" i="10"/>
  <c r="J253" i="10" s="1"/>
  <c r="K253" i="10" s="1"/>
  <c r="L253" i="10" s="1"/>
  <c r="I254" i="10"/>
  <c r="J254" i="10" s="1"/>
  <c r="K254" i="10" s="1"/>
  <c r="L254" i="10" s="1"/>
  <c r="I255" i="10"/>
  <c r="J255" i="10" s="1"/>
  <c r="K255" i="10" s="1"/>
  <c r="L255" i="10" s="1"/>
  <c r="M255" i="10"/>
  <c r="I256" i="10"/>
  <c r="J256" i="10"/>
  <c r="K256" i="10" s="1"/>
  <c r="L256" i="10" s="1"/>
  <c r="N256" i="10" s="1"/>
  <c r="I257" i="10"/>
  <c r="J257" i="10"/>
  <c r="K257" i="10" s="1"/>
  <c r="L257" i="10" s="1"/>
  <c r="O257" i="10" s="1"/>
  <c r="I258" i="10"/>
  <c r="J258" i="10" s="1"/>
  <c r="K258" i="10" s="1"/>
  <c r="L258" i="10" s="1"/>
  <c r="I259" i="10"/>
  <c r="J259" i="10" s="1"/>
  <c r="K259" i="10" s="1"/>
  <c r="L259" i="10" s="1"/>
  <c r="M259" i="10" s="1"/>
  <c r="I260" i="10"/>
  <c r="J260" i="10" s="1"/>
  <c r="K260" i="10" s="1"/>
  <c r="L260" i="10" s="1"/>
  <c r="I261" i="10"/>
  <c r="J261" i="10"/>
  <c r="K261" i="10"/>
  <c r="L261" i="10" s="1"/>
  <c r="I262" i="10"/>
  <c r="J262" i="10" s="1"/>
  <c r="K262" i="10" s="1"/>
  <c r="L262" i="10" s="1"/>
  <c r="I263" i="10"/>
  <c r="J263" i="10" s="1"/>
  <c r="K263" i="10" s="1"/>
  <c r="L263" i="10" s="1"/>
  <c r="I264" i="10"/>
  <c r="J264" i="10"/>
  <c r="K264" i="10" s="1"/>
  <c r="L264" i="10" s="1"/>
  <c r="N264" i="10" s="1"/>
  <c r="I265" i="10"/>
  <c r="J265" i="10"/>
  <c r="K265" i="10" s="1"/>
  <c r="L265" i="10" s="1"/>
  <c r="O265" i="10" s="1"/>
  <c r="I266" i="10"/>
  <c r="J266" i="10" s="1"/>
  <c r="K266" i="10" s="1"/>
  <c r="L266" i="10" s="1"/>
  <c r="I267" i="10"/>
  <c r="J267" i="10" s="1"/>
  <c r="K267" i="10" s="1"/>
  <c r="L267" i="10" s="1"/>
  <c r="M267" i="10"/>
  <c r="I268" i="10"/>
  <c r="J268" i="10"/>
  <c r="K268" i="10" s="1"/>
  <c r="L268" i="10" s="1"/>
  <c r="N268" i="10" s="1"/>
  <c r="I269" i="10"/>
  <c r="J269" i="10" s="1"/>
  <c r="K269" i="10" s="1"/>
  <c r="L269" i="10" s="1"/>
  <c r="I270" i="10"/>
  <c r="J270" i="10" s="1"/>
  <c r="K270" i="10" s="1"/>
  <c r="L270" i="10" s="1"/>
  <c r="I271" i="10"/>
  <c r="J271" i="10" s="1"/>
  <c r="K271" i="10" s="1"/>
  <c r="L271" i="10" s="1"/>
  <c r="I272" i="10"/>
  <c r="J272" i="10" s="1"/>
  <c r="K272" i="10" s="1"/>
  <c r="L272" i="10" s="1"/>
  <c r="I273" i="10"/>
  <c r="J273" i="10" s="1"/>
  <c r="K273" i="10" s="1"/>
  <c r="L273" i="10" s="1"/>
  <c r="I274" i="10"/>
  <c r="J274" i="10" s="1"/>
  <c r="K274" i="10" s="1"/>
  <c r="L274" i="10" s="1"/>
  <c r="I275" i="10"/>
  <c r="J275" i="10" s="1"/>
  <c r="K275" i="10" s="1"/>
  <c r="L275" i="10" s="1"/>
  <c r="I276" i="10"/>
  <c r="J276" i="10" s="1"/>
  <c r="K276" i="10" s="1"/>
  <c r="L276" i="10" s="1"/>
  <c r="I277" i="10"/>
  <c r="J277" i="10"/>
  <c r="K277" i="10" s="1"/>
  <c r="L277" i="10" s="1"/>
  <c r="I278" i="10"/>
  <c r="J278" i="10" s="1"/>
  <c r="K278" i="10" s="1"/>
  <c r="L278" i="10" s="1"/>
  <c r="I279" i="10"/>
  <c r="J279" i="10" s="1"/>
  <c r="K279" i="10" s="1"/>
  <c r="L279" i="10" s="1"/>
  <c r="I280" i="10"/>
  <c r="J280" i="10"/>
  <c r="K280" i="10" s="1"/>
  <c r="L280" i="10" s="1"/>
  <c r="O280" i="10" s="1"/>
  <c r="I281" i="10"/>
  <c r="J281" i="10"/>
  <c r="K281" i="10" s="1"/>
  <c r="L281" i="10" s="1"/>
  <c r="I282" i="10"/>
  <c r="J282" i="10" s="1"/>
  <c r="K282" i="10" s="1"/>
  <c r="L282" i="10" s="1"/>
  <c r="I283" i="10"/>
  <c r="J283" i="10" s="1"/>
  <c r="K283" i="10" s="1"/>
  <c r="L283" i="10" s="1"/>
  <c r="I284" i="10"/>
  <c r="J284" i="10"/>
  <c r="K284" i="10" s="1"/>
  <c r="L284" i="10" s="1"/>
  <c r="O284" i="10" s="1"/>
  <c r="I285" i="10"/>
  <c r="J285" i="10"/>
  <c r="K285" i="10" s="1"/>
  <c r="L285" i="10" s="1"/>
  <c r="I286" i="10"/>
  <c r="J286" i="10" s="1"/>
  <c r="K286" i="10" s="1"/>
  <c r="L286" i="10" s="1"/>
  <c r="I287" i="10"/>
  <c r="J287" i="10" s="1"/>
  <c r="K287" i="10" s="1"/>
  <c r="L287" i="10" s="1"/>
  <c r="I288" i="10"/>
  <c r="J288" i="10"/>
  <c r="K288" i="10" s="1"/>
  <c r="L288" i="10" s="1"/>
  <c r="I289" i="10"/>
  <c r="J289" i="10"/>
  <c r="K289" i="10" s="1"/>
  <c r="L289" i="10" s="1"/>
  <c r="I290" i="10"/>
  <c r="J290" i="10" s="1"/>
  <c r="K290" i="10" s="1"/>
  <c r="L290" i="10" s="1"/>
  <c r="I291" i="10"/>
  <c r="J291" i="10" s="1"/>
  <c r="K291" i="10" s="1"/>
  <c r="L291" i="10" s="1"/>
  <c r="I292" i="10"/>
  <c r="J292" i="10"/>
  <c r="K292" i="10" s="1"/>
  <c r="L292" i="10" s="1"/>
  <c r="I293" i="10"/>
  <c r="J293" i="10"/>
  <c r="K293" i="10" s="1"/>
  <c r="L293" i="10" s="1"/>
  <c r="I294" i="10"/>
  <c r="J294" i="10" s="1"/>
  <c r="K294" i="10" s="1"/>
  <c r="L294" i="10" s="1"/>
  <c r="I295" i="10"/>
  <c r="J295" i="10" s="1"/>
  <c r="K295" i="10" s="1"/>
  <c r="L295" i="10" s="1"/>
  <c r="I296" i="10"/>
  <c r="J296" i="10"/>
  <c r="K296" i="10" s="1"/>
  <c r="L296" i="10" s="1"/>
  <c r="I297" i="10"/>
  <c r="J297" i="10"/>
  <c r="K297" i="10" s="1"/>
  <c r="L297" i="10" s="1"/>
  <c r="I298" i="10"/>
  <c r="J298" i="10" s="1"/>
  <c r="K298" i="10" s="1"/>
  <c r="L298" i="10" s="1"/>
  <c r="O298" i="10" s="1"/>
  <c r="I299" i="10"/>
  <c r="J299" i="10" s="1"/>
  <c r="K299" i="10" s="1"/>
  <c r="L299" i="10" s="1"/>
  <c r="I300" i="10"/>
  <c r="J300" i="10"/>
  <c r="K300" i="10" s="1"/>
  <c r="L300" i="10" s="1"/>
  <c r="I301" i="10"/>
  <c r="J301" i="10"/>
  <c r="K301" i="10"/>
  <c r="L301" i="10" s="1"/>
  <c r="I302" i="10"/>
  <c r="J302" i="10" s="1"/>
  <c r="K302" i="10" s="1"/>
  <c r="L302" i="10" s="1"/>
  <c r="I303" i="10"/>
  <c r="J303" i="10"/>
  <c r="K303" i="10" s="1"/>
  <c r="L303" i="10" s="1"/>
  <c r="I304" i="10"/>
  <c r="J304" i="10" s="1"/>
  <c r="K304" i="10" s="1"/>
  <c r="L304" i="10" s="1"/>
  <c r="I305" i="10"/>
  <c r="J305" i="10" s="1"/>
  <c r="K305" i="10"/>
  <c r="L305" i="10" s="1"/>
  <c r="I306" i="10"/>
  <c r="J306" i="10" s="1"/>
  <c r="K306" i="10" s="1"/>
  <c r="L306" i="10" s="1"/>
  <c r="O306" i="10" s="1"/>
  <c r="I307" i="10"/>
  <c r="J307" i="10" s="1"/>
  <c r="K307" i="10" s="1"/>
  <c r="L307" i="10"/>
  <c r="O307" i="10" s="1"/>
  <c r="M307" i="10"/>
  <c r="I308" i="10"/>
  <c r="J308" i="10" s="1"/>
  <c r="K308" i="10" s="1"/>
  <c r="L308" i="10" s="1"/>
  <c r="I309" i="10"/>
  <c r="J309" i="10" s="1"/>
  <c r="K309" i="10" s="1"/>
  <c r="L309" i="10" s="1"/>
  <c r="I310" i="10"/>
  <c r="J310" i="10" s="1"/>
  <c r="K310" i="10" s="1"/>
  <c r="L310" i="10"/>
  <c r="I311" i="10"/>
  <c r="J311" i="10" s="1"/>
  <c r="K311" i="10" s="1"/>
  <c r="L311" i="10" s="1"/>
  <c r="N311" i="10" s="1"/>
  <c r="I312" i="10"/>
  <c r="J312" i="10" s="1"/>
  <c r="K312" i="10" s="1"/>
  <c r="L312" i="10" s="1"/>
  <c r="O312" i="10" s="1"/>
  <c r="I313" i="10"/>
  <c r="J313" i="10"/>
  <c r="K313" i="10" s="1"/>
  <c r="L313" i="10" s="1"/>
  <c r="I314" i="10"/>
  <c r="J314" i="10" s="1"/>
  <c r="K314" i="10" s="1"/>
  <c r="L314" i="10" s="1"/>
  <c r="N314" i="10" s="1"/>
  <c r="I315" i="10"/>
  <c r="J315" i="10" s="1"/>
  <c r="K315" i="10" s="1"/>
  <c r="L315" i="10" s="1"/>
  <c r="M315" i="10" s="1"/>
  <c r="I316" i="10"/>
  <c r="J316" i="10"/>
  <c r="K316" i="10" s="1"/>
  <c r="L316" i="10" s="1"/>
  <c r="I317" i="10"/>
  <c r="J317" i="10"/>
  <c r="K317" i="10" s="1"/>
  <c r="L317" i="10" s="1"/>
  <c r="N317" i="10" s="1"/>
  <c r="I318" i="10"/>
  <c r="J318" i="10" s="1"/>
  <c r="K318" i="10" s="1"/>
  <c r="L318" i="10" s="1"/>
  <c r="I319" i="10"/>
  <c r="J319" i="10" s="1"/>
  <c r="K319" i="10" s="1"/>
  <c r="L319" i="10" s="1"/>
  <c r="M319" i="10" s="1"/>
  <c r="I320" i="10"/>
  <c r="J320" i="10" s="1"/>
  <c r="K320" i="10" s="1"/>
  <c r="L320" i="10" s="1"/>
  <c r="I321" i="10"/>
  <c r="J321" i="10" s="1"/>
  <c r="K321" i="10" s="1"/>
  <c r="L321" i="10" s="1"/>
  <c r="I322" i="10"/>
  <c r="J322" i="10" s="1"/>
  <c r="K322" i="10" s="1"/>
  <c r="L322" i="10" s="1"/>
  <c r="O322" i="10" s="1"/>
  <c r="I323" i="10"/>
  <c r="J323" i="10" s="1"/>
  <c r="K323" i="10" s="1"/>
  <c r="L323" i="10" s="1"/>
  <c r="I324" i="10"/>
  <c r="J324" i="10" s="1"/>
  <c r="K324" i="10" s="1"/>
  <c r="L324" i="10" s="1"/>
  <c r="O324" i="10" s="1"/>
  <c r="I325" i="10"/>
  <c r="J325" i="10" s="1"/>
  <c r="K325" i="10" s="1"/>
  <c r="L325" i="10" s="1"/>
  <c r="I326" i="10"/>
  <c r="J326" i="10" s="1"/>
  <c r="K326" i="10" s="1"/>
  <c r="L326" i="10" s="1"/>
  <c r="I327" i="10"/>
  <c r="J327" i="10"/>
  <c r="K327" i="10" s="1"/>
  <c r="L327" i="10" s="1"/>
  <c r="I328" i="10"/>
  <c r="J328" i="10"/>
  <c r="K328" i="10"/>
  <c r="L328" i="10"/>
  <c r="I329" i="10"/>
  <c r="J329" i="10" s="1"/>
  <c r="K329" i="10" s="1"/>
  <c r="L329" i="10"/>
  <c r="M329" i="10"/>
  <c r="I330" i="10"/>
  <c r="J330" i="10" s="1"/>
  <c r="K330" i="10" s="1"/>
  <c r="L330" i="10" s="1"/>
  <c r="I331" i="10"/>
  <c r="J331" i="10"/>
  <c r="K331" i="10" s="1"/>
  <c r="L331" i="10" s="1"/>
  <c r="I332" i="10"/>
  <c r="J332" i="10"/>
  <c r="K332" i="10" s="1"/>
  <c r="L332" i="10" s="1"/>
  <c r="I333" i="10"/>
  <c r="J333" i="10" s="1"/>
  <c r="K333" i="10" s="1"/>
  <c r="L333" i="10" s="1"/>
  <c r="I334" i="10"/>
  <c r="J334" i="10" s="1"/>
  <c r="K334" i="10" s="1"/>
  <c r="L334" i="10" s="1"/>
  <c r="O334" i="10" s="1"/>
  <c r="N334" i="10"/>
  <c r="I335" i="10"/>
  <c r="J335" i="10" s="1"/>
  <c r="K335" i="10"/>
  <c r="L335" i="10" s="1"/>
  <c r="M335" i="10" s="1"/>
  <c r="I336" i="10"/>
  <c r="J336" i="10"/>
  <c r="K336" i="10" s="1"/>
  <c r="L336" i="10" s="1"/>
  <c r="I337" i="10"/>
  <c r="J337" i="10" s="1"/>
  <c r="K337" i="10" s="1"/>
  <c r="L337" i="10" s="1"/>
  <c r="I338" i="10"/>
  <c r="J338" i="10" s="1"/>
  <c r="K338" i="10" s="1"/>
  <c r="L338" i="10" s="1"/>
  <c r="O338" i="10" s="1"/>
  <c r="I339" i="10"/>
  <c r="J339" i="10" s="1"/>
  <c r="K339" i="10" s="1"/>
  <c r="L339" i="10" s="1"/>
  <c r="I340" i="10"/>
  <c r="J340" i="10" s="1"/>
  <c r="K340" i="10" s="1"/>
  <c r="L340" i="10" s="1"/>
  <c r="M340" i="10" s="1"/>
  <c r="I341" i="10"/>
  <c r="J341" i="10" s="1"/>
  <c r="K341" i="10" s="1"/>
  <c r="L341" i="10" s="1"/>
  <c r="I342" i="10"/>
  <c r="J342" i="10" s="1"/>
  <c r="K342" i="10" s="1"/>
  <c r="L342" i="10" s="1"/>
  <c r="I343" i="10"/>
  <c r="J343" i="10" s="1"/>
  <c r="K343" i="10" s="1"/>
  <c r="L343" i="10" s="1"/>
  <c r="I344" i="10"/>
  <c r="J344" i="10" s="1"/>
  <c r="K344" i="10" s="1"/>
  <c r="L344" i="10" s="1"/>
  <c r="I345" i="10"/>
  <c r="J345" i="10" s="1"/>
  <c r="K345" i="10" s="1"/>
  <c r="L345" i="10" s="1"/>
  <c r="I346" i="10"/>
  <c r="J346" i="10" s="1"/>
  <c r="K346" i="10" s="1"/>
  <c r="L346" i="10" s="1"/>
  <c r="O346" i="10" s="1"/>
  <c r="I347" i="10"/>
  <c r="J347" i="10" s="1"/>
  <c r="K347" i="10" s="1"/>
  <c r="L347" i="10" s="1"/>
  <c r="I348" i="10"/>
  <c r="J348" i="10" s="1"/>
  <c r="K348" i="10" s="1"/>
  <c r="L348" i="10" s="1"/>
  <c r="M348" i="10" s="1"/>
  <c r="I349" i="10"/>
  <c r="J349" i="10" s="1"/>
  <c r="K349" i="10" s="1"/>
  <c r="L349" i="10" s="1"/>
  <c r="I350" i="10"/>
  <c r="J350" i="10" s="1"/>
  <c r="K350" i="10" s="1"/>
  <c r="L350" i="10" s="1"/>
  <c r="I351" i="10"/>
  <c r="J351" i="10" s="1"/>
  <c r="K351" i="10" s="1"/>
  <c r="L351" i="10" s="1"/>
  <c r="I352" i="10"/>
  <c r="J352" i="10" s="1"/>
  <c r="K352" i="10" s="1"/>
  <c r="L352" i="10" s="1"/>
  <c r="I353" i="10"/>
  <c r="J353" i="10" s="1"/>
  <c r="K353" i="10" s="1"/>
  <c r="L353" i="10" s="1"/>
  <c r="I354" i="10"/>
  <c r="J354" i="10" s="1"/>
  <c r="K354" i="10" s="1"/>
  <c r="L354" i="10" s="1"/>
  <c r="O354" i="10" s="1"/>
  <c r="I355" i="10"/>
  <c r="J355" i="10" s="1"/>
  <c r="K355" i="10" s="1"/>
  <c r="L355" i="10" s="1"/>
  <c r="I356" i="10"/>
  <c r="J356" i="10" s="1"/>
  <c r="K356" i="10" s="1"/>
  <c r="L356" i="10" s="1"/>
  <c r="M356" i="10" s="1"/>
  <c r="I357" i="10"/>
  <c r="J357" i="10" s="1"/>
  <c r="K357" i="10" s="1"/>
  <c r="L357" i="10" s="1"/>
  <c r="I358" i="10"/>
  <c r="J358" i="10" s="1"/>
  <c r="K358" i="10" s="1"/>
  <c r="L358" i="10" s="1"/>
  <c r="I359" i="10"/>
  <c r="J359" i="10" s="1"/>
  <c r="K359" i="10" s="1"/>
  <c r="L359" i="10" s="1"/>
  <c r="I360" i="10"/>
  <c r="J360" i="10" s="1"/>
  <c r="K360" i="10" s="1"/>
  <c r="L360" i="10" s="1"/>
  <c r="I361" i="10"/>
  <c r="J361" i="10" s="1"/>
  <c r="K361" i="10" s="1"/>
  <c r="L361" i="10" s="1"/>
  <c r="I362" i="10"/>
  <c r="J362" i="10" s="1"/>
  <c r="K362" i="10" s="1"/>
  <c r="L362" i="10" s="1"/>
  <c r="O362" i="10" s="1"/>
  <c r="I363" i="10"/>
  <c r="J363" i="10" s="1"/>
  <c r="K363" i="10" s="1"/>
  <c r="L363" i="10" s="1"/>
  <c r="I364" i="10"/>
  <c r="J364" i="10" s="1"/>
  <c r="K364" i="10" s="1"/>
  <c r="L364" i="10" s="1"/>
  <c r="M364" i="10" s="1"/>
  <c r="I365" i="10"/>
  <c r="J365" i="10" s="1"/>
  <c r="K365" i="10" s="1"/>
  <c r="L365" i="10" s="1"/>
  <c r="I366" i="10"/>
  <c r="J366" i="10" s="1"/>
  <c r="K366" i="10" s="1"/>
  <c r="L366" i="10" s="1"/>
  <c r="I367" i="10"/>
  <c r="J367" i="10" s="1"/>
  <c r="K367" i="10" s="1"/>
  <c r="L367" i="10" s="1"/>
  <c r="I368" i="10"/>
  <c r="J368" i="10" s="1"/>
  <c r="K368" i="10" s="1"/>
  <c r="L368" i="10" s="1"/>
  <c r="I369" i="10"/>
  <c r="J369" i="10" s="1"/>
  <c r="K369" i="10" s="1"/>
  <c r="L369" i="10" s="1"/>
  <c r="I370" i="10"/>
  <c r="J370" i="10" s="1"/>
  <c r="K370" i="10" s="1"/>
  <c r="L370" i="10" s="1"/>
  <c r="O370" i="10" s="1"/>
  <c r="I371" i="10"/>
  <c r="J371" i="10" s="1"/>
  <c r="K371" i="10" s="1"/>
  <c r="L371" i="10" s="1"/>
  <c r="I372" i="10"/>
  <c r="J372" i="10" s="1"/>
  <c r="K372" i="10" s="1"/>
  <c r="L372" i="10" s="1"/>
  <c r="M372" i="10" s="1"/>
  <c r="I373" i="10"/>
  <c r="J373" i="10" s="1"/>
  <c r="K373" i="10" s="1"/>
  <c r="L373" i="10" s="1"/>
  <c r="I374" i="10"/>
  <c r="J374" i="10" s="1"/>
  <c r="K374" i="10" s="1"/>
  <c r="L374" i="10" s="1"/>
  <c r="I375" i="10"/>
  <c r="J375" i="10" s="1"/>
  <c r="K375" i="10" s="1"/>
  <c r="L375" i="10" s="1"/>
  <c r="I376" i="10"/>
  <c r="J376" i="10" s="1"/>
  <c r="K376" i="10" s="1"/>
  <c r="L376" i="10" s="1"/>
  <c r="I377" i="10"/>
  <c r="J377" i="10" s="1"/>
  <c r="K377" i="10" s="1"/>
  <c r="L377" i="10" s="1"/>
  <c r="I378" i="10"/>
  <c r="J378" i="10" s="1"/>
  <c r="K378" i="10" s="1"/>
  <c r="L378" i="10" s="1"/>
  <c r="O378" i="10" s="1"/>
  <c r="I379" i="10"/>
  <c r="J379" i="10" s="1"/>
  <c r="K379" i="10" s="1"/>
  <c r="L379" i="10" s="1"/>
  <c r="I380" i="10"/>
  <c r="J380" i="10" s="1"/>
  <c r="K380" i="10" s="1"/>
  <c r="L380" i="10" s="1"/>
  <c r="M380" i="10" s="1"/>
  <c r="I381" i="10"/>
  <c r="J381" i="10" s="1"/>
  <c r="K381" i="10" s="1"/>
  <c r="L381" i="10" s="1"/>
  <c r="I382" i="10"/>
  <c r="J382" i="10" s="1"/>
  <c r="K382" i="10" s="1"/>
  <c r="L382" i="10" s="1"/>
  <c r="I383" i="10"/>
  <c r="J383" i="10" s="1"/>
  <c r="K383" i="10" s="1"/>
  <c r="L383" i="10" s="1"/>
  <c r="I384" i="10"/>
  <c r="J384" i="10" s="1"/>
  <c r="K384" i="10" s="1"/>
  <c r="L384" i="10" s="1"/>
  <c r="I385" i="10"/>
  <c r="J385" i="10" s="1"/>
  <c r="K385" i="10" s="1"/>
  <c r="L385" i="10" s="1"/>
  <c r="I386" i="10"/>
  <c r="J386" i="10" s="1"/>
  <c r="K386" i="10" s="1"/>
  <c r="L386" i="10" s="1"/>
  <c r="O386" i="10" s="1"/>
  <c r="I387" i="10"/>
  <c r="J387" i="10" s="1"/>
  <c r="K387" i="10" s="1"/>
  <c r="L387" i="10" s="1"/>
  <c r="I388" i="10"/>
  <c r="J388" i="10" s="1"/>
  <c r="K388" i="10" s="1"/>
  <c r="L388" i="10" s="1"/>
  <c r="M388" i="10" s="1"/>
  <c r="I389" i="10"/>
  <c r="J389" i="10" s="1"/>
  <c r="K389" i="10" s="1"/>
  <c r="L389" i="10" s="1"/>
  <c r="I390" i="10"/>
  <c r="J390" i="10" s="1"/>
  <c r="K390" i="10" s="1"/>
  <c r="L390" i="10" s="1"/>
  <c r="I391" i="10"/>
  <c r="J391" i="10" s="1"/>
  <c r="K391" i="10" s="1"/>
  <c r="L391" i="10" s="1"/>
  <c r="M391" i="10" s="1"/>
  <c r="I392" i="10"/>
  <c r="J392" i="10" s="1"/>
  <c r="K392" i="10" s="1"/>
  <c r="L392" i="10" s="1"/>
  <c r="O392" i="10" s="1"/>
  <c r="I393" i="10"/>
  <c r="J393" i="10" s="1"/>
  <c r="K393" i="10" s="1"/>
  <c r="L393" i="10" s="1"/>
  <c r="I394" i="10"/>
  <c r="J394" i="10" s="1"/>
  <c r="K394" i="10" s="1"/>
  <c r="L394" i="10"/>
  <c r="I395" i="10"/>
  <c r="J395" i="10" s="1"/>
  <c r="K395" i="10" s="1"/>
  <c r="L395" i="10" s="1"/>
  <c r="M395" i="10"/>
  <c r="I396" i="10"/>
  <c r="J396" i="10"/>
  <c r="K396" i="10" s="1"/>
  <c r="L396" i="10" s="1"/>
  <c r="I397" i="10"/>
  <c r="J397" i="10"/>
  <c r="K397" i="10" s="1"/>
  <c r="L397" i="10" s="1"/>
  <c r="I398" i="10"/>
  <c r="J398" i="10" s="1"/>
  <c r="K398" i="10" s="1"/>
  <c r="L398" i="10"/>
  <c r="I399" i="10"/>
  <c r="J399" i="10" s="1"/>
  <c r="K399" i="10" s="1"/>
  <c r="L399" i="10" s="1"/>
  <c r="I400" i="10"/>
  <c r="J400" i="10"/>
  <c r="K400" i="10" s="1"/>
  <c r="L400" i="10" s="1"/>
  <c r="N400" i="10" s="1"/>
  <c r="I401" i="10"/>
  <c r="J401" i="10" s="1"/>
  <c r="K401" i="10" s="1"/>
  <c r="L401" i="10" s="1"/>
  <c r="O401" i="10" s="1"/>
  <c r="I402" i="10"/>
  <c r="J402" i="10" s="1"/>
  <c r="K402" i="10" s="1"/>
  <c r="L402" i="10" s="1"/>
  <c r="I403" i="10"/>
  <c r="J403" i="10" s="1"/>
  <c r="K403" i="10" s="1"/>
  <c r="L403" i="10" s="1"/>
  <c r="M403" i="10" s="1"/>
  <c r="I404" i="10"/>
  <c r="J404" i="10"/>
  <c r="K404" i="10" s="1"/>
  <c r="L404" i="10" s="1"/>
  <c r="N404" i="10" s="1"/>
  <c r="I405" i="10"/>
  <c r="J405" i="10" s="1"/>
  <c r="K405" i="10" s="1"/>
  <c r="L405" i="10" s="1"/>
  <c r="O405" i="10" s="1"/>
  <c r="I406" i="10"/>
  <c r="J406" i="10" s="1"/>
  <c r="K406" i="10" s="1"/>
  <c r="L406" i="10" s="1"/>
  <c r="I407" i="10"/>
  <c r="J407" i="10" s="1"/>
  <c r="K407" i="10" s="1"/>
  <c r="L407" i="10" s="1"/>
  <c r="M407" i="10"/>
  <c r="I408" i="10"/>
  <c r="J408" i="10"/>
  <c r="K408" i="10" s="1"/>
  <c r="L408" i="10" s="1"/>
  <c r="N408" i="10" s="1"/>
  <c r="I409" i="10"/>
  <c r="J409" i="10" s="1"/>
  <c r="K409" i="10" s="1"/>
  <c r="L409" i="10" s="1"/>
  <c r="O409" i="10" s="1"/>
  <c r="I410" i="10"/>
  <c r="J410" i="10" s="1"/>
  <c r="K410" i="10" s="1"/>
  <c r="L410" i="10" s="1"/>
  <c r="I411" i="10"/>
  <c r="J411" i="10" s="1"/>
  <c r="K411" i="10" s="1"/>
  <c r="L411" i="10" s="1"/>
  <c r="M411" i="10"/>
  <c r="I412" i="10"/>
  <c r="J412" i="10"/>
  <c r="K412" i="10" s="1"/>
  <c r="L412" i="10" s="1"/>
  <c r="I413" i="10"/>
  <c r="J413" i="10"/>
  <c r="K413" i="10" s="1"/>
  <c r="L413" i="10" s="1"/>
  <c r="I414" i="10"/>
  <c r="J414" i="10" s="1"/>
  <c r="K414" i="10" s="1"/>
  <c r="L414" i="10" s="1"/>
  <c r="I415" i="10"/>
  <c r="J415" i="10" s="1"/>
  <c r="K415" i="10" s="1"/>
  <c r="L415" i="10" s="1"/>
  <c r="I416" i="10"/>
  <c r="J416" i="10"/>
  <c r="K416" i="10" s="1"/>
  <c r="L416" i="10" s="1"/>
  <c r="O416" i="10" s="1"/>
  <c r="I417" i="10"/>
  <c r="J417" i="10"/>
  <c r="K417" i="10" s="1"/>
  <c r="L417" i="10" s="1"/>
  <c r="I418" i="10"/>
  <c r="J418" i="10" s="1"/>
  <c r="K418" i="10" s="1"/>
  <c r="L418" i="10" s="1"/>
  <c r="I419" i="10"/>
  <c r="J419" i="10" s="1"/>
  <c r="K419" i="10" s="1"/>
  <c r="L419" i="10" s="1"/>
  <c r="I420" i="10"/>
  <c r="J420" i="10"/>
  <c r="K420" i="10" s="1"/>
  <c r="L420" i="10" s="1"/>
  <c r="O420" i="10" s="1"/>
  <c r="I421" i="10"/>
  <c r="J421" i="10"/>
  <c r="K421" i="10" s="1"/>
  <c r="L421" i="10" s="1"/>
  <c r="I422" i="10"/>
  <c r="J422" i="10" s="1"/>
  <c r="K422" i="10" s="1"/>
  <c r="L422" i="10" s="1"/>
  <c r="I423" i="10"/>
  <c r="J423" i="10" s="1"/>
  <c r="K423" i="10" s="1"/>
  <c r="L423" i="10" s="1"/>
  <c r="I424" i="10"/>
  <c r="J424" i="10"/>
  <c r="K424" i="10" s="1"/>
  <c r="L424" i="10" s="1"/>
  <c r="O424" i="10" s="1"/>
  <c r="I425" i="10"/>
  <c r="J425" i="10"/>
  <c r="K425" i="10" s="1"/>
  <c r="L425" i="10" s="1"/>
  <c r="I426" i="10"/>
  <c r="J426" i="10" s="1"/>
  <c r="K426" i="10" s="1"/>
  <c r="L426" i="10" s="1"/>
  <c r="I427" i="10"/>
  <c r="J427" i="10" s="1"/>
  <c r="K427" i="10" s="1"/>
  <c r="L427" i="10" s="1"/>
  <c r="I428" i="10"/>
  <c r="J428" i="10"/>
  <c r="K428" i="10" s="1"/>
  <c r="L428" i="10" s="1"/>
  <c r="O428" i="10" s="1"/>
  <c r="I429" i="10"/>
  <c r="J429" i="10"/>
  <c r="K429" i="10" s="1"/>
  <c r="L429" i="10" s="1"/>
  <c r="I430" i="10"/>
  <c r="J430" i="10" s="1"/>
  <c r="K430" i="10" s="1"/>
  <c r="L430" i="10" s="1"/>
  <c r="I431" i="10"/>
  <c r="J431" i="10" s="1"/>
  <c r="K431" i="10" s="1"/>
  <c r="L431" i="10" s="1"/>
  <c r="I432" i="10"/>
  <c r="J432" i="10"/>
  <c r="K432" i="10" s="1"/>
  <c r="L432" i="10" s="1"/>
  <c r="O432" i="10" s="1"/>
  <c r="I433" i="10"/>
  <c r="J433" i="10"/>
  <c r="K433" i="10" s="1"/>
  <c r="L433" i="10" s="1"/>
  <c r="I434" i="10"/>
  <c r="J434" i="10" s="1"/>
  <c r="K434" i="10" s="1"/>
  <c r="L434" i="10" s="1"/>
  <c r="I435" i="10"/>
  <c r="J435" i="10" s="1"/>
  <c r="K435" i="10" s="1"/>
  <c r="L435" i="10" s="1"/>
  <c r="I436" i="10"/>
  <c r="J436" i="10"/>
  <c r="K436" i="10" s="1"/>
  <c r="L436" i="10" s="1"/>
  <c r="O436" i="10" s="1"/>
  <c r="I437" i="10"/>
  <c r="J437" i="10"/>
  <c r="K437" i="10" s="1"/>
  <c r="L437" i="10" s="1"/>
  <c r="I438" i="10"/>
  <c r="J438" i="10" s="1"/>
  <c r="K438" i="10" s="1"/>
  <c r="L438" i="10" s="1"/>
  <c r="I439" i="10"/>
  <c r="J439" i="10" s="1"/>
  <c r="K439" i="10" s="1"/>
  <c r="L439" i="10" s="1"/>
  <c r="I440" i="10"/>
  <c r="J440" i="10"/>
  <c r="K440" i="10" s="1"/>
  <c r="L440" i="10" s="1"/>
  <c r="O440" i="10" s="1"/>
  <c r="I441" i="10"/>
  <c r="J441" i="10"/>
  <c r="K441" i="10" s="1"/>
  <c r="L441" i="10" s="1"/>
  <c r="I442" i="10"/>
  <c r="J442" i="10" s="1"/>
  <c r="K442" i="10" s="1"/>
  <c r="L442" i="10" s="1"/>
  <c r="I443" i="10"/>
  <c r="J443" i="10" s="1"/>
  <c r="K443" i="10" s="1"/>
  <c r="L443" i="10" s="1"/>
  <c r="I444" i="10"/>
  <c r="J444" i="10"/>
  <c r="K444" i="10" s="1"/>
  <c r="L444" i="10" s="1"/>
  <c r="I445" i="10"/>
  <c r="J445" i="10"/>
  <c r="K445" i="10" s="1"/>
  <c r="L445" i="10" s="1"/>
  <c r="I446" i="10"/>
  <c r="J446" i="10" s="1"/>
  <c r="K446" i="10" s="1"/>
  <c r="L446" i="10" s="1"/>
  <c r="I447" i="10"/>
  <c r="J447" i="10" s="1"/>
  <c r="K447" i="10" s="1"/>
  <c r="L447" i="10" s="1"/>
  <c r="I448" i="10"/>
  <c r="J448" i="10"/>
  <c r="K448" i="10" s="1"/>
  <c r="L448" i="10" s="1"/>
  <c r="I449" i="10"/>
  <c r="J449" i="10"/>
  <c r="K449" i="10" s="1"/>
  <c r="L449" i="10" s="1"/>
  <c r="I450" i="10"/>
  <c r="J450" i="10" s="1"/>
  <c r="K450" i="10" s="1"/>
  <c r="L450" i="10" s="1"/>
  <c r="I451" i="10"/>
  <c r="J451" i="10" s="1"/>
  <c r="K451" i="10" s="1"/>
  <c r="L451" i="10" s="1"/>
  <c r="I452" i="10"/>
  <c r="J452" i="10"/>
  <c r="K452" i="10" s="1"/>
  <c r="L452" i="10" s="1"/>
  <c r="I453" i="10"/>
  <c r="J453" i="10"/>
  <c r="K453" i="10" s="1"/>
  <c r="L453" i="10" s="1"/>
  <c r="I454" i="10"/>
  <c r="J454" i="10" s="1"/>
  <c r="K454" i="10" s="1"/>
  <c r="L454" i="10" s="1"/>
  <c r="I455" i="10"/>
  <c r="J455" i="10" s="1"/>
  <c r="K455" i="10" s="1"/>
  <c r="L455" i="10" s="1"/>
  <c r="I456" i="10"/>
  <c r="J456" i="10"/>
  <c r="K456" i="10" s="1"/>
  <c r="L456" i="10" s="1"/>
  <c r="I457" i="10"/>
  <c r="J457" i="10"/>
  <c r="K457" i="10" s="1"/>
  <c r="L457" i="10" s="1"/>
  <c r="I458" i="10"/>
  <c r="J458" i="10" s="1"/>
  <c r="K458" i="10" s="1"/>
  <c r="L458" i="10" s="1"/>
  <c r="I459" i="10"/>
  <c r="J459" i="10" s="1"/>
  <c r="K459" i="10" s="1"/>
  <c r="L459" i="10" s="1"/>
  <c r="N459" i="10" s="1"/>
  <c r="I460" i="10"/>
  <c r="J460" i="10" s="1"/>
  <c r="K460" i="10" s="1"/>
  <c r="L460" i="10" s="1"/>
  <c r="I461" i="10"/>
  <c r="J461" i="10" s="1"/>
  <c r="K461" i="10" s="1"/>
  <c r="L461" i="10" s="1"/>
  <c r="O461" i="10" s="1"/>
  <c r="I462" i="10"/>
  <c r="J462" i="10" s="1"/>
  <c r="K462" i="10" s="1"/>
  <c r="L462" i="10" s="1"/>
  <c r="M462" i="10"/>
  <c r="I463" i="10"/>
  <c r="J463" i="10"/>
  <c r="K463" i="10" s="1"/>
  <c r="L463" i="10" s="1"/>
  <c r="I464" i="10"/>
  <c r="J464" i="10" s="1"/>
  <c r="K464" i="10" s="1"/>
  <c r="L464" i="10" s="1"/>
  <c r="O464" i="10" s="1"/>
  <c r="I465" i="10"/>
  <c r="J465" i="10"/>
  <c r="K465" i="10" s="1"/>
  <c r="L465" i="10" s="1"/>
  <c r="I466" i="10"/>
  <c r="J466" i="10" s="1"/>
  <c r="K466" i="10"/>
  <c r="L466" i="10" s="1"/>
  <c r="I467" i="10"/>
  <c r="J467" i="10" s="1"/>
  <c r="K467" i="10" s="1"/>
  <c r="L467" i="10" s="1"/>
  <c r="N467" i="10"/>
  <c r="I468" i="10"/>
  <c r="J468" i="10" s="1"/>
  <c r="K468" i="10" s="1"/>
  <c r="L468" i="10" s="1"/>
  <c r="M468" i="10"/>
  <c r="I469" i="10"/>
  <c r="J469" i="10"/>
  <c r="K469" i="10" s="1"/>
  <c r="L469" i="10" s="1"/>
  <c r="I470" i="10"/>
  <c r="J470" i="10" s="1"/>
  <c r="K470" i="10" s="1"/>
  <c r="L470" i="10" s="1"/>
  <c r="M470" i="10" s="1"/>
  <c r="I471" i="10"/>
  <c r="J471" i="10" s="1"/>
  <c r="K471" i="10" s="1"/>
  <c r="L471" i="10" s="1"/>
  <c r="I472" i="10"/>
  <c r="J472" i="10"/>
  <c r="K472" i="10" s="1"/>
  <c r="L472" i="10" s="1"/>
  <c r="I473" i="10"/>
  <c r="J473" i="10"/>
  <c r="K473" i="10" s="1"/>
  <c r="L473" i="10" s="1"/>
  <c r="I474" i="10"/>
  <c r="J474" i="10" s="1"/>
  <c r="K474" i="10"/>
  <c r="L474" i="10" s="1"/>
  <c r="I475" i="10"/>
  <c r="J475" i="10" s="1"/>
  <c r="K475" i="10" s="1"/>
  <c r="L475" i="10" s="1"/>
  <c r="I476" i="10"/>
  <c r="J476" i="10" s="1"/>
  <c r="K476" i="10" s="1"/>
  <c r="L476" i="10" s="1"/>
  <c r="M476" i="10" s="1"/>
  <c r="I477" i="10"/>
  <c r="J477" i="10"/>
  <c r="K477" i="10" s="1"/>
  <c r="L477" i="10" s="1"/>
  <c r="O477" i="10" s="1"/>
  <c r="I478" i="10"/>
  <c r="J478" i="10" s="1"/>
  <c r="K478" i="10" s="1"/>
  <c r="L478" i="10" s="1"/>
  <c r="M478" i="10" s="1"/>
  <c r="I479" i="10"/>
  <c r="J479" i="10" s="1"/>
  <c r="K479" i="10" s="1"/>
  <c r="L479" i="10" s="1"/>
  <c r="I480" i="10"/>
  <c r="J480" i="10"/>
  <c r="K480" i="10" s="1"/>
  <c r="L480" i="10" s="1"/>
  <c r="O480" i="10" s="1"/>
  <c r="I481" i="10"/>
  <c r="J481" i="10" s="1"/>
  <c r="K481" i="10" s="1"/>
  <c r="L481" i="10" s="1"/>
  <c r="I482" i="10"/>
  <c r="J482" i="10" s="1"/>
  <c r="K482" i="10" s="1"/>
  <c r="L482" i="10" s="1"/>
  <c r="I483" i="10"/>
  <c r="J483" i="10" s="1"/>
  <c r="K483" i="10" s="1"/>
  <c r="L483" i="10" s="1"/>
  <c r="N483" i="10" s="1"/>
  <c r="I484" i="10"/>
  <c r="J484" i="10" s="1"/>
  <c r="K484" i="10" s="1"/>
  <c r="L484" i="10" s="1"/>
  <c r="M484" i="10" s="1"/>
  <c r="I485" i="10"/>
  <c r="J485" i="10" s="1"/>
  <c r="K485" i="10" s="1"/>
  <c r="L485" i="10" s="1"/>
  <c r="O485" i="10" s="1"/>
  <c r="I486" i="10"/>
  <c r="J486" i="10" s="1"/>
  <c r="K486" i="10" s="1"/>
  <c r="L486" i="10" s="1"/>
  <c r="I487" i="10"/>
  <c r="J487" i="10"/>
  <c r="K487" i="10" s="1"/>
  <c r="L487" i="10" s="1"/>
  <c r="I488" i="10"/>
  <c r="J488" i="10" s="1"/>
  <c r="K488" i="10" s="1"/>
  <c r="L488" i="10" s="1"/>
  <c r="O488" i="10" s="1"/>
  <c r="I489" i="10"/>
  <c r="J489" i="10" s="1"/>
  <c r="K489" i="10" s="1"/>
  <c r="L489" i="10" s="1"/>
  <c r="I490" i="10"/>
  <c r="J490" i="10" s="1"/>
  <c r="K490" i="10" s="1"/>
  <c r="L490" i="10" s="1"/>
  <c r="I491" i="10"/>
  <c r="J491" i="10" s="1"/>
  <c r="K491" i="10" s="1"/>
  <c r="L491" i="10" s="1"/>
  <c r="N491" i="10" s="1"/>
  <c r="I492" i="10"/>
  <c r="J492" i="10" s="1"/>
  <c r="K492" i="10" s="1"/>
  <c r="L492" i="10" s="1"/>
  <c r="I493" i="10"/>
  <c r="J493" i="10" s="1"/>
  <c r="K493" i="10" s="1"/>
  <c r="L493" i="10" s="1"/>
  <c r="O493" i="10" s="1"/>
  <c r="I494" i="10"/>
  <c r="J494" i="10" s="1"/>
  <c r="K494" i="10" s="1"/>
  <c r="L494" i="10" s="1"/>
  <c r="M494" i="10"/>
  <c r="I495" i="10"/>
  <c r="J495" i="10"/>
  <c r="K495" i="10" s="1"/>
  <c r="L495" i="10" s="1"/>
  <c r="I496" i="10"/>
  <c r="J496" i="10" s="1"/>
  <c r="K496" i="10" s="1"/>
  <c r="L496" i="10" s="1"/>
  <c r="O496" i="10" s="1"/>
  <c r="I497" i="10"/>
  <c r="J497" i="10"/>
  <c r="K497" i="10" s="1"/>
  <c r="L497" i="10" s="1"/>
  <c r="I498" i="10"/>
  <c r="J498" i="10" s="1"/>
  <c r="K498" i="10"/>
  <c r="L498" i="10" s="1"/>
  <c r="I499" i="10"/>
  <c r="J499" i="10" s="1"/>
  <c r="K499" i="10" s="1"/>
  <c r="L499" i="10" s="1"/>
  <c r="N499" i="10"/>
  <c r="I500" i="10"/>
  <c r="J500" i="10" s="1"/>
  <c r="K500" i="10" s="1"/>
  <c r="L500" i="10" s="1"/>
  <c r="M500" i="10"/>
  <c r="I501" i="10"/>
  <c r="J501" i="10"/>
  <c r="K501" i="10" s="1"/>
  <c r="L501" i="10" s="1"/>
  <c r="I502" i="10"/>
  <c r="J502" i="10"/>
  <c r="K502" i="10" s="1"/>
  <c r="L502" i="10" s="1"/>
  <c r="I503" i="10"/>
  <c r="J503" i="10" s="1"/>
  <c r="K503" i="10" s="1"/>
  <c r="L503" i="10" s="1"/>
  <c r="I504" i="10"/>
  <c r="J504" i="10" s="1"/>
  <c r="K504" i="10" s="1"/>
  <c r="L504" i="10" s="1"/>
  <c r="I505" i="10"/>
  <c r="J505" i="10" s="1"/>
  <c r="K505" i="10" s="1"/>
  <c r="L505" i="10" s="1"/>
  <c r="N505" i="10" s="1"/>
  <c r="I506" i="10"/>
  <c r="J506" i="10"/>
  <c r="K506" i="10" s="1"/>
  <c r="L506" i="10" s="1"/>
  <c r="O506" i="10" s="1"/>
  <c r="I507" i="10"/>
  <c r="J507" i="10" s="1"/>
  <c r="K507" i="10" s="1"/>
  <c r="L507" i="10"/>
  <c r="I508" i="10"/>
  <c r="J508" i="10" s="1"/>
  <c r="K508" i="10" s="1"/>
  <c r="L508" i="10" s="1"/>
  <c r="M508" i="10"/>
  <c r="I509" i="10"/>
  <c r="J509" i="10"/>
  <c r="K509" i="10" s="1"/>
  <c r="L509" i="10" s="1"/>
  <c r="N509" i="10" s="1"/>
  <c r="I510" i="10"/>
  <c r="J510" i="10"/>
  <c r="K510" i="10" s="1"/>
  <c r="L510" i="10" s="1"/>
  <c r="O510" i="10" s="1"/>
  <c r="I511" i="10"/>
  <c r="J511" i="10" s="1"/>
  <c r="K511" i="10" s="1"/>
  <c r="L511" i="10" s="1"/>
  <c r="I512" i="10"/>
  <c r="J512" i="10" s="1"/>
  <c r="K512" i="10" s="1"/>
  <c r="L512" i="10" s="1"/>
  <c r="M512" i="10" s="1"/>
  <c r="I513" i="10"/>
  <c r="J513" i="10" s="1"/>
  <c r="K513" i="10" s="1"/>
  <c r="L513" i="10" s="1"/>
  <c r="N513" i="10" s="1"/>
  <c r="I514" i="10"/>
  <c r="J514" i="10"/>
  <c r="K514" i="10" s="1"/>
  <c r="L514" i="10" s="1"/>
  <c r="O514" i="10" s="1"/>
  <c r="I515" i="10"/>
  <c r="J515" i="10" s="1"/>
  <c r="K515" i="10" s="1"/>
  <c r="L515" i="10"/>
  <c r="I516" i="10"/>
  <c r="J516" i="10" s="1"/>
  <c r="K516" i="10" s="1"/>
  <c r="L516" i="10" s="1"/>
  <c r="M516" i="10"/>
  <c r="I517" i="10"/>
  <c r="J517" i="10"/>
  <c r="K517" i="10" s="1"/>
  <c r="L517" i="10" s="1"/>
  <c r="I518" i="10"/>
  <c r="J518" i="10"/>
  <c r="K518" i="10" s="1"/>
  <c r="L518" i="10" s="1"/>
  <c r="I519" i="10"/>
  <c r="J519" i="10" s="1"/>
  <c r="K519" i="10" s="1"/>
  <c r="L519" i="10" s="1"/>
  <c r="I520" i="10"/>
  <c r="J520" i="10" s="1"/>
  <c r="K520" i="10" s="1"/>
  <c r="L520" i="10" s="1"/>
  <c r="I521" i="10"/>
  <c r="J521" i="10" s="1"/>
  <c r="K521" i="10" s="1"/>
  <c r="L521" i="10" s="1"/>
  <c r="N521" i="10" s="1"/>
  <c r="I522" i="10"/>
  <c r="J522" i="10"/>
  <c r="K522" i="10" s="1"/>
  <c r="L522" i="10" s="1"/>
  <c r="O522" i="10" s="1"/>
  <c r="I523" i="10"/>
  <c r="J523" i="10" s="1"/>
  <c r="K523" i="10" s="1"/>
  <c r="L523" i="10"/>
  <c r="I524" i="10"/>
  <c r="J524" i="10" s="1"/>
  <c r="K524" i="10" s="1"/>
  <c r="L524" i="10" s="1"/>
  <c r="M524" i="10"/>
  <c r="I525" i="10"/>
  <c r="J525" i="10"/>
  <c r="K525" i="10" s="1"/>
  <c r="L525" i="10" s="1"/>
  <c r="O525" i="10" s="1"/>
  <c r="I526" i="10"/>
  <c r="J526" i="10" s="1"/>
  <c r="K526" i="10" s="1"/>
  <c r="L526" i="10" s="1"/>
  <c r="I527" i="10"/>
  <c r="J527" i="10" s="1"/>
  <c r="K527" i="10" s="1"/>
  <c r="L527" i="10" s="1"/>
  <c r="I528" i="10"/>
  <c r="J528" i="10" s="1"/>
  <c r="K528" i="10" s="1"/>
  <c r="L528" i="10" s="1"/>
  <c r="I529" i="10"/>
  <c r="J529" i="10" s="1"/>
  <c r="K529" i="10" s="1"/>
  <c r="L529" i="10" s="1"/>
  <c r="I530" i="10"/>
  <c r="J530" i="10"/>
  <c r="K530" i="10" s="1"/>
  <c r="L530" i="10" s="1"/>
  <c r="I531" i="10"/>
  <c r="J531" i="10" s="1"/>
  <c r="K531" i="10" s="1"/>
  <c r="L531" i="10" s="1"/>
  <c r="I532" i="10"/>
  <c r="J532" i="10" s="1"/>
  <c r="K532" i="10" s="1"/>
  <c r="L532" i="10" s="1"/>
  <c r="I533" i="10"/>
  <c r="J533" i="10"/>
  <c r="K533" i="10" s="1"/>
  <c r="L533" i="10" s="1"/>
  <c r="O533" i="10" s="1"/>
  <c r="I534" i="10"/>
  <c r="J534" i="10"/>
  <c r="K534" i="10" s="1"/>
  <c r="L534" i="10" s="1"/>
  <c r="I535" i="10"/>
  <c r="J535" i="10" s="1"/>
  <c r="K535" i="10" s="1"/>
  <c r="L535" i="10" s="1"/>
  <c r="I536" i="10"/>
  <c r="J536" i="10" s="1"/>
  <c r="K536" i="10" s="1"/>
  <c r="L536" i="10" s="1"/>
  <c r="I537" i="10"/>
  <c r="J537" i="10"/>
  <c r="K537" i="10" s="1"/>
  <c r="L537" i="10" s="1"/>
  <c r="O537" i="10" s="1"/>
  <c r="I538" i="10"/>
  <c r="J538" i="10"/>
  <c r="K538" i="10" s="1"/>
  <c r="L538" i="10" s="1"/>
  <c r="I539" i="10"/>
  <c r="J539" i="10" s="1"/>
  <c r="K539" i="10" s="1"/>
  <c r="L539" i="10" s="1"/>
  <c r="I540" i="10"/>
  <c r="J540" i="10" s="1"/>
  <c r="K540" i="10" s="1"/>
  <c r="L540" i="10" s="1"/>
  <c r="I541" i="10"/>
  <c r="J541" i="10"/>
  <c r="K541" i="10" s="1"/>
  <c r="L541" i="10" s="1"/>
  <c r="O541" i="10" s="1"/>
  <c r="I542" i="10"/>
  <c r="J542" i="10"/>
  <c r="K542" i="10" s="1"/>
  <c r="L542" i="10" s="1"/>
  <c r="I543" i="10"/>
  <c r="J543" i="10" s="1"/>
  <c r="K543" i="10" s="1"/>
  <c r="L543" i="10" s="1"/>
  <c r="I544" i="10"/>
  <c r="J544" i="10" s="1"/>
  <c r="K544" i="10" s="1"/>
  <c r="L544" i="10" s="1"/>
  <c r="I545" i="10"/>
  <c r="J545" i="10"/>
  <c r="K545" i="10" s="1"/>
  <c r="L545" i="10" s="1"/>
  <c r="O545" i="10" s="1"/>
  <c r="I546" i="10"/>
  <c r="J546" i="10"/>
  <c r="K546" i="10" s="1"/>
  <c r="L546" i="10" s="1"/>
  <c r="I547" i="10"/>
  <c r="J547" i="10" s="1"/>
  <c r="K547" i="10" s="1"/>
  <c r="L547" i="10" s="1"/>
  <c r="I548" i="10"/>
  <c r="J548" i="10" s="1"/>
  <c r="K548" i="10" s="1"/>
  <c r="L548" i="10" s="1"/>
  <c r="I549" i="10"/>
  <c r="J549" i="10"/>
  <c r="K549" i="10" s="1"/>
  <c r="L549" i="10" s="1"/>
  <c r="O549" i="10" s="1"/>
  <c r="I550" i="10"/>
  <c r="J550" i="10"/>
  <c r="K550" i="10" s="1"/>
  <c r="L550" i="10" s="1"/>
  <c r="I551" i="10"/>
  <c r="J551" i="10" s="1"/>
  <c r="K551" i="10" s="1"/>
  <c r="L551" i="10" s="1"/>
  <c r="I552" i="10"/>
  <c r="J552" i="10" s="1"/>
  <c r="K552" i="10" s="1"/>
  <c r="L552" i="10" s="1"/>
  <c r="I553" i="10"/>
  <c r="J553" i="10"/>
  <c r="K553" i="10" s="1"/>
  <c r="L553" i="10" s="1"/>
  <c r="O553" i="10" s="1"/>
  <c r="I554" i="10"/>
  <c r="J554" i="10"/>
  <c r="K554" i="10" s="1"/>
  <c r="L554" i="10" s="1"/>
  <c r="I555" i="10"/>
  <c r="J555" i="10" s="1"/>
  <c r="K555" i="10" s="1"/>
  <c r="L555" i="10" s="1"/>
  <c r="I556" i="10"/>
  <c r="J556" i="10" s="1"/>
  <c r="K556" i="10" s="1"/>
  <c r="L556" i="10" s="1"/>
  <c r="I557" i="10"/>
  <c r="J557" i="10"/>
  <c r="K557" i="10" s="1"/>
  <c r="L557" i="10" s="1"/>
  <c r="O557" i="10" s="1"/>
  <c r="I558" i="10"/>
  <c r="J558" i="10"/>
  <c r="K558" i="10" s="1"/>
  <c r="L558" i="10" s="1"/>
  <c r="I559" i="10"/>
  <c r="J559" i="10" s="1"/>
  <c r="K559" i="10" s="1"/>
  <c r="L559" i="10" s="1"/>
  <c r="I560" i="10"/>
  <c r="J560" i="10" s="1"/>
  <c r="K560" i="10" s="1"/>
  <c r="L560" i="10" s="1"/>
  <c r="I561" i="10"/>
  <c r="J561" i="10"/>
  <c r="K561" i="10" s="1"/>
  <c r="L561" i="10" s="1"/>
  <c r="I562" i="10"/>
  <c r="J562" i="10"/>
  <c r="K562" i="10" s="1"/>
  <c r="L562" i="10" s="1"/>
  <c r="I563" i="10"/>
  <c r="J563" i="10" s="1"/>
  <c r="K563" i="10" s="1"/>
  <c r="L563" i="10" s="1"/>
  <c r="I564" i="10"/>
  <c r="J564" i="10" s="1"/>
  <c r="K564" i="10" s="1"/>
  <c r="L564" i="10" s="1"/>
  <c r="I565" i="10"/>
  <c r="J565" i="10"/>
  <c r="K565" i="10" s="1"/>
  <c r="L565" i="10" s="1"/>
  <c r="I566" i="10"/>
  <c r="J566" i="10"/>
  <c r="K566" i="10" s="1"/>
  <c r="L566" i="10" s="1"/>
  <c r="I567" i="10"/>
  <c r="J567" i="10" s="1"/>
  <c r="K567" i="10" s="1"/>
  <c r="L567" i="10" s="1"/>
  <c r="I568" i="10"/>
  <c r="J568" i="10" s="1"/>
  <c r="K568" i="10" s="1"/>
  <c r="L568" i="10" s="1"/>
  <c r="I569" i="10"/>
  <c r="J569" i="10"/>
  <c r="K569" i="10" s="1"/>
  <c r="L569" i="10" s="1"/>
  <c r="I570" i="10"/>
  <c r="J570" i="10"/>
  <c r="K570" i="10" s="1"/>
  <c r="L570" i="10" s="1"/>
  <c r="I571" i="10"/>
  <c r="J571" i="10" s="1"/>
  <c r="K571" i="10" s="1"/>
  <c r="L571" i="10" s="1"/>
  <c r="I572" i="10"/>
  <c r="J572" i="10" s="1"/>
  <c r="K572" i="10" s="1"/>
  <c r="L572" i="10" s="1"/>
  <c r="I573" i="10"/>
  <c r="J573" i="10"/>
  <c r="K573" i="10" s="1"/>
  <c r="L573" i="10" s="1"/>
  <c r="I574" i="10"/>
  <c r="J574" i="10"/>
  <c r="K574" i="10" s="1"/>
  <c r="L574" i="10" s="1"/>
  <c r="I575" i="10"/>
  <c r="J575" i="10" s="1"/>
  <c r="K575" i="10" s="1"/>
  <c r="L575" i="10" s="1"/>
  <c r="I576" i="10"/>
  <c r="J576" i="10" s="1"/>
  <c r="K576" i="10" s="1"/>
  <c r="L576" i="10" s="1"/>
  <c r="I577" i="10"/>
  <c r="J577" i="10"/>
  <c r="K577" i="10" s="1"/>
  <c r="L577" i="10" s="1"/>
  <c r="I578" i="10"/>
  <c r="J578" i="10"/>
  <c r="K578" i="10" s="1"/>
  <c r="L578" i="10" s="1"/>
  <c r="I579" i="10"/>
  <c r="J579" i="10" s="1"/>
  <c r="K579" i="10" s="1"/>
  <c r="L579" i="10" s="1"/>
  <c r="I580" i="10"/>
  <c r="J580" i="10" s="1"/>
  <c r="K580" i="10" s="1"/>
  <c r="L580" i="10" s="1"/>
  <c r="I581" i="10"/>
  <c r="J581" i="10"/>
  <c r="K581" i="10" s="1"/>
  <c r="L581" i="10" s="1"/>
  <c r="I582" i="10"/>
  <c r="J582" i="10"/>
  <c r="K582" i="10" s="1"/>
  <c r="L582" i="10" s="1"/>
  <c r="I583" i="10"/>
  <c r="J583" i="10" s="1"/>
  <c r="K583" i="10" s="1"/>
  <c r="L583" i="10" s="1"/>
  <c r="I584" i="10"/>
  <c r="J584" i="10" s="1"/>
  <c r="K584" i="10" s="1"/>
  <c r="L584" i="10" s="1"/>
  <c r="I585" i="10"/>
  <c r="J585" i="10"/>
  <c r="K585" i="10" s="1"/>
  <c r="L585" i="10" s="1"/>
  <c r="I586" i="10"/>
  <c r="J586" i="10"/>
  <c r="K586" i="10" s="1"/>
  <c r="L586" i="10" s="1"/>
  <c r="I587" i="10"/>
  <c r="J587" i="10" s="1"/>
  <c r="K587" i="10" s="1"/>
  <c r="L587" i="10" s="1"/>
  <c r="I588" i="10"/>
  <c r="J588" i="10" s="1"/>
  <c r="K588" i="10" s="1"/>
  <c r="L588" i="10" s="1"/>
  <c r="I589" i="10"/>
  <c r="J589" i="10"/>
  <c r="K589" i="10" s="1"/>
  <c r="L589" i="10" s="1"/>
  <c r="I590" i="10"/>
  <c r="J590" i="10"/>
  <c r="K590" i="10" s="1"/>
  <c r="L590" i="10" s="1"/>
  <c r="I591" i="10"/>
  <c r="J591" i="10" s="1"/>
  <c r="K591" i="10" s="1"/>
  <c r="L591" i="10" s="1"/>
  <c r="I592" i="10"/>
  <c r="J592" i="10" s="1"/>
  <c r="K592" i="10" s="1"/>
  <c r="L592" i="10" s="1"/>
  <c r="I593" i="10"/>
  <c r="J593" i="10"/>
  <c r="K593" i="10" s="1"/>
  <c r="L593" i="10" s="1"/>
  <c r="I594" i="10"/>
  <c r="J594" i="10"/>
  <c r="K594" i="10" s="1"/>
  <c r="L594" i="10" s="1"/>
  <c r="I595" i="10"/>
  <c r="J595" i="10" s="1"/>
  <c r="K595" i="10" s="1"/>
  <c r="L595" i="10" s="1"/>
  <c r="I596" i="10"/>
  <c r="J596" i="10" s="1"/>
  <c r="K596" i="10" s="1"/>
  <c r="L596" i="10" s="1"/>
  <c r="I597" i="10"/>
  <c r="J597" i="10"/>
  <c r="K597" i="10" s="1"/>
  <c r="L597" i="10" s="1"/>
  <c r="I598" i="10"/>
  <c r="J598" i="10"/>
  <c r="K598" i="10" s="1"/>
  <c r="L598" i="10" s="1"/>
  <c r="I599" i="10"/>
  <c r="J599" i="10" s="1"/>
  <c r="K599" i="10" s="1"/>
  <c r="L599" i="10" s="1"/>
  <c r="I600" i="10"/>
  <c r="J600" i="10" s="1"/>
  <c r="K600" i="10" s="1"/>
  <c r="L600" i="10" s="1"/>
  <c r="I601" i="10"/>
  <c r="J601" i="10"/>
  <c r="K601" i="10" s="1"/>
  <c r="L601" i="10" s="1"/>
  <c r="I602" i="10"/>
  <c r="J602" i="10"/>
  <c r="K602" i="10" s="1"/>
  <c r="L602" i="10" s="1"/>
  <c r="I603" i="10"/>
  <c r="J603" i="10" s="1"/>
  <c r="K603" i="10" s="1"/>
  <c r="L603" i="10" s="1"/>
  <c r="I604" i="10"/>
  <c r="J604" i="10" s="1"/>
  <c r="K604" i="10" s="1"/>
  <c r="L604" i="10" s="1"/>
  <c r="I605" i="10"/>
  <c r="J605" i="10"/>
  <c r="K605" i="10" s="1"/>
  <c r="L605" i="10" s="1"/>
  <c r="I606" i="10"/>
  <c r="J606" i="10"/>
  <c r="K606" i="10" s="1"/>
  <c r="L606" i="10" s="1"/>
  <c r="I607" i="10"/>
  <c r="J607" i="10" s="1"/>
  <c r="K607" i="10" s="1"/>
  <c r="L607" i="10" s="1"/>
  <c r="O607" i="10"/>
  <c r="I608" i="10"/>
  <c r="J608" i="10"/>
  <c r="K608" i="10" s="1"/>
  <c r="L608" i="10" s="1"/>
  <c r="M608" i="10" s="1"/>
  <c r="I609" i="10"/>
  <c r="J609" i="10" s="1"/>
  <c r="K609" i="10" s="1"/>
  <c r="L609" i="10" s="1"/>
  <c r="I610" i="10"/>
  <c r="J610" i="10" s="1"/>
  <c r="K610" i="10" s="1"/>
  <c r="L610" i="10" s="1"/>
  <c r="I611" i="10"/>
  <c r="J611" i="10" s="1"/>
  <c r="K611" i="10" s="1"/>
  <c r="L611" i="10" s="1"/>
  <c r="I612" i="10"/>
  <c r="J612" i="10" s="1"/>
  <c r="K612" i="10" s="1"/>
  <c r="L612" i="10" s="1"/>
  <c r="I613" i="10"/>
  <c r="J613" i="10" s="1"/>
  <c r="K613" i="10" s="1"/>
  <c r="L613" i="10" s="1"/>
  <c r="N613" i="10" s="1"/>
  <c r="I614" i="10"/>
  <c r="J614" i="10"/>
  <c r="K614" i="10" s="1"/>
  <c r="L614" i="10" s="1"/>
  <c r="I615" i="10"/>
  <c r="J615" i="10" s="1"/>
  <c r="K615" i="10" s="1"/>
  <c r="L615" i="10" s="1"/>
  <c r="O615" i="10" s="1"/>
  <c r="I616" i="10"/>
  <c r="J616" i="10" s="1"/>
  <c r="K616" i="10" s="1"/>
  <c r="L616" i="10" s="1"/>
  <c r="M616" i="10" s="1"/>
  <c r="I617" i="10"/>
  <c r="J617" i="10" s="1"/>
  <c r="K617" i="10" s="1"/>
  <c r="L617" i="10" s="1"/>
  <c r="I618" i="10"/>
  <c r="J618" i="10"/>
  <c r="K618" i="10" s="1"/>
  <c r="L618" i="10" s="1"/>
  <c r="I619" i="10"/>
  <c r="J619" i="10" s="1"/>
  <c r="K619" i="10" s="1"/>
  <c r="L619" i="10" s="1"/>
  <c r="I620" i="10"/>
  <c r="J620" i="10"/>
  <c r="K620" i="10" s="1"/>
  <c r="L620" i="10" s="1"/>
  <c r="I621" i="10"/>
  <c r="J621" i="10" s="1"/>
  <c r="K621" i="10" s="1"/>
  <c r="L621" i="10" s="1"/>
  <c r="N621" i="10" s="1"/>
  <c r="I622" i="10"/>
  <c r="J622" i="10" s="1"/>
  <c r="K622" i="10" s="1"/>
  <c r="L622" i="10" s="1"/>
  <c r="I623" i="10"/>
  <c r="J623" i="10" s="1"/>
  <c r="K623" i="10" s="1"/>
  <c r="L623" i="10" s="1"/>
  <c r="O623" i="10"/>
  <c r="I624" i="10"/>
  <c r="J624" i="10"/>
  <c r="K624" i="10" s="1"/>
  <c r="L624" i="10" s="1"/>
  <c r="M624" i="10" s="1"/>
  <c r="I625" i="10"/>
  <c r="J625" i="10" s="1"/>
  <c r="K625" i="10" s="1"/>
  <c r="L625" i="10" s="1"/>
  <c r="I626" i="10"/>
  <c r="J626" i="10" s="1"/>
  <c r="K626" i="10" s="1"/>
  <c r="L626" i="10" s="1"/>
  <c r="I627" i="10"/>
  <c r="J627" i="10" s="1"/>
  <c r="K627" i="10" s="1"/>
  <c r="L627" i="10" s="1"/>
  <c r="I628" i="10"/>
  <c r="J628" i="10" s="1"/>
  <c r="K628" i="10" s="1"/>
  <c r="L628" i="10" s="1"/>
  <c r="I629" i="10"/>
  <c r="J629" i="10" s="1"/>
  <c r="K629" i="10" s="1"/>
  <c r="L629" i="10" s="1"/>
  <c r="N629" i="10" s="1"/>
  <c r="I630" i="10"/>
  <c r="J630" i="10"/>
  <c r="K630" i="10" s="1"/>
  <c r="L630" i="10" s="1"/>
  <c r="I631" i="10"/>
  <c r="J631" i="10" s="1"/>
  <c r="K631" i="10" s="1"/>
  <c r="L631" i="10" s="1"/>
  <c r="O631" i="10" s="1"/>
  <c r="I632" i="10"/>
  <c r="J632" i="10" s="1"/>
  <c r="K632" i="10" s="1"/>
  <c r="L632" i="10" s="1"/>
  <c r="M632" i="10" s="1"/>
  <c r="I633" i="10"/>
  <c r="J633" i="10" s="1"/>
  <c r="K633" i="10" s="1"/>
  <c r="L633" i="10" s="1"/>
  <c r="I634" i="10"/>
  <c r="J634" i="10"/>
  <c r="K634" i="10" s="1"/>
  <c r="L634" i="10" s="1"/>
  <c r="I635" i="10"/>
  <c r="J635" i="10" s="1"/>
  <c r="K635" i="10" s="1"/>
  <c r="L635" i="10" s="1"/>
  <c r="I636" i="10"/>
  <c r="J636" i="10"/>
  <c r="K636" i="10" s="1"/>
  <c r="L636" i="10" s="1"/>
  <c r="I637" i="10"/>
  <c r="J637" i="10" s="1"/>
  <c r="K637" i="10" s="1"/>
  <c r="L637" i="10" s="1"/>
  <c r="N637" i="10" s="1"/>
  <c r="I638" i="10"/>
  <c r="J638" i="10" s="1"/>
  <c r="K638" i="10" s="1"/>
  <c r="L638" i="10" s="1"/>
  <c r="I639" i="10"/>
  <c r="J639" i="10" s="1"/>
  <c r="K639" i="10" s="1"/>
  <c r="L639" i="10" s="1"/>
  <c r="O639" i="10"/>
  <c r="I640" i="10"/>
  <c r="J640" i="10"/>
  <c r="K640" i="10" s="1"/>
  <c r="L640" i="10" s="1"/>
  <c r="M640" i="10" s="1"/>
  <c r="I641" i="10"/>
  <c r="J641" i="10" s="1"/>
  <c r="K641" i="10" s="1"/>
  <c r="L641" i="10" s="1"/>
  <c r="I642" i="10"/>
  <c r="J642" i="10" s="1"/>
  <c r="K642" i="10" s="1"/>
  <c r="L642" i="10" s="1"/>
  <c r="I643" i="10"/>
  <c r="J643" i="10" s="1"/>
  <c r="K643" i="10" s="1"/>
  <c r="L643" i="10" s="1"/>
  <c r="I644" i="10"/>
  <c r="J644" i="10" s="1"/>
  <c r="K644" i="10" s="1"/>
  <c r="L644" i="10" s="1"/>
  <c r="I645" i="10"/>
  <c r="J645" i="10" s="1"/>
  <c r="K645" i="10" s="1"/>
  <c r="L645" i="10" s="1"/>
  <c r="N645" i="10" s="1"/>
  <c r="I646" i="10"/>
  <c r="J646" i="10"/>
  <c r="K646" i="10" s="1"/>
  <c r="L646" i="10" s="1"/>
  <c r="I647" i="10"/>
  <c r="J647" i="10" s="1"/>
  <c r="K647" i="10" s="1"/>
  <c r="L647" i="10" s="1"/>
  <c r="O647" i="10" s="1"/>
  <c r="I648" i="10"/>
  <c r="J648" i="10" s="1"/>
  <c r="K648" i="10" s="1"/>
  <c r="L648" i="10" s="1"/>
  <c r="M648" i="10" s="1"/>
  <c r="I649" i="10"/>
  <c r="J649" i="10" s="1"/>
  <c r="K649" i="10" s="1"/>
  <c r="L649" i="10" s="1"/>
  <c r="I650" i="10"/>
  <c r="J650" i="10"/>
  <c r="K650" i="10" s="1"/>
  <c r="L650" i="10" s="1"/>
  <c r="I651" i="10"/>
  <c r="J651" i="10" s="1"/>
  <c r="K651" i="10" s="1"/>
  <c r="L651" i="10" s="1"/>
  <c r="I652" i="10"/>
  <c r="J652" i="10"/>
  <c r="K652" i="10" s="1"/>
  <c r="L652" i="10" s="1"/>
  <c r="I653" i="10"/>
  <c r="J653" i="10" s="1"/>
  <c r="K653" i="10" s="1"/>
  <c r="L653" i="10" s="1"/>
  <c r="N653" i="10" s="1"/>
  <c r="I654" i="10"/>
  <c r="J654" i="10" s="1"/>
  <c r="K654" i="10"/>
  <c r="L654" i="10" s="1"/>
  <c r="I655" i="10"/>
  <c r="J655" i="10" s="1"/>
  <c r="K655" i="10" s="1"/>
  <c r="L655" i="10" s="1"/>
  <c r="O655" i="10"/>
  <c r="I656" i="10"/>
  <c r="J656" i="10"/>
  <c r="K656" i="10" s="1"/>
  <c r="L656" i="10" s="1"/>
  <c r="M656" i="10" s="1"/>
  <c r="I657" i="10"/>
  <c r="J657" i="10" s="1"/>
  <c r="K657" i="10" s="1"/>
  <c r="L657" i="10" s="1"/>
  <c r="I658" i="10"/>
  <c r="J658" i="10" s="1"/>
  <c r="K658" i="10" s="1"/>
  <c r="L658" i="10" s="1"/>
  <c r="M658" i="10" s="1"/>
  <c r="I659" i="10"/>
  <c r="J659" i="10"/>
  <c r="K659" i="10" s="1"/>
  <c r="L659" i="10" s="1"/>
  <c r="N659" i="10" s="1"/>
  <c r="I660" i="10"/>
  <c r="J660" i="10" s="1"/>
  <c r="K660" i="10" s="1"/>
  <c r="L660" i="10" s="1"/>
  <c r="I661" i="10"/>
  <c r="J661" i="10" s="1"/>
  <c r="K661" i="10" s="1"/>
  <c r="L661" i="10" s="1"/>
  <c r="I662" i="10"/>
  <c r="J662" i="10" s="1"/>
  <c r="K662" i="10" s="1"/>
  <c r="L662" i="10" s="1"/>
  <c r="M662" i="10"/>
  <c r="I663" i="10"/>
  <c r="J663" i="10"/>
  <c r="K663" i="10" s="1"/>
  <c r="L663" i="10" s="1"/>
  <c r="I664" i="10"/>
  <c r="J664" i="10" s="1"/>
  <c r="K664" i="10" s="1"/>
  <c r="L664" i="10" s="1"/>
  <c r="I665" i="10"/>
  <c r="J665" i="10" s="1"/>
  <c r="K665" i="10" s="1"/>
  <c r="L665" i="10" s="1"/>
  <c r="I666" i="10"/>
  <c r="J666" i="10" s="1"/>
  <c r="K666" i="10" s="1"/>
  <c r="L666" i="10" s="1"/>
  <c r="I667" i="10"/>
  <c r="J667" i="10"/>
  <c r="K667" i="10" s="1"/>
  <c r="L667" i="10" s="1"/>
  <c r="N667" i="10" s="1"/>
  <c r="I668" i="10"/>
  <c r="J668" i="10" s="1"/>
  <c r="K668" i="10" s="1"/>
  <c r="L668" i="10" s="1"/>
  <c r="O668" i="10" s="1"/>
  <c r="I669" i="10"/>
  <c r="J669" i="10" s="1"/>
  <c r="K669" i="10" s="1"/>
  <c r="L669" i="10" s="1"/>
  <c r="I670" i="10"/>
  <c r="J670" i="10" s="1"/>
  <c r="K670" i="10" s="1"/>
  <c r="L670" i="10" s="1"/>
  <c r="M670" i="10"/>
  <c r="I671" i="10"/>
  <c r="J671" i="10"/>
  <c r="K671" i="10" s="1"/>
  <c r="L671" i="10" s="1"/>
  <c r="N671" i="10" s="1"/>
  <c r="I672" i="10"/>
  <c r="J672" i="10" s="1"/>
  <c r="K672" i="10" s="1"/>
  <c r="L672" i="10" s="1"/>
  <c r="I673" i="10"/>
  <c r="J673" i="10" s="1"/>
  <c r="K673" i="10" s="1"/>
  <c r="L673" i="10" s="1"/>
  <c r="I674" i="10"/>
  <c r="J674" i="10" s="1"/>
  <c r="K674" i="10" s="1"/>
  <c r="L674" i="10" s="1"/>
  <c r="M674" i="10" s="1"/>
  <c r="I675" i="10"/>
  <c r="J675" i="10"/>
  <c r="K675" i="10" s="1"/>
  <c r="L675" i="10" s="1"/>
  <c r="N675" i="10" s="1"/>
  <c r="I676" i="10"/>
  <c r="J676" i="10" s="1"/>
  <c r="K676" i="10" s="1"/>
  <c r="L676" i="10" s="1"/>
  <c r="I677" i="10"/>
  <c r="J677" i="10" s="1"/>
  <c r="K677" i="10" s="1"/>
  <c r="L677" i="10" s="1"/>
  <c r="I678" i="10"/>
  <c r="J678" i="10" s="1"/>
  <c r="K678" i="10" s="1"/>
  <c r="L678" i="10" s="1"/>
  <c r="M678" i="10"/>
  <c r="I679" i="10"/>
  <c r="J679" i="10"/>
  <c r="K679" i="10" s="1"/>
  <c r="L679" i="10" s="1"/>
  <c r="I680" i="10"/>
  <c r="J680" i="10" s="1"/>
  <c r="K680" i="10" s="1"/>
  <c r="L680" i="10" s="1"/>
  <c r="I681" i="10"/>
  <c r="J681" i="10" s="1"/>
  <c r="K681" i="10" s="1"/>
  <c r="L681" i="10" s="1"/>
  <c r="I682" i="10"/>
  <c r="J682" i="10" s="1"/>
  <c r="K682" i="10" s="1"/>
  <c r="L682" i="10" s="1"/>
  <c r="I683" i="10"/>
  <c r="J683" i="10"/>
  <c r="K683" i="10" s="1"/>
  <c r="L683" i="10" s="1"/>
  <c r="N683" i="10" s="1"/>
  <c r="I684" i="10"/>
  <c r="J684" i="10" s="1"/>
  <c r="K684" i="10" s="1"/>
  <c r="L684" i="10" s="1"/>
  <c r="O684" i="10" s="1"/>
  <c r="I685" i="10"/>
  <c r="J685" i="10" s="1"/>
  <c r="K685" i="10" s="1"/>
  <c r="L685" i="10" s="1"/>
  <c r="N685" i="10" s="1"/>
  <c r="I686" i="10"/>
  <c r="J686" i="10" s="1"/>
  <c r="K686" i="10" s="1"/>
  <c r="L686" i="10" s="1"/>
  <c r="I687" i="10"/>
  <c r="J687" i="10" s="1"/>
  <c r="K687" i="10" s="1"/>
  <c r="L687" i="10" s="1"/>
  <c r="N687" i="10" s="1"/>
  <c r="I688" i="10"/>
  <c r="J688" i="10" s="1"/>
  <c r="K688" i="10" s="1"/>
  <c r="L688" i="10" s="1"/>
  <c r="I689" i="10"/>
  <c r="J689" i="10" s="1"/>
  <c r="K689" i="10" s="1"/>
  <c r="L689" i="10" s="1"/>
  <c r="N689" i="10" s="1"/>
  <c r="I690" i="10"/>
  <c r="J690" i="10" s="1"/>
  <c r="K690" i="10" s="1"/>
  <c r="L690" i="10" s="1"/>
  <c r="I691" i="10"/>
  <c r="J691" i="10" s="1"/>
  <c r="K691" i="10" s="1"/>
  <c r="L691" i="10" s="1"/>
  <c r="N691" i="10" s="1"/>
  <c r="I692" i="10"/>
  <c r="J692" i="10" s="1"/>
  <c r="K692" i="10" s="1"/>
  <c r="L692" i="10" s="1"/>
  <c r="I693" i="10"/>
  <c r="J693" i="10" s="1"/>
  <c r="K693" i="10" s="1"/>
  <c r="L693" i="10" s="1"/>
  <c r="N693" i="10" s="1"/>
  <c r="I694" i="10"/>
  <c r="J694" i="10" s="1"/>
  <c r="K694" i="10" s="1"/>
  <c r="L694" i="10" s="1"/>
  <c r="I695" i="10"/>
  <c r="J695" i="10" s="1"/>
  <c r="K695" i="10" s="1"/>
  <c r="L695" i="10" s="1"/>
  <c r="N695" i="10" s="1"/>
  <c r="I696" i="10"/>
  <c r="J696" i="10" s="1"/>
  <c r="K696" i="10" s="1"/>
  <c r="L696" i="10" s="1"/>
  <c r="I697" i="10"/>
  <c r="J697" i="10" s="1"/>
  <c r="K697" i="10" s="1"/>
  <c r="L697" i="10" s="1"/>
  <c r="N697" i="10" s="1"/>
  <c r="I698" i="10"/>
  <c r="J698" i="10" s="1"/>
  <c r="K698" i="10" s="1"/>
  <c r="L698" i="10" s="1"/>
  <c r="I699" i="10"/>
  <c r="J699" i="10" s="1"/>
  <c r="K699" i="10" s="1"/>
  <c r="L699" i="10" s="1"/>
  <c r="N699" i="10" s="1"/>
  <c r="I700" i="10"/>
  <c r="J700" i="10" s="1"/>
  <c r="K700" i="10" s="1"/>
  <c r="L700" i="10" s="1"/>
  <c r="I701" i="10"/>
  <c r="J701" i="10" s="1"/>
  <c r="K701" i="10" s="1"/>
  <c r="L701" i="10" s="1"/>
  <c r="N701" i="10" s="1"/>
  <c r="I702" i="10"/>
  <c r="J702" i="10" s="1"/>
  <c r="K702" i="10" s="1"/>
  <c r="L702" i="10" s="1"/>
  <c r="I703" i="10"/>
  <c r="J703" i="10" s="1"/>
  <c r="K703" i="10" s="1"/>
  <c r="L703" i="10" s="1"/>
  <c r="N703" i="10" s="1"/>
  <c r="I704" i="10"/>
  <c r="J704" i="10" s="1"/>
  <c r="K704" i="10" s="1"/>
  <c r="L704" i="10" s="1"/>
  <c r="I705" i="10"/>
  <c r="J705" i="10" s="1"/>
  <c r="K705" i="10" s="1"/>
  <c r="L705" i="10" s="1"/>
  <c r="N705" i="10" s="1"/>
  <c r="I706" i="10"/>
  <c r="J706" i="10" s="1"/>
  <c r="K706" i="10" s="1"/>
  <c r="L706" i="10" s="1"/>
  <c r="I707" i="10"/>
  <c r="J707" i="10" s="1"/>
  <c r="K707" i="10" s="1"/>
  <c r="L707" i="10" s="1"/>
  <c r="N707" i="10" s="1"/>
  <c r="I708" i="10"/>
  <c r="J708" i="10" s="1"/>
  <c r="K708" i="10" s="1"/>
  <c r="L708" i="10" s="1"/>
  <c r="I709" i="10"/>
  <c r="J709" i="10" s="1"/>
  <c r="K709" i="10" s="1"/>
  <c r="L709" i="10" s="1"/>
  <c r="N709" i="10" s="1"/>
  <c r="I710" i="10"/>
  <c r="J710" i="10" s="1"/>
  <c r="K710" i="10" s="1"/>
  <c r="L710" i="10" s="1"/>
  <c r="I711" i="10"/>
  <c r="J711" i="10" s="1"/>
  <c r="K711" i="10" s="1"/>
  <c r="L711" i="10" s="1"/>
  <c r="N711" i="10" s="1"/>
  <c r="I712" i="10"/>
  <c r="J712" i="10" s="1"/>
  <c r="K712" i="10" s="1"/>
  <c r="L712" i="10" s="1"/>
  <c r="I713" i="10"/>
  <c r="J713" i="10" s="1"/>
  <c r="K713" i="10" s="1"/>
  <c r="L713" i="10" s="1"/>
  <c r="I714" i="10"/>
  <c r="J714" i="10" s="1"/>
  <c r="K714" i="10" s="1"/>
  <c r="L714" i="10" s="1"/>
  <c r="I715" i="10"/>
  <c r="J715" i="10"/>
  <c r="K715" i="10" s="1"/>
  <c r="L715" i="10" s="1"/>
  <c r="I716" i="10"/>
  <c r="J716" i="10" s="1"/>
  <c r="K716" i="10" s="1"/>
  <c r="L716" i="10" s="1"/>
  <c r="I717" i="10"/>
  <c r="J717" i="10" s="1"/>
  <c r="K717" i="10" s="1"/>
  <c r="L717" i="10" s="1"/>
  <c r="I718" i="10"/>
  <c r="J718" i="10" s="1"/>
  <c r="K718" i="10" s="1"/>
  <c r="L718" i="10" s="1"/>
  <c r="I719" i="10"/>
  <c r="J719" i="10"/>
  <c r="K719" i="10" s="1"/>
  <c r="L719" i="10" s="1"/>
  <c r="I720" i="10"/>
  <c r="J720" i="10" s="1"/>
  <c r="K720" i="10" s="1"/>
  <c r="L720" i="10" s="1"/>
  <c r="I721" i="10"/>
  <c r="J721" i="10" s="1"/>
  <c r="K721" i="10" s="1"/>
  <c r="L721" i="10" s="1"/>
  <c r="I722" i="10"/>
  <c r="J722" i="10" s="1"/>
  <c r="K722" i="10" s="1"/>
  <c r="L722" i="10" s="1"/>
  <c r="I723" i="10"/>
  <c r="J723" i="10"/>
  <c r="K723" i="10" s="1"/>
  <c r="L723" i="10" s="1"/>
  <c r="I724" i="10"/>
  <c r="J724" i="10" s="1"/>
  <c r="K724" i="10" s="1"/>
  <c r="L724" i="10" s="1"/>
  <c r="I725" i="10"/>
  <c r="J725" i="10" s="1"/>
  <c r="K725" i="10" s="1"/>
  <c r="L725" i="10" s="1"/>
  <c r="I726" i="10"/>
  <c r="J726" i="10" s="1"/>
  <c r="K726" i="10" s="1"/>
  <c r="L726" i="10" s="1"/>
  <c r="I727" i="10"/>
  <c r="J727" i="10"/>
  <c r="K727" i="10" s="1"/>
  <c r="L727" i="10" s="1"/>
  <c r="I728" i="10"/>
  <c r="J728" i="10" s="1"/>
  <c r="K728" i="10" s="1"/>
  <c r="L728" i="10" s="1"/>
  <c r="I729" i="10"/>
  <c r="J729" i="10" s="1"/>
  <c r="K729" i="10" s="1"/>
  <c r="L729" i="10" s="1"/>
  <c r="I730" i="10"/>
  <c r="J730" i="10" s="1"/>
  <c r="K730" i="10" s="1"/>
  <c r="L730" i="10" s="1"/>
  <c r="I731" i="10"/>
  <c r="J731" i="10"/>
  <c r="K731" i="10" s="1"/>
  <c r="L731" i="10" s="1"/>
  <c r="I732" i="10"/>
  <c r="J732" i="10" s="1"/>
  <c r="K732" i="10" s="1"/>
  <c r="L732" i="10" s="1"/>
  <c r="I733" i="10"/>
  <c r="J733" i="10" s="1"/>
  <c r="K733" i="10" s="1"/>
  <c r="L733" i="10" s="1"/>
  <c r="I734" i="10"/>
  <c r="J734" i="10" s="1"/>
  <c r="K734" i="10" s="1"/>
  <c r="L734" i="10" s="1"/>
  <c r="I735" i="10"/>
  <c r="J735" i="10"/>
  <c r="K735" i="10" s="1"/>
  <c r="L735" i="10" s="1"/>
  <c r="I736" i="10"/>
  <c r="J736" i="10" s="1"/>
  <c r="K736" i="10" s="1"/>
  <c r="L736" i="10" s="1"/>
  <c r="I737" i="10"/>
  <c r="J737" i="10" s="1"/>
  <c r="K737" i="10" s="1"/>
  <c r="L737" i="10" s="1"/>
  <c r="I738" i="10"/>
  <c r="J738" i="10" s="1"/>
  <c r="K738" i="10" s="1"/>
  <c r="L738" i="10" s="1"/>
  <c r="I739" i="10"/>
  <c r="J739" i="10"/>
  <c r="K739" i="10" s="1"/>
  <c r="L739" i="10" s="1"/>
  <c r="I740" i="10"/>
  <c r="J740" i="10" s="1"/>
  <c r="K740" i="10" s="1"/>
  <c r="L740" i="10" s="1"/>
  <c r="I741" i="10"/>
  <c r="J741" i="10" s="1"/>
  <c r="K741" i="10" s="1"/>
  <c r="L741" i="10" s="1"/>
  <c r="I742" i="10"/>
  <c r="J742" i="10" s="1"/>
  <c r="K742" i="10" s="1"/>
  <c r="L742" i="10" s="1"/>
  <c r="I743" i="10"/>
  <c r="J743" i="10"/>
  <c r="K743" i="10" s="1"/>
  <c r="L743" i="10" s="1"/>
  <c r="I744" i="10"/>
  <c r="J744" i="10" s="1"/>
  <c r="K744" i="10" s="1"/>
  <c r="L744" i="10" s="1"/>
  <c r="I745" i="10"/>
  <c r="J745" i="10" s="1"/>
  <c r="K745" i="10" s="1"/>
  <c r="L745" i="10" s="1"/>
  <c r="I746" i="10"/>
  <c r="J746" i="10" s="1"/>
  <c r="K746" i="10" s="1"/>
  <c r="L746" i="10" s="1"/>
  <c r="I747" i="10"/>
  <c r="J747" i="10"/>
  <c r="K747" i="10" s="1"/>
  <c r="L747" i="10" s="1"/>
  <c r="I748" i="10"/>
  <c r="J748" i="10" s="1"/>
  <c r="K748" i="10" s="1"/>
  <c r="L748" i="10" s="1"/>
  <c r="I749" i="10"/>
  <c r="J749" i="10"/>
  <c r="K749" i="10" s="1"/>
  <c r="L749" i="10" s="1"/>
  <c r="I750" i="10"/>
  <c r="J750" i="10" s="1"/>
  <c r="K750" i="10" s="1"/>
  <c r="L750" i="10" s="1"/>
  <c r="I751" i="10"/>
  <c r="J751" i="10"/>
  <c r="K751" i="10" s="1"/>
  <c r="L751" i="10" s="1"/>
  <c r="I752" i="10"/>
  <c r="J752" i="10" s="1"/>
  <c r="K752" i="10" s="1"/>
  <c r="L752" i="10" s="1"/>
  <c r="I753" i="10"/>
  <c r="J753" i="10" s="1"/>
  <c r="K753" i="10" s="1"/>
  <c r="L753" i="10" s="1"/>
  <c r="I754" i="10"/>
  <c r="J754" i="10" s="1"/>
  <c r="K754" i="10" s="1"/>
  <c r="L754" i="10" s="1"/>
  <c r="I755" i="10"/>
  <c r="J755" i="10"/>
  <c r="K755" i="10" s="1"/>
  <c r="L755" i="10" s="1"/>
  <c r="I756" i="10"/>
  <c r="J756" i="10" s="1"/>
  <c r="K756" i="10" s="1"/>
  <c r="L756" i="10" s="1"/>
  <c r="I757" i="10"/>
  <c r="J757" i="10"/>
  <c r="K757" i="10" s="1"/>
  <c r="L757" i="10" s="1"/>
  <c r="I758" i="10"/>
  <c r="J758" i="10" s="1"/>
  <c r="K758" i="10" s="1"/>
  <c r="L758" i="10" s="1"/>
  <c r="I759" i="10"/>
  <c r="J759" i="10"/>
  <c r="K759" i="10" s="1"/>
  <c r="L759" i="10" s="1"/>
  <c r="I760" i="10"/>
  <c r="J760" i="10" s="1"/>
  <c r="K760" i="10" s="1"/>
  <c r="L760" i="10" s="1"/>
  <c r="I761" i="10"/>
  <c r="J761" i="10" s="1"/>
  <c r="K761" i="10" s="1"/>
  <c r="L761" i="10" s="1"/>
  <c r="I762" i="10"/>
  <c r="J762" i="10" s="1"/>
  <c r="K762" i="10" s="1"/>
  <c r="L762" i="10" s="1"/>
  <c r="I763" i="10"/>
  <c r="J763" i="10"/>
  <c r="K763" i="10" s="1"/>
  <c r="L763" i="10" s="1"/>
  <c r="I764" i="10"/>
  <c r="J764" i="10" s="1"/>
  <c r="K764" i="10" s="1"/>
  <c r="L764" i="10" s="1"/>
  <c r="M764" i="10"/>
  <c r="I765" i="10"/>
  <c r="J765" i="10"/>
  <c r="K765" i="10" s="1"/>
  <c r="L765" i="10" s="1"/>
  <c r="O765" i="10" s="1"/>
  <c r="I766" i="10"/>
  <c r="J766" i="10" s="1"/>
  <c r="K766" i="10" s="1"/>
  <c r="L766" i="10" s="1"/>
  <c r="M766" i="10" s="1"/>
  <c r="I767" i="10"/>
  <c r="J767" i="10" s="1"/>
  <c r="K767" i="10" s="1"/>
  <c r="L767" i="10"/>
  <c r="I768" i="10"/>
  <c r="J768" i="10"/>
  <c r="K768" i="10" s="1"/>
  <c r="L768" i="10" s="1"/>
  <c r="I769" i="10"/>
  <c r="J769" i="10"/>
  <c r="K769" i="10" s="1"/>
  <c r="L769" i="10" s="1"/>
  <c r="I770" i="10"/>
  <c r="J770" i="10" s="1"/>
  <c r="K770" i="10"/>
  <c r="L770" i="10" s="1"/>
  <c r="I771" i="10"/>
  <c r="J771" i="10" s="1"/>
  <c r="K771" i="10" s="1"/>
  <c r="L771" i="10" s="1"/>
  <c r="N771" i="10" s="1"/>
  <c r="I772" i="10"/>
  <c r="J772" i="10" s="1"/>
  <c r="K772" i="10" s="1"/>
  <c r="L772" i="10" s="1"/>
  <c r="M772" i="10" s="1"/>
  <c r="I773" i="10"/>
  <c r="J773" i="10"/>
  <c r="K773" i="10" s="1"/>
  <c r="L773" i="10" s="1"/>
  <c r="I774" i="10"/>
  <c r="J774" i="10" s="1"/>
  <c r="K774" i="10" s="1"/>
  <c r="L774" i="10" s="1"/>
  <c r="M774" i="10" s="1"/>
  <c r="I775" i="10"/>
  <c r="J775" i="10" s="1"/>
  <c r="K775" i="10" s="1"/>
  <c r="L775" i="10" s="1"/>
  <c r="I776" i="10"/>
  <c r="J776" i="10"/>
  <c r="K776" i="10" s="1"/>
  <c r="L776" i="10" s="1"/>
  <c r="O776" i="10" s="1"/>
  <c r="I777" i="10"/>
  <c r="J777" i="10"/>
  <c r="K777" i="10" s="1"/>
  <c r="L777" i="10"/>
  <c r="I778" i="10"/>
  <c r="J778" i="10" s="1"/>
  <c r="K778" i="10" s="1"/>
  <c r="L778" i="10" s="1"/>
  <c r="I779" i="10"/>
  <c r="J779" i="10" s="1"/>
  <c r="K779" i="10" s="1"/>
  <c r="L779" i="10" s="1"/>
  <c r="N779" i="10" s="1"/>
  <c r="I780" i="10"/>
  <c r="J780" i="10" s="1"/>
  <c r="K780" i="10" s="1"/>
  <c r="L780" i="10" s="1"/>
  <c r="I781" i="10"/>
  <c r="J781" i="10" s="1"/>
  <c r="K781" i="10" s="1"/>
  <c r="L781" i="10" s="1"/>
  <c r="M781" i="10"/>
  <c r="I782" i="10"/>
  <c r="J782" i="10"/>
  <c r="K782" i="10" s="1"/>
  <c r="L782" i="10" s="1"/>
  <c r="N782" i="10" s="1"/>
  <c r="I783" i="10"/>
  <c r="J783" i="10" s="1"/>
  <c r="K783" i="10" s="1"/>
  <c r="L783" i="10" s="1"/>
  <c r="I784" i="10"/>
  <c r="J784" i="10" s="1"/>
  <c r="K784" i="10" s="1"/>
  <c r="L784" i="10"/>
  <c r="I785" i="10"/>
  <c r="J785" i="10" s="1"/>
  <c r="K785" i="10" s="1"/>
  <c r="L785" i="10" s="1"/>
  <c r="I786" i="10"/>
  <c r="J786" i="10" s="1"/>
  <c r="K786" i="10" s="1"/>
  <c r="L786" i="10" s="1"/>
  <c r="N786" i="10" s="1"/>
  <c r="I787" i="10"/>
  <c r="J787" i="10" s="1"/>
  <c r="K787" i="10" s="1"/>
  <c r="L787" i="10" s="1"/>
  <c r="O787" i="10" s="1"/>
  <c r="I788" i="10"/>
  <c r="J788" i="10" s="1"/>
  <c r="K788" i="10" s="1"/>
  <c r="L788" i="10" s="1"/>
  <c r="I789" i="10"/>
  <c r="J789" i="10" s="1"/>
  <c r="K789" i="10" s="1"/>
  <c r="L789" i="10" s="1"/>
  <c r="M789" i="10" s="1"/>
  <c r="I790" i="10"/>
  <c r="J790" i="10"/>
  <c r="K790" i="10" s="1"/>
  <c r="L790" i="10" s="1"/>
  <c r="N790" i="10"/>
  <c r="I791" i="10"/>
  <c r="J791" i="10" s="1"/>
  <c r="K791" i="10" s="1"/>
  <c r="L791" i="10" s="1"/>
  <c r="I792" i="10"/>
  <c r="J792" i="10" s="1"/>
  <c r="K792" i="10" s="1"/>
  <c r="L792" i="10" s="1"/>
  <c r="I793" i="10"/>
  <c r="J793" i="10" s="1"/>
  <c r="K793" i="10" s="1"/>
  <c r="L793" i="10" s="1"/>
  <c r="I794" i="10"/>
  <c r="J794" i="10"/>
  <c r="K794" i="10" s="1"/>
  <c r="L794" i="10" s="1"/>
  <c r="N794" i="10" s="1"/>
  <c r="I795" i="10"/>
  <c r="J795" i="10" s="1"/>
  <c r="K795" i="10"/>
  <c r="L795" i="10" s="1"/>
  <c r="O795" i="10" s="1"/>
  <c r="I796" i="10"/>
  <c r="J796" i="10" s="1"/>
  <c r="K796" i="10" s="1"/>
  <c r="L796" i="10" s="1"/>
  <c r="I797" i="10"/>
  <c r="J797" i="10" s="1"/>
  <c r="K797" i="10" s="1"/>
  <c r="L797" i="10" s="1"/>
  <c r="M797" i="10"/>
  <c r="I798" i="10"/>
  <c r="J798" i="10"/>
  <c r="K798" i="10" s="1"/>
  <c r="L798" i="10" s="1"/>
  <c r="N798" i="10" s="1"/>
  <c r="I799" i="10"/>
  <c r="J799" i="10" s="1"/>
  <c r="K799" i="10" s="1"/>
  <c r="L799" i="10" s="1"/>
  <c r="I800" i="10"/>
  <c r="J800" i="10" s="1"/>
  <c r="K800" i="10" s="1"/>
  <c r="L800" i="10"/>
  <c r="I801" i="10"/>
  <c r="J801" i="10" s="1"/>
  <c r="K801" i="10" s="1"/>
  <c r="L801" i="10" s="1"/>
  <c r="I802" i="10"/>
  <c r="J802" i="10" s="1"/>
  <c r="K802" i="10" s="1"/>
  <c r="L802" i="10" s="1"/>
  <c r="N802" i="10" s="1"/>
  <c r="I803" i="10"/>
  <c r="J803" i="10" s="1"/>
  <c r="K803" i="10" s="1"/>
  <c r="L803" i="10" s="1"/>
  <c r="O803" i="10"/>
  <c r="I804" i="10"/>
  <c r="J804" i="10" s="1"/>
  <c r="K804" i="10" s="1"/>
  <c r="L804" i="10" s="1"/>
  <c r="I805" i="10"/>
  <c r="J805" i="10" s="1"/>
  <c r="K805" i="10" s="1"/>
  <c r="L805" i="10" s="1"/>
  <c r="M805" i="10" s="1"/>
  <c r="I806" i="10"/>
  <c r="J806" i="10" s="1"/>
  <c r="K806" i="10" s="1"/>
  <c r="L806" i="10" s="1"/>
  <c r="N806" i="10" s="1"/>
  <c r="I807" i="10"/>
  <c r="J807" i="10" s="1"/>
  <c r="K807" i="10" s="1"/>
  <c r="L807" i="10" s="1"/>
  <c r="I808" i="10"/>
  <c r="J808" i="10" s="1"/>
  <c r="K808" i="10" s="1"/>
  <c r="L808" i="10" s="1"/>
  <c r="I809" i="10"/>
  <c r="J809" i="10" s="1"/>
  <c r="K809" i="10" s="1"/>
  <c r="L809" i="10" s="1"/>
  <c r="I810" i="10"/>
  <c r="J810" i="10"/>
  <c r="K810" i="10" s="1"/>
  <c r="L810" i="10" s="1"/>
  <c r="N810" i="10" s="1"/>
  <c r="I811" i="10"/>
  <c r="J811" i="10" s="1"/>
  <c r="K811" i="10"/>
  <c r="L811" i="10" s="1"/>
  <c r="O811" i="10" s="1"/>
  <c r="I812" i="10"/>
  <c r="J812" i="10" s="1"/>
  <c r="K812" i="10" s="1"/>
  <c r="L812" i="10" s="1"/>
  <c r="I813" i="10"/>
  <c r="J813" i="10" s="1"/>
  <c r="K813" i="10" s="1"/>
  <c r="L813" i="10" s="1"/>
  <c r="M813" i="10"/>
  <c r="I814" i="10"/>
  <c r="J814" i="10"/>
  <c r="K814" i="10" s="1"/>
  <c r="L814" i="10" s="1"/>
  <c r="N814" i="10" s="1"/>
  <c r="I815" i="10"/>
  <c r="J815" i="10" s="1"/>
  <c r="K815" i="10" s="1"/>
  <c r="L815" i="10" s="1"/>
  <c r="I816" i="10"/>
  <c r="J816" i="10" s="1"/>
  <c r="K816" i="10" s="1"/>
  <c r="L816" i="10"/>
  <c r="I817" i="10"/>
  <c r="J817" i="10" s="1"/>
  <c r="K817" i="10" s="1"/>
  <c r="L817" i="10" s="1"/>
  <c r="I818" i="10"/>
  <c r="J818" i="10" s="1"/>
  <c r="K818" i="10" s="1"/>
  <c r="L818" i="10" s="1"/>
  <c r="N818" i="10" s="1"/>
  <c r="I819" i="10"/>
  <c r="J819" i="10" s="1"/>
  <c r="K819" i="10" s="1"/>
  <c r="L819" i="10" s="1"/>
  <c r="O819" i="10" s="1"/>
  <c r="I820" i="10"/>
  <c r="J820" i="10" s="1"/>
  <c r="K820" i="10" s="1"/>
  <c r="L820" i="10" s="1"/>
  <c r="I821" i="10"/>
  <c r="J821" i="10" s="1"/>
  <c r="K821" i="10" s="1"/>
  <c r="L821" i="10" s="1"/>
  <c r="M821" i="10" s="1"/>
  <c r="I822" i="10"/>
  <c r="J822" i="10" s="1"/>
  <c r="K822" i="10" s="1"/>
  <c r="L822" i="10" s="1"/>
  <c r="N822" i="10"/>
  <c r="I823" i="10"/>
  <c r="J823" i="10" s="1"/>
  <c r="K823" i="10" s="1"/>
  <c r="L823" i="10" s="1"/>
  <c r="I824" i="10"/>
  <c r="J824" i="10" s="1"/>
  <c r="K824" i="10" s="1"/>
  <c r="L824" i="10" s="1"/>
  <c r="I825" i="10"/>
  <c r="J825" i="10" s="1"/>
  <c r="K825" i="10" s="1"/>
  <c r="L825" i="10" s="1"/>
  <c r="I826" i="10"/>
  <c r="J826" i="10"/>
  <c r="K826" i="10" s="1"/>
  <c r="L826" i="10" s="1"/>
  <c r="N826" i="10" s="1"/>
  <c r="I827" i="10"/>
  <c r="J827" i="10" s="1"/>
  <c r="K827" i="10"/>
  <c r="L827" i="10" s="1"/>
  <c r="O827" i="10" s="1"/>
  <c r="I828" i="10"/>
  <c r="J828" i="10" s="1"/>
  <c r="K828" i="10" s="1"/>
  <c r="L828" i="10" s="1"/>
  <c r="I829" i="10"/>
  <c r="J829" i="10" s="1"/>
  <c r="K829" i="10" s="1"/>
  <c r="L829" i="10" s="1"/>
  <c r="M829" i="10"/>
  <c r="I830" i="10"/>
  <c r="J830" i="10"/>
  <c r="K830" i="10" s="1"/>
  <c r="L830" i="10" s="1"/>
  <c r="N830" i="10" s="1"/>
  <c r="I831" i="10"/>
  <c r="J831" i="10" s="1"/>
  <c r="K831" i="10" s="1"/>
  <c r="L831" i="10" s="1"/>
  <c r="I832" i="10"/>
  <c r="J832" i="10" s="1"/>
  <c r="K832" i="10" s="1"/>
  <c r="L832" i="10"/>
  <c r="I833" i="10"/>
  <c r="J833" i="10" s="1"/>
  <c r="K833" i="10" s="1"/>
  <c r="L833" i="10" s="1"/>
  <c r="I834" i="10"/>
  <c r="J834" i="10" s="1"/>
  <c r="K834" i="10" s="1"/>
  <c r="L834" i="10" s="1"/>
  <c r="N834" i="10" s="1"/>
  <c r="I835" i="10"/>
  <c r="J835" i="10" s="1"/>
  <c r="K835" i="10" s="1"/>
  <c r="L835" i="10" s="1"/>
  <c r="O835" i="10"/>
  <c r="I836" i="10"/>
  <c r="J836" i="10" s="1"/>
  <c r="K836" i="10" s="1"/>
  <c r="L836" i="10" s="1"/>
  <c r="I837" i="10"/>
  <c r="J837" i="10" s="1"/>
  <c r="K837" i="10" s="1"/>
  <c r="L837" i="10" s="1"/>
  <c r="M837" i="10" s="1"/>
  <c r="I838" i="10"/>
  <c r="J838" i="10" s="1"/>
  <c r="K838" i="10" s="1"/>
  <c r="L838" i="10" s="1"/>
  <c r="N838" i="10" s="1"/>
  <c r="I839" i="10"/>
  <c r="J839" i="10" s="1"/>
  <c r="K839" i="10" s="1"/>
  <c r="L839" i="10" s="1"/>
  <c r="I840" i="10"/>
  <c r="J840" i="10" s="1"/>
  <c r="K840" i="10" s="1"/>
  <c r="L840" i="10" s="1"/>
  <c r="M840" i="10" s="1"/>
  <c r="I841" i="10"/>
  <c r="J841" i="10" s="1"/>
  <c r="K841" i="10" s="1"/>
  <c r="L841" i="10" s="1"/>
  <c r="O841" i="10" s="1"/>
  <c r="M841" i="10"/>
  <c r="I842" i="10"/>
  <c r="J842" i="10"/>
  <c r="K842" i="10" s="1"/>
  <c r="L842" i="10" s="1"/>
  <c r="M842" i="10" s="1"/>
  <c r="I843" i="10"/>
  <c r="J843" i="10" s="1"/>
  <c r="K843" i="10" s="1"/>
  <c r="L843" i="10" s="1"/>
  <c r="I844" i="10"/>
  <c r="J844" i="10" s="1"/>
  <c r="K844" i="10" s="1"/>
  <c r="L844" i="10" s="1"/>
  <c r="M844" i="10" s="1"/>
  <c r="I845" i="10"/>
  <c r="J845" i="10" s="1"/>
  <c r="K845" i="10" s="1"/>
  <c r="L845" i="10" s="1"/>
  <c r="I846" i="10"/>
  <c r="J846" i="10"/>
  <c r="K846" i="10" s="1"/>
  <c r="L846" i="10" s="1"/>
  <c r="I847" i="10"/>
  <c r="J847" i="10" s="1"/>
  <c r="K847" i="10" s="1"/>
  <c r="L847" i="10" s="1"/>
  <c r="I848" i="10"/>
  <c r="J848" i="10" s="1"/>
  <c r="K848" i="10" s="1"/>
  <c r="L848" i="10" s="1"/>
  <c r="I849" i="10"/>
  <c r="J849" i="10"/>
  <c r="K849" i="10" s="1"/>
  <c r="L849" i="10" s="1"/>
  <c r="O849" i="10" s="1"/>
  <c r="I850" i="10"/>
  <c r="J850" i="10"/>
  <c r="K850" i="10" s="1"/>
  <c r="L850" i="10" s="1"/>
  <c r="I851" i="10"/>
  <c r="J851" i="10" s="1"/>
  <c r="K851" i="10" s="1"/>
  <c r="L851" i="10" s="1"/>
  <c r="I852" i="10"/>
  <c r="J852" i="10" s="1"/>
  <c r="K852" i="10" s="1"/>
  <c r="L852" i="10" s="1"/>
  <c r="I853" i="10"/>
  <c r="J853" i="10"/>
  <c r="K853" i="10" s="1"/>
  <c r="L853" i="10" s="1"/>
  <c r="O853" i="10" s="1"/>
  <c r="I854" i="10"/>
  <c r="J854" i="10"/>
  <c r="K854" i="10" s="1"/>
  <c r="L854" i="10" s="1"/>
  <c r="I855" i="10"/>
  <c r="J855" i="10" s="1"/>
  <c r="K855" i="10" s="1"/>
  <c r="L855" i="10" s="1"/>
  <c r="I856" i="10"/>
  <c r="J856" i="10" s="1"/>
  <c r="K856" i="10" s="1"/>
  <c r="L856" i="10" s="1"/>
  <c r="I857" i="10"/>
  <c r="J857" i="10"/>
  <c r="K857" i="10" s="1"/>
  <c r="L857" i="10" s="1"/>
  <c r="O857" i="10" s="1"/>
  <c r="I858" i="10"/>
  <c r="J858" i="10"/>
  <c r="K858" i="10" s="1"/>
  <c r="L858" i="10" s="1"/>
  <c r="I859" i="10"/>
  <c r="J859" i="10" s="1"/>
  <c r="K859" i="10" s="1"/>
  <c r="L859" i="10" s="1"/>
  <c r="I860" i="10"/>
  <c r="J860" i="10" s="1"/>
  <c r="K860" i="10" s="1"/>
  <c r="L860" i="10" s="1"/>
  <c r="I861" i="10"/>
  <c r="J861" i="10"/>
  <c r="K861" i="10" s="1"/>
  <c r="L861" i="10" s="1"/>
  <c r="O861" i="10" s="1"/>
  <c r="I862" i="10"/>
  <c r="J862" i="10"/>
  <c r="K862" i="10" s="1"/>
  <c r="L862" i="10" s="1"/>
  <c r="I863" i="10"/>
  <c r="J863" i="10" s="1"/>
  <c r="K863" i="10" s="1"/>
  <c r="L863" i="10" s="1"/>
  <c r="I864" i="10"/>
  <c r="J864" i="10" s="1"/>
  <c r="K864" i="10" s="1"/>
  <c r="L864" i="10" s="1"/>
  <c r="I865" i="10"/>
  <c r="J865" i="10"/>
  <c r="K865" i="10" s="1"/>
  <c r="L865" i="10" s="1"/>
  <c r="O865" i="10" s="1"/>
  <c r="I866" i="10"/>
  <c r="J866" i="10"/>
  <c r="K866" i="10" s="1"/>
  <c r="L866" i="10" s="1"/>
  <c r="I867" i="10"/>
  <c r="J867" i="10" s="1"/>
  <c r="K867" i="10" s="1"/>
  <c r="L867" i="10" s="1"/>
  <c r="I868" i="10"/>
  <c r="J868" i="10" s="1"/>
  <c r="K868" i="10" s="1"/>
  <c r="L868" i="10" s="1"/>
  <c r="I869" i="10"/>
  <c r="J869" i="10"/>
  <c r="K869" i="10" s="1"/>
  <c r="L869" i="10" s="1"/>
  <c r="O869" i="10" s="1"/>
  <c r="I870" i="10"/>
  <c r="J870" i="10"/>
  <c r="K870" i="10" s="1"/>
  <c r="L870" i="10" s="1"/>
  <c r="I871" i="10"/>
  <c r="J871" i="10" s="1"/>
  <c r="K871" i="10" s="1"/>
  <c r="L871" i="10" s="1"/>
  <c r="I872" i="10"/>
  <c r="J872" i="10" s="1"/>
  <c r="K872" i="10" s="1"/>
  <c r="L872" i="10" s="1"/>
  <c r="I873" i="10"/>
  <c r="J873" i="10"/>
  <c r="K873" i="10" s="1"/>
  <c r="L873" i="10" s="1"/>
  <c r="O873" i="10" s="1"/>
  <c r="I874" i="10"/>
  <c r="J874" i="10"/>
  <c r="K874" i="10" s="1"/>
  <c r="L874" i="10" s="1"/>
  <c r="I875" i="10"/>
  <c r="J875" i="10" s="1"/>
  <c r="K875" i="10" s="1"/>
  <c r="L875" i="10" s="1"/>
  <c r="I876" i="10"/>
  <c r="J876" i="10" s="1"/>
  <c r="K876" i="10" s="1"/>
  <c r="L876" i="10" s="1"/>
  <c r="I877" i="10"/>
  <c r="J877" i="10"/>
  <c r="K877" i="10" s="1"/>
  <c r="L877" i="10" s="1"/>
  <c r="O877" i="10" s="1"/>
  <c r="I878" i="10"/>
  <c r="J878" i="10"/>
  <c r="K878" i="10" s="1"/>
  <c r="L878" i="10" s="1"/>
  <c r="I879" i="10"/>
  <c r="J879" i="10" s="1"/>
  <c r="K879" i="10" s="1"/>
  <c r="L879" i="10" s="1"/>
  <c r="I880" i="10"/>
  <c r="J880" i="10" s="1"/>
  <c r="K880" i="10" s="1"/>
  <c r="L880" i="10" s="1"/>
  <c r="I881" i="10"/>
  <c r="J881" i="10"/>
  <c r="K881" i="10" s="1"/>
  <c r="L881" i="10" s="1"/>
  <c r="O881" i="10" s="1"/>
  <c r="I882" i="10"/>
  <c r="J882" i="10"/>
  <c r="K882" i="10" s="1"/>
  <c r="L882" i="10" s="1"/>
  <c r="I883" i="10"/>
  <c r="J883" i="10" s="1"/>
  <c r="K883" i="10" s="1"/>
  <c r="L883" i="10" s="1"/>
  <c r="I884" i="10"/>
  <c r="J884" i="10" s="1"/>
  <c r="K884" i="10" s="1"/>
  <c r="L884" i="10" s="1"/>
  <c r="I885" i="10"/>
  <c r="J885" i="10"/>
  <c r="K885" i="10" s="1"/>
  <c r="L885" i="10" s="1"/>
  <c r="O885" i="10" s="1"/>
  <c r="I886" i="10"/>
  <c r="J886" i="10"/>
  <c r="K886" i="10" s="1"/>
  <c r="L886" i="10" s="1"/>
  <c r="I887" i="10"/>
  <c r="J887" i="10" s="1"/>
  <c r="K887" i="10" s="1"/>
  <c r="L887" i="10" s="1"/>
  <c r="I888" i="10"/>
  <c r="J888" i="10" s="1"/>
  <c r="K888" i="10" s="1"/>
  <c r="L888" i="10" s="1"/>
  <c r="I889" i="10"/>
  <c r="J889" i="10"/>
  <c r="K889" i="10" s="1"/>
  <c r="L889" i="10" s="1"/>
  <c r="O889" i="10" s="1"/>
  <c r="I890" i="10"/>
  <c r="J890" i="10"/>
  <c r="K890" i="10" s="1"/>
  <c r="L890" i="10" s="1"/>
  <c r="I891" i="10"/>
  <c r="J891" i="10" s="1"/>
  <c r="K891" i="10" s="1"/>
  <c r="L891" i="10" s="1"/>
  <c r="I892" i="10"/>
  <c r="J892" i="10" s="1"/>
  <c r="K892" i="10" s="1"/>
  <c r="L892" i="10" s="1"/>
  <c r="I893" i="10"/>
  <c r="J893" i="10"/>
  <c r="K893" i="10" s="1"/>
  <c r="L893" i="10" s="1"/>
  <c r="O893" i="10" s="1"/>
  <c r="I894" i="10"/>
  <c r="J894" i="10"/>
  <c r="K894" i="10" s="1"/>
  <c r="L894" i="10" s="1"/>
  <c r="I895" i="10"/>
  <c r="J895" i="10" s="1"/>
  <c r="K895" i="10" s="1"/>
  <c r="L895" i="10" s="1"/>
  <c r="I896" i="10"/>
  <c r="J896" i="10" s="1"/>
  <c r="K896" i="10" s="1"/>
  <c r="L896" i="10" s="1"/>
  <c r="I897" i="10"/>
  <c r="J897" i="10"/>
  <c r="K897" i="10" s="1"/>
  <c r="L897" i="10" s="1"/>
  <c r="O897" i="10" s="1"/>
  <c r="I898" i="10"/>
  <c r="J898" i="10"/>
  <c r="K898" i="10" s="1"/>
  <c r="L898" i="10" s="1"/>
  <c r="I899" i="10"/>
  <c r="J899" i="10" s="1"/>
  <c r="K899" i="10" s="1"/>
  <c r="L899" i="10" s="1"/>
  <c r="I900" i="10"/>
  <c r="J900" i="10" s="1"/>
  <c r="K900" i="10" s="1"/>
  <c r="L900" i="10" s="1"/>
  <c r="I901" i="10"/>
  <c r="J901" i="10"/>
  <c r="K901" i="10" s="1"/>
  <c r="L901" i="10" s="1"/>
  <c r="O901" i="10" s="1"/>
  <c r="I902" i="10"/>
  <c r="J902" i="10"/>
  <c r="K902" i="10" s="1"/>
  <c r="L902" i="10" s="1"/>
  <c r="I903" i="10"/>
  <c r="J903" i="10" s="1"/>
  <c r="K903" i="10" s="1"/>
  <c r="L903" i="10" s="1"/>
  <c r="I904" i="10"/>
  <c r="J904" i="10" s="1"/>
  <c r="K904" i="10" s="1"/>
  <c r="L904" i="10" s="1"/>
  <c r="I905" i="10"/>
  <c r="J905" i="10"/>
  <c r="K905" i="10" s="1"/>
  <c r="L905" i="10" s="1"/>
  <c r="O905" i="10" s="1"/>
  <c r="I906" i="10"/>
  <c r="J906" i="10"/>
  <c r="K906" i="10" s="1"/>
  <c r="L906" i="10" s="1"/>
  <c r="I907" i="10"/>
  <c r="J907" i="10" s="1"/>
  <c r="K907" i="10" s="1"/>
  <c r="L907" i="10" s="1"/>
  <c r="I908" i="10"/>
  <c r="J908" i="10" s="1"/>
  <c r="K908" i="10" s="1"/>
  <c r="L908" i="10" s="1"/>
  <c r="I909" i="10"/>
  <c r="J909" i="10"/>
  <c r="K909" i="10" s="1"/>
  <c r="L909" i="10" s="1"/>
  <c r="O909" i="10" s="1"/>
  <c r="I910" i="10"/>
  <c r="J910" i="10"/>
  <c r="K910" i="10" s="1"/>
  <c r="L910" i="10" s="1"/>
  <c r="I911" i="10"/>
  <c r="J911" i="10" s="1"/>
  <c r="K911" i="10" s="1"/>
  <c r="L911" i="10" s="1"/>
  <c r="I912" i="10"/>
  <c r="J912" i="10" s="1"/>
  <c r="K912" i="10" s="1"/>
  <c r="L912" i="10" s="1"/>
  <c r="I913" i="10"/>
  <c r="J913" i="10"/>
  <c r="K913" i="10" s="1"/>
  <c r="L913" i="10" s="1"/>
  <c r="O913" i="10" s="1"/>
  <c r="I914" i="10"/>
  <c r="J914" i="10"/>
  <c r="K914" i="10" s="1"/>
  <c r="L914" i="10" s="1"/>
  <c r="I915" i="10"/>
  <c r="J915" i="10" s="1"/>
  <c r="K915" i="10" s="1"/>
  <c r="L915" i="10" s="1"/>
  <c r="I916" i="10"/>
  <c r="J916" i="10" s="1"/>
  <c r="K916" i="10" s="1"/>
  <c r="L916" i="10" s="1"/>
  <c r="I917" i="10"/>
  <c r="J917" i="10"/>
  <c r="K917" i="10" s="1"/>
  <c r="L917" i="10" s="1"/>
  <c r="O917" i="10" s="1"/>
  <c r="I918" i="10"/>
  <c r="J918" i="10"/>
  <c r="K918" i="10" s="1"/>
  <c r="L918" i="10" s="1"/>
  <c r="I919" i="10"/>
  <c r="J919" i="10" s="1"/>
  <c r="K919" i="10" s="1"/>
  <c r="L919" i="10" s="1"/>
  <c r="I920" i="10"/>
  <c r="J920" i="10" s="1"/>
  <c r="K920" i="10" s="1"/>
  <c r="L920" i="10" s="1"/>
  <c r="I921" i="10"/>
  <c r="J921" i="10"/>
  <c r="K921" i="10" s="1"/>
  <c r="L921" i="10" s="1"/>
  <c r="O921" i="10" s="1"/>
  <c r="I922" i="10"/>
  <c r="J922" i="10"/>
  <c r="K922" i="10" s="1"/>
  <c r="L922" i="10" s="1"/>
  <c r="I923" i="10"/>
  <c r="J923" i="10" s="1"/>
  <c r="K923" i="10" s="1"/>
  <c r="L923" i="10" s="1"/>
  <c r="I924" i="10"/>
  <c r="J924" i="10" s="1"/>
  <c r="K924" i="10" s="1"/>
  <c r="L924" i="10" s="1"/>
  <c r="I925" i="10"/>
  <c r="J925" i="10"/>
  <c r="K925" i="10" s="1"/>
  <c r="L925" i="10" s="1"/>
  <c r="O925" i="10" s="1"/>
  <c r="I926" i="10"/>
  <c r="J926" i="10"/>
  <c r="K926" i="10" s="1"/>
  <c r="L926" i="10" s="1"/>
  <c r="I927" i="10"/>
  <c r="J927" i="10" s="1"/>
  <c r="K927" i="10" s="1"/>
  <c r="L927" i="10" s="1"/>
  <c r="I928" i="10"/>
  <c r="J928" i="10" s="1"/>
  <c r="K928" i="10" s="1"/>
  <c r="L928" i="10" s="1"/>
  <c r="I929" i="10"/>
  <c r="J929" i="10"/>
  <c r="K929" i="10" s="1"/>
  <c r="L929" i="10" s="1"/>
  <c r="O929" i="10" s="1"/>
  <c r="I930" i="10"/>
  <c r="J930" i="10"/>
  <c r="K930" i="10" s="1"/>
  <c r="L930" i="10" s="1"/>
  <c r="I931" i="10"/>
  <c r="J931" i="10" s="1"/>
  <c r="K931" i="10" s="1"/>
  <c r="L931" i="10" s="1"/>
  <c r="I932" i="10"/>
  <c r="J932" i="10" s="1"/>
  <c r="K932" i="10" s="1"/>
  <c r="L932" i="10" s="1"/>
  <c r="I933" i="10"/>
  <c r="J933" i="10"/>
  <c r="K933" i="10" s="1"/>
  <c r="L933" i="10" s="1"/>
  <c r="O933" i="10" s="1"/>
  <c r="I934" i="10"/>
  <c r="J934" i="10"/>
  <c r="K934" i="10" s="1"/>
  <c r="L934" i="10" s="1"/>
  <c r="I935" i="10"/>
  <c r="J935" i="10" s="1"/>
  <c r="K935" i="10" s="1"/>
  <c r="L935" i="10" s="1"/>
  <c r="I936" i="10"/>
  <c r="J936" i="10" s="1"/>
  <c r="K936" i="10" s="1"/>
  <c r="L936" i="10" s="1"/>
  <c r="I937" i="10"/>
  <c r="J937" i="10" s="1"/>
  <c r="K937" i="10" s="1"/>
  <c r="L937" i="10" s="1"/>
  <c r="I938" i="10"/>
  <c r="J938" i="10" s="1"/>
  <c r="K938" i="10" s="1"/>
  <c r="L938" i="10" s="1"/>
  <c r="I939" i="10"/>
  <c r="J939" i="10" s="1"/>
  <c r="K939" i="10" s="1"/>
  <c r="L939" i="10" s="1"/>
  <c r="I940" i="10"/>
  <c r="J940" i="10" s="1"/>
  <c r="K940" i="10" s="1"/>
  <c r="L940" i="10" s="1"/>
  <c r="I941" i="10"/>
  <c r="J941" i="10"/>
  <c r="K941" i="10" s="1"/>
  <c r="L941" i="10" s="1"/>
  <c r="O941" i="10" s="1"/>
  <c r="I942" i="10"/>
  <c r="J942" i="10" s="1"/>
  <c r="K942" i="10" s="1"/>
  <c r="L942" i="10" s="1"/>
  <c r="I943" i="10"/>
  <c r="J943" i="10" s="1"/>
  <c r="K943" i="10" s="1"/>
  <c r="L943" i="10" s="1"/>
  <c r="N943" i="10" s="1"/>
  <c r="I944" i="10"/>
  <c r="J944" i="10"/>
  <c r="K944" i="10" s="1"/>
  <c r="L944" i="10" s="1"/>
  <c r="I945" i="10"/>
  <c r="J945" i="10" s="1"/>
  <c r="K945" i="10" s="1"/>
  <c r="L945" i="10" s="1"/>
  <c r="I946" i="10"/>
  <c r="J946" i="10" s="1"/>
  <c r="K946" i="10" s="1"/>
  <c r="L946" i="10" s="1"/>
  <c r="I947" i="10"/>
  <c r="J947" i="10" s="1"/>
  <c r="K947" i="10" s="1"/>
  <c r="L947" i="10" s="1"/>
  <c r="I948" i="10"/>
  <c r="J948" i="10" s="1"/>
  <c r="K948" i="10" s="1"/>
  <c r="L948" i="10" s="1"/>
  <c r="I949" i="10"/>
  <c r="J949" i="10"/>
  <c r="K949" i="10" s="1"/>
  <c r="L949" i="10" s="1"/>
  <c r="O949" i="10" s="1"/>
  <c r="I950" i="10"/>
  <c r="J950" i="10" s="1"/>
  <c r="K950" i="10" s="1"/>
  <c r="L950" i="10" s="1"/>
  <c r="I951" i="10"/>
  <c r="J951" i="10" s="1"/>
  <c r="K951" i="10" s="1"/>
  <c r="L951" i="10" s="1"/>
  <c r="N951" i="10" s="1"/>
  <c r="I952" i="10"/>
  <c r="J952" i="10"/>
  <c r="K952" i="10" s="1"/>
  <c r="L952" i="10" s="1"/>
  <c r="I953" i="10"/>
  <c r="J953" i="10" s="1"/>
  <c r="K953" i="10" s="1"/>
  <c r="L953" i="10" s="1"/>
  <c r="I954" i="10"/>
  <c r="J954" i="10" s="1"/>
  <c r="K954" i="10" s="1"/>
  <c r="L954" i="10" s="1"/>
  <c r="I955" i="10"/>
  <c r="J955" i="10" s="1"/>
  <c r="K955" i="10" s="1"/>
  <c r="L955" i="10" s="1"/>
  <c r="I956" i="10"/>
  <c r="J956" i="10" s="1"/>
  <c r="K956" i="10" s="1"/>
  <c r="L956" i="10" s="1"/>
  <c r="I957" i="10"/>
  <c r="J957" i="10"/>
  <c r="K957" i="10" s="1"/>
  <c r="L957" i="10" s="1"/>
  <c r="O957" i="10" s="1"/>
  <c r="I958" i="10"/>
  <c r="J958" i="10" s="1"/>
  <c r="K958" i="10" s="1"/>
  <c r="L958" i="10" s="1"/>
  <c r="I959" i="10"/>
  <c r="J959" i="10" s="1"/>
  <c r="K959" i="10" s="1"/>
  <c r="L959" i="10" s="1"/>
  <c r="N959" i="10" s="1"/>
  <c r="I960" i="10"/>
  <c r="J960" i="10"/>
  <c r="K960" i="10" s="1"/>
  <c r="L960" i="10" s="1"/>
  <c r="I961" i="10"/>
  <c r="J961" i="10" s="1"/>
  <c r="K961" i="10" s="1"/>
  <c r="L961" i="10" s="1"/>
  <c r="I962" i="10"/>
  <c r="J962" i="10" s="1"/>
  <c r="K962" i="10" s="1"/>
  <c r="L962" i="10" s="1"/>
  <c r="I963" i="10"/>
  <c r="J963" i="10" s="1"/>
  <c r="K963" i="10" s="1"/>
  <c r="L963" i="10" s="1"/>
  <c r="I964" i="10"/>
  <c r="J964" i="10" s="1"/>
  <c r="K964" i="10" s="1"/>
  <c r="L964" i="10" s="1"/>
  <c r="I965" i="10"/>
  <c r="J965" i="10"/>
  <c r="K965" i="10"/>
  <c r="L965" i="10" s="1"/>
  <c r="O965" i="10" s="1"/>
  <c r="I966" i="10"/>
  <c r="J966" i="10" s="1"/>
  <c r="K966" i="10" s="1"/>
  <c r="L966" i="10" s="1"/>
  <c r="I967" i="10"/>
  <c r="J967" i="10" s="1"/>
  <c r="K967" i="10" s="1"/>
  <c r="L967" i="10" s="1"/>
  <c r="N967" i="10" s="1"/>
  <c r="I968" i="10"/>
  <c r="J968" i="10"/>
  <c r="K968" i="10" s="1"/>
  <c r="L968" i="10" s="1"/>
  <c r="I969" i="10"/>
  <c r="J969" i="10" s="1"/>
  <c r="K969" i="10" s="1"/>
  <c r="L969" i="10" s="1"/>
  <c r="I970" i="10"/>
  <c r="J970" i="10" s="1"/>
  <c r="K970" i="10"/>
  <c r="L970" i="10" s="1"/>
  <c r="I971" i="10"/>
  <c r="J971" i="10" s="1"/>
  <c r="K971" i="10" s="1"/>
  <c r="L971" i="10" s="1"/>
  <c r="I972" i="10"/>
  <c r="J972" i="10" s="1"/>
  <c r="K972" i="10" s="1"/>
  <c r="L972" i="10" s="1"/>
  <c r="I973" i="10"/>
  <c r="J973" i="10"/>
  <c r="K973" i="10" s="1"/>
  <c r="L973" i="10" s="1"/>
  <c r="O973" i="10" s="1"/>
  <c r="I974" i="10"/>
  <c r="J974" i="10" s="1"/>
  <c r="K974" i="10" s="1"/>
  <c r="L974" i="10" s="1"/>
  <c r="I975" i="10"/>
  <c r="J975" i="10" s="1"/>
  <c r="K975" i="10"/>
  <c r="L975" i="10" s="1"/>
  <c r="N975" i="10" s="1"/>
  <c r="I976" i="10"/>
  <c r="J976" i="10"/>
  <c r="K976" i="10" s="1"/>
  <c r="L976" i="10" s="1"/>
  <c r="I977" i="10"/>
  <c r="J977" i="10" s="1"/>
  <c r="K977" i="10" s="1"/>
  <c r="L977" i="10" s="1"/>
  <c r="I2" i="10"/>
  <c r="J2" i="10" s="1"/>
  <c r="K2" i="10" s="1"/>
  <c r="L2" i="10" s="1"/>
  <c r="R3" i="7"/>
  <c r="S3" i="7" s="1"/>
  <c r="R4" i="7"/>
  <c r="S4" i="7" s="1"/>
  <c r="R5" i="7"/>
  <c r="S5" i="7" s="1"/>
  <c r="R6" i="7"/>
  <c r="S6" i="7" s="1"/>
  <c r="R7" i="7"/>
  <c r="S7" i="7" s="1"/>
  <c r="R8" i="7"/>
  <c r="S8" i="7" s="1"/>
  <c r="R9" i="7"/>
  <c r="S9" i="7" s="1"/>
  <c r="R10" i="7"/>
  <c r="S10" i="7" s="1"/>
  <c r="R11" i="7"/>
  <c r="S11" i="7" s="1"/>
  <c r="R12" i="7"/>
  <c r="S12" i="7" s="1"/>
  <c r="R13" i="7"/>
  <c r="S13" i="7" s="1"/>
  <c r="R14" i="7"/>
  <c r="S14" i="7" s="1"/>
  <c r="R15" i="7"/>
  <c r="S15" i="7" s="1"/>
  <c r="R16" i="7"/>
  <c r="S16" i="7" s="1"/>
  <c r="R17" i="7"/>
  <c r="S17" i="7" s="1"/>
  <c r="R18" i="7"/>
  <c r="S18" i="7" s="1"/>
  <c r="R19" i="7"/>
  <c r="S19" i="7" s="1"/>
  <c r="R20" i="7"/>
  <c r="S20" i="7" s="1"/>
  <c r="R21" i="7"/>
  <c r="S21" i="7" s="1"/>
  <c r="R22" i="7"/>
  <c r="S22" i="7" s="1"/>
  <c r="R23" i="7"/>
  <c r="S23" i="7" s="1"/>
  <c r="R24" i="7"/>
  <c r="S24" i="7" s="1"/>
  <c r="R25" i="7"/>
  <c r="S25" i="7" s="1"/>
  <c r="R26" i="7"/>
  <c r="S26" i="7" s="1"/>
  <c r="R27" i="7"/>
  <c r="S27" i="7" s="1"/>
  <c r="R28" i="7"/>
  <c r="S28" i="7" s="1"/>
  <c r="R29" i="7"/>
  <c r="S29" i="7" s="1"/>
  <c r="R30" i="7"/>
  <c r="S30" i="7" s="1"/>
  <c r="R31" i="7"/>
  <c r="S31" i="7" s="1"/>
  <c r="R32" i="7"/>
  <c r="S32" i="7" s="1"/>
  <c r="R33" i="7"/>
  <c r="S33" i="7" s="1"/>
  <c r="R34" i="7"/>
  <c r="S34" i="7" s="1"/>
  <c r="R35" i="7"/>
  <c r="S35" i="7" s="1"/>
  <c r="R36" i="7"/>
  <c r="S36" i="7" s="1"/>
  <c r="R37" i="7"/>
  <c r="S37" i="7" s="1"/>
  <c r="R38" i="7"/>
  <c r="S38" i="7" s="1"/>
  <c r="R39" i="7"/>
  <c r="S39" i="7" s="1"/>
  <c r="R40" i="7"/>
  <c r="S40" i="7" s="1"/>
  <c r="R41" i="7"/>
  <c r="S41" i="7" s="1"/>
  <c r="R42" i="7"/>
  <c r="S42" i="7" s="1"/>
  <c r="R43" i="7"/>
  <c r="S43" i="7" s="1"/>
  <c r="R44" i="7"/>
  <c r="S44" i="7" s="1"/>
  <c r="R45" i="7"/>
  <c r="S45" i="7" s="1"/>
  <c r="R46" i="7"/>
  <c r="S46" i="7" s="1"/>
  <c r="R47" i="7"/>
  <c r="S47" i="7" s="1"/>
  <c r="R48" i="7"/>
  <c r="S48" i="7" s="1"/>
  <c r="R49" i="7"/>
  <c r="S49" i="7" s="1"/>
  <c r="R50" i="7"/>
  <c r="S50" i="7" s="1"/>
  <c r="R51" i="7"/>
  <c r="S51" i="7" s="1"/>
  <c r="R52" i="7"/>
  <c r="S52" i="7" s="1"/>
  <c r="R53" i="7"/>
  <c r="S53" i="7" s="1"/>
  <c r="R54" i="7"/>
  <c r="S54" i="7" s="1"/>
  <c r="R55" i="7"/>
  <c r="S55" i="7" s="1"/>
  <c r="R56" i="7"/>
  <c r="S56" i="7" s="1"/>
  <c r="R57" i="7"/>
  <c r="S57" i="7" s="1"/>
  <c r="R58" i="7"/>
  <c r="S58" i="7" s="1"/>
  <c r="R59" i="7"/>
  <c r="S59" i="7" s="1"/>
  <c r="R60" i="7"/>
  <c r="S60" i="7" s="1"/>
  <c r="R61" i="7"/>
  <c r="S61" i="7" s="1"/>
  <c r="R62" i="7"/>
  <c r="S62" i="7" s="1"/>
  <c r="R63" i="7"/>
  <c r="S63" i="7" s="1"/>
  <c r="R64" i="7"/>
  <c r="S64" i="7" s="1"/>
  <c r="R65" i="7"/>
  <c r="S65" i="7" s="1"/>
  <c r="R66" i="7"/>
  <c r="S66" i="7" s="1"/>
  <c r="R67" i="7"/>
  <c r="S67" i="7" s="1"/>
  <c r="R68" i="7"/>
  <c r="S68" i="7" s="1"/>
  <c r="R69" i="7"/>
  <c r="S69" i="7" s="1"/>
  <c r="R70" i="7"/>
  <c r="S70" i="7" s="1"/>
  <c r="R71" i="7"/>
  <c r="S71" i="7" s="1"/>
  <c r="R72" i="7"/>
  <c r="S72" i="7" s="1"/>
  <c r="R73" i="7"/>
  <c r="S73" i="7" s="1"/>
  <c r="R74" i="7"/>
  <c r="S74" i="7" s="1"/>
  <c r="R75" i="7"/>
  <c r="S75" i="7" s="1"/>
  <c r="R76" i="7"/>
  <c r="S76" i="7" s="1"/>
  <c r="R77" i="7"/>
  <c r="S77" i="7" s="1"/>
  <c r="R78" i="7"/>
  <c r="S78" i="7" s="1"/>
  <c r="R79" i="7"/>
  <c r="S79" i="7" s="1"/>
  <c r="R80" i="7"/>
  <c r="S80" i="7" s="1"/>
  <c r="R81" i="7"/>
  <c r="S81" i="7" s="1"/>
  <c r="R82" i="7"/>
  <c r="S82" i="7" s="1"/>
  <c r="R83" i="7"/>
  <c r="S83" i="7" s="1"/>
  <c r="R84" i="7"/>
  <c r="S84" i="7" s="1"/>
  <c r="R85" i="7"/>
  <c r="S85" i="7" s="1"/>
  <c r="R86" i="7"/>
  <c r="S86" i="7" s="1"/>
  <c r="R87" i="7"/>
  <c r="S87" i="7" s="1"/>
  <c r="R88" i="7"/>
  <c r="S88" i="7" s="1"/>
  <c r="R89" i="7"/>
  <c r="S89" i="7" s="1"/>
  <c r="R90" i="7"/>
  <c r="S90" i="7" s="1"/>
  <c r="R91" i="7"/>
  <c r="S91" i="7" s="1"/>
  <c r="R92" i="7"/>
  <c r="S92" i="7" s="1"/>
  <c r="R93" i="7"/>
  <c r="S93" i="7" s="1"/>
  <c r="R94" i="7"/>
  <c r="S94" i="7" s="1"/>
  <c r="R95" i="7"/>
  <c r="S95" i="7" s="1"/>
  <c r="R96" i="7"/>
  <c r="S96" i="7" s="1"/>
  <c r="R97" i="7"/>
  <c r="S97" i="7" s="1"/>
  <c r="R98" i="7"/>
  <c r="S98" i="7" s="1"/>
  <c r="R99" i="7"/>
  <c r="S99" i="7" s="1"/>
  <c r="R100" i="7"/>
  <c r="S100" i="7" s="1"/>
  <c r="R101" i="7"/>
  <c r="S101" i="7" s="1"/>
  <c r="R102" i="7"/>
  <c r="S102" i="7" s="1"/>
  <c r="R103" i="7"/>
  <c r="S103" i="7" s="1"/>
  <c r="R104" i="7"/>
  <c r="S104" i="7" s="1"/>
  <c r="R105" i="7"/>
  <c r="S105" i="7" s="1"/>
  <c r="R106" i="7"/>
  <c r="S106" i="7" s="1"/>
  <c r="R107" i="7"/>
  <c r="S107" i="7" s="1"/>
  <c r="R108" i="7"/>
  <c r="S108" i="7" s="1"/>
  <c r="R109" i="7"/>
  <c r="S109" i="7" s="1"/>
  <c r="R110" i="7"/>
  <c r="S110" i="7" s="1"/>
  <c r="R111" i="7"/>
  <c r="S111" i="7" s="1"/>
  <c r="R112" i="7"/>
  <c r="S112" i="7" s="1"/>
  <c r="R113" i="7"/>
  <c r="S113" i="7" s="1"/>
  <c r="R114" i="7"/>
  <c r="S114" i="7" s="1"/>
  <c r="R115" i="7"/>
  <c r="S115" i="7" s="1"/>
  <c r="R116" i="7"/>
  <c r="S116" i="7" s="1"/>
  <c r="R117" i="7"/>
  <c r="S117" i="7" s="1"/>
  <c r="R118" i="7"/>
  <c r="S118" i="7" s="1"/>
  <c r="R119" i="7"/>
  <c r="S119" i="7" s="1"/>
  <c r="R120" i="7"/>
  <c r="S120" i="7" s="1"/>
  <c r="R121" i="7"/>
  <c r="S121" i="7" s="1"/>
  <c r="R2" i="7"/>
  <c r="S2" i="7" s="1"/>
  <c r="P82" i="7"/>
  <c r="Q82" i="7" s="1"/>
  <c r="P121" i="7"/>
  <c r="Q121" i="7" s="1"/>
  <c r="P96" i="7"/>
  <c r="Q96" i="7" s="1"/>
  <c r="P84" i="7"/>
  <c r="Q84" i="7" s="1"/>
  <c r="P119" i="7"/>
  <c r="Q119" i="7" s="1"/>
  <c r="P74" i="7"/>
  <c r="Q74" i="7" s="1"/>
  <c r="P104" i="7"/>
  <c r="Q104" i="7" s="1"/>
  <c r="P66" i="7"/>
  <c r="Q66" i="7" s="1"/>
  <c r="P114" i="7"/>
  <c r="Q114" i="7" s="1"/>
  <c r="P68" i="7"/>
  <c r="Q68" i="7" s="1"/>
  <c r="P32" i="7"/>
  <c r="Q32" i="7" s="1"/>
  <c r="P102" i="7"/>
  <c r="Q102" i="7" s="1"/>
  <c r="P11" i="7"/>
  <c r="Q11" i="7" s="1"/>
  <c r="P19" i="7"/>
  <c r="Q19" i="7" s="1"/>
  <c r="P97" i="7"/>
  <c r="Q97" i="7" s="1"/>
  <c r="P107" i="7"/>
  <c r="Q107" i="7" s="1"/>
  <c r="P49" i="7"/>
  <c r="Q49" i="7" s="1"/>
  <c r="P71" i="7"/>
  <c r="Q71" i="7" s="1"/>
  <c r="P86" i="7"/>
  <c r="Q86" i="7" s="1"/>
  <c r="P81" i="7"/>
  <c r="Q81" i="7" s="1"/>
  <c r="P105" i="7"/>
  <c r="Q105" i="7" s="1"/>
  <c r="P80" i="7"/>
  <c r="Q80" i="7" s="1"/>
  <c r="P70" i="7"/>
  <c r="Q70" i="7" s="1"/>
  <c r="P91" i="7"/>
  <c r="Q91" i="7" s="1"/>
  <c r="P16" i="7"/>
  <c r="Q16" i="7" s="1"/>
  <c r="P48" i="7"/>
  <c r="Q48" i="7" s="1"/>
  <c r="P95" i="7"/>
  <c r="Q95" i="7" s="1"/>
  <c r="P87" i="7"/>
  <c r="Q87" i="7" s="1"/>
  <c r="P120" i="7"/>
  <c r="Q120" i="7" s="1"/>
  <c r="P57" i="7"/>
  <c r="Q57" i="7" s="1"/>
  <c r="P98" i="7"/>
  <c r="Q98" i="7" s="1"/>
  <c r="P62" i="7"/>
  <c r="Q62" i="7" s="1"/>
  <c r="P93" i="7"/>
  <c r="Q93" i="7" s="1"/>
  <c r="P94" i="7"/>
  <c r="Q94" i="7" s="1"/>
  <c r="P7" i="7"/>
  <c r="Q7" i="7" s="1"/>
  <c r="P17" i="7"/>
  <c r="Q17" i="7" s="1"/>
  <c r="P4" i="7"/>
  <c r="Q4" i="7" s="1"/>
  <c r="P3" i="7"/>
  <c r="Q3" i="7" s="1"/>
  <c r="P60" i="7"/>
  <c r="Q60" i="7" s="1"/>
  <c r="P61" i="7"/>
  <c r="Q61" i="7" s="1"/>
  <c r="P64" i="7"/>
  <c r="Q64" i="7" s="1"/>
  <c r="P67" i="7"/>
  <c r="Q67" i="7" s="1"/>
  <c r="P85" i="7"/>
  <c r="Q85" i="7" s="1"/>
  <c r="P38" i="7"/>
  <c r="Q38" i="7" s="1"/>
  <c r="P44" i="7"/>
  <c r="Q44" i="7" s="1"/>
  <c r="P72" i="7"/>
  <c r="Q72" i="7" s="1"/>
  <c r="P109" i="7"/>
  <c r="Q109" i="7" s="1"/>
  <c r="P58" i="7"/>
  <c r="Q58" i="7" s="1"/>
  <c r="P53" i="7"/>
  <c r="Q53" i="7" s="1"/>
  <c r="P88" i="7"/>
  <c r="Q88" i="7" s="1"/>
  <c r="P106" i="7"/>
  <c r="Q106" i="7" s="1"/>
  <c r="P76" i="7"/>
  <c r="Q76" i="7" s="1"/>
  <c r="P52" i="7"/>
  <c r="Q52" i="7" s="1"/>
  <c r="P73" i="7"/>
  <c r="Q73" i="7" s="1"/>
  <c r="P65" i="7"/>
  <c r="Q65" i="7" s="1"/>
  <c r="P103" i="7"/>
  <c r="Q103" i="7" s="1"/>
  <c r="P10" i="7"/>
  <c r="Q10" i="7" s="1"/>
  <c r="P77" i="7"/>
  <c r="Q77" i="7" s="1"/>
  <c r="P27" i="7"/>
  <c r="Q27" i="7" s="1"/>
  <c r="P92" i="7"/>
  <c r="Q92" i="7" s="1"/>
  <c r="P108" i="7"/>
  <c r="Q108" i="7" s="1"/>
  <c r="P23" i="7"/>
  <c r="Q23" i="7" s="1"/>
  <c r="P115" i="7"/>
  <c r="Q115" i="7" s="1"/>
  <c r="P75" i="7"/>
  <c r="Q75" i="7" s="1"/>
  <c r="P21" i="7"/>
  <c r="Q21" i="7" s="1"/>
  <c r="P5" i="7"/>
  <c r="Q5" i="7" s="1"/>
  <c r="P69" i="7"/>
  <c r="Q69" i="7" s="1"/>
  <c r="P78" i="7"/>
  <c r="Q78" i="7" s="1"/>
  <c r="P117" i="7"/>
  <c r="Q117" i="7" s="1"/>
  <c r="P111" i="7"/>
  <c r="Q111" i="7" s="1"/>
  <c r="P113" i="7"/>
  <c r="Q113" i="7" s="1"/>
  <c r="P14" i="7"/>
  <c r="Q14" i="7" s="1"/>
  <c r="P100" i="7"/>
  <c r="Q100" i="7" s="1"/>
  <c r="P79" i="7"/>
  <c r="Q79" i="7" s="1"/>
  <c r="P54" i="7"/>
  <c r="Q54" i="7" s="1"/>
  <c r="P12" i="7"/>
  <c r="Q12" i="7" s="1"/>
  <c r="P90" i="7"/>
  <c r="Q90" i="7" s="1"/>
  <c r="P99" i="7"/>
  <c r="Q99" i="7" s="1"/>
  <c r="P116" i="7"/>
  <c r="Q116" i="7" s="1"/>
  <c r="P43" i="7"/>
  <c r="Q43" i="7" s="1"/>
  <c r="P118" i="7"/>
  <c r="Q118" i="7" s="1"/>
  <c r="P30" i="7"/>
  <c r="Q30" i="7" s="1"/>
  <c r="P50" i="7"/>
  <c r="Q50" i="7" s="1"/>
  <c r="P59" i="7"/>
  <c r="Q59" i="7" s="1"/>
  <c r="P15" i="7"/>
  <c r="Q15" i="7" s="1"/>
  <c r="P24" i="7"/>
  <c r="Q24" i="7" s="1"/>
  <c r="P18" i="7"/>
  <c r="Q18" i="7" s="1"/>
  <c r="P26" i="7"/>
  <c r="Q26" i="7" s="1"/>
  <c r="P42" i="7"/>
  <c r="Q42" i="7" s="1"/>
  <c r="P8" i="7"/>
  <c r="Q8" i="7" s="1"/>
  <c r="P46" i="7"/>
  <c r="Q46" i="7" s="1"/>
  <c r="P110" i="7"/>
  <c r="Q110" i="7" s="1"/>
  <c r="P31" i="7"/>
  <c r="Q31" i="7" s="1"/>
  <c r="P20" i="7"/>
  <c r="Q20" i="7" s="1"/>
  <c r="P2" i="7"/>
  <c r="Q2" i="7" s="1"/>
  <c r="P9" i="7"/>
  <c r="Q9" i="7" s="1"/>
  <c r="P112" i="7"/>
  <c r="Q112" i="7" s="1"/>
  <c r="P47" i="7"/>
  <c r="Q47" i="7" s="1"/>
  <c r="P37" i="7"/>
  <c r="Q37" i="7" s="1"/>
  <c r="P34" i="7"/>
  <c r="Q34" i="7" s="1"/>
  <c r="P63" i="7"/>
  <c r="Q63" i="7" s="1"/>
  <c r="P13" i="7"/>
  <c r="Q13" i="7" s="1"/>
  <c r="P35" i="7"/>
  <c r="Q35" i="7" s="1"/>
  <c r="P28" i="7"/>
  <c r="Q28" i="7" s="1"/>
  <c r="P39" i="7"/>
  <c r="Q39" i="7" s="1"/>
  <c r="P6" i="7"/>
  <c r="Q6" i="7" s="1"/>
  <c r="P33" i="7"/>
  <c r="Q33" i="7" s="1"/>
  <c r="P36" i="7"/>
  <c r="Q36" i="7" s="1"/>
  <c r="P51" i="7"/>
  <c r="Q51" i="7" s="1"/>
  <c r="P45" i="7"/>
  <c r="Q45" i="7" s="1"/>
  <c r="P83" i="7"/>
  <c r="Q83" i="7" s="1"/>
  <c r="P89" i="7"/>
  <c r="Q89" i="7" s="1"/>
  <c r="P55" i="7"/>
  <c r="Q55" i="7" s="1"/>
  <c r="P40" i="7"/>
  <c r="Q40" i="7" s="1"/>
  <c r="P25" i="7"/>
  <c r="Q25" i="7" s="1"/>
  <c r="P56" i="7"/>
  <c r="Q56" i="7" s="1"/>
  <c r="P22" i="7"/>
  <c r="Q22" i="7" s="1"/>
  <c r="P29" i="7"/>
  <c r="Q29" i="7" s="1"/>
  <c r="P41" i="7"/>
  <c r="Q41" i="7" s="1"/>
  <c r="P101" i="7"/>
  <c r="Q101" i="7" s="1"/>
  <c r="N101" i="7"/>
  <c r="O101" i="7" s="1"/>
  <c r="P42" i="9"/>
  <c r="R42" i="9" s="1"/>
  <c r="P75" i="9"/>
  <c r="R75" i="9" s="1"/>
  <c r="P11" i="9"/>
  <c r="Q11" i="9" s="1"/>
  <c r="P100" i="9"/>
  <c r="Q100" i="9" s="1"/>
  <c r="P41" i="9"/>
  <c r="R41" i="9" s="1"/>
  <c r="P64" i="9"/>
  <c r="R64" i="9" s="1"/>
  <c r="P45" i="9"/>
  <c r="Q45" i="9" s="1"/>
  <c r="P110" i="9"/>
  <c r="Q110" i="9" s="1"/>
  <c r="P92" i="9"/>
  <c r="R92" i="9" s="1"/>
  <c r="P69" i="9"/>
  <c r="R69" i="9" s="1"/>
  <c r="P32" i="9"/>
  <c r="Q32" i="9" s="1"/>
  <c r="P111" i="9"/>
  <c r="Q111" i="9" s="1"/>
  <c r="P85" i="9"/>
  <c r="R85" i="9" s="1"/>
  <c r="P14" i="9"/>
  <c r="R14" i="9" s="1"/>
  <c r="P114" i="9"/>
  <c r="Q114" i="9" s="1"/>
  <c r="P50" i="9"/>
  <c r="Q50" i="9" s="1"/>
  <c r="P17" i="9"/>
  <c r="R17" i="9" s="1"/>
  <c r="P33" i="9"/>
  <c r="R33" i="9" s="1"/>
  <c r="P67" i="9"/>
  <c r="Q67" i="9" s="1"/>
  <c r="P113" i="9"/>
  <c r="Q113" i="9" s="1"/>
  <c r="P89" i="9"/>
  <c r="R89" i="9" s="1"/>
  <c r="P109" i="9"/>
  <c r="R109" i="9" s="1"/>
  <c r="P90" i="9"/>
  <c r="Q90" i="9" s="1"/>
  <c r="P86" i="9"/>
  <c r="Q86" i="9" s="1"/>
  <c r="P84" i="9"/>
  <c r="R84" i="9" s="1"/>
  <c r="P3" i="9"/>
  <c r="R3" i="9" s="1"/>
  <c r="P72" i="9"/>
  <c r="Q72" i="9" s="1"/>
  <c r="P35" i="9"/>
  <c r="Q35" i="9" s="1"/>
  <c r="P117" i="9"/>
  <c r="R117" i="9" s="1"/>
  <c r="P23" i="9"/>
  <c r="R23" i="9" s="1"/>
  <c r="P98" i="9"/>
  <c r="Q98" i="9" s="1"/>
  <c r="P93" i="9"/>
  <c r="Q93" i="9" s="1"/>
  <c r="P77" i="9"/>
  <c r="R77" i="9" s="1"/>
  <c r="P10" i="9"/>
  <c r="R10" i="9" s="1"/>
  <c r="P25" i="9"/>
  <c r="Q25" i="9" s="1"/>
  <c r="P8" i="9"/>
  <c r="Q8" i="9" s="1"/>
  <c r="P12" i="9"/>
  <c r="R12" i="9" s="1"/>
  <c r="P79" i="9"/>
  <c r="R79" i="9" s="1"/>
  <c r="P122" i="9"/>
  <c r="Q122" i="9" s="1"/>
  <c r="P99" i="9"/>
  <c r="Q99" i="9" s="1"/>
  <c r="P118" i="9"/>
  <c r="R118" i="9" s="1"/>
  <c r="P105" i="9"/>
  <c r="R105" i="9" s="1"/>
  <c r="P40" i="9"/>
  <c r="Q40" i="9" s="1"/>
  <c r="P19" i="9"/>
  <c r="Q19" i="9" s="1"/>
  <c r="P94" i="9"/>
  <c r="R94" i="9" s="1"/>
  <c r="P82" i="9"/>
  <c r="R82" i="9" s="1"/>
  <c r="P66" i="9"/>
  <c r="Q66" i="9" s="1"/>
  <c r="P46" i="9"/>
  <c r="Q46" i="9" s="1"/>
  <c r="P71" i="9"/>
  <c r="R71" i="9" s="1"/>
  <c r="P51" i="9"/>
  <c r="R51" i="9" s="1"/>
  <c r="P21" i="9"/>
  <c r="Q21" i="9" s="1"/>
  <c r="P123" i="9"/>
  <c r="Q123" i="9" s="1"/>
  <c r="P95" i="9"/>
  <c r="R95" i="9" s="1"/>
  <c r="P96" i="9"/>
  <c r="R96" i="9" s="1"/>
  <c r="P91" i="9"/>
  <c r="Q91" i="9" s="1"/>
  <c r="P101" i="9"/>
  <c r="Q101" i="9" s="1"/>
  <c r="P34" i="9"/>
  <c r="R34" i="9" s="1"/>
  <c r="P63" i="9"/>
  <c r="R63" i="9" s="1"/>
  <c r="P104" i="9"/>
  <c r="Q104" i="9" s="1"/>
  <c r="P30" i="9"/>
  <c r="Q30" i="9" s="1"/>
  <c r="P115" i="9"/>
  <c r="R115" i="9" s="1"/>
  <c r="P5" i="9"/>
  <c r="R5" i="9" s="1"/>
  <c r="P38" i="9"/>
  <c r="Q38" i="9" s="1"/>
  <c r="P74" i="9"/>
  <c r="Q74" i="9" s="1"/>
  <c r="P60" i="9"/>
  <c r="R60" i="9" s="1"/>
  <c r="P59" i="9"/>
  <c r="R59" i="9" s="1"/>
  <c r="P43" i="9"/>
  <c r="Q43" i="9" s="1"/>
  <c r="P9" i="9"/>
  <c r="Q9" i="9" s="1"/>
  <c r="P18" i="9"/>
  <c r="R18" i="9" s="1"/>
  <c r="P80" i="9"/>
  <c r="R80" i="9" s="1"/>
  <c r="P4" i="9"/>
  <c r="Q4" i="9" s="1"/>
  <c r="P31" i="9"/>
  <c r="Q31" i="9" s="1"/>
  <c r="P39" i="9"/>
  <c r="R39" i="9" s="1"/>
  <c r="P2" i="9"/>
  <c r="R2" i="9" s="1"/>
  <c r="P65" i="9"/>
  <c r="Q65" i="9" s="1"/>
  <c r="P48" i="9"/>
  <c r="Q48" i="9" s="1"/>
  <c r="P57" i="9"/>
  <c r="R57" i="9" s="1"/>
  <c r="P49" i="9"/>
  <c r="R49" i="9" s="1"/>
  <c r="P106" i="9"/>
  <c r="Q106" i="9" s="1"/>
  <c r="P87" i="9"/>
  <c r="Q87" i="9" s="1"/>
  <c r="P58" i="9"/>
  <c r="R58" i="9" s="1"/>
  <c r="P7" i="9"/>
  <c r="R7" i="9" s="1"/>
  <c r="P102" i="9"/>
  <c r="Q102" i="9" s="1"/>
  <c r="P36" i="9"/>
  <c r="Q36" i="9" s="1"/>
  <c r="P62" i="9"/>
  <c r="R62" i="9" s="1"/>
  <c r="P83" i="9"/>
  <c r="R83" i="9" s="1"/>
  <c r="P52" i="9"/>
  <c r="Q52" i="9" s="1"/>
  <c r="P76" i="9"/>
  <c r="Q76" i="9" s="1"/>
  <c r="P22" i="9"/>
  <c r="R22" i="9" s="1"/>
  <c r="P44" i="9"/>
  <c r="R44" i="9" s="1"/>
  <c r="P107" i="9"/>
  <c r="Q107" i="9" s="1"/>
  <c r="P61" i="9"/>
  <c r="Q61" i="9" s="1"/>
  <c r="P119" i="9"/>
  <c r="R119" i="9" s="1"/>
  <c r="P6" i="9"/>
  <c r="R6" i="9" s="1"/>
  <c r="P120" i="9"/>
  <c r="Q120" i="9" s="1"/>
  <c r="P20" i="9"/>
  <c r="Q20" i="9" s="1"/>
  <c r="P15" i="9"/>
  <c r="R15" i="9" s="1"/>
  <c r="P16" i="9"/>
  <c r="R16" i="9" s="1"/>
  <c r="P81" i="9"/>
  <c r="Q81" i="9" s="1"/>
  <c r="P13" i="9"/>
  <c r="Q13" i="9" s="1"/>
  <c r="P88" i="9"/>
  <c r="R88" i="9" s="1"/>
  <c r="P116" i="9"/>
  <c r="R116" i="9" s="1"/>
  <c r="P112" i="9"/>
  <c r="Q112" i="9" s="1"/>
  <c r="P78" i="9"/>
  <c r="Q78" i="9" s="1"/>
  <c r="P56" i="9"/>
  <c r="R56" i="9" s="1"/>
  <c r="P103" i="9"/>
  <c r="R103" i="9" s="1"/>
  <c r="P73" i="9"/>
  <c r="Q73" i="9" s="1"/>
  <c r="P68" i="9"/>
  <c r="Q68" i="9" s="1"/>
  <c r="P29" i="9"/>
  <c r="R29" i="9" s="1"/>
  <c r="P37" i="9"/>
  <c r="R37" i="9" s="1"/>
  <c r="P70" i="9"/>
  <c r="Q70" i="9" s="1"/>
  <c r="P121" i="9"/>
  <c r="Q121" i="9" s="1"/>
  <c r="P108" i="9"/>
  <c r="R108" i="9" s="1"/>
  <c r="P47" i="9"/>
  <c r="R47" i="9" s="1"/>
  <c r="P26" i="9"/>
  <c r="Q26" i="9" s="1"/>
  <c r="P24" i="9"/>
  <c r="Q24" i="9" s="1"/>
  <c r="P97" i="9"/>
  <c r="R97" i="9" s="1"/>
  <c r="P27" i="9"/>
  <c r="R27" i="9" s="1"/>
  <c r="P53" i="9"/>
  <c r="Q53" i="9" s="1"/>
  <c r="P28" i="9"/>
  <c r="Q28" i="9" s="1"/>
  <c r="P55" i="9"/>
  <c r="R55" i="9" s="1"/>
  <c r="P54" i="9"/>
  <c r="R54" i="9" s="1"/>
  <c r="J2" i="3"/>
  <c r="I977" i="3"/>
  <c r="J977" i="3" s="1"/>
  <c r="K977" i="3" s="1"/>
  <c r="L977" i="3" s="1"/>
  <c r="I976" i="3"/>
  <c r="J976" i="3" s="1"/>
  <c r="K976" i="3" s="1"/>
  <c r="L976" i="3" s="1"/>
  <c r="I975" i="3"/>
  <c r="J975" i="3" s="1"/>
  <c r="K975" i="3" s="1"/>
  <c r="L975" i="3" s="1"/>
  <c r="I974" i="3"/>
  <c r="J974" i="3" s="1"/>
  <c r="K974" i="3" s="1"/>
  <c r="L974" i="3" s="1"/>
  <c r="I973" i="3"/>
  <c r="J973" i="3" s="1"/>
  <c r="K973" i="3" s="1"/>
  <c r="L973" i="3" s="1"/>
  <c r="I972" i="3"/>
  <c r="J972" i="3" s="1"/>
  <c r="K972" i="3" s="1"/>
  <c r="L972" i="3" s="1"/>
  <c r="I971" i="3"/>
  <c r="J971" i="3" s="1"/>
  <c r="K971" i="3" s="1"/>
  <c r="L971" i="3" s="1"/>
  <c r="N971" i="3" s="1"/>
  <c r="I970" i="3"/>
  <c r="J970" i="3" s="1"/>
  <c r="K970" i="3" s="1"/>
  <c r="L970" i="3" s="1"/>
  <c r="I969" i="3"/>
  <c r="J969" i="3" s="1"/>
  <c r="K969" i="3" s="1"/>
  <c r="L969" i="3" s="1"/>
  <c r="I968" i="3"/>
  <c r="J968" i="3" s="1"/>
  <c r="K968" i="3" s="1"/>
  <c r="L968" i="3" s="1"/>
  <c r="I967" i="3"/>
  <c r="J967" i="3" s="1"/>
  <c r="K967" i="3" s="1"/>
  <c r="L967" i="3" s="1"/>
  <c r="N967" i="3" s="1"/>
  <c r="I966" i="3"/>
  <c r="J966" i="3" s="1"/>
  <c r="K966" i="3" s="1"/>
  <c r="L966" i="3" s="1"/>
  <c r="I965" i="3"/>
  <c r="J965" i="3" s="1"/>
  <c r="K965" i="3" s="1"/>
  <c r="L965" i="3" s="1"/>
  <c r="I964" i="3"/>
  <c r="J964" i="3" s="1"/>
  <c r="K964" i="3" s="1"/>
  <c r="L964" i="3" s="1"/>
  <c r="I963" i="3"/>
  <c r="J963" i="3" s="1"/>
  <c r="K963" i="3" s="1"/>
  <c r="L963" i="3" s="1"/>
  <c r="N963" i="3" s="1"/>
  <c r="I962" i="3"/>
  <c r="J962" i="3" s="1"/>
  <c r="K962" i="3" s="1"/>
  <c r="L962" i="3" s="1"/>
  <c r="I961" i="3"/>
  <c r="J961" i="3" s="1"/>
  <c r="K961" i="3" s="1"/>
  <c r="L961" i="3" s="1"/>
  <c r="I960" i="3"/>
  <c r="J960" i="3" s="1"/>
  <c r="K960" i="3" s="1"/>
  <c r="L960" i="3" s="1"/>
  <c r="I959" i="3"/>
  <c r="J959" i="3" s="1"/>
  <c r="K959" i="3" s="1"/>
  <c r="L959" i="3" s="1"/>
  <c r="I958" i="3"/>
  <c r="J958" i="3" s="1"/>
  <c r="K958" i="3" s="1"/>
  <c r="L958" i="3" s="1"/>
  <c r="I957" i="3"/>
  <c r="J957" i="3" s="1"/>
  <c r="K957" i="3" s="1"/>
  <c r="L957" i="3" s="1"/>
  <c r="I956" i="3"/>
  <c r="J956" i="3" s="1"/>
  <c r="K956" i="3" s="1"/>
  <c r="L956" i="3" s="1"/>
  <c r="J955" i="3"/>
  <c r="K955" i="3" s="1"/>
  <c r="L955" i="3" s="1"/>
  <c r="N955" i="3" s="1"/>
  <c r="I955" i="3"/>
  <c r="I954" i="3"/>
  <c r="J954" i="3" s="1"/>
  <c r="K954" i="3" s="1"/>
  <c r="L954" i="3" s="1"/>
  <c r="I953" i="3"/>
  <c r="J953" i="3" s="1"/>
  <c r="K953" i="3" s="1"/>
  <c r="L953" i="3" s="1"/>
  <c r="I952" i="3"/>
  <c r="J952" i="3" s="1"/>
  <c r="K952" i="3" s="1"/>
  <c r="L952" i="3" s="1"/>
  <c r="I951" i="3"/>
  <c r="J951" i="3" s="1"/>
  <c r="K951" i="3" s="1"/>
  <c r="L951" i="3" s="1"/>
  <c r="I950" i="3"/>
  <c r="J950" i="3" s="1"/>
  <c r="K950" i="3" s="1"/>
  <c r="L950" i="3" s="1"/>
  <c r="M950" i="3" s="1"/>
  <c r="I949" i="3"/>
  <c r="J949" i="3" s="1"/>
  <c r="K949" i="3" s="1"/>
  <c r="L949" i="3" s="1"/>
  <c r="I948" i="3"/>
  <c r="J948" i="3" s="1"/>
  <c r="K948" i="3" s="1"/>
  <c r="L948" i="3" s="1"/>
  <c r="I947" i="3"/>
  <c r="J947" i="3" s="1"/>
  <c r="K947" i="3" s="1"/>
  <c r="L947" i="3" s="1"/>
  <c r="N947" i="3" s="1"/>
  <c r="I946" i="3"/>
  <c r="J946" i="3" s="1"/>
  <c r="K946" i="3" s="1"/>
  <c r="L946" i="3" s="1"/>
  <c r="M946" i="3" s="1"/>
  <c r="I945" i="3"/>
  <c r="J945" i="3" s="1"/>
  <c r="K945" i="3" s="1"/>
  <c r="L945" i="3" s="1"/>
  <c r="I944" i="3"/>
  <c r="J944" i="3" s="1"/>
  <c r="K944" i="3" s="1"/>
  <c r="L944" i="3" s="1"/>
  <c r="O944" i="3" s="1"/>
  <c r="I943" i="3"/>
  <c r="J943" i="3" s="1"/>
  <c r="K943" i="3" s="1"/>
  <c r="L943" i="3" s="1"/>
  <c r="M942" i="3"/>
  <c r="I942" i="3"/>
  <c r="J942" i="3" s="1"/>
  <c r="K942" i="3" s="1"/>
  <c r="L942" i="3" s="1"/>
  <c r="I941" i="3"/>
  <c r="J941" i="3" s="1"/>
  <c r="K941" i="3" s="1"/>
  <c r="L941" i="3" s="1"/>
  <c r="I940" i="3"/>
  <c r="J940" i="3" s="1"/>
  <c r="K940" i="3" s="1"/>
  <c r="L940" i="3" s="1"/>
  <c r="O940" i="3" s="1"/>
  <c r="I939" i="3"/>
  <c r="J939" i="3" s="1"/>
  <c r="K939" i="3" s="1"/>
  <c r="L939" i="3" s="1"/>
  <c r="I938" i="3"/>
  <c r="J938" i="3" s="1"/>
  <c r="K938" i="3" s="1"/>
  <c r="L938" i="3" s="1"/>
  <c r="M938" i="3" s="1"/>
  <c r="I937" i="3"/>
  <c r="J937" i="3" s="1"/>
  <c r="K937" i="3" s="1"/>
  <c r="L937" i="3" s="1"/>
  <c r="J936" i="3"/>
  <c r="K936" i="3" s="1"/>
  <c r="L936" i="3" s="1"/>
  <c r="M936" i="3" s="1"/>
  <c r="I936" i="3"/>
  <c r="I935" i="3"/>
  <c r="J935" i="3" s="1"/>
  <c r="K935" i="3" s="1"/>
  <c r="L935" i="3" s="1"/>
  <c r="I934" i="3"/>
  <c r="J934" i="3" s="1"/>
  <c r="K934" i="3" s="1"/>
  <c r="L934" i="3" s="1"/>
  <c r="M934" i="3" s="1"/>
  <c r="L933" i="3"/>
  <c r="I933" i="3"/>
  <c r="J933" i="3" s="1"/>
  <c r="K933" i="3" s="1"/>
  <c r="I932" i="3"/>
  <c r="J932" i="3" s="1"/>
  <c r="K932" i="3" s="1"/>
  <c r="L932" i="3" s="1"/>
  <c r="I931" i="3"/>
  <c r="J931" i="3" s="1"/>
  <c r="K931" i="3" s="1"/>
  <c r="L931" i="3" s="1"/>
  <c r="I930" i="3"/>
  <c r="J930" i="3" s="1"/>
  <c r="K930" i="3" s="1"/>
  <c r="L930" i="3" s="1"/>
  <c r="M930" i="3" s="1"/>
  <c r="I929" i="3"/>
  <c r="J929" i="3" s="1"/>
  <c r="K929" i="3" s="1"/>
  <c r="L929" i="3" s="1"/>
  <c r="I928" i="3"/>
  <c r="J928" i="3" s="1"/>
  <c r="K928" i="3" s="1"/>
  <c r="L928" i="3" s="1"/>
  <c r="I927" i="3"/>
  <c r="J927" i="3" s="1"/>
  <c r="K927" i="3" s="1"/>
  <c r="L927" i="3" s="1"/>
  <c r="I926" i="3"/>
  <c r="J926" i="3" s="1"/>
  <c r="K926" i="3" s="1"/>
  <c r="L926" i="3" s="1"/>
  <c r="M926" i="3" s="1"/>
  <c r="I925" i="3"/>
  <c r="J925" i="3" s="1"/>
  <c r="K925" i="3" s="1"/>
  <c r="L925" i="3" s="1"/>
  <c r="I924" i="3"/>
  <c r="J924" i="3" s="1"/>
  <c r="K924" i="3" s="1"/>
  <c r="L924" i="3" s="1"/>
  <c r="I923" i="3"/>
  <c r="J923" i="3" s="1"/>
  <c r="K923" i="3" s="1"/>
  <c r="L923" i="3" s="1"/>
  <c r="I922" i="3"/>
  <c r="J922" i="3" s="1"/>
  <c r="K922" i="3" s="1"/>
  <c r="L922" i="3" s="1"/>
  <c r="M922" i="3" s="1"/>
  <c r="I921" i="3"/>
  <c r="J921" i="3" s="1"/>
  <c r="K921" i="3" s="1"/>
  <c r="L921" i="3" s="1"/>
  <c r="N921" i="3" s="1"/>
  <c r="I920" i="3"/>
  <c r="J920" i="3" s="1"/>
  <c r="K920" i="3" s="1"/>
  <c r="L920" i="3" s="1"/>
  <c r="I919" i="3"/>
  <c r="J919" i="3" s="1"/>
  <c r="K919" i="3" s="1"/>
  <c r="L919" i="3" s="1"/>
  <c r="I918" i="3"/>
  <c r="J918" i="3" s="1"/>
  <c r="K918" i="3" s="1"/>
  <c r="L918" i="3" s="1"/>
  <c r="I917" i="3"/>
  <c r="J917" i="3" s="1"/>
  <c r="K917" i="3" s="1"/>
  <c r="L917" i="3" s="1"/>
  <c r="I916" i="3"/>
  <c r="J916" i="3" s="1"/>
  <c r="K916" i="3" s="1"/>
  <c r="L916" i="3" s="1"/>
  <c r="M916" i="3" s="1"/>
  <c r="I915" i="3"/>
  <c r="J915" i="3" s="1"/>
  <c r="K915" i="3" s="1"/>
  <c r="L915" i="3" s="1"/>
  <c r="N915" i="3" s="1"/>
  <c r="I914" i="3"/>
  <c r="J914" i="3" s="1"/>
  <c r="K914" i="3" s="1"/>
  <c r="L914" i="3" s="1"/>
  <c r="O914" i="3" s="1"/>
  <c r="I913" i="3"/>
  <c r="J913" i="3" s="1"/>
  <c r="K913" i="3" s="1"/>
  <c r="L913" i="3" s="1"/>
  <c r="N913" i="3" s="1"/>
  <c r="I912" i="3"/>
  <c r="J912" i="3" s="1"/>
  <c r="K912" i="3" s="1"/>
  <c r="L912" i="3" s="1"/>
  <c r="K911" i="3"/>
  <c r="L911" i="3" s="1"/>
  <c r="I911" i="3"/>
  <c r="J911" i="3" s="1"/>
  <c r="I910" i="3"/>
  <c r="J910" i="3" s="1"/>
  <c r="K910" i="3" s="1"/>
  <c r="L910" i="3" s="1"/>
  <c r="I909" i="3"/>
  <c r="J909" i="3" s="1"/>
  <c r="K909" i="3" s="1"/>
  <c r="L909" i="3" s="1"/>
  <c r="I908" i="3"/>
  <c r="J908" i="3" s="1"/>
  <c r="K908" i="3" s="1"/>
  <c r="L908" i="3" s="1"/>
  <c r="I907" i="3"/>
  <c r="J907" i="3" s="1"/>
  <c r="K907" i="3" s="1"/>
  <c r="L907" i="3" s="1"/>
  <c r="J906" i="3"/>
  <c r="K906" i="3" s="1"/>
  <c r="L906" i="3" s="1"/>
  <c r="I906" i="3"/>
  <c r="N905" i="3"/>
  <c r="I905" i="3"/>
  <c r="J905" i="3" s="1"/>
  <c r="K905" i="3" s="1"/>
  <c r="L905" i="3" s="1"/>
  <c r="O905" i="3" s="1"/>
  <c r="I904" i="3"/>
  <c r="J904" i="3" s="1"/>
  <c r="K904" i="3" s="1"/>
  <c r="L904" i="3" s="1"/>
  <c r="I903" i="3"/>
  <c r="J903" i="3" s="1"/>
  <c r="K903" i="3" s="1"/>
  <c r="L903" i="3" s="1"/>
  <c r="I902" i="3"/>
  <c r="J902" i="3" s="1"/>
  <c r="K902" i="3" s="1"/>
  <c r="L902" i="3" s="1"/>
  <c r="J901" i="3"/>
  <c r="K901" i="3" s="1"/>
  <c r="L901" i="3" s="1"/>
  <c r="I901" i="3"/>
  <c r="I900" i="3"/>
  <c r="J900" i="3" s="1"/>
  <c r="K900" i="3" s="1"/>
  <c r="L900" i="3" s="1"/>
  <c r="M900" i="3" s="1"/>
  <c r="M899" i="3"/>
  <c r="I899" i="3"/>
  <c r="J899" i="3" s="1"/>
  <c r="K899" i="3" s="1"/>
  <c r="L899" i="3" s="1"/>
  <c r="N899" i="3" s="1"/>
  <c r="I898" i="3"/>
  <c r="J898" i="3" s="1"/>
  <c r="K898" i="3" s="1"/>
  <c r="L898" i="3" s="1"/>
  <c r="I897" i="3"/>
  <c r="J897" i="3" s="1"/>
  <c r="K897" i="3" s="1"/>
  <c r="L897" i="3" s="1"/>
  <c r="I896" i="3"/>
  <c r="J896" i="3" s="1"/>
  <c r="K896" i="3" s="1"/>
  <c r="L896" i="3" s="1"/>
  <c r="K895" i="3"/>
  <c r="L895" i="3" s="1"/>
  <c r="I895" i="3"/>
  <c r="J895" i="3" s="1"/>
  <c r="I894" i="3"/>
  <c r="J894" i="3" s="1"/>
  <c r="K894" i="3" s="1"/>
  <c r="L894" i="3" s="1"/>
  <c r="I893" i="3"/>
  <c r="J893" i="3" s="1"/>
  <c r="K893" i="3" s="1"/>
  <c r="L893" i="3" s="1"/>
  <c r="I892" i="3"/>
  <c r="J892" i="3" s="1"/>
  <c r="K892" i="3" s="1"/>
  <c r="L892" i="3" s="1"/>
  <c r="I891" i="3"/>
  <c r="J891" i="3" s="1"/>
  <c r="K891" i="3" s="1"/>
  <c r="L891" i="3" s="1"/>
  <c r="M891" i="3" s="1"/>
  <c r="I890" i="3"/>
  <c r="J890" i="3" s="1"/>
  <c r="K890" i="3" s="1"/>
  <c r="L890" i="3" s="1"/>
  <c r="N890" i="3" s="1"/>
  <c r="I889" i="3"/>
  <c r="J889" i="3" s="1"/>
  <c r="K889" i="3" s="1"/>
  <c r="L889" i="3" s="1"/>
  <c r="I888" i="3"/>
  <c r="J888" i="3" s="1"/>
  <c r="K888" i="3" s="1"/>
  <c r="L888" i="3" s="1"/>
  <c r="N888" i="3" s="1"/>
  <c r="K887" i="3"/>
  <c r="L887" i="3" s="1"/>
  <c r="I887" i="3"/>
  <c r="J887" i="3" s="1"/>
  <c r="K886" i="3"/>
  <c r="L886" i="3" s="1"/>
  <c r="N886" i="3" s="1"/>
  <c r="J886" i="3"/>
  <c r="I886" i="3"/>
  <c r="I885" i="3"/>
  <c r="J885" i="3" s="1"/>
  <c r="K885" i="3" s="1"/>
  <c r="L885" i="3" s="1"/>
  <c r="J884" i="3"/>
  <c r="K884" i="3" s="1"/>
  <c r="L884" i="3" s="1"/>
  <c r="I884" i="3"/>
  <c r="I883" i="3"/>
  <c r="J883" i="3" s="1"/>
  <c r="K883" i="3" s="1"/>
  <c r="L883" i="3" s="1"/>
  <c r="I882" i="3"/>
  <c r="J882" i="3" s="1"/>
  <c r="K882" i="3" s="1"/>
  <c r="L882" i="3" s="1"/>
  <c r="K881" i="3"/>
  <c r="L881" i="3" s="1"/>
  <c r="M881" i="3" s="1"/>
  <c r="I881" i="3"/>
  <c r="J881" i="3" s="1"/>
  <c r="I880" i="3"/>
  <c r="J880" i="3" s="1"/>
  <c r="K880" i="3" s="1"/>
  <c r="L880" i="3" s="1"/>
  <c r="I879" i="3"/>
  <c r="J879" i="3" s="1"/>
  <c r="K879" i="3" s="1"/>
  <c r="L879" i="3" s="1"/>
  <c r="I878" i="3"/>
  <c r="J878" i="3" s="1"/>
  <c r="K878" i="3" s="1"/>
  <c r="L878" i="3" s="1"/>
  <c r="O878" i="3" s="1"/>
  <c r="I877" i="3"/>
  <c r="J877" i="3" s="1"/>
  <c r="K877" i="3" s="1"/>
  <c r="L877" i="3" s="1"/>
  <c r="I876" i="3"/>
  <c r="J876" i="3" s="1"/>
  <c r="K876" i="3" s="1"/>
  <c r="L876" i="3" s="1"/>
  <c r="I875" i="3"/>
  <c r="J875" i="3" s="1"/>
  <c r="K875" i="3" s="1"/>
  <c r="L875" i="3" s="1"/>
  <c r="I874" i="3"/>
  <c r="J874" i="3" s="1"/>
  <c r="K874" i="3" s="1"/>
  <c r="L874" i="3" s="1"/>
  <c r="J873" i="3"/>
  <c r="K873" i="3" s="1"/>
  <c r="L873" i="3" s="1"/>
  <c r="I873" i="3"/>
  <c r="I872" i="3"/>
  <c r="J872" i="3" s="1"/>
  <c r="K872" i="3" s="1"/>
  <c r="L872" i="3" s="1"/>
  <c r="I871" i="3"/>
  <c r="J871" i="3" s="1"/>
  <c r="K871" i="3" s="1"/>
  <c r="L871" i="3" s="1"/>
  <c r="N871" i="3" s="1"/>
  <c r="I870" i="3"/>
  <c r="J870" i="3" s="1"/>
  <c r="K870" i="3" s="1"/>
  <c r="L870" i="3" s="1"/>
  <c r="I869" i="3"/>
  <c r="J869" i="3" s="1"/>
  <c r="K869" i="3" s="1"/>
  <c r="L869" i="3" s="1"/>
  <c r="I868" i="3"/>
  <c r="J868" i="3" s="1"/>
  <c r="K868" i="3" s="1"/>
  <c r="L868" i="3" s="1"/>
  <c r="I867" i="3"/>
  <c r="J867" i="3" s="1"/>
  <c r="K867" i="3" s="1"/>
  <c r="L867" i="3" s="1"/>
  <c r="I866" i="3"/>
  <c r="J866" i="3" s="1"/>
  <c r="K866" i="3" s="1"/>
  <c r="L866" i="3" s="1"/>
  <c r="I865" i="3"/>
  <c r="J865" i="3" s="1"/>
  <c r="K865" i="3" s="1"/>
  <c r="L865" i="3" s="1"/>
  <c r="I864" i="3"/>
  <c r="J864" i="3" s="1"/>
  <c r="K864" i="3" s="1"/>
  <c r="L864" i="3" s="1"/>
  <c r="O864" i="3" s="1"/>
  <c r="I863" i="3"/>
  <c r="J863" i="3" s="1"/>
  <c r="K863" i="3" s="1"/>
  <c r="L863" i="3" s="1"/>
  <c r="N863" i="3" s="1"/>
  <c r="I862" i="3"/>
  <c r="J862" i="3" s="1"/>
  <c r="K862" i="3" s="1"/>
  <c r="L862" i="3" s="1"/>
  <c r="I861" i="3"/>
  <c r="J861" i="3" s="1"/>
  <c r="K861" i="3" s="1"/>
  <c r="L861" i="3" s="1"/>
  <c r="I860" i="3"/>
  <c r="J860" i="3" s="1"/>
  <c r="K860" i="3" s="1"/>
  <c r="L860" i="3" s="1"/>
  <c r="I859" i="3"/>
  <c r="J859" i="3" s="1"/>
  <c r="K859" i="3" s="1"/>
  <c r="L859" i="3" s="1"/>
  <c r="I858" i="3"/>
  <c r="J858" i="3" s="1"/>
  <c r="K858" i="3" s="1"/>
  <c r="L858" i="3" s="1"/>
  <c r="I857" i="3"/>
  <c r="J857" i="3" s="1"/>
  <c r="K857" i="3" s="1"/>
  <c r="L857" i="3" s="1"/>
  <c r="N857" i="3" s="1"/>
  <c r="I856" i="3"/>
  <c r="J856" i="3" s="1"/>
  <c r="K856" i="3" s="1"/>
  <c r="L856" i="3" s="1"/>
  <c r="I855" i="3"/>
  <c r="J855" i="3" s="1"/>
  <c r="K855" i="3" s="1"/>
  <c r="L855" i="3" s="1"/>
  <c r="I854" i="3"/>
  <c r="J854" i="3" s="1"/>
  <c r="K854" i="3" s="1"/>
  <c r="L854" i="3" s="1"/>
  <c r="J853" i="3"/>
  <c r="K853" i="3" s="1"/>
  <c r="L853" i="3" s="1"/>
  <c r="I853" i="3"/>
  <c r="I852" i="3"/>
  <c r="J852" i="3" s="1"/>
  <c r="K852" i="3" s="1"/>
  <c r="L852" i="3" s="1"/>
  <c r="O852" i="3" s="1"/>
  <c r="I851" i="3"/>
  <c r="J851" i="3" s="1"/>
  <c r="K851" i="3" s="1"/>
  <c r="L851" i="3" s="1"/>
  <c r="I850" i="3"/>
  <c r="J850" i="3" s="1"/>
  <c r="K850" i="3" s="1"/>
  <c r="L850" i="3" s="1"/>
  <c r="I849" i="3"/>
  <c r="J849" i="3" s="1"/>
  <c r="K849" i="3" s="1"/>
  <c r="L849" i="3" s="1"/>
  <c r="K848" i="3"/>
  <c r="L848" i="3" s="1"/>
  <c r="I848" i="3"/>
  <c r="J848" i="3" s="1"/>
  <c r="I847" i="3"/>
  <c r="J847" i="3" s="1"/>
  <c r="K847" i="3" s="1"/>
  <c r="L847" i="3" s="1"/>
  <c r="I846" i="3"/>
  <c r="J846" i="3" s="1"/>
  <c r="K846" i="3" s="1"/>
  <c r="L846" i="3" s="1"/>
  <c r="N846" i="3" s="1"/>
  <c r="I845" i="3"/>
  <c r="J845" i="3" s="1"/>
  <c r="K845" i="3" s="1"/>
  <c r="L845" i="3" s="1"/>
  <c r="I844" i="3"/>
  <c r="J844" i="3" s="1"/>
  <c r="K844" i="3" s="1"/>
  <c r="L844" i="3" s="1"/>
  <c r="O844" i="3" s="1"/>
  <c r="I843" i="3"/>
  <c r="J843" i="3" s="1"/>
  <c r="K843" i="3" s="1"/>
  <c r="L843" i="3" s="1"/>
  <c r="N843" i="3" s="1"/>
  <c r="K842" i="3"/>
  <c r="L842" i="3" s="1"/>
  <c r="I842" i="3"/>
  <c r="J842" i="3" s="1"/>
  <c r="I841" i="3"/>
  <c r="J841" i="3" s="1"/>
  <c r="K841" i="3" s="1"/>
  <c r="L841" i="3" s="1"/>
  <c r="J840" i="3"/>
  <c r="K840" i="3" s="1"/>
  <c r="L840" i="3" s="1"/>
  <c r="I840" i="3"/>
  <c r="I839" i="3"/>
  <c r="J839" i="3" s="1"/>
  <c r="K839" i="3" s="1"/>
  <c r="L839" i="3" s="1"/>
  <c r="I838" i="3"/>
  <c r="J838" i="3" s="1"/>
  <c r="K838" i="3" s="1"/>
  <c r="L838" i="3" s="1"/>
  <c r="N838" i="3" s="1"/>
  <c r="J837" i="3"/>
  <c r="K837" i="3" s="1"/>
  <c r="L837" i="3" s="1"/>
  <c r="O837" i="3" s="1"/>
  <c r="I837" i="3"/>
  <c r="I836" i="3"/>
  <c r="J836" i="3" s="1"/>
  <c r="K836" i="3" s="1"/>
  <c r="L836" i="3" s="1"/>
  <c r="J835" i="3"/>
  <c r="K835" i="3" s="1"/>
  <c r="L835" i="3" s="1"/>
  <c r="I835" i="3"/>
  <c r="I834" i="3"/>
  <c r="J834" i="3" s="1"/>
  <c r="K834" i="3" s="1"/>
  <c r="L834" i="3" s="1"/>
  <c r="J833" i="3"/>
  <c r="K833" i="3" s="1"/>
  <c r="L833" i="3" s="1"/>
  <c r="I833" i="3"/>
  <c r="I832" i="3"/>
  <c r="J832" i="3" s="1"/>
  <c r="K832" i="3" s="1"/>
  <c r="L832" i="3" s="1"/>
  <c r="I831" i="3"/>
  <c r="J831" i="3" s="1"/>
  <c r="K831" i="3" s="1"/>
  <c r="L831" i="3" s="1"/>
  <c r="I830" i="3"/>
  <c r="J830" i="3" s="1"/>
  <c r="K830" i="3" s="1"/>
  <c r="L830" i="3" s="1"/>
  <c r="N830" i="3" s="1"/>
  <c r="I829" i="3"/>
  <c r="J829" i="3" s="1"/>
  <c r="K829" i="3" s="1"/>
  <c r="L829" i="3" s="1"/>
  <c r="N828" i="3"/>
  <c r="I828" i="3"/>
  <c r="J828" i="3" s="1"/>
  <c r="K828" i="3" s="1"/>
  <c r="L828" i="3" s="1"/>
  <c r="I827" i="3"/>
  <c r="J827" i="3" s="1"/>
  <c r="K827" i="3" s="1"/>
  <c r="L827" i="3" s="1"/>
  <c r="I826" i="3"/>
  <c r="J826" i="3" s="1"/>
  <c r="K826" i="3" s="1"/>
  <c r="L826" i="3" s="1"/>
  <c r="I825" i="3"/>
  <c r="J825" i="3" s="1"/>
  <c r="K825" i="3" s="1"/>
  <c r="L825" i="3" s="1"/>
  <c r="N825" i="3" s="1"/>
  <c r="I824" i="3"/>
  <c r="J824" i="3" s="1"/>
  <c r="K824" i="3" s="1"/>
  <c r="L824" i="3" s="1"/>
  <c r="J823" i="3"/>
  <c r="K823" i="3" s="1"/>
  <c r="L823" i="3" s="1"/>
  <c r="M823" i="3" s="1"/>
  <c r="I823" i="3"/>
  <c r="I822" i="3"/>
  <c r="J822" i="3" s="1"/>
  <c r="K822" i="3" s="1"/>
  <c r="L822" i="3" s="1"/>
  <c r="N822" i="3" s="1"/>
  <c r="I821" i="3"/>
  <c r="J821" i="3" s="1"/>
  <c r="K821" i="3" s="1"/>
  <c r="L821" i="3" s="1"/>
  <c r="O821" i="3" s="1"/>
  <c r="N820" i="3"/>
  <c r="I820" i="3"/>
  <c r="J820" i="3" s="1"/>
  <c r="K820" i="3" s="1"/>
  <c r="L820" i="3" s="1"/>
  <c r="O820" i="3" s="1"/>
  <c r="I819" i="3"/>
  <c r="J819" i="3" s="1"/>
  <c r="K819" i="3" s="1"/>
  <c r="L819" i="3" s="1"/>
  <c r="I818" i="3"/>
  <c r="J818" i="3" s="1"/>
  <c r="K818" i="3" s="1"/>
  <c r="L818" i="3" s="1"/>
  <c r="J817" i="3"/>
  <c r="K817" i="3" s="1"/>
  <c r="L817" i="3" s="1"/>
  <c r="I817" i="3"/>
  <c r="I816" i="3"/>
  <c r="J816" i="3" s="1"/>
  <c r="K816" i="3" s="1"/>
  <c r="L816" i="3" s="1"/>
  <c r="I815" i="3"/>
  <c r="J815" i="3" s="1"/>
  <c r="K815" i="3" s="1"/>
  <c r="L815" i="3" s="1"/>
  <c r="I814" i="3"/>
  <c r="J814" i="3" s="1"/>
  <c r="K814" i="3" s="1"/>
  <c r="L814" i="3" s="1"/>
  <c r="I813" i="3"/>
  <c r="J813" i="3" s="1"/>
  <c r="K813" i="3" s="1"/>
  <c r="L813" i="3" s="1"/>
  <c r="I812" i="3"/>
  <c r="J812" i="3" s="1"/>
  <c r="K812" i="3" s="1"/>
  <c r="L812" i="3" s="1"/>
  <c r="I811" i="3"/>
  <c r="J811" i="3" s="1"/>
  <c r="K811" i="3" s="1"/>
  <c r="L811" i="3" s="1"/>
  <c r="O811" i="3" s="1"/>
  <c r="I810" i="3"/>
  <c r="J810" i="3" s="1"/>
  <c r="K810" i="3" s="1"/>
  <c r="L810" i="3" s="1"/>
  <c r="J809" i="3"/>
  <c r="K809" i="3" s="1"/>
  <c r="L809" i="3" s="1"/>
  <c r="I809" i="3"/>
  <c r="I808" i="3"/>
  <c r="J808" i="3" s="1"/>
  <c r="K808" i="3" s="1"/>
  <c r="L808" i="3" s="1"/>
  <c r="I807" i="3"/>
  <c r="J807" i="3" s="1"/>
  <c r="K807" i="3" s="1"/>
  <c r="L807" i="3" s="1"/>
  <c r="I806" i="3"/>
  <c r="J806" i="3" s="1"/>
  <c r="K806" i="3" s="1"/>
  <c r="L806" i="3" s="1"/>
  <c r="N806" i="3" s="1"/>
  <c r="I805" i="3"/>
  <c r="J805" i="3" s="1"/>
  <c r="K805" i="3" s="1"/>
  <c r="L805" i="3" s="1"/>
  <c r="I804" i="3"/>
  <c r="J804" i="3" s="1"/>
  <c r="K804" i="3" s="1"/>
  <c r="L804" i="3" s="1"/>
  <c r="I803" i="3"/>
  <c r="J803" i="3" s="1"/>
  <c r="K803" i="3" s="1"/>
  <c r="L803" i="3" s="1"/>
  <c r="K802" i="3"/>
  <c r="L802" i="3" s="1"/>
  <c r="I802" i="3"/>
  <c r="J802" i="3" s="1"/>
  <c r="I801" i="3"/>
  <c r="J801" i="3" s="1"/>
  <c r="K801" i="3" s="1"/>
  <c r="L801" i="3" s="1"/>
  <c r="J800" i="3"/>
  <c r="K800" i="3" s="1"/>
  <c r="L800" i="3" s="1"/>
  <c r="I800" i="3"/>
  <c r="I799" i="3"/>
  <c r="J799" i="3" s="1"/>
  <c r="K799" i="3" s="1"/>
  <c r="L799" i="3" s="1"/>
  <c r="I798" i="3"/>
  <c r="J798" i="3" s="1"/>
  <c r="K798" i="3" s="1"/>
  <c r="L798" i="3" s="1"/>
  <c r="I797" i="3"/>
  <c r="J797" i="3" s="1"/>
  <c r="K797" i="3" s="1"/>
  <c r="L797" i="3" s="1"/>
  <c r="I796" i="3"/>
  <c r="J796" i="3" s="1"/>
  <c r="K796" i="3" s="1"/>
  <c r="L796" i="3" s="1"/>
  <c r="I795" i="3"/>
  <c r="J795" i="3" s="1"/>
  <c r="K795" i="3" s="1"/>
  <c r="L795" i="3" s="1"/>
  <c r="I794" i="3"/>
  <c r="J794" i="3" s="1"/>
  <c r="K794" i="3" s="1"/>
  <c r="L794" i="3" s="1"/>
  <c r="I793" i="3"/>
  <c r="J793" i="3" s="1"/>
  <c r="K793" i="3" s="1"/>
  <c r="L793" i="3" s="1"/>
  <c r="I792" i="3"/>
  <c r="J792" i="3" s="1"/>
  <c r="K792" i="3" s="1"/>
  <c r="L792" i="3" s="1"/>
  <c r="I791" i="3"/>
  <c r="J791" i="3" s="1"/>
  <c r="K791" i="3" s="1"/>
  <c r="L791" i="3" s="1"/>
  <c r="I790" i="3"/>
  <c r="J790" i="3" s="1"/>
  <c r="K790" i="3" s="1"/>
  <c r="L790" i="3" s="1"/>
  <c r="I789" i="3"/>
  <c r="J789" i="3" s="1"/>
  <c r="K789" i="3" s="1"/>
  <c r="L789" i="3" s="1"/>
  <c r="I788" i="3"/>
  <c r="J788" i="3" s="1"/>
  <c r="K788" i="3" s="1"/>
  <c r="L788" i="3" s="1"/>
  <c r="I787" i="3"/>
  <c r="J787" i="3" s="1"/>
  <c r="K787" i="3" s="1"/>
  <c r="L787" i="3" s="1"/>
  <c r="I786" i="3"/>
  <c r="J786" i="3" s="1"/>
  <c r="K786" i="3" s="1"/>
  <c r="L786" i="3" s="1"/>
  <c r="I785" i="3"/>
  <c r="J785" i="3" s="1"/>
  <c r="K785" i="3" s="1"/>
  <c r="L785" i="3" s="1"/>
  <c r="I784" i="3"/>
  <c r="J784" i="3" s="1"/>
  <c r="K784" i="3" s="1"/>
  <c r="L784" i="3" s="1"/>
  <c r="I783" i="3"/>
  <c r="J783" i="3" s="1"/>
  <c r="K783" i="3" s="1"/>
  <c r="L783" i="3" s="1"/>
  <c r="I782" i="3"/>
  <c r="J782" i="3" s="1"/>
  <c r="K782" i="3" s="1"/>
  <c r="L782" i="3" s="1"/>
  <c r="I781" i="3"/>
  <c r="J781" i="3" s="1"/>
  <c r="K781" i="3" s="1"/>
  <c r="L781" i="3" s="1"/>
  <c r="I780" i="3"/>
  <c r="J780" i="3" s="1"/>
  <c r="K780" i="3" s="1"/>
  <c r="L780" i="3" s="1"/>
  <c r="I779" i="3"/>
  <c r="J779" i="3" s="1"/>
  <c r="K779" i="3" s="1"/>
  <c r="L779" i="3" s="1"/>
  <c r="K778" i="3"/>
  <c r="L778" i="3" s="1"/>
  <c r="I778" i="3"/>
  <c r="J778" i="3" s="1"/>
  <c r="I777" i="3"/>
  <c r="J777" i="3" s="1"/>
  <c r="K777" i="3" s="1"/>
  <c r="L777" i="3" s="1"/>
  <c r="M777" i="3" s="1"/>
  <c r="I776" i="3"/>
  <c r="J776" i="3" s="1"/>
  <c r="K776" i="3" s="1"/>
  <c r="L776" i="3" s="1"/>
  <c r="I775" i="3"/>
  <c r="J775" i="3" s="1"/>
  <c r="K775" i="3" s="1"/>
  <c r="L775" i="3" s="1"/>
  <c r="O775" i="3" s="1"/>
  <c r="I774" i="3"/>
  <c r="J774" i="3" s="1"/>
  <c r="K774" i="3" s="1"/>
  <c r="L774" i="3" s="1"/>
  <c r="I773" i="3"/>
  <c r="J773" i="3" s="1"/>
  <c r="K773" i="3" s="1"/>
  <c r="L773" i="3" s="1"/>
  <c r="I772" i="3"/>
  <c r="J772" i="3" s="1"/>
  <c r="K772" i="3" s="1"/>
  <c r="L772" i="3" s="1"/>
  <c r="M772" i="3" s="1"/>
  <c r="I771" i="3"/>
  <c r="J771" i="3" s="1"/>
  <c r="K771" i="3" s="1"/>
  <c r="L771" i="3" s="1"/>
  <c r="I770" i="3"/>
  <c r="J770" i="3" s="1"/>
  <c r="K770" i="3" s="1"/>
  <c r="L770" i="3" s="1"/>
  <c r="I769" i="3"/>
  <c r="J769" i="3" s="1"/>
  <c r="K769" i="3" s="1"/>
  <c r="L769" i="3" s="1"/>
  <c r="I768" i="3"/>
  <c r="J768" i="3" s="1"/>
  <c r="K768" i="3" s="1"/>
  <c r="L768" i="3" s="1"/>
  <c r="M768" i="3" s="1"/>
  <c r="I767" i="3"/>
  <c r="J767" i="3" s="1"/>
  <c r="K767" i="3" s="1"/>
  <c r="L767" i="3" s="1"/>
  <c r="I766" i="3"/>
  <c r="J766" i="3" s="1"/>
  <c r="K766" i="3" s="1"/>
  <c r="L766" i="3" s="1"/>
  <c r="I765" i="3"/>
  <c r="J765" i="3" s="1"/>
  <c r="K765" i="3" s="1"/>
  <c r="L765" i="3" s="1"/>
  <c r="I764" i="3"/>
  <c r="J764" i="3" s="1"/>
  <c r="K764" i="3" s="1"/>
  <c r="L764" i="3" s="1"/>
  <c r="M764" i="3" s="1"/>
  <c r="K763" i="3"/>
  <c r="L763" i="3" s="1"/>
  <c r="I763" i="3"/>
  <c r="J763" i="3" s="1"/>
  <c r="I762" i="3"/>
  <c r="J762" i="3" s="1"/>
  <c r="K762" i="3" s="1"/>
  <c r="L762" i="3" s="1"/>
  <c r="I761" i="3"/>
  <c r="J761" i="3" s="1"/>
  <c r="K761" i="3" s="1"/>
  <c r="L761" i="3" s="1"/>
  <c r="J760" i="3"/>
  <c r="K760" i="3" s="1"/>
  <c r="L760" i="3" s="1"/>
  <c r="M760" i="3" s="1"/>
  <c r="I760" i="3"/>
  <c r="I759" i="3"/>
  <c r="J759" i="3" s="1"/>
  <c r="K759" i="3" s="1"/>
  <c r="L759" i="3" s="1"/>
  <c r="I758" i="3"/>
  <c r="J758" i="3" s="1"/>
  <c r="K758" i="3" s="1"/>
  <c r="L758" i="3" s="1"/>
  <c r="I757" i="3"/>
  <c r="J757" i="3" s="1"/>
  <c r="K757" i="3" s="1"/>
  <c r="L757" i="3" s="1"/>
  <c r="I756" i="3"/>
  <c r="J756" i="3" s="1"/>
  <c r="K756" i="3" s="1"/>
  <c r="L756" i="3" s="1"/>
  <c r="M756" i="3" s="1"/>
  <c r="I755" i="3"/>
  <c r="J755" i="3" s="1"/>
  <c r="K755" i="3" s="1"/>
  <c r="L755" i="3" s="1"/>
  <c r="I754" i="3"/>
  <c r="J754" i="3" s="1"/>
  <c r="K754" i="3" s="1"/>
  <c r="L754" i="3" s="1"/>
  <c r="I753" i="3"/>
  <c r="J753" i="3" s="1"/>
  <c r="K753" i="3" s="1"/>
  <c r="L753" i="3" s="1"/>
  <c r="I752" i="3"/>
  <c r="J752" i="3" s="1"/>
  <c r="K752" i="3" s="1"/>
  <c r="L752" i="3" s="1"/>
  <c r="I751" i="3"/>
  <c r="J751" i="3" s="1"/>
  <c r="K751" i="3" s="1"/>
  <c r="L751" i="3" s="1"/>
  <c r="I750" i="3"/>
  <c r="J750" i="3" s="1"/>
  <c r="K750" i="3" s="1"/>
  <c r="L750" i="3" s="1"/>
  <c r="I749" i="3"/>
  <c r="J749" i="3" s="1"/>
  <c r="K749" i="3" s="1"/>
  <c r="L749" i="3" s="1"/>
  <c r="I748" i="3"/>
  <c r="J748" i="3" s="1"/>
  <c r="K748" i="3" s="1"/>
  <c r="L748" i="3" s="1"/>
  <c r="I747" i="3"/>
  <c r="J747" i="3" s="1"/>
  <c r="K747" i="3" s="1"/>
  <c r="L747" i="3" s="1"/>
  <c r="I746" i="3"/>
  <c r="J746" i="3" s="1"/>
  <c r="K746" i="3" s="1"/>
  <c r="L746" i="3" s="1"/>
  <c r="I745" i="3"/>
  <c r="J745" i="3" s="1"/>
  <c r="K745" i="3" s="1"/>
  <c r="L745" i="3" s="1"/>
  <c r="I744" i="3"/>
  <c r="J744" i="3" s="1"/>
  <c r="K744" i="3" s="1"/>
  <c r="L744" i="3" s="1"/>
  <c r="I743" i="3"/>
  <c r="J743" i="3" s="1"/>
  <c r="K743" i="3" s="1"/>
  <c r="L743" i="3" s="1"/>
  <c r="I742" i="3"/>
  <c r="J742" i="3" s="1"/>
  <c r="K742" i="3" s="1"/>
  <c r="L742" i="3" s="1"/>
  <c r="I741" i="3"/>
  <c r="J741" i="3" s="1"/>
  <c r="K741" i="3" s="1"/>
  <c r="L741" i="3" s="1"/>
  <c r="I740" i="3"/>
  <c r="J740" i="3" s="1"/>
  <c r="K740" i="3" s="1"/>
  <c r="L740" i="3" s="1"/>
  <c r="N740" i="3" s="1"/>
  <c r="I739" i="3"/>
  <c r="J739" i="3" s="1"/>
  <c r="K739" i="3" s="1"/>
  <c r="L739" i="3" s="1"/>
  <c r="I738" i="3"/>
  <c r="J738" i="3" s="1"/>
  <c r="K738" i="3" s="1"/>
  <c r="L738" i="3" s="1"/>
  <c r="I737" i="3"/>
  <c r="J737" i="3" s="1"/>
  <c r="K737" i="3" s="1"/>
  <c r="L737" i="3" s="1"/>
  <c r="I736" i="3"/>
  <c r="J736" i="3" s="1"/>
  <c r="K736" i="3" s="1"/>
  <c r="L736" i="3" s="1"/>
  <c r="I735" i="3"/>
  <c r="J735" i="3" s="1"/>
  <c r="K735" i="3" s="1"/>
  <c r="L735" i="3" s="1"/>
  <c r="N735" i="3" s="1"/>
  <c r="I734" i="3"/>
  <c r="J734" i="3" s="1"/>
  <c r="K734" i="3" s="1"/>
  <c r="L734" i="3" s="1"/>
  <c r="I733" i="3"/>
  <c r="J733" i="3" s="1"/>
  <c r="K733" i="3" s="1"/>
  <c r="L733" i="3" s="1"/>
  <c r="I732" i="3"/>
  <c r="J732" i="3" s="1"/>
  <c r="K732" i="3" s="1"/>
  <c r="L732" i="3" s="1"/>
  <c r="I731" i="3"/>
  <c r="J731" i="3" s="1"/>
  <c r="K731" i="3" s="1"/>
  <c r="L731" i="3" s="1"/>
  <c r="I730" i="3"/>
  <c r="J730" i="3" s="1"/>
  <c r="K730" i="3" s="1"/>
  <c r="L730" i="3" s="1"/>
  <c r="I729" i="3"/>
  <c r="J729" i="3" s="1"/>
  <c r="K729" i="3" s="1"/>
  <c r="L729" i="3" s="1"/>
  <c r="I728" i="3"/>
  <c r="J728" i="3" s="1"/>
  <c r="K728" i="3" s="1"/>
  <c r="L728" i="3" s="1"/>
  <c r="I727" i="3"/>
  <c r="J727" i="3" s="1"/>
  <c r="K727" i="3" s="1"/>
  <c r="L727" i="3" s="1"/>
  <c r="N727" i="3" s="1"/>
  <c r="I726" i="3"/>
  <c r="J726" i="3" s="1"/>
  <c r="K726" i="3" s="1"/>
  <c r="L726" i="3" s="1"/>
  <c r="I725" i="3"/>
  <c r="J725" i="3" s="1"/>
  <c r="K725" i="3" s="1"/>
  <c r="L725" i="3" s="1"/>
  <c r="I724" i="3"/>
  <c r="J724" i="3" s="1"/>
  <c r="K724" i="3" s="1"/>
  <c r="L724" i="3" s="1"/>
  <c r="I723" i="3"/>
  <c r="J723" i="3" s="1"/>
  <c r="K723" i="3" s="1"/>
  <c r="L723" i="3" s="1"/>
  <c r="I722" i="3"/>
  <c r="J722" i="3" s="1"/>
  <c r="K722" i="3" s="1"/>
  <c r="L722" i="3" s="1"/>
  <c r="I721" i="3"/>
  <c r="J721" i="3" s="1"/>
  <c r="K721" i="3" s="1"/>
  <c r="L721" i="3" s="1"/>
  <c r="I720" i="3"/>
  <c r="J720" i="3" s="1"/>
  <c r="K720" i="3" s="1"/>
  <c r="L720" i="3" s="1"/>
  <c r="I719" i="3"/>
  <c r="J719" i="3" s="1"/>
  <c r="K719" i="3" s="1"/>
  <c r="L719" i="3" s="1"/>
  <c r="N719" i="3" s="1"/>
  <c r="I718" i="3"/>
  <c r="J718" i="3" s="1"/>
  <c r="K718" i="3" s="1"/>
  <c r="L718" i="3" s="1"/>
  <c r="I717" i="3"/>
  <c r="J717" i="3" s="1"/>
  <c r="K717" i="3" s="1"/>
  <c r="L717" i="3" s="1"/>
  <c r="I716" i="3"/>
  <c r="J716" i="3" s="1"/>
  <c r="K716" i="3" s="1"/>
  <c r="L716" i="3" s="1"/>
  <c r="I715" i="3"/>
  <c r="J715" i="3" s="1"/>
  <c r="K715" i="3" s="1"/>
  <c r="L715" i="3" s="1"/>
  <c r="I714" i="3"/>
  <c r="J714" i="3" s="1"/>
  <c r="K714" i="3" s="1"/>
  <c r="L714" i="3" s="1"/>
  <c r="I713" i="3"/>
  <c r="J713" i="3" s="1"/>
  <c r="K713" i="3" s="1"/>
  <c r="L713" i="3" s="1"/>
  <c r="J712" i="3"/>
  <c r="K712" i="3" s="1"/>
  <c r="L712" i="3" s="1"/>
  <c r="I712" i="3"/>
  <c r="I711" i="3"/>
  <c r="J711" i="3" s="1"/>
  <c r="K711" i="3" s="1"/>
  <c r="L711" i="3" s="1"/>
  <c r="N711" i="3" s="1"/>
  <c r="I710" i="3"/>
  <c r="J710" i="3" s="1"/>
  <c r="K710" i="3" s="1"/>
  <c r="L710" i="3" s="1"/>
  <c r="I709" i="3"/>
  <c r="J709" i="3" s="1"/>
  <c r="K709" i="3" s="1"/>
  <c r="L709" i="3" s="1"/>
  <c r="I708" i="3"/>
  <c r="J708" i="3" s="1"/>
  <c r="K708" i="3" s="1"/>
  <c r="L708" i="3" s="1"/>
  <c r="J707" i="3"/>
  <c r="K707" i="3" s="1"/>
  <c r="L707" i="3" s="1"/>
  <c r="I707" i="3"/>
  <c r="I706" i="3"/>
  <c r="J706" i="3" s="1"/>
  <c r="K706" i="3" s="1"/>
  <c r="L706" i="3" s="1"/>
  <c r="I705" i="3"/>
  <c r="J705" i="3" s="1"/>
  <c r="K705" i="3" s="1"/>
  <c r="L705" i="3" s="1"/>
  <c r="I704" i="3"/>
  <c r="J704" i="3" s="1"/>
  <c r="K704" i="3" s="1"/>
  <c r="L704" i="3" s="1"/>
  <c r="M704" i="3" s="1"/>
  <c r="I703" i="3"/>
  <c r="J703" i="3" s="1"/>
  <c r="K703" i="3" s="1"/>
  <c r="L703" i="3" s="1"/>
  <c r="I702" i="3"/>
  <c r="J702" i="3" s="1"/>
  <c r="K702" i="3" s="1"/>
  <c r="L702" i="3" s="1"/>
  <c r="O702" i="3" s="1"/>
  <c r="I701" i="3"/>
  <c r="J701" i="3" s="1"/>
  <c r="K701" i="3" s="1"/>
  <c r="L701" i="3" s="1"/>
  <c r="N701" i="3" s="1"/>
  <c r="I700" i="3"/>
  <c r="J700" i="3" s="1"/>
  <c r="K700" i="3" s="1"/>
  <c r="L700" i="3" s="1"/>
  <c r="I699" i="3"/>
  <c r="J699" i="3" s="1"/>
  <c r="K699" i="3" s="1"/>
  <c r="L699" i="3" s="1"/>
  <c r="J698" i="3"/>
  <c r="K698" i="3" s="1"/>
  <c r="L698" i="3" s="1"/>
  <c r="I698" i="3"/>
  <c r="I697" i="3"/>
  <c r="J697" i="3" s="1"/>
  <c r="K697" i="3" s="1"/>
  <c r="L697" i="3" s="1"/>
  <c r="I696" i="3"/>
  <c r="J696" i="3" s="1"/>
  <c r="K696" i="3" s="1"/>
  <c r="L696" i="3" s="1"/>
  <c r="M696" i="3" s="1"/>
  <c r="I695" i="3"/>
  <c r="J695" i="3" s="1"/>
  <c r="K695" i="3" s="1"/>
  <c r="L695" i="3" s="1"/>
  <c r="I694" i="3"/>
  <c r="J694" i="3" s="1"/>
  <c r="K694" i="3" s="1"/>
  <c r="L694" i="3" s="1"/>
  <c r="O694" i="3" s="1"/>
  <c r="J693" i="3"/>
  <c r="K693" i="3" s="1"/>
  <c r="L693" i="3" s="1"/>
  <c r="N693" i="3" s="1"/>
  <c r="I693" i="3"/>
  <c r="I692" i="3"/>
  <c r="J692" i="3" s="1"/>
  <c r="K692" i="3" s="1"/>
  <c r="L692" i="3" s="1"/>
  <c r="I691" i="3"/>
  <c r="J691" i="3" s="1"/>
  <c r="K691" i="3" s="1"/>
  <c r="L691" i="3" s="1"/>
  <c r="I690" i="3"/>
  <c r="J690" i="3" s="1"/>
  <c r="K690" i="3" s="1"/>
  <c r="L690" i="3" s="1"/>
  <c r="I689" i="3"/>
  <c r="J689" i="3" s="1"/>
  <c r="K689" i="3" s="1"/>
  <c r="L689" i="3" s="1"/>
  <c r="I688" i="3"/>
  <c r="J688" i="3" s="1"/>
  <c r="K688" i="3" s="1"/>
  <c r="L688" i="3" s="1"/>
  <c r="M688" i="3" s="1"/>
  <c r="L687" i="3"/>
  <c r="I687" i="3"/>
  <c r="J687" i="3" s="1"/>
  <c r="K687" i="3" s="1"/>
  <c r="I686" i="3"/>
  <c r="J686" i="3" s="1"/>
  <c r="K686" i="3" s="1"/>
  <c r="L686" i="3" s="1"/>
  <c r="O686" i="3" s="1"/>
  <c r="J685" i="3"/>
  <c r="K685" i="3" s="1"/>
  <c r="L685" i="3" s="1"/>
  <c r="N685" i="3" s="1"/>
  <c r="I685" i="3"/>
  <c r="I684" i="3"/>
  <c r="J684" i="3" s="1"/>
  <c r="K684" i="3" s="1"/>
  <c r="L684" i="3" s="1"/>
  <c r="I683" i="3"/>
  <c r="J683" i="3" s="1"/>
  <c r="K683" i="3" s="1"/>
  <c r="L683" i="3" s="1"/>
  <c r="I682" i="3"/>
  <c r="J682" i="3" s="1"/>
  <c r="K682" i="3" s="1"/>
  <c r="L682" i="3" s="1"/>
  <c r="I681" i="3"/>
  <c r="J681" i="3" s="1"/>
  <c r="K681" i="3" s="1"/>
  <c r="L681" i="3" s="1"/>
  <c r="I680" i="3"/>
  <c r="J680" i="3" s="1"/>
  <c r="K680" i="3" s="1"/>
  <c r="L680" i="3" s="1"/>
  <c r="M680" i="3" s="1"/>
  <c r="I679" i="3"/>
  <c r="J679" i="3" s="1"/>
  <c r="K679" i="3" s="1"/>
  <c r="L679" i="3" s="1"/>
  <c r="K678" i="3"/>
  <c r="L678" i="3" s="1"/>
  <c r="O678" i="3" s="1"/>
  <c r="I678" i="3"/>
  <c r="J678" i="3" s="1"/>
  <c r="I677" i="3"/>
  <c r="J677" i="3" s="1"/>
  <c r="K677" i="3" s="1"/>
  <c r="L677" i="3" s="1"/>
  <c r="N677" i="3" s="1"/>
  <c r="I676" i="3"/>
  <c r="J676" i="3" s="1"/>
  <c r="K676" i="3" s="1"/>
  <c r="L676" i="3" s="1"/>
  <c r="I675" i="3"/>
  <c r="J675" i="3" s="1"/>
  <c r="K675" i="3" s="1"/>
  <c r="L675" i="3" s="1"/>
  <c r="I674" i="3"/>
  <c r="J674" i="3" s="1"/>
  <c r="K674" i="3" s="1"/>
  <c r="L674" i="3" s="1"/>
  <c r="I673" i="3"/>
  <c r="J673" i="3" s="1"/>
  <c r="K673" i="3" s="1"/>
  <c r="L673" i="3" s="1"/>
  <c r="I672" i="3"/>
  <c r="J672" i="3" s="1"/>
  <c r="K672" i="3" s="1"/>
  <c r="L672" i="3" s="1"/>
  <c r="M672" i="3" s="1"/>
  <c r="I671" i="3"/>
  <c r="J671" i="3" s="1"/>
  <c r="K671" i="3" s="1"/>
  <c r="L671" i="3" s="1"/>
  <c r="I670" i="3"/>
  <c r="J670" i="3" s="1"/>
  <c r="K670" i="3" s="1"/>
  <c r="L670" i="3" s="1"/>
  <c r="O670" i="3" s="1"/>
  <c r="I669" i="3"/>
  <c r="J669" i="3" s="1"/>
  <c r="K669" i="3" s="1"/>
  <c r="L669" i="3" s="1"/>
  <c r="N669" i="3" s="1"/>
  <c r="I668" i="3"/>
  <c r="J668" i="3" s="1"/>
  <c r="K668" i="3" s="1"/>
  <c r="L668" i="3" s="1"/>
  <c r="I667" i="3"/>
  <c r="J667" i="3" s="1"/>
  <c r="K667" i="3" s="1"/>
  <c r="L667" i="3" s="1"/>
  <c r="I666" i="3"/>
  <c r="J666" i="3" s="1"/>
  <c r="K666" i="3" s="1"/>
  <c r="L666" i="3" s="1"/>
  <c r="I665" i="3"/>
  <c r="J665" i="3" s="1"/>
  <c r="K665" i="3" s="1"/>
  <c r="L665" i="3" s="1"/>
  <c r="I664" i="3"/>
  <c r="J664" i="3" s="1"/>
  <c r="K664" i="3" s="1"/>
  <c r="L664" i="3" s="1"/>
  <c r="I663" i="3"/>
  <c r="J663" i="3" s="1"/>
  <c r="K663" i="3" s="1"/>
  <c r="L663" i="3" s="1"/>
  <c r="I662" i="3"/>
  <c r="J662" i="3" s="1"/>
  <c r="K662" i="3" s="1"/>
  <c r="L662" i="3" s="1"/>
  <c r="I661" i="3"/>
  <c r="J661" i="3" s="1"/>
  <c r="K661" i="3" s="1"/>
  <c r="L661" i="3" s="1"/>
  <c r="O661" i="3" s="1"/>
  <c r="I660" i="3"/>
  <c r="J660" i="3" s="1"/>
  <c r="K660" i="3" s="1"/>
  <c r="L660" i="3" s="1"/>
  <c r="I659" i="3"/>
  <c r="J659" i="3" s="1"/>
  <c r="K659" i="3" s="1"/>
  <c r="L659" i="3" s="1"/>
  <c r="I658" i="3"/>
  <c r="J658" i="3" s="1"/>
  <c r="K658" i="3" s="1"/>
  <c r="L658" i="3" s="1"/>
  <c r="I657" i="3"/>
  <c r="J657" i="3" s="1"/>
  <c r="K657" i="3" s="1"/>
  <c r="L657" i="3" s="1"/>
  <c r="O657" i="3" s="1"/>
  <c r="I656" i="3"/>
  <c r="J656" i="3" s="1"/>
  <c r="K656" i="3" s="1"/>
  <c r="L656" i="3" s="1"/>
  <c r="I655" i="3"/>
  <c r="J655" i="3" s="1"/>
  <c r="K655" i="3" s="1"/>
  <c r="L655" i="3" s="1"/>
  <c r="I654" i="3"/>
  <c r="J654" i="3" s="1"/>
  <c r="K654" i="3" s="1"/>
  <c r="L654" i="3" s="1"/>
  <c r="I653" i="3"/>
  <c r="J653" i="3" s="1"/>
  <c r="K653" i="3" s="1"/>
  <c r="L653" i="3" s="1"/>
  <c r="O653" i="3" s="1"/>
  <c r="I652" i="3"/>
  <c r="J652" i="3" s="1"/>
  <c r="K652" i="3" s="1"/>
  <c r="L652" i="3" s="1"/>
  <c r="I651" i="3"/>
  <c r="J651" i="3" s="1"/>
  <c r="K651" i="3" s="1"/>
  <c r="L651" i="3" s="1"/>
  <c r="I650" i="3"/>
  <c r="J650" i="3" s="1"/>
  <c r="K650" i="3" s="1"/>
  <c r="L650" i="3" s="1"/>
  <c r="I649" i="3"/>
  <c r="J649" i="3" s="1"/>
  <c r="K649" i="3" s="1"/>
  <c r="L649" i="3" s="1"/>
  <c r="O649" i="3" s="1"/>
  <c r="I648" i="3"/>
  <c r="J648" i="3" s="1"/>
  <c r="K648" i="3" s="1"/>
  <c r="L648" i="3" s="1"/>
  <c r="I647" i="3"/>
  <c r="J647" i="3" s="1"/>
  <c r="K647" i="3" s="1"/>
  <c r="L647" i="3" s="1"/>
  <c r="I646" i="3"/>
  <c r="J646" i="3" s="1"/>
  <c r="K646" i="3" s="1"/>
  <c r="L646" i="3" s="1"/>
  <c r="I645" i="3"/>
  <c r="J645" i="3" s="1"/>
  <c r="K645" i="3" s="1"/>
  <c r="L645" i="3" s="1"/>
  <c r="O645" i="3" s="1"/>
  <c r="I644" i="3"/>
  <c r="J644" i="3" s="1"/>
  <c r="K644" i="3" s="1"/>
  <c r="L644" i="3" s="1"/>
  <c r="I643" i="3"/>
  <c r="J643" i="3" s="1"/>
  <c r="K643" i="3" s="1"/>
  <c r="L643" i="3" s="1"/>
  <c r="I642" i="3"/>
  <c r="J642" i="3" s="1"/>
  <c r="K642" i="3" s="1"/>
  <c r="L642" i="3" s="1"/>
  <c r="I641" i="3"/>
  <c r="J641" i="3" s="1"/>
  <c r="K641" i="3" s="1"/>
  <c r="L641" i="3" s="1"/>
  <c r="O641" i="3" s="1"/>
  <c r="I640" i="3"/>
  <c r="J640" i="3" s="1"/>
  <c r="K640" i="3" s="1"/>
  <c r="L640" i="3" s="1"/>
  <c r="I639" i="3"/>
  <c r="J639" i="3" s="1"/>
  <c r="K639" i="3" s="1"/>
  <c r="L639" i="3" s="1"/>
  <c r="I638" i="3"/>
  <c r="J638" i="3" s="1"/>
  <c r="K638" i="3" s="1"/>
  <c r="L638" i="3" s="1"/>
  <c r="I637" i="3"/>
  <c r="J637" i="3" s="1"/>
  <c r="K637" i="3" s="1"/>
  <c r="L637" i="3" s="1"/>
  <c r="O637" i="3" s="1"/>
  <c r="I636" i="3"/>
  <c r="J636" i="3" s="1"/>
  <c r="K636" i="3" s="1"/>
  <c r="L636" i="3" s="1"/>
  <c r="I635" i="3"/>
  <c r="J635" i="3" s="1"/>
  <c r="K635" i="3" s="1"/>
  <c r="L635" i="3" s="1"/>
  <c r="I634" i="3"/>
  <c r="J634" i="3" s="1"/>
  <c r="K634" i="3" s="1"/>
  <c r="L634" i="3" s="1"/>
  <c r="I633" i="3"/>
  <c r="J633" i="3" s="1"/>
  <c r="K633" i="3" s="1"/>
  <c r="L633" i="3" s="1"/>
  <c r="O633" i="3" s="1"/>
  <c r="I632" i="3"/>
  <c r="J632" i="3" s="1"/>
  <c r="K632" i="3" s="1"/>
  <c r="L632" i="3" s="1"/>
  <c r="I631" i="3"/>
  <c r="J631" i="3" s="1"/>
  <c r="K631" i="3" s="1"/>
  <c r="L631" i="3" s="1"/>
  <c r="I630" i="3"/>
  <c r="J630" i="3" s="1"/>
  <c r="K630" i="3" s="1"/>
  <c r="L630" i="3" s="1"/>
  <c r="J629" i="3"/>
  <c r="K629" i="3" s="1"/>
  <c r="L629" i="3" s="1"/>
  <c r="I629" i="3"/>
  <c r="I628" i="3"/>
  <c r="J628" i="3" s="1"/>
  <c r="K628" i="3" s="1"/>
  <c r="L628" i="3" s="1"/>
  <c r="I627" i="3"/>
  <c r="J627" i="3" s="1"/>
  <c r="K627" i="3" s="1"/>
  <c r="L627" i="3" s="1"/>
  <c r="I626" i="3"/>
  <c r="J626" i="3" s="1"/>
  <c r="K626" i="3" s="1"/>
  <c r="L626" i="3" s="1"/>
  <c r="J625" i="3"/>
  <c r="K625" i="3" s="1"/>
  <c r="L625" i="3" s="1"/>
  <c r="I625" i="3"/>
  <c r="I624" i="3"/>
  <c r="J624" i="3" s="1"/>
  <c r="K624" i="3" s="1"/>
  <c r="L624" i="3" s="1"/>
  <c r="I623" i="3"/>
  <c r="J623" i="3" s="1"/>
  <c r="K623" i="3" s="1"/>
  <c r="L623" i="3" s="1"/>
  <c r="J622" i="3"/>
  <c r="K622" i="3" s="1"/>
  <c r="L622" i="3" s="1"/>
  <c r="I622" i="3"/>
  <c r="I621" i="3"/>
  <c r="J621" i="3" s="1"/>
  <c r="K621" i="3" s="1"/>
  <c r="L621" i="3" s="1"/>
  <c r="I620" i="3"/>
  <c r="J620" i="3" s="1"/>
  <c r="K620" i="3" s="1"/>
  <c r="L620" i="3" s="1"/>
  <c r="I619" i="3"/>
  <c r="J619" i="3" s="1"/>
  <c r="K619" i="3" s="1"/>
  <c r="L619" i="3" s="1"/>
  <c r="I618" i="3"/>
  <c r="J618" i="3" s="1"/>
  <c r="K618" i="3" s="1"/>
  <c r="L618" i="3" s="1"/>
  <c r="I617" i="3"/>
  <c r="J617" i="3" s="1"/>
  <c r="K617" i="3" s="1"/>
  <c r="L617" i="3" s="1"/>
  <c r="I616" i="3"/>
  <c r="J616" i="3" s="1"/>
  <c r="K616" i="3" s="1"/>
  <c r="L616" i="3" s="1"/>
  <c r="K615" i="3"/>
  <c r="L615" i="3" s="1"/>
  <c r="I615" i="3"/>
  <c r="J615" i="3" s="1"/>
  <c r="I614" i="3"/>
  <c r="J614" i="3" s="1"/>
  <c r="K614" i="3" s="1"/>
  <c r="L614" i="3" s="1"/>
  <c r="J613" i="3"/>
  <c r="K613" i="3" s="1"/>
  <c r="L613" i="3" s="1"/>
  <c r="I613" i="3"/>
  <c r="I612" i="3"/>
  <c r="J612" i="3" s="1"/>
  <c r="K612" i="3" s="1"/>
  <c r="L612" i="3" s="1"/>
  <c r="I611" i="3"/>
  <c r="J611" i="3" s="1"/>
  <c r="K611" i="3" s="1"/>
  <c r="L611" i="3" s="1"/>
  <c r="I610" i="3"/>
  <c r="J610" i="3" s="1"/>
  <c r="K610" i="3" s="1"/>
  <c r="L610" i="3" s="1"/>
  <c r="J609" i="3"/>
  <c r="K609" i="3" s="1"/>
  <c r="L609" i="3" s="1"/>
  <c r="M609" i="3" s="1"/>
  <c r="I609" i="3"/>
  <c r="I608" i="3"/>
  <c r="J608" i="3" s="1"/>
  <c r="K608" i="3" s="1"/>
  <c r="L608" i="3" s="1"/>
  <c r="I607" i="3"/>
  <c r="J607" i="3" s="1"/>
  <c r="K607" i="3" s="1"/>
  <c r="L607" i="3" s="1"/>
  <c r="I606" i="3"/>
  <c r="J606" i="3" s="1"/>
  <c r="K606" i="3" s="1"/>
  <c r="L606" i="3" s="1"/>
  <c r="I605" i="3"/>
  <c r="J605" i="3" s="1"/>
  <c r="K605" i="3" s="1"/>
  <c r="L605" i="3" s="1"/>
  <c r="I604" i="3"/>
  <c r="J604" i="3" s="1"/>
  <c r="K604" i="3" s="1"/>
  <c r="L604" i="3" s="1"/>
  <c r="I603" i="3"/>
  <c r="J603" i="3" s="1"/>
  <c r="K603" i="3" s="1"/>
  <c r="L603" i="3" s="1"/>
  <c r="I602" i="3"/>
  <c r="J602" i="3" s="1"/>
  <c r="K602" i="3" s="1"/>
  <c r="L602" i="3" s="1"/>
  <c r="I601" i="3"/>
  <c r="J601" i="3" s="1"/>
  <c r="K601" i="3" s="1"/>
  <c r="L601" i="3" s="1"/>
  <c r="N600" i="3"/>
  <c r="I600" i="3"/>
  <c r="J600" i="3" s="1"/>
  <c r="K600" i="3" s="1"/>
  <c r="L600" i="3" s="1"/>
  <c r="I599" i="3"/>
  <c r="J599" i="3" s="1"/>
  <c r="K599" i="3" s="1"/>
  <c r="L599" i="3" s="1"/>
  <c r="I598" i="3"/>
  <c r="J598" i="3" s="1"/>
  <c r="K598" i="3" s="1"/>
  <c r="L598" i="3" s="1"/>
  <c r="I597" i="3"/>
  <c r="J597" i="3" s="1"/>
  <c r="K597" i="3" s="1"/>
  <c r="L597" i="3" s="1"/>
  <c r="I596" i="3"/>
  <c r="J596" i="3" s="1"/>
  <c r="K596" i="3" s="1"/>
  <c r="L596" i="3" s="1"/>
  <c r="K595" i="3"/>
  <c r="L595" i="3" s="1"/>
  <c r="M595" i="3" s="1"/>
  <c r="I595" i="3"/>
  <c r="J595" i="3" s="1"/>
  <c r="I594" i="3"/>
  <c r="J594" i="3" s="1"/>
  <c r="K594" i="3" s="1"/>
  <c r="L594" i="3" s="1"/>
  <c r="I593" i="3"/>
  <c r="J593" i="3" s="1"/>
  <c r="K593" i="3" s="1"/>
  <c r="L593" i="3" s="1"/>
  <c r="I592" i="3"/>
  <c r="J592" i="3" s="1"/>
  <c r="K592" i="3" s="1"/>
  <c r="L592" i="3" s="1"/>
  <c r="I591" i="3"/>
  <c r="J591" i="3" s="1"/>
  <c r="K591" i="3" s="1"/>
  <c r="L591" i="3" s="1"/>
  <c r="J590" i="3"/>
  <c r="K590" i="3" s="1"/>
  <c r="L590" i="3" s="1"/>
  <c r="I590" i="3"/>
  <c r="I589" i="3"/>
  <c r="J589" i="3" s="1"/>
  <c r="K589" i="3" s="1"/>
  <c r="L589" i="3" s="1"/>
  <c r="O589" i="3" s="1"/>
  <c r="I588" i="3"/>
  <c r="J588" i="3" s="1"/>
  <c r="K588" i="3" s="1"/>
  <c r="L588" i="3" s="1"/>
  <c r="I587" i="3"/>
  <c r="J587" i="3" s="1"/>
  <c r="K587" i="3" s="1"/>
  <c r="L587" i="3" s="1"/>
  <c r="I586" i="3"/>
  <c r="J586" i="3" s="1"/>
  <c r="K586" i="3" s="1"/>
  <c r="L586" i="3" s="1"/>
  <c r="O586" i="3" s="1"/>
  <c r="I585" i="3"/>
  <c r="J585" i="3" s="1"/>
  <c r="K585" i="3" s="1"/>
  <c r="L585" i="3" s="1"/>
  <c r="I584" i="3"/>
  <c r="J584" i="3" s="1"/>
  <c r="K584" i="3" s="1"/>
  <c r="L584" i="3" s="1"/>
  <c r="I583" i="3"/>
  <c r="J583" i="3" s="1"/>
  <c r="K583" i="3" s="1"/>
  <c r="L583" i="3" s="1"/>
  <c r="I582" i="3"/>
  <c r="J582" i="3" s="1"/>
  <c r="K582" i="3" s="1"/>
  <c r="L582" i="3" s="1"/>
  <c r="I581" i="3"/>
  <c r="J581" i="3" s="1"/>
  <c r="K581" i="3" s="1"/>
  <c r="L581" i="3" s="1"/>
  <c r="L580" i="3"/>
  <c r="I580" i="3"/>
  <c r="J580" i="3" s="1"/>
  <c r="K580" i="3" s="1"/>
  <c r="I579" i="3"/>
  <c r="J579" i="3" s="1"/>
  <c r="K579" i="3" s="1"/>
  <c r="L579" i="3" s="1"/>
  <c r="J578" i="3"/>
  <c r="K578" i="3" s="1"/>
  <c r="L578" i="3" s="1"/>
  <c r="I578" i="3"/>
  <c r="I577" i="3"/>
  <c r="J577" i="3" s="1"/>
  <c r="K577" i="3" s="1"/>
  <c r="L577" i="3" s="1"/>
  <c r="M577" i="3" s="1"/>
  <c r="I576" i="3"/>
  <c r="J576" i="3" s="1"/>
  <c r="K576" i="3" s="1"/>
  <c r="L576" i="3" s="1"/>
  <c r="I575" i="3"/>
  <c r="J575" i="3" s="1"/>
  <c r="K575" i="3" s="1"/>
  <c r="L575" i="3" s="1"/>
  <c r="J574" i="3"/>
  <c r="K574" i="3" s="1"/>
  <c r="L574" i="3" s="1"/>
  <c r="I574" i="3"/>
  <c r="I573" i="3"/>
  <c r="J573" i="3" s="1"/>
  <c r="K573" i="3" s="1"/>
  <c r="L573" i="3" s="1"/>
  <c r="I572" i="3"/>
  <c r="J572" i="3" s="1"/>
  <c r="K572" i="3" s="1"/>
  <c r="L572" i="3" s="1"/>
  <c r="I571" i="3"/>
  <c r="J571" i="3" s="1"/>
  <c r="K571" i="3" s="1"/>
  <c r="L571" i="3" s="1"/>
  <c r="I570" i="3"/>
  <c r="J570" i="3" s="1"/>
  <c r="K570" i="3" s="1"/>
  <c r="L570" i="3" s="1"/>
  <c r="J569" i="3"/>
  <c r="K569" i="3" s="1"/>
  <c r="L569" i="3" s="1"/>
  <c r="I569" i="3"/>
  <c r="I568" i="3"/>
  <c r="J568" i="3" s="1"/>
  <c r="K568" i="3" s="1"/>
  <c r="L568" i="3" s="1"/>
  <c r="M568" i="3" s="1"/>
  <c r="I567" i="3"/>
  <c r="J567" i="3" s="1"/>
  <c r="K567" i="3" s="1"/>
  <c r="L567" i="3" s="1"/>
  <c r="I566" i="3"/>
  <c r="J566" i="3" s="1"/>
  <c r="K566" i="3" s="1"/>
  <c r="L566" i="3" s="1"/>
  <c r="J565" i="3"/>
  <c r="K565" i="3" s="1"/>
  <c r="L565" i="3" s="1"/>
  <c r="N565" i="3" s="1"/>
  <c r="I565" i="3"/>
  <c r="I564" i="3"/>
  <c r="J564" i="3" s="1"/>
  <c r="K564" i="3" s="1"/>
  <c r="L564" i="3" s="1"/>
  <c r="J563" i="3"/>
  <c r="K563" i="3" s="1"/>
  <c r="L563" i="3" s="1"/>
  <c r="I563" i="3"/>
  <c r="I562" i="3"/>
  <c r="J562" i="3" s="1"/>
  <c r="K562" i="3" s="1"/>
  <c r="L562" i="3" s="1"/>
  <c r="O562" i="3" s="1"/>
  <c r="I561" i="3"/>
  <c r="J561" i="3" s="1"/>
  <c r="K561" i="3" s="1"/>
  <c r="L561" i="3" s="1"/>
  <c r="I560" i="3"/>
  <c r="J560" i="3" s="1"/>
  <c r="K560" i="3" s="1"/>
  <c r="L560" i="3" s="1"/>
  <c r="I559" i="3"/>
  <c r="J559" i="3" s="1"/>
  <c r="K559" i="3" s="1"/>
  <c r="L559" i="3" s="1"/>
  <c r="I558" i="3"/>
  <c r="J558" i="3" s="1"/>
  <c r="K558" i="3" s="1"/>
  <c r="L558" i="3" s="1"/>
  <c r="I557" i="3"/>
  <c r="J557" i="3" s="1"/>
  <c r="K557" i="3" s="1"/>
  <c r="L557" i="3" s="1"/>
  <c r="I556" i="3"/>
  <c r="J556" i="3" s="1"/>
  <c r="K556" i="3" s="1"/>
  <c r="L556" i="3" s="1"/>
  <c r="I555" i="3"/>
  <c r="J555" i="3" s="1"/>
  <c r="K555" i="3" s="1"/>
  <c r="L555" i="3" s="1"/>
  <c r="I554" i="3"/>
  <c r="J554" i="3" s="1"/>
  <c r="K554" i="3" s="1"/>
  <c r="L554" i="3" s="1"/>
  <c r="I553" i="3"/>
  <c r="J553" i="3" s="1"/>
  <c r="K553" i="3" s="1"/>
  <c r="L553" i="3" s="1"/>
  <c r="I552" i="3"/>
  <c r="J552" i="3" s="1"/>
  <c r="K552" i="3" s="1"/>
  <c r="L552" i="3" s="1"/>
  <c r="M552" i="3" s="1"/>
  <c r="I551" i="3"/>
  <c r="J551" i="3" s="1"/>
  <c r="K551" i="3" s="1"/>
  <c r="L551" i="3" s="1"/>
  <c r="I550" i="3"/>
  <c r="J550" i="3" s="1"/>
  <c r="K550" i="3" s="1"/>
  <c r="L550" i="3" s="1"/>
  <c r="I549" i="3"/>
  <c r="J549" i="3" s="1"/>
  <c r="K549" i="3" s="1"/>
  <c r="L549" i="3" s="1"/>
  <c r="N549" i="3" s="1"/>
  <c r="I548" i="3"/>
  <c r="J548" i="3" s="1"/>
  <c r="K548" i="3" s="1"/>
  <c r="L548" i="3" s="1"/>
  <c r="J547" i="3"/>
  <c r="K547" i="3" s="1"/>
  <c r="L547" i="3" s="1"/>
  <c r="I547" i="3"/>
  <c r="I546" i="3"/>
  <c r="J546" i="3" s="1"/>
  <c r="K546" i="3" s="1"/>
  <c r="L546" i="3" s="1"/>
  <c r="O546" i="3" s="1"/>
  <c r="I545" i="3"/>
  <c r="J545" i="3" s="1"/>
  <c r="K545" i="3" s="1"/>
  <c r="L545" i="3" s="1"/>
  <c r="I544" i="3"/>
  <c r="J544" i="3" s="1"/>
  <c r="K544" i="3" s="1"/>
  <c r="L544" i="3" s="1"/>
  <c r="J543" i="3"/>
  <c r="K543" i="3" s="1"/>
  <c r="L543" i="3" s="1"/>
  <c r="I543" i="3"/>
  <c r="I542" i="3"/>
  <c r="J542" i="3" s="1"/>
  <c r="K542" i="3" s="1"/>
  <c r="L542" i="3" s="1"/>
  <c r="J541" i="3"/>
  <c r="K541" i="3" s="1"/>
  <c r="L541" i="3" s="1"/>
  <c r="I541" i="3"/>
  <c r="I540" i="3"/>
  <c r="J540" i="3" s="1"/>
  <c r="K540" i="3" s="1"/>
  <c r="L540" i="3" s="1"/>
  <c r="M540" i="3" s="1"/>
  <c r="J539" i="3"/>
  <c r="K539" i="3" s="1"/>
  <c r="L539" i="3" s="1"/>
  <c r="I539" i="3"/>
  <c r="I538" i="3"/>
  <c r="J538" i="3" s="1"/>
  <c r="K538" i="3" s="1"/>
  <c r="L538" i="3" s="1"/>
  <c r="I537" i="3"/>
  <c r="J537" i="3" s="1"/>
  <c r="K537" i="3" s="1"/>
  <c r="L537" i="3" s="1"/>
  <c r="N537" i="3" s="1"/>
  <c r="I536" i="3"/>
  <c r="J536" i="3" s="1"/>
  <c r="K536" i="3" s="1"/>
  <c r="L536" i="3" s="1"/>
  <c r="M536" i="3" s="1"/>
  <c r="I535" i="3"/>
  <c r="J535" i="3" s="1"/>
  <c r="K535" i="3" s="1"/>
  <c r="L535" i="3" s="1"/>
  <c r="I534" i="3"/>
  <c r="J534" i="3" s="1"/>
  <c r="K534" i="3" s="1"/>
  <c r="L534" i="3" s="1"/>
  <c r="J533" i="3"/>
  <c r="K533" i="3" s="1"/>
  <c r="L533" i="3" s="1"/>
  <c r="N533" i="3" s="1"/>
  <c r="I533" i="3"/>
  <c r="I532" i="3"/>
  <c r="J532" i="3" s="1"/>
  <c r="K532" i="3" s="1"/>
  <c r="L532" i="3" s="1"/>
  <c r="I531" i="3"/>
  <c r="J531" i="3" s="1"/>
  <c r="K531" i="3" s="1"/>
  <c r="L531" i="3" s="1"/>
  <c r="I530" i="3"/>
  <c r="J530" i="3" s="1"/>
  <c r="K530" i="3" s="1"/>
  <c r="L530" i="3" s="1"/>
  <c r="O530" i="3" s="1"/>
  <c r="I529" i="3"/>
  <c r="J529" i="3" s="1"/>
  <c r="K529" i="3" s="1"/>
  <c r="L529" i="3" s="1"/>
  <c r="I528" i="3"/>
  <c r="J528" i="3" s="1"/>
  <c r="K528" i="3" s="1"/>
  <c r="L528" i="3" s="1"/>
  <c r="I527" i="3"/>
  <c r="J527" i="3" s="1"/>
  <c r="K527" i="3" s="1"/>
  <c r="L527" i="3" s="1"/>
  <c r="I526" i="3"/>
  <c r="J526" i="3" s="1"/>
  <c r="K526" i="3" s="1"/>
  <c r="L526" i="3" s="1"/>
  <c r="I525" i="3"/>
  <c r="J525" i="3" s="1"/>
  <c r="K525" i="3" s="1"/>
  <c r="L525" i="3" s="1"/>
  <c r="I524" i="3"/>
  <c r="J524" i="3" s="1"/>
  <c r="K524" i="3" s="1"/>
  <c r="L524" i="3" s="1"/>
  <c r="M524" i="3" s="1"/>
  <c r="I523" i="3"/>
  <c r="J523" i="3" s="1"/>
  <c r="K523" i="3" s="1"/>
  <c r="L523" i="3" s="1"/>
  <c r="I522" i="3"/>
  <c r="J522" i="3" s="1"/>
  <c r="K522" i="3" s="1"/>
  <c r="L522" i="3" s="1"/>
  <c r="I521" i="3"/>
  <c r="J521" i="3" s="1"/>
  <c r="K521" i="3" s="1"/>
  <c r="L521" i="3" s="1"/>
  <c r="N521" i="3" s="1"/>
  <c r="I520" i="3"/>
  <c r="J520" i="3" s="1"/>
  <c r="K520" i="3" s="1"/>
  <c r="L520" i="3" s="1"/>
  <c r="M520" i="3" s="1"/>
  <c r="I519" i="3"/>
  <c r="J519" i="3" s="1"/>
  <c r="K519" i="3" s="1"/>
  <c r="L519" i="3" s="1"/>
  <c r="I518" i="3"/>
  <c r="J518" i="3" s="1"/>
  <c r="K518" i="3" s="1"/>
  <c r="L518" i="3" s="1"/>
  <c r="I517" i="3"/>
  <c r="J517" i="3" s="1"/>
  <c r="K517" i="3" s="1"/>
  <c r="L517" i="3" s="1"/>
  <c r="N517" i="3" s="1"/>
  <c r="I516" i="3"/>
  <c r="J516" i="3" s="1"/>
  <c r="K516" i="3" s="1"/>
  <c r="L516" i="3" s="1"/>
  <c r="I515" i="3"/>
  <c r="J515" i="3" s="1"/>
  <c r="K515" i="3" s="1"/>
  <c r="L515" i="3" s="1"/>
  <c r="I514" i="3"/>
  <c r="J514" i="3" s="1"/>
  <c r="K514" i="3" s="1"/>
  <c r="L514" i="3" s="1"/>
  <c r="N514" i="3" s="1"/>
  <c r="I513" i="3"/>
  <c r="J513" i="3" s="1"/>
  <c r="K513" i="3" s="1"/>
  <c r="L513" i="3" s="1"/>
  <c r="I512" i="3"/>
  <c r="J512" i="3" s="1"/>
  <c r="K512" i="3" s="1"/>
  <c r="L512" i="3" s="1"/>
  <c r="N512" i="3" s="1"/>
  <c r="I511" i="3"/>
  <c r="J511" i="3" s="1"/>
  <c r="K511" i="3" s="1"/>
  <c r="L511" i="3" s="1"/>
  <c r="K510" i="3"/>
  <c r="L510" i="3" s="1"/>
  <c r="N510" i="3" s="1"/>
  <c r="I510" i="3"/>
  <c r="J510" i="3" s="1"/>
  <c r="I509" i="3"/>
  <c r="J509" i="3" s="1"/>
  <c r="K509" i="3" s="1"/>
  <c r="L509" i="3" s="1"/>
  <c r="I508" i="3"/>
  <c r="J508" i="3" s="1"/>
  <c r="K508" i="3" s="1"/>
  <c r="L508" i="3" s="1"/>
  <c r="N508" i="3" s="1"/>
  <c r="I507" i="3"/>
  <c r="J507" i="3" s="1"/>
  <c r="K507" i="3" s="1"/>
  <c r="L507" i="3" s="1"/>
  <c r="I506" i="3"/>
  <c r="J506" i="3" s="1"/>
  <c r="K506" i="3" s="1"/>
  <c r="L506" i="3" s="1"/>
  <c r="N506" i="3" s="1"/>
  <c r="I505" i="3"/>
  <c r="J505" i="3" s="1"/>
  <c r="K505" i="3" s="1"/>
  <c r="L505" i="3" s="1"/>
  <c r="I504" i="3"/>
  <c r="J504" i="3" s="1"/>
  <c r="K504" i="3" s="1"/>
  <c r="L504" i="3" s="1"/>
  <c r="J503" i="3"/>
  <c r="K503" i="3" s="1"/>
  <c r="L503" i="3" s="1"/>
  <c r="I503" i="3"/>
  <c r="I502" i="3"/>
  <c r="J502" i="3" s="1"/>
  <c r="K502" i="3" s="1"/>
  <c r="L502" i="3" s="1"/>
  <c r="I501" i="3"/>
  <c r="J501" i="3" s="1"/>
  <c r="K501" i="3" s="1"/>
  <c r="L501" i="3" s="1"/>
  <c r="I500" i="3"/>
  <c r="J500" i="3" s="1"/>
  <c r="K500" i="3" s="1"/>
  <c r="L500" i="3" s="1"/>
  <c r="I499" i="3"/>
  <c r="J499" i="3" s="1"/>
  <c r="K499" i="3" s="1"/>
  <c r="L499" i="3" s="1"/>
  <c r="I498" i="3"/>
  <c r="J498" i="3" s="1"/>
  <c r="K498" i="3" s="1"/>
  <c r="L498" i="3" s="1"/>
  <c r="I497" i="3"/>
  <c r="J497" i="3" s="1"/>
  <c r="K497" i="3" s="1"/>
  <c r="L497" i="3" s="1"/>
  <c r="I496" i="3"/>
  <c r="J496" i="3" s="1"/>
  <c r="K496" i="3" s="1"/>
  <c r="L496" i="3" s="1"/>
  <c r="I495" i="3"/>
  <c r="J495" i="3" s="1"/>
  <c r="K495" i="3" s="1"/>
  <c r="L495" i="3" s="1"/>
  <c r="I494" i="3"/>
  <c r="J494" i="3" s="1"/>
  <c r="K494" i="3" s="1"/>
  <c r="L494" i="3" s="1"/>
  <c r="I493" i="3"/>
  <c r="J493" i="3" s="1"/>
  <c r="K493" i="3" s="1"/>
  <c r="L493" i="3" s="1"/>
  <c r="I492" i="3"/>
  <c r="J492" i="3" s="1"/>
  <c r="K492" i="3" s="1"/>
  <c r="L492" i="3" s="1"/>
  <c r="I491" i="3"/>
  <c r="J491" i="3" s="1"/>
  <c r="K491" i="3" s="1"/>
  <c r="L491" i="3" s="1"/>
  <c r="I490" i="3"/>
  <c r="J490" i="3" s="1"/>
  <c r="K490" i="3" s="1"/>
  <c r="L490" i="3" s="1"/>
  <c r="I489" i="3"/>
  <c r="J489" i="3" s="1"/>
  <c r="K489" i="3" s="1"/>
  <c r="L489" i="3" s="1"/>
  <c r="I488" i="3"/>
  <c r="J488" i="3" s="1"/>
  <c r="K488" i="3" s="1"/>
  <c r="L488" i="3" s="1"/>
  <c r="J487" i="3"/>
  <c r="K487" i="3" s="1"/>
  <c r="L487" i="3" s="1"/>
  <c r="I487" i="3"/>
  <c r="I486" i="3"/>
  <c r="J486" i="3" s="1"/>
  <c r="K486" i="3" s="1"/>
  <c r="L486" i="3" s="1"/>
  <c r="I485" i="3"/>
  <c r="J485" i="3" s="1"/>
  <c r="K485" i="3" s="1"/>
  <c r="L485" i="3" s="1"/>
  <c r="I484" i="3"/>
  <c r="J484" i="3" s="1"/>
  <c r="K484" i="3" s="1"/>
  <c r="L484" i="3" s="1"/>
  <c r="I483" i="3"/>
  <c r="J483" i="3" s="1"/>
  <c r="K483" i="3" s="1"/>
  <c r="L483" i="3" s="1"/>
  <c r="I482" i="3"/>
  <c r="J482" i="3" s="1"/>
  <c r="K482" i="3" s="1"/>
  <c r="L482" i="3" s="1"/>
  <c r="I481" i="3"/>
  <c r="J481" i="3" s="1"/>
  <c r="K481" i="3" s="1"/>
  <c r="L481" i="3" s="1"/>
  <c r="I480" i="3"/>
  <c r="J480" i="3" s="1"/>
  <c r="K480" i="3" s="1"/>
  <c r="L480" i="3" s="1"/>
  <c r="J479" i="3"/>
  <c r="K479" i="3" s="1"/>
  <c r="L479" i="3" s="1"/>
  <c r="I479" i="3"/>
  <c r="I478" i="3"/>
  <c r="J478" i="3" s="1"/>
  <c r="K478" i="3" s="1"/>
  <c r="L478" i="3" s="1"/>
  <c r="I477" i="3"/>
  <c r="J477" i="3" s="1"/>
  <c r="K477" i="3" s="1"/>
  <c r="L477" i="3" s="1"/>
  <c r="I476" i="3"/>
  <c r="J476" i="3" s="1"/>
  <c r="K476" i="3" s="1"/>
  <c r="L476" i="3" s="1"/>
  <c r="I475" i="3"/>
  <c r="J475" i="3" s="1"/>
  <c r="K475" i="3" s="1"/>
  <c r="L475" i="3" s="1"/>
  <c r="I474" i="3"/>
  <c r="J474" i="3" s="1"/>
  <c r="K474" i="3" s="1"/>
  <c r="L474" i="3" s="1"/>
  <c r="I473" i="3"/>
  <c r="J473" i="3" s="1"/>
  <c r="K473" i="3" s="1"/>
  <c r="L473" i="3" s="1"/>
  <c r="I472" i="3"/>
  <c r="J472" i="3" s="1"/>
  <c r="K472" i="3" s="1"/>
  <c r="L472" i="3" s="1"/>
  <c r="J471" i="3"/>
  <c r="K471" i="3" s="1"/>
  <c r="L471" i="3" s="1"/>
  <c r="I471" i="3"/>
  <c r="I470" i="3"/>
  <c r="J470" i="3" s="1"/>
  <c r="K470" i="3" s="1"/>
  <c r="L470" i="3" s="1"/>
  <c r="I469" i="3"/>
  <c r="J469" i="3" s="1"/>
  <c r="K469" i="3" s="1"/>
  <c r="L469" i="3" s="1"/>
  <c r="I468" i="3"/>
  <c r="J468" i="3" s="1"/>
  <c r="K468" i="3" s="1"/>
  <c r="L468" i="3" s="1"/>
  <c r="I467" i="3"/>
  <c r="J467" i="3" s="1"/>
  <c r="K467" i="3" s="1"/>
  <c r="L467" i="3" s="1"/>
  <c r="I466" i="3"/>
  <c r="J466" i="3" s="1"/>
  <c r="K466" i="3" s="1"/>
  <c r="L466" i="3" s="1"/>
  <c r="I465" i="3"/>
  <c r="J465" i="3" s="1"/>
  <c r="K465" i="3" s="1"/>
  <c r="L465" i="3" s="1"/>
  <c r="I464" i="3"/>
  <c r="J464" i="3" s="1"/>
  <c r="K464" i="3" s="1"/>
  <c r="L464" i="3" s="1"/>
  <c r="I463" i="3"/>
  <c r="J463" i="3" s="1"/>
  <c r="K463" i="3" s="1"/>
  <c r="L463" i="3" s="1"/>
  <c r="I462" i="3"/>
  <c r="J462" i="3" s="1"/>
  <c r="K462" i="3" s="1"/>
  <c r="L462" i="3" s="1"/>
  <c r="I461" i="3"/>
  <c r="J461" i="3" s="1"/>
  <c r="K461" i="3" s="1"/>
  <c r="L461" i="3" s="1"/>
  <c r="I460" i="3"/>
  <c r="J460" i="3" s="1"/>
  <c r="K460" i="3" s="1"/>
  <c r="L460" i="3" s="1"/>
  <c r="I459" i="3"/>
  <c r="J459" i="3" s="1"/>
  <c r="K459" i="3" s="1"/>
  <c r="L459" i="3" s="1"/>
  <c r="I458" i="3"/>
  <c r="J458" i="3" s="1"/>
  <c r="K458" i="3" s="1"/>
  <c r="L458" i="3" s="1"/>
  <c r="I457" i="3"/>
  <c r="J457" i="3" s="1"/>
  <c r="K457" i="3" s="1"/>
  <c r="L457" i="3" s="1"/>
  <c r="I456" i="3"/>
  <c r="J456" i="3" s="1"/>
  <c r="K456" i="3" s="1"/>
  <c r="L456" i="3" s="1"/>
  <c r="I455" i="3"/>
  <c r="J455" i="3" s="1"/>
  <c r="K455" i="3" s="1"/>
  <c r="L455" i="3" s="1"/>
  <c r="I454" i="3"/>
  <c r="J454" i="3" s="1"/>
  <c r="K454" i="3" s="1"/>
  <c r="L454" i="3" s="1"/>
  <c r="I453" i="3"/>
  <c r="J453" i="3" s="1"/>
  <c r="K453" i="3" s="1"/>
  <c r="L453" i="3" s="1"/>
  <c r="I452" i="3"/>
  <c r="J452" i="3" s="1"/>
  <c r="K452" i="3" s="1"/>
  <c r="L452" i="3" s="1"/>
  <c r="I451" i="3"/>
  <c r="J451" i="3" s="1"/>
  <c r="K451" i="3" s="1"/>
  <c r="L451" i="3" s="1"/>
  <c r="I450" i="3"/>
  <c r="J450" i="3" s="1"/>
  <c r="K450" i="3" s="1"/>
  <c r="L450" i="3" s="1"/>
  <c r="I449" i="3"/>
  <c r="J449" i="3" s="1"/>
  <c r="K449" i="3" s="1"/>
  <c r="L449" i="3" s="1"/>
  <c r="I448" i="3"/>
  <c r="J448" i="3" s="1"/>
  <c r="K448" i="3" s="1"/>
  <c r="L448" i="3" s="1"/>
  <c r="I447" i="3"/>
  <c r="J447" i="3" s="1"/>
  <c r="K447" i="3" s="1"/>
  <c r="L447" i="3" s="1"/>
  <c r="I446" i="3"/>
  <c r="J446" i="3" s="1"/>
  <c r="K446" i="3" s="1"/>
  <c r="L446" i="3" s="1"/>
  <c r="O446" i="3" s="1"/>
  <c r="I445" i="3"/>
  <c r="J445" i="3" s="1"/>
  <c r="K445" i="3" s="1"/>
  <c r="L445" i="3" s="1"/>
  <c r="I444" i="3"/>
  <c r="J444" i="3" s="1"/>
  <c r="K444" i="3" s="1"/>
  <c r="L444" i="3" s="1"/>
  <c r="M444" i="3" s="1"/>
  <c r="I443" i="3"/>
  <c r="J443" i="3" s="1"/>
  <c r="K443" i="3" s="1"/>
  <c r="L443" i="3" s="1"/>
  <c r="O443" i="3" s="1"/>
  <c r="I442" i="3"/>
  <c r="J442" i="3" s="1"/>
  <c r="K442" i="3" s="1"/>
  <c r="L442" i="3" s="1"/>
  <c r="L441" i="3"/>
  <c r="I441" i="3"/>
  <c r="J441" i="3" s="1"/>
  <c r="K441" i="3" s="1"/>
  <c r="I440" i="3"/>
  <c r="J440" i="3" s="1"/>
  <c r="K440" i="3" s="1"/>
  <c r="L440" i="3" s="1"/>
  <c r="I439" i="3"/>
  <c r="J439" i="3" s="1"/>
  <c r="K439" i="3" s="1"/>
  <c r="L439" i="3" s="1"/>
  <c r="N439" i="3" s="1"/>
  <c r="I438" i="3"/>
  <c r="J438" i="3" s="1"/>
  <c r="K438" i="3" s="1"/>
  <c r="L438" i="3" s="1"/>
  <c r="M438" i="3" s="1"/>
  <c r="I437" i="3"/>
  <c r="J437" i="3" s="1"/>
  <c r="K437" i="3" s="1"/>
  <c r="L437" i="3" s="1"/>
  <c r="I436" i="3"/>
  <c r="J436" i="3" s="1"/>
  <c r="K436" i="3" s="1"/>
  <c r="L436" i="3" s="1"/>
  <c r="O436" i="3" s="1"/>
  <c r="I435" i="3"/>
  <c r="J435" i="3" s="1"/>
  <c r="K435" i="3" s="1"/>
  <c r="L435" i="3" s="1"/>
  <c r="N435" i="3" s="1"/>
  <c r="I434" i="3"/>
  <c r="J434" i="3" s="1"/>
  <c r="K434" i="3" s="1"/>
  <c r="L434" i="3" s="1"/>
  <c r="I433" i="3"/>
  <c r="J433" i="3" s="1"/>
  <c r="K433" i="3" s="1"/>
  <c r="L433" i="3" s="1"/>
  <c r="I432" i="3"/>
  <c r="J432" i="3" s="1"/>
  <c r="K432" i="3" s="1"/>
  <c r="L432" i="3" s="1"/>
  <c r="I431" i="3"/>
  <c r="J431" i="3" s="1"/>
  <c r="K431" i="3" s="1"/>
  <c r="L431" i="3" s="1"/>
  <c r="N431" i="3" s="1"/>
  <c r="I430" i="3"/>
  <c r="J430" i="3" s="1"/>
  <c r="K430" i="3" s="1"/>
  <c r="L430" i="3" s="1"/>
  <c r="M430" i="3" s="1"/>
  <c r="I429" i="3"/>
  <c r="J429" i="3" s="1"/>
  <c r="K429" i="3" s="1"/>
  <c r="L429" i="3" s="1"/>
  <c r="I428" i="3"/>
  <c r="J428" i="3" s="1"/>
  <c r="K428" i="3" s="1"/>
  <c r="L428" i="3" s="1"/>
  <c r="O428" i="3" s="1"/>
  <c r="I427" i="3"/>
  <c r="J427" i="3" s="1"/>
  <c r="K427" i="3" s="1"/>
  <c r="L427" i="3" s="1"/>
  <c r="N427" i="3" s="1"/>
  <c r="I426" i="3"/>
  <c r="J426" i="3" s="1"/>
  <c r="K426" i="3" s="1"/>
  <c r="L426" i="3" s="1"/>
  <c r="I425" i="3"/>
  <c r="J425" i="3" s="1"/>
  <c r="K425" i="3" s="1"/>
  <c r="L425" i="3" s="1"/>
  <c r="I424" i="3"/>
  <c r="J424" i="3" s="1"/>
  <c r="K424" i="3" s="1"/>
  <c r="L424" i="3" s="1"/>
  <c r="I423" i="3"/>
  <c r="J423" i="3" s="1"/>
  <c r="K423" i="3" s="1"/>
  <c r="L423" i="3" s="1"/>
  <c r="N423" i="3" s="1"/>
  <c r="M422" i="3"/>
  <c r="I422" i="3"/>
  <c r="J422" i="3" s="1"/>
  <c r="K422" i="3" s="1"/>
  <c r="L422" i="3" s="1"/>
  <c r="I421" i="3"/>
  <c r="J421" i="3" s="1"/>
  <c r="K421" i="3" s="1"/>
  <c r="L421" i="3" s="1"/>
  <c r="K420" i="3"/>
  <c r="L420" i="3" s="1"/>
  <c r="O420" i="3" s="1"/>
  <c r="I420" i="3"/>
  <c r="J420" i="3" s="1"/>
  <c r="I419" i="3"/>
  <c r="J419" i="3" s="1"/>
  <c r="K419" i="3" s="1"/>
  <c r="L419" i="3" s="1"/>
  <c r="N419" i="3" s="1"/>
  <c r="I418" i="3"/>
  <c r="J418" i="3" s="1"/>
  <c r="K418" i="3" s="1"/>
  <c r="L418" i="3" s="1"/>
  <c r="I417" i="3"/>
  <c r="J417" i="3" s="1"/>
  <c r="K417" i="3" s="1"/>
  <c r="L417" i="3" s="1"/>
  <c r="I416" i="3"/>
  <c r="J416" i="3" s="1"/>
  <c r="K416" i="3" s="1"/>
  <c r="L416" i="3" s="1"/>
  <c r="I415" i="3"/>
  <c r="J415" i="3" s="1"/>
  <c r="K415" i="3" s="1"/>
  <c r="L415" i="3" s="1"/>
  <c r="M415" i="3" s="1"/>
  <c r="I414" i="3"/>
  <c r="J414" i="3" s="1"/>
  <c r="K414" i="3" s="1"/>
  <c r="L414" i="3" s="1"/>
  <c r="O414" i="3" s="1"/>
  <c r="L413" i="3"/>
  <c r="M413" i="3" s="1"/>
  <c r="I413" i="3"/>
  <c r="J413" i="3" s="1"/>
  <c r="K413" i="3" s="1"/>
  <c r="I412" i="3"/>
  <c r="J412" i="3" s="1"/>
  <c r="K412" i="3" s="1"/>
  <c r="L412" i="3" s="1"/>
  <c r="I411" i="3"/>
  <c r="J411" i="3" s="1"/>
  <c r="K411" i="3" s="1"/>
  <c r="L411" i="3" s="1"/>
  <c r="J410" i="3"/>
  <c r="K410" i="3" s="1"/>
  <c r="L410" i="3" s="1"/>
  <c r="O410" i="3" s="1"/>
  <c r="I410" i="3"/>
  <c r="I409" i="3"/>
  <c r="J409" i="3" s="1"/>
  <c r="K409" i="3" s="1"/>
  <c r="L409" i="3" s="1"/>
  <c r="I408" i="3"/>
  <c r="J408" i="3" s="1"/>
  <c r="K408" i="3" s="1"/>
  <c r="L408" i="3" s="1"/>
  <c r="J407" i="3"/>
  <c r="K407" i="3" s="1"/>
  <c r="L407" i="3" s="1"/>
  <c r="I407" i="3"/>
  <c r="I406" i="3"/>
  <c r="J406" i="3" s="1"/>
  <c r="K406" i="3" s="1"/>
  <c r="L406" i="3" s="1"/>
  <c r="O406" i="3" s="1"/>
  <c r="I405" i="3"/>
  <c r="J405" i="3" s="1"/>
  <c r="K405" i="3" s="1"/>
  <c r="L405" i="3" s="1"/>
  <c r="I404" i="3"/>
  <c r="J404" i="3" s="1"/>
  <c r="K404" i="3" s="1"/>
  <c r="L404" i="3" s="1"/>
  <c r="I403" i="3"/>
  <c r="J403" i="3" s="1"/>
  <c r="K403" i="3" s="1"/>
  <c r="L403" i="3" s="1"/>
  <c r="J402" i="3"/>
  <c r="K402" i="3" s="1"/>
  <c r="L402" i="3" s="1"/>
  <c r="O402" i="3" s="1"/>
  <c r="I402" i="3"/>
  <c r="I401" i="3"/>
  <c r="J401" i="3" s="1"/>
  <c r="K401" i="3" s="1"/>
  <c r="L401" i="3" s="1"/>
  <c r="I400" i="3"/>
  <c r="J400" i="3" s="1"/>
  <c r="K400" i="3" s="1"/>
  <c r="L400" i="3" s="1"/>
  <c r="J399" i="3"/>
  <c r="K399" i="3" s="1"/>
  <c r="L399" i="3" s="1"/>
  <c r="I399" i="3"/>
  <c r="I398" i="3"/>
  <c r="J398" i="3" s="1"/>
  <c r="K398" i="3" s="1"/>
  <c r="L398" i="3" s="1"/>
  <c r="O398" i="3" s="1"/>
  <c r="I397" i="3"/>
  <c r="J397" i="3" s="1"/>
  <c r="K397" i="3" s="1"/>
  <c r="L397" i="3" s="1"/>
  <c r="I396" i="3"/>
  <c r="J396" i="3" s="1"/>
  <c r="K396" i="3" s="1"/>
  <c r="L396" i="3" s="1"/>
  <c r="I395" i="3"/>
  <c r="J395" i="3" s="1"/>
  <c r="K395" i="3" s="1"/>
  <c r="L395" i="3" s="1"/>
  <c r="J394" i="3"/>
  <c r="K394" i="3" s="1"/>
  <c r="L394" i="3" s="1"/>
  <c r="O394" i="3" s="1"/>
  <c r="I394" i="3"/>
  <c r="I393" i="3"/>
  <c r="J393" i="3" s="1"/>
  <c r="K393" i="3" s="1"/>
  <c r="L393" i="3" s="1"/>
  <c r="I392" i="3"/>
  <c r="J392" i="3" s="1"/>
  <c r="K392" i="3" s="1"/>
  <c r="L392" i="3" s="1"/>
  <c r="J391" i="3"/>
  <c r="K391" i="3" s="1"/>
  <c r="L391" i="3" s="1"/>
  <c r="I391" i="3"/>
  <c r="I390" i="3"/>
  <c r="J390" i="3" s="1"/>
  <c r="K390" i="3" s="1"/>
  <c r="L390" i="3" s="1"/>
  <c r="O390" i="3" s="1"/>
  <c r="I389" i="3"/>
  <c r="J389" i="3" s="1"/>
  <c r="K389" i="3" s="1"/>
  <c r="L389" i="3" s="1"/>
  <c r="I388" i="3"/>
  <c r="J388" i="3" s="1"/>
  <c r="K388" i="3" s="1"/>
  <c r="L388" i="3" s="1"/>
  <c r="I387" i="3"/>
  <c r="J387" i="3" s="1"/>
  <c r="K387" i="3" s="1"/>
  <c r="L387" i="3" s="1"/>
  <c r="J386" i="3"/>
  <c r="K386" i="3" s="1"/>
  <c r="L386" i="3" s="1"/>
  <c r="O386" i="3" s="1"/>
  <c r="I386" i="3"/>
  <c r="I385" i="3"/>
  <c r="J385" i="3" s="1"/>
  <c r="K385" i="3" s="1"/>
  <c r="L385" i="3" s="1"/>
  <c r="I384" i="3"/>
  <c r="J384" i="3" s="1"/>
  <c r="K384" i="3" s="1"/>
  <c r="L384" i="3" s="1"/>
  <c r="J383" i="3"/>
  <c r="K383" i="3" s="1"/>
  <c r="L383" i="3" s="1"/>
  <c r="I383" i="3"/>
  <c r="I382" i="3"/>
  <c r="J382" i="3" s="1"/>
  <c r="K382" i="3" s="1"/>
  <c r="L382" i="3" s="1"/>
  <c r="O382" i="3" s="1"/>
  <c r="I381" i="3"/>
  <c r="J381" i="3" s="1"/>
  <c r="K381" i="3" s="1"/>
  <c r="L381" i="3" s="1"/>
  <c r="I380" i="3"/>
  <c r="J380" i="3" s="1"/>
  <c r="K380" i="3" s="1"/>
  <c r="L380" i="3" s="1"/>
  <c r="I379" i="3"/>
  <c r="J379" i="3" s="1"/>
  <c r="K379" i="3" s="1"/>
  <c r="L379" i="3" s="1"/>
  <c r="J378" i="3"/>
  <c r="K378" i="3" s="1"/>
  <c r="L378" i="3" s="1"/>
  <c r="O378" i="3" s="1"/>
  <c r="I378" i="3"/>
  <c r="I377" i="3"/>
  <c r="J377" i="3" s="1"/>
  <c r="K377" i="3" s="1"/>
  <c r="L377" i="3" s="1"/>
  <c r="I376" i="3"/>
  <c r="J376" i="3" s="1"/>
  <c r="K376" i="3" s="1"/>
  <c r="L376" i="3" s="1"/>
  <c r="J375" i="3"/>
  <c r="K375" i="3" s="1"/>
  <c r="L375" i="3" s="1"/>
  <c r="I375" i="3"/>
  <c r="I374" i="3"/>
  <c r="J374" i="3" s="1"/>
  <c r="K374" i="3" s="1"/>
  <c r="L374" i="3" s="1"/>
  <c r="O374" i="3" s="1"/>
  <c r="I373" i="3"/>
  <c r="J373" i="3" s="1"/>
  <c r="K373" i="3" s="1"/>
  <c r="L373" i="3" s="1"/>
  <c r="I372" i="3"/>
  <c r="J372" i="3" s="1"/>
  <c r="K372" i="3" s="1"/>
  <c r="L372" i="3" s="1"/>
  <c r="I371" i="3"/>
  <c r="J371" i="3" s="1"/>
  <c r="K371" i="3" s="1"/>
  <c r="L371" i="3" s="1"/>
  <c r="J370" i="3"/>
  <c r="K370" i="3" s="1"/>
  <c r="L370" i="3" s="1"/>
  <c r="I370" i="3"/>
  <c r="I369" i="3"/>
  <c r="J369" i="3" s="1"/>
  <c r="K369" i="3" s="1"/>
  <c r="L369" i="3" s="1"/>
  <c r="I368" i="3"/>
  <c r="J368" i="3" s="1"/>
  <c r="K368" i="3" s="1"/>
  <c r="L368" i="3" s="1"/>
  <c r="J367" i="3"/>
  <c r="K367" i="3" s="1"/>
  <c r="L367" i="3" s="1"/>
  <c r="I367" i="3"/>
  <c r="I366" i="3"/>
  <c r="J366" i="3" s="1"/>
  <c r="K366" i="3" s="1"/>
  <c r="L366" i="3" s="1"/>
  <c r="I365" i="3"/>
  <c r="J365" i="3" s="1"/>
  <c r="K365" i="3" s="1"/>
  <c r="L365" i="3" s="1"/>
  <c r="I364" i="3"/>
  <c r="J364" i="3" s="1"/>
  <c r="K364" i="3" s="1"/>
  <c r="L364" i="3" s="1"/>
  <c r="I363" i="3"/>
  <c r="J363" i="3" s="1"/>
  <c r="K363" i="3" s="1"/>
  <c r="L363" i="3" s="1"/>
  <c r="J362" i="3"/>
  <c r="K362" i="3" s="1"/>
  <c r="L362" i="3" s="1"/>
  <c r="I362" i="3"/>
  <c r="I361" i="3"/>
  <c r="J361" i="3" s="1"/>
  <c r="K361" i="3" s="1"/>
  <c r="L361" i="3" s="1"/>
  <c r="I360" i="3"/>
  <c r="J360" i="3" s="1"/>
  <c r="K360" i="3" s="1"/>
  <c r="L360" i="3" s="1"/>
  <c r="J359" i="3"/>
  <c r="K359" i="3" s="1"/>
  <c r="L359" i="3" s="1"/>
  <c r="I359" i="3"/>
  <c r="I358" i="3"/>
  <c r="J358" i="3" s="1"/>
  <c r="K358" i="3" s="1"/>
  <c r="L358" i="3" s="1"/>
  <c r="I357" i="3"/>
  <c r="J357" i="3" s="1"/>
  <c r="K357" i="3" s="1"/>
  <c r="L357" i="3" s="1"/>
  <c r="I356" i="3"/>
  <c r="J356" i="3" s="1"/>
  <c r="K356" i="3" s="1"/>
  <c r="L356" i="3" s="1"/>
  <c r="I355" i="3"/>
  <c r="J355" i="3" s="1"/>
  <c r="K355" i="3" s="1"/>
  <c r="L355" i="3" s="1"/>
  <c r="J354" i="3"/>
  <c r="K354" i="3" s="1"/>
  <c r="L354" i="3" s="1"/>
  <c r="I354" i="3"/>
  <c r="I353" i="3"/>
  <c r="J353" i="3" s="1"/>
  <c r="K353" i="3" s="1"/>
  <c r="L353" i="3" s="1"/>
  <c r="I352" i="3"/>
  <c r="J352" i="3" s="1"/>
  <c r="K352" i="3" s="1"/>
  <c r="L352" i="3" s="1"/>
  <c r="J351" i="3"/>
  <c r="K351" i="3" s="1"/>
  <c r="L351" i="3" s="1"/>
  <c r="I351" i="3"/>
  <c r="I350" i="3"/>
  <c r="J350" i="3" s="1"/>
  <c r="K350" i="3" s="1"/>
  <c r="L350" i="3" s="1"/>
  <c r="I349" i="3"/>
  <c r="J349" i="3" s="1"/>
  <c r="K349" i="3" s="1"/>
  <c r="L349" i="3" s="1"/>
  <c r="I348" i="3"/>
  <c r="J348" i="3" s="1"/>
  <c r="K348" i="3" s="1"/>
  <c r="L348" i="3" s="1"/>
  <c r="I347" i="3"/>
  <c r="J347" i="3" s="1"/>
  <c r="K347" i="3" s="1"/>
  <c r="L347" i="3" s="1"/>
  <c r="J346" i="3"/>
  <c r="K346" i="3" s="1"/>
  <c r="L346" i="3" s="1"/>
  <c r="I346" i="3"/>
  <c r="I345" i="3"/>
  <c r="J345" i="3" s="1"/>
  <c r="K345" i="3" s="1"/>
  <c r="L345" i="3" s="1"/>
  <c r="I344" i="3"/>
  <c r="J344" i="3" s="1"/>
  <c r="K344" i="3" s="1"/>
  <c r="L344" i="3" s="1"/>
  <c r="J343" i="3"/>
  <c r="K343" i="3" s="1"/>
  <c r="L343" i="3" s="1"/>
  <c r="I343" i="3"/>
  <c r="I342" i="3"/>
  <c r="J342" i="3" s="1"/>
  <c r="K342" i="3" s="1"/>
  <c r="L342" i="3" s="1"/>
  <c r="I341" i="3"/>
  <c r="J341" i="3" s="1"/>
  <c r="K341" i="3" s="1"/>
  <c r="L341" i="3" s="1"/>
  <c r="I340" i="3"/>
  <c r="J340" i="3" s="1"/>
  <c r="K340" i="3" s="1"/>
  <c r="L340" i="3" s="1"/>
  <c r="I339" i="3"/>
  <c r="J339" i="3" s="1"/>
  <c r="K339" i="3" s="1"/>
  <c r="L339" i="3" s="1"/>
  <c r="J338" i="3"/>
  <c r="K338" i="3" s="1"/>
  <c r="L338" i="3" s="1"/>
  <c r="I338" i="3"/>
  <c r="I337" i="3"/>
  <c r="J337" i="3" s="1"/>
  <c r="K337" i="3" s="1"/>
  <c r="L337" i="3" s="1"/>
  <c r="I336" i="3"/>
  <c r="J336" i="3" s="1"/>
  <c r="K336" i="3" s="1"/>
  <c r="L336" i="3" s="1"/>
  <c r="J335" i="3"/>
  <c r="K335" i="3" s="1"/>
  <c r="L335" i="3" s="1"/>
  <c r="I335" i="3"/>
  <c r="I334" i="3"/>
  <c r="J334" i="3" s="1"/>
  <c r="K334" i="3" s="1"/>
  <c r="L334" i="3" s="1"/>
  <c r="I333" i="3"/>
  <c r="J333" i="3" s="1"/>
  <c r="K333" i="3" s="1"/>
  <c r="L333" i="3" s="1"/>
  <c r="I332" i="3"/>
  <c r="J332" i="3" s="1"/>
  <c r="K332" i="3" s="1"/>
  <c r="L332" i="3" s="1"/>
  <c r="I331" i="3"/>
  <c r="J331" i="3" s="1"/>
  <c r="K331" i="3" s="1"/>
  <c r="L331" i="3" s="1"/>
  <c r="J330" i="3"/>
  <c r="K330" i="3" s="1"/>
  <c r="L330" i="3" s="1"/>
  <c r="I330" i="3"/>
  <c r="I329" i="3"/>
  <c r="J329" i="3" s="1"/>
  <c r="K329" i="3" s="1"/>
  <c r="L329" i="3" s="1"/>
  <c r="I328" i="3"/>
  <c r="J328" i="3" s="1"/>
  <c r="K328" i="3" s="1"/>
  <c r="L328" i="3" s="1"/>
  <c r="J327" i="3"/>
  <c r="K327" i="3" s="1"/>
  <c r="L327" i="3" s="1"/>
  <c r="I327" i="3"/>
  <c r="I326" i="3"/>
  <c r="J326" i="3" s="1"/>
  <c r="K326" i="3" s="1"/>
  <c r="L326" i="3" s="1"/>
  <c r="I325" i="3"/>
  <c r="J325" i="3" s="1"/>
  <c r="K325" i="3" s="1"/>
  <c r="L325" i="3" s="1"/>
  <c r="I324" i="3"/>
  <c r="J324" i="3" s="1"/>
  <c r="K324" i="3" s="1"/>
  <c r="L324" i="3" s="1"/>
  <c r="I323" i="3"/>
  <c r="J323" i="3" s="1"/>
  <c r="K323" i="3" s="1"/>
  <c r="L323" i="3" s="1"/>
  <c r="J322" i="3"/>
  <c r="K322" i="3" s="1"/>
  <c r="L322" i="3" s="1"/>
  <c r="I322" i="3"/>
  <c r="I321" i="3"/>
  <c r="J321" i="3" s="1"/>
  <c r="K321" i="3" s="1"/>
  <c r="L321" i="3" s="1"/>
  <c r="I320" i="3"/>
  <c r="J320" i="3" s="1"/>
  <c r="K320" i="3" s="1"/>
  <c r="L320" i="3" s="1"/>
  <c r="J319" i="3"/>
  <c r="K319" i="3" s="1"/>
  <c r="L319" i="3" s="1"/>
  <c r="I319" i="3"/>
  <c r="I318" i="3"/>
  <c r="J318" i="3" s="1"/>
  <c r="K318" i="3" s="1"/>
  <c r="L318" i="3" s="1"/>
  <c r="I317" i="3"/>
  <c r="J317" i="3" s="1"/>
  <c r="K317" i="3" s="1"/>
  <c r="L317" i="3" s="1"/>
  <c r="I316" i="3"/>
  <c r="J316" i="3" s="1"/>
  <c r="K316" i="3" s="1"/>
  <c r="L316" i="3" s="1"/>
  <c r="I315" i="3"/>
  <c r="J315" i="3" s="1"/>
  <c r="K315" i="3" s="1"/>
  <c r="L315" i="3" s="1"/>
  <c r="J314" i="3"/>
  <c r="K314" i="3" s="1"/>
  <c r="L314" i="3" s="1"/>
  <c r="I314" i="3"/>
  <c r="I313" i="3"/>
  <c r="J313" i="3" s="1"/>
  <c r="K313" i="3" s="1"/>
  <c r="L313" i="3" s="1"/>
  <c r="I312" i="3"/>
  <c r="J312" i="3" s="1"/>
  <c r="K312" i="3" s="1"/>
  <c r="L312" i="3" s="1"/>
  <c r="J311" i="3"/>
  <c r="K311" i="3" s="1"/>
  <c r="L311" i="3" s="1"/>
  <c r="I311" i="3"/>
  <c r="I310" i="3"/>
  <c r="J310" i="3" s="1"/>
  <c r="K310" i="3" s="1"/>
  <c r="L310" i="3" s="1"/>
  <c r="I309" i="3"/>
  <c r="J309" i="3" s="1"/>
  <c r="K309" i="3" s="1"/>
  <c r="L309" i="3" s="1"/>
  <c r="I308" i="3"/>
  <c r="J308" i="3" s="1"/>
  <c r="K308" i="3" s="1"/>
  <c r="L308" i="3" s="1"/>
  <c r="O308" i="3" s="1"/>
  <c r="I307" i="3"/>
  <c r="J307" i="3" s="1"/>
  <c r="K307" i="3" s="1"/>
  <c r="L307" i="3" s="1"/>
  <c r="I306" i="3"/>
  <c r="J306" i="3" s="1"/>
  <c r="K306" i="3" s="1"/>
  <c r="L306" i="3" s="1"/>
  <c r="N306" i="3" s="1"/>
  <c r="J305" i="3"/>
  <c r="K305" i="3" s="1"/>
  <c r="L305" i="3" s="1"/>
  <c r="I305" i="3"/>
  <c r="I304" i="3"/>
  <c r="J304" i="3" s="1"/>
  <c r="K304" i="3" s="1"/>
  <c r="L304" i="3" s="1"/>
  <c r="I303" i="3"/>
  <c r="J303" i="3" s="1"/>
  <c r="K303" i="3" s="1"/>
  <c r="L303" i="3" s="1"/>
  <c r="N303" i="3" s="1"/>
  <c r="I302" i="3"/>
  <c r="J302" i="3" s="1"/>
  <c r="K302" i="3" s="1"/>
  <c r="L302" i="3" s="1"/>
  <c r="I301" i="3"/>
  <c r="J301" i="3" s="1"/>
  <c r="K301" i="3" s="1"/>
  <c r="L301" i="3" s="1"/>
  <c r="I300" i="3"/>
  <c r="J300" i="3" s="1"/>
  <c r="K300" i="3" s="1"/>
  <c r="L300" i="3" s="1"/>
  <c r="O300" i="3" s="1"/>
  <c r="I299" i="3"/>
  <c r="J299" i="3" s="1"/>
  <c r="K299" i="3" s="1"/>
  <c r="L299" i="3" s="1"/>
  <c r="I298" i="3"/>
  <c r="J298" i="3" s="1"/>
  <c r="K298" i="3" s="1"/>
  <c r="L298" i="3" s="1"/>
  <c r="N298" i="3" s="1"/>
  <c r="I297" i="3"/>
  <c r="J297" i="3" s="1"/>
  <c r="K297" i="3" s="1"/>
  <c r="L297" i="3" s="1"/>
  <c r="L296" i="3"/>
  <c r="I296" i="3"/>
  <c r="J296" i="3" s="1"/>
  <c r="K296" i="3" s="1"/>
  <c r="I295" i="3"/>
  <c r="J295" i="3" s="1"/>
  <c r="K295" i="3" s="1"/>
  <c r="L295" i="3" s="1"/>
  <c r="N295" i="3" s="1"/>
  <c r="I294" i="3"/>
  <c r="J294" i="3" s="1"/>
  <c r="K294" i="3" s="1"/>
  <c r="L294" i="3" s="1"/>
  <c r="I293" i="3"/>
  <c r="J293" i="3" s="1"/>
  <c r="K293" i="3" s="1"/>
  <c r="L293" i="3" s="1"/>
  <c r="I292" i="3"/>
  <c r="J292" i="3" s="1"/>
  <c r="K292" i="3" s="1"/>
  <c r="L292" i="3" s="1"/>
  <c r="O292" i="3" s="1"/>
  <c r="I291" i="3"/>
  <c r="J291" i="3" s="1"/>
  <c r="K291" i="3" s="1"/>
  <c r="L291" i="3" s="1"/>
  <c r="N290" i="3"/>
  <c r="I290" i="3"/>
  <c r="J290" i="3" s="1"/>
  <c r="K290" i="3" s="1"/>
  <c r="L290" i="3" s="1"/>
  <c r="I289" i="3"/>
  <c r="J289" i="3" s="1"/>
  <c r="K289" i="3" s="1"/>
  <c r="L289" i="3" s="1"/>
  <c r="L288" i="3"/>
  <c r="I288" i="3"/>
  <c r="J288" i="3" s="1"/>
  <c r="K288" i="3" s="1"/>
  <c r="I287" i="3"/>
  <c r="J287" i="3" s="1"/>
  <c r="K287" i="3" s="1"/>
  <c r="L287" i="3" s="1"/>
  <c r="O287" i="3" s="1"/>
  <c r="I286" i="3"/>
  <c r="J286" i="3" s="1"/>
  <c r="K286" i="3" s="1"/>
  <c r="L286" i="3" s="1"/>
  <c r="N286" i="3" s="1"/>
  <c r="I285" i="3"/>
  <c r="J285" i="3" s="1"/>
  <c r="K285" i="3" s="1"/>
  <c r="L285" i="3" s="1"/>
  <c r="I284" i="3"/>
  <c r="J284" i="3" s="1"/>
  <c r="K284" i="3" s="1"/>
  <c r="L284" i="3" s="1"/>
  <c r="J283" i="3"/>
  <c r="K283" i="3" s="1"/>
  <c r="L283" i="3" s="1"/>
  <c r="I283" i="3"/>
  <c r="I282" i="3"/>
  <c r="J282" i="3" s="1"/>
  <c r="K282" i="3" s="1"/>
  <c r="L282" i="3" s="1"/>
  <c r="I281" i="3"/>
  <c r="J281" i="3" s="1"/>
  <c r="K281" i="3" s="1"/>
  <c r="L281" i="3" s="1"/>
  <c r="M281" i="3" s="1"/>
  <c r="I280" i="3"/>
  <c r="J280" i="3" s="1"/>
  <c r="K280" i="3" s="1"/>
  <c r="L280" i="3" s="1"/>
  <c r="I279" i="3"/>
  <c r="J279" i="3" s="1"/>
  <c r="K279" i="3" s="1"/>
  <c r="L279" i="3" s="1"/>
  <c r="O279" i="3" s="1"/>
  <c r="I278" i="3"/>
  <c r="J278" i="3" s="1"/>
  <c r="K278" i="3" s="1"/>
  <c r="L278" i="3" s="1"/>
  <c r="N278" i="3" s="1"/>
  <c r="I277" i="3"/>
  <c r="J277" i="3" s="1"/>
  <c r="K277" i="3" s="1"/>
  <c r="L277" i="3" s="1"/>
  <c r="M277" i="3" s="1"/>
  <c r="I276" i="3"/>
  <c r="J276" i="3" s="1"/>
  <c r="K276" i="3" s="1"/>
  <c r="L276" i="3" s="1"/>
  <c r="I275" i="3"/>
  <c r="J275" i="3" s="1"/>
  <c r="K275" i="3" s="1"/>
  <c r="L275" i="3" s="1"/>
  <c r="O275" i="3" s="1"/>
  <c r="I274" i="3"/>
  <c r="J274" i="3" s="1"/>
  <c r="K274" i="3" s="1"/>
  <c r="L274" i="3" s="1"/>
  <c r="N274" i="3" s="1"/>
  <c r="I273" i="3"/>
  <c r="J273" i="3" s="1"/>
  <c r="K273" i="3" s="1"/>
  <c r="L273" i="3" s="1"/>
  <c r="M273" i="3" s="1"/>
  <c r="L272" i="3"/>
  <c r="I272" i="3"/>
  <c r="J272" i="3" s="1"/>
  <c r="K272" i="3" s="1"/>
  <c r="K271" i="3"/>
  <c r="L271" i="3" s="1"/>
  <c r="O271" i="3" s="1"/>
  <c r="I271" i="3"/>
  <c r="J271" i="3" s="1"/>
  <c r="I270" i="3"/>
  <c r="J270" i="3" s="1"/>
  <c r="K270" i="3" s="1"/>
  <c r="L270" i="3" s="1"/>
  <c r="N270" i="3" s="1"/>
  <c r="I269" i="3"/>
  <c r="J269" i="3" s="1"/>
  <c r="K269" i="3" s="1"/>
  <c r="L269" i="3" s="1"/>
  <c r="I268" i="3"/>
  <c r="J268" i="3" s="1"/>
  <c r="K268" i="3" s="1"/>
  <c r="L268" i="3" s="1"/>
  <c r="I267" i="3"/>
  <c r="J267" i="3" s="1"/>
  <c r="K267" i="3" s="1"/>
  <c r="L267" i="3" s="1"/>
  <c r="I266" i="3"/>
  <c r="J266" i="3" s="1"/>
  <c r="K266" i="3" s="1"/>
  <c r="L266" i="3" s="1"/>
  <c r="I265" i="3"/>
  <c r="J265" i="3" s="1"/>
  <c r="K265" i="3" s="1"/>
  <c r="L265" i="3" s="1"/>
  <c r="M265" i="3" s="1"/>
  <c r="I264" i="3"/>
  <c r="J264" i="3" s="1"/>
  <c r="K264" i="3" s="1"/>
  <c r="L264" i="3" s="1"/>
  <c r="I263" i="3"/>
  <c r="J263" i="3" s="1"/>
  <c r="K263" i="3" s="1"/>
  <c r="L263" i="3" s="1"/>
  <c r="O263" i="3" s="1"/>
  <c r="I262" i="3"/>
  <c r="J262" i="3" s="1"/>
  <c r="K262" i="3" s="1"/>
  <c r="L262" i="3" s="1"/>
  <c r="N262" i="3" s="1"/>
  <c r="I261" i="3"/>
  <c r="J261" i="3" s="1"/>
  <c r="K261" i="3" s="1"/>
  <c r="L261" i="3" s="1"/>
  <c r="M261" i="3" s="1"/>
  <c r="I260" i="3"/>
  <c r="J260" i="3" s="1"/>
  <c r="K260" i="3" s="1"/>
  <c r="L260" i="3" s="1"/>
  <c r="I259" i="3"/>
  <c r="J259" i="3" s="1"/>
  <c r="K259" i="3" s="1"/>
  <c r="L259" i="3" s="1"/>
  <c r="O259" i="3" s="1"/>
  <c r="I258" i="3"/>
  <c r="J258" i="3" s="1"/>
  <c r="K258" i="3" s="1"/>
  <c r="L258" i="3" s="1"/>
  <c r="N258" i="3" s="1"/>
  <c r="I257" i="3"/>
  <c r="J257" i="3" s="1"/>
  <c r="K257" i="3" s="1"/>
  <c r="L257" i="3" s="1"/>
  <c r="M257" i="3" s="1"/>
  <c r="L256" i="3"/>
  <c r="I256" i="3"/>
  <c r="J256" i="3" s="1"/>
  <c r="K256" i="3" s="1"/>
  <c r="I255" i="3"/>
  <c r="J255" i="3" s="1"/>
  <c r="K255" i="3" s="1"/>
  <c r="L255" i="3" s="1"/>
  <c r="O255" i="3" s="1"/>
  <c r="I254" i="3"/>
  <c r="J254" i="3" s="1"/>
  <c r="K254" i="3" s="1"/>
  <c r="L254" i="3" s="1"/>
  <c r="N254" i="3" s="1"/>
  <c r="I253" i="3"/>
  <c r="J253" i="3" s="1"/>
  <c r="K253" i="3" s="1"/>
  <c r="L253" i="3" s="1"/>
  <c r="I252" i="3"/>
  <c r="J252" i="3" s="1"/>
  <c r="K252" i="3" s="1"/>
  <c r="L252" i="3" s="1"/>
  <c r="J251" i="3"/>
  <c r="K251" i="3" s="1"/>
  <c r="L251" i="3" s="1"/>
  <c r="I251" i="3"/>
  <c r="I250" i="3"/>
  <c r="J250" i="3" s="1"/>
  <c r="K250" i="3" s="1"/>
  <c r="L250" i="3" s="1"/>
  <c r="I249" i="3"/>
  <c r="J249" i="3" s="1"/>
  <c r="K249" i="3" s="1"/>
  <c r="L249" i="3" s="1"/>
  <c r="M249" i="3" s="1"/>
  <c r="I248" i="3"/>
  <c r="J248" i="3" s="1"/>
  <c r="K248" i="3" s="1"/>
  <c r="L248" i="3" s="1"/>
  <c r="I247" i="3"/>
  <c r="J247" i="3" s="1"/>
  <c r="K247" i="3" s="1"/>
  <c r="L247" i="3" s="1"/>
  <c r="O247" i="3" s="1"/>
  <c r="N246" i="3"/>
  <c r="I246" i="3"/>
  <c r="J246" i="3" s="1"/>
  <c r="K246" i="3" s="1"/>
  <c r="L246" i="3" s="1"/>
  <c r="I245" i="3"/>
  <c r="J245" i="3" s="1"/>
  <c r="K245" i="3" s="1"/>
  <c r="L245" i="3" s="1"/>
  <c r="M245" i="3" s="1"/>
  <c r="I244" i="3"/>
  <c r="J244" i="3" s="1"/>
  <c r="K244" i="3" s="1"/>
  <c r="L244" i="3" s="1"/>
  <c r="J243" i="3"/>
  <c r="K243" i="3" s="1"/>
  <c r="L243" i="3" s="1"/>
  <c r="O243" i="3" s="1"/>
  <c r="I243" i="3"/>
  <c r="I242" i="3"/>
  <c r="J242" i="3" s="1"/>
  <c r="K242" i="3" s="1"/>
  <c r="L242" i="3" s="1"/>
  <c r="N242" i="3" s="1"/>
  <c r="M241" i="3"/>
  <c r="I241" i="3"/>
  <c r="J241" i="3" s="1"/>
  <c r="K241" i="3" s="1"/>
  <c r="L241" i="3" s="1"/>
  <c r="I240" i="3"/>
  <c r="J240" i="3" s="1"/>
  <c r="K240" i="3" s="1"/>
  <c r="L240" i="3" s="1"/>
  <c r="J239" i="3"/>
  <c r="K239" i="3" s="1"/>
  <c r="L239" i="3" s="1"/>
  <c r="O239" i="3" s="1"/>
  <c r="I239" i="3"/>
  <c r="I238" i="3"/>
  <c r="J238" i="3" s="1"/>
  <c r="K238" i="3" s="1"/>
  <c r="L238" i="3" s="1"/>
  <c r="N238" i="3" s="1"/>
  <c r="I237" i="3"/>
  <c r="J237" i="3" s="1"/>
  <c r="K237" i="3" s="1"/>
  <c r="L237" i="3" s="1"/>
  <c r="I236" i="3"/>
  <c r="J236" i="3" s="1"/>
  <c r="K236" i="3" s="1"/>
  <c r="L236" i="3" s="1"/>
  <c r="I235" i="3"/>
  <c r="J235" i="3" s="1"/>
  <c r="K235" i="3" s="1"/>
  <c r="L235" i="3" s="1"/>
  <c r="I234" i="3"/>
  <c r="J234" i="3" s="1"/>
  <c r="K234" i="3" s="1"/>
  <c r="L234" i="3" s="1"/>
  <c r="I233" i="3"/>
  <c r="J233" i="3" s="1"/>
  <c r="K233" i="3" s="1"/>
  <c r="L233" i="3" s="1"/>
  <c r="I232" i="3"/>
  <c r="J232" i="3" s="1"/>
  <c r="K232" i="3" s="1"/>
  <c r="L232" i="3" s="1"/>
  <c r="I231" i="3"/>
  <c r="J231" i="3" s="1"/>
  <c r="K231" i="3" s="1"/>
  <c r="L231" i="3" s="1"/>
  <c r="M231" i="3" s="1"/>
  <c r="I230" i="3"/>
  <c r="J230" i="3" s="1"/>
  <c r="K230" i="3" s="1"/>
  <c r="L230" i="3" s="1"/>
  <c r="L229" i="3"/>
  <c r="I229" i="3"/>
  <c r="J229" i="3" s="1"/>
  <c r="K229" i="3" s="1"/>
  <c r="I228" i="3"/>
  <c r="J228" i="3" s="1"/>
  <c r="K228" i="3" s="1"/>
  <c r="L228" i="3" s="1"/>
  <c r="I227" i="3"/>
  <c r="J227" i="3" s="1"/>
  <c r="K227" i="3" s="1"/>
  <c r="L227" i="3" s="1"/>
  <c r="M227" i="3" s="1"/>
  <c r="I226" i="3"/>
  <c r="J226" i="3" s="1"/>
  <c r="K226" i="3" s="1"/>
  <c r="L226" i="3" s="1"/>
  <c r="I225" i="3"/>
  <c r="J225" i="3" s="1"/>
  <c r="K225" i="3" s="1"/>
  <c r="L225" i="3" s="1"/>
  <c r="I224" i="3"/>
  <c r="J224" i="3" s="1"/>
  <c r="K224" i="3" s="1"/>
  <c r="L224" i="3" s="1"/>
  <c r="I223" i="3"/>
  <c r="J223" i="3" s="1"/>
  <c r="K223" i="3" s="1"/>
  <c r="L223" i="3" s="1"/>
  <c r="I222" i="3"/>
  <c r="J222" i="3" s="1"/>
  <c r="K222" i="3" s="1"/>
  <c r="L222" i="3" s="1"/>
  <c r="L221" i="3"/>
  <c r="I221" i="3"/>
  <c r="J221" i="3" s="1"/>
  <c r="K221" i="3" s="1"/>
  <c r="I220" i="3"/>
  <c r="J220" i="3" s="1"/>
  <c r="K220" i="3" s="1"/>
  <c r="L220" i="3" s="1"/>
  <c r="I219" i="3"/>
  <c r="J219" i="3" s="1"/>
  <c r="K219" i="3" s="1"/>
  <c r="L219" i="3" s="1"/>
  <c r="I218" i="3"/>
  <c r="J218" i="3" s="1"/>
  <c r="K218" i="3" s="1"/>
  <c r="L218" i="3" s="1"/>
  <c r="I217" i="3"/>
  <c r="J217" i="3" s="1"/>
  <c r="K217" i="3" s="1"/>
  <c r="L217" i="3" s="1"/>
  <c r="I216" i="3"/>
  <c r="J216" i="3" s="1"/>
  <c r="K216" i="3" s="1"/>
  <c r="L216" i="3" s="1"/>
  <c r="I215" i="3"/>
  <c r="J215" i="3" s="1"/>
  <c r="K215" i="3" s="1"/>
  <c r="L215" i="3" s="1"/>
  <c r="I214" i="3"/>
  <c r="J214" i="3" s="1"/>
  <c r="K214" i="3" s="1"/>
  <c r="L214" i="3" s="1"/>
  <c r="I213" i="3"/>
  <c r="J213" i="3" s="1"/>
  <c r="K213" i="3" s="1"/>
  <c r="L213" i="3" s="1"/>
  <c r="K212" i="3"/>
  <c r="L212" i="3" s="1"/>
  <c r="I212" i="3"/>
  <c r="J212" i="3" s="1"/>
  <c r="K211" i="3"/>
  <c r="L211" i="3" s="1"/>
  <c r="I211" i="3"/>
  <c r="J211" i="3" s="1"/>
  <c r="I210" i="3"/>
  <c r="J210" i="3" s="1"/>
  <c r="K210" i="3" s="1"/>
  <c r="L210" i="3" s="1"/>
  <c r="L209" i="3"/>
  <c r="I209" i="3"/>
  <c r="J209" i="3" s="1"/>
  <c r="K209" i="3" s="1"/>
  <c r="I208" i="3"/>
  <c r="J208" i="3" s="1"/>
  <c r="K208" i="3" s="1"/>
  <c r="L208" i="3" s="1"/>
  <c r="O207" i="3"/>
  <c r="K207" i="3"/>
  <c r="L207" i="3" s="1"/>
  <c r="M207" i="3" s="1"/>
  <c r="I207" i="3"/>
  <c r="J207" i="3" s="1"/>
  <c r="I206" i="3"/>
  <c r="J206" i="3" s="1"/>
  <c r="K206" i="3" s="1"/>
  <c r="L206" i="3" s="1"/>
  <c r="L205" i="3"/>
  <c r="I205" i="3"/>
  <c r="J205" i="3" s="1"/>
  <c r="K205" i="3" s="1"/>
  <c r="I204" i="3"/>
  <c r="J204" i="3" s="1"/>
  <c r="K204" i="3" s="1"/>
  <c r="L204" i="3" s="1"/>
  <c r="I203" i="3"/>
  <c r="J203" i="3" s="1"/>
  <c r="K203" i="3" s="1"/>
  <c r="L203" i="3" s="1"/>
  <c r="M203" i="3" s="1"/>
  <c r="I202" i="3"/>
  <c r="J202" i="3" s="1"/>
  <c r="K202" i="3" s="1"/>
  <c r="L202" i="3" s="1"/>
  <c r="I201" i="3"/>
  <c r="J201" i="3" s="1"/>
  <c r="K201" i="3" s="1"/>
  <c r="L201" i="3" s="1"/>
  <c r="I200" i="3"/>
  <c r="J200" i="3" s="1"/>
  <c r="K200" i="3" s="1"/>
  <c r="L200" i="3" s="1"/>
  <c r="I199" i="3"/>
  <c r="J199" i="3" s="1"/>
  <c r="K199" i="3" s="1"/>
  <c r="L199" i="3" s="1"/>
  <c r="I198" i="3"/>
  <c r="J198" i="3" s="1"/>
  <c r="K198" i="3" s="1"/>
  <c r="L198" i="3" s="1"/>
  <c r="I197" i="3"/>
  <c r="J197" i="3" s="1"/>
  <c r="K197" i="3" s="1"/>
  <c r="L197" i="3" s="1"/>
  <c r="I196" i="3"/>
  <c r="J196" i="3" s="1"/>
  <c r="K196" i="3" s="1"/>
  <c r="L196" i="3" s="1"/>
  <c r="J195" i="3"/>
  <c r="K195" i="3" s="1"/>
  <c r="L195" i="3" s="1"/>
  <c r="I195" i="3"/>
  <c r="I194" i="3"/>
  <c r="J194" i="3" s="1"/>
  <c r="K194" i="3" s="1"/>
  <c r="L194" i="3" s="1"/>
  <c r="I193" i="3"/>
  <c r="J193" i="3" s="1"/>
  <c r="K193" i="3" s="1"/>
  <c r="L193" i="3" s="1"/>
  <c r="I192" i="3"/>
  <c r="J192" i="3" s="1"/>
  <c r="K192" i="3" s="1"/>
  <c r="L192" i="3" s="1"/>
  <c r="I191" i="3"/>
  <c r="J191" i="3" s="1"/>
  <c r="K191" i="3" s="1"/>
  <c r="L191" i="3" s="1"/>
  <c r="I190" i="3"/>
  <c r="J190" i="3" s="1"/>
  <c r="K190" i="3" s="1"/>
  <c r="L190" i="3" s="1"/>
  <c r="I189" i="3"/>
  <c r="J189" i="3" s="1"/>
  <c r="K189" i="3" s="1"/>
  <c r="L189" i="3" s="1"/>
  <c r="I188" i="3"/>
  <c r="J188" i="3" s="1"/>
  <c r="K188" i="3" s="1"/>
  <c r="L188" i="3" s="1"/>
  <c r="I187" i="3"/>
  <c r="J187" i="3" s="1"/>
  <c r="K187" i="3" s="1"/>
  <c r="L187" i="3" s="1"/>
  <c r="I186" i="3"/>
  <c r="J186" i="3" s="1"/>
  <c r="K186" i="3" s="1"/>
  <c r="L186" i="3" s="1"/>
  <c r="I185" i="3"/>
  <c r="J185" i="3" s="1"/>
  <c r="K185" i="3" s="1"/>
  <c r="L185" i="3" s="1"/>
  <c r="I184" i="3"/>
  <c r="J184" i="3" s="1"/>
  <c r="K184" i="3" s="1"/>
  <c r="L184" i="3" s="1"/>
  <c r="I183" i="3"/>
  <c r="J183" i="3" s="1"/>
  <c r="K183" i="3" s="1"/>
  <c r="L183" i="3" s="1"/>
  <c r="I182" i="3"/>
  <c r="J182" i="3" s="1"/>
  <c r="K182" i="3" s="1"/>
  <c r="L182" i="3" s="1"/>
  <c r="I181" i="3"/>
  <c r="J181" i="3" s="1"/>
  <c r="K181" i="3" s="1"/>
  <c r="L181" i="3" s="1"/>
  <c r="I180" i="3"/>
  <c r="J180" i="3" s="1"/>
  <c r="K180" i="3" s="1"/>
  <c r="L180" i="3" s="1"/>
  <c r="J179" i="3"/>
  <c r="K179" i="3" s="1"/>
  <c r="L179" i="3" s="1"/>
  <c r="I179" i="3"/>
  <c r="I178" i="3"/>
  <c r="J178" i="3" s="1"/>
  <c r="K178" i="3" s="1"/>
  <c r="L178" i="3" s="1"/>
  <c r="I177" i="3"/>
  <c r="J177" i="3" s="1"/>
  <c r="K177" i="3" s="1"/>
  <c r="L177" i="3" s="1"/>
  <c r="I176" i="3"/>
  <c r="J176" i="3" s="1"/>
  <c r="K176" i="3" s="1"/>
  <c r="L176" i="3" s="1"/>
  <c r="I175" i="3"/>
  <c r="J175" i="3" s="1"/>
  <c r="K175" i="3" s="1"/>
  <c r="L175" i="3" s="1"/>
  <c r="I174" i="3"/>
  <c r="J174" i="3" s="1"/>
  <c r="K174" i="3" s="1"/>
  <c r="L174" i="3" s="1"/>
  <c r="I173" i="3"/>
  <c r="J173" i="3" s="1"/>
  <c r="K173" i="3" s="1"/>
  <c r="L173" i="3" s="1"/>
  <c r="I172" i="3"/>
  <c r="J172" i="3" s="1"/>
  <c r="K172" i="3" s="1"/>
  <c r="L172" i="3" s="1"/>
  <c r="I171" i="3"/>
  <c r="J171" i="3" s="1"/>
  <c r="K171" i="3" s="1"/>
  <c r="L171" i="3" s="1"/>
  <c r="I170" i="3"/>
  <c r="J170" i="3" s="1"/>
  <c r="K170" i="3" s="1"/>
  <c r="L170" i="3" s="1"/>
  <c r="O170" i="3" s="1"/>
  <c r="I169" i="3"/>
  <c r="J169" i="3" s="1"/>
  <c r="K169" i="3" s="1"/>
  <c r="L169" i="3" s="1"/>
  <c r="I168" i="3"/>
  <c r="J168" i="3" s="1"/>
  <c r="K168" i="3" s="1"/>
  <c r="L168" i="3" s="1"/>
  <c r="I167" i="3"/>
  <c r="J167" i="3" s="1"/>
  <c r="K167" i="3" s="1"/>
  <c r="L167" i="3" s="1"/>
  <c r="I166" i="3"/>
  <c r="J166" i="3" s="1"/>
  <c r="K166" i="3" s="1"/>
  <c r="L166" i="3" s="1"/>
  <c r="O166" i="3" s="1"/>
  <c r="I165" i="3"/>
  <c r="J165" i="3" s="1"/>
  <c r="K165" i="3" s="1"/>
  <c r="L165" i="3" s="1"/>
  <c r="I164" i="3"/>
  <c r="J164" i="3" s="1"/>
  <c r="K164" i="3" s="1"/>
  <c r="L164" i="3" s="1"/>
  <c r="I163" i="3"/>
  <c r="J163" i="3" s="1"/>
  <c r="K163" i="3" s="1"/>
  <c r="L163" i="3" s="1"/>
  <c r="J162" i="3"/>
  <c r="K162" i="3" s="1"/>
  <c r="L162" i="3" s="1"/>
  <c r="O162" i="3" s="1"/>
  <c r="I162" i="3"/>
  <c r="I161" i="3"/>
  <c r="J161" i="3" s="1"/>
  <c r="K161" i="3" s="1"/>
  <c r="L161" i="3" s="1"/>
  <c r="I160" i="3"/>
  <c r="J160" i="3" s="1"/>
  <c r="K160" i="3" s="1"/>
  <c r="L160" i="3" s="1"/>
  <c r="K159" i="3"/>
  <c r="L159" i="3" s="1"/>
  <c r="I159" i="3"/>
  <c r="J159" i="3" s="1"/>
  <c r="I158" i="3"/>
  <c r="J158" i="3" s="1"/>
  <c r="K158" i="3" s="1"/>
  <c r="L158" i="3" s="1"/>
  <c r="K157" i="3"/>
  <c r="L157" i="3" s="1"/>
  <c r="I157" i="3"/>
  <c r="J157" i="3" s="1"/>
  <c r="I156" i="3"/>
  <c r="J156" i="3" s="1"/>
  <c r="K156" i="3" s="1"/>
  <c r="L156" i="3" s="1"/>
  <c r="I155" i="3"/>
  <c r="J155" i="3" s="1"/>
  <c r="K155" i="3" s="1"/>
  <c r="L155" i="3" s="1"/>
  <c r="I154" i="3"/>
  <c r="J154" i="3" s="1"/>
  <c r="K154" i="3" s="1"/>
  <c r="L154" i="3" s="1"/>
  <c r="J153" i="3"/>
  <c r="K153" i="3" s="1"/>
  <c r="L153" i="3" s="1"/>
  <c r="I153" i="3"/>
  <c r="I152" i="3"/>
  <c r="J152" i="3" s="1"/>
  <c r="K152" i="3" s="1"/>
  <c r="L152" i="3" s="1"/>
  <c r="I151" i="3"/>
  <c r="J151" i="3" s="1"/>
  <c r="K151" i="3" s="1"/>
  <c r="L151" i="3" s="1"/>
  <c r="I150" i="3"/>
  <c r="J150" i="3" s="1"/>
  <c r="K150" i="3" s="1"/>
  <c r="L150" i="3" s="1"/>
  <c r="I149" i="3"/>
  <c r="J149" i="3" s="1"/>
  <c r="K149" i="3" s="1"/>
  <c r="L149" i="3" s="1"/>
  <c r="I148" i="3"/>
  <c r="J148" i="3" s="1"/>
  <c r="K148" i="3" s="1"/>
  <c r="L148" i="3" s="1"/>
  <c r="I147" i="3"/>
  <c r="J147" i="3" s="1"/>
  <c r="K147" i="3" s="1"/>
  <c r="L147" i="3" s="1"/>
  <c r="I146" i="3"/>
  <c r="J146" i="3" s="1"/>
  <c r="K146" i="3" s="1"/>
  <c r="L146" i="3" s="1"/>
  <c r="I145" i="3"/>
  <c r="J145" i="3" s="1"/>
  <c r="K145" i="3" s="1"/>
  <c r="L145" i="3" s="1"/>
  <c r="J144" i="3"/>
  <c r="K144" i="3" s="1"/>
  <c r="L144" i="3" s="1"/>
  <c r="I144" i="3"/>
  <c r="I143" i="3"/>
  <c r="J143" i="3" s="1"/>
  <c r="K143" i="3" s="1"/>
  <c r="L143" i="3" s="1"/>
  <c r="I142" i="3"/>
  <c r="J142" i="3" s="1"/>
  <c r="K142" i="3" s="1"/>
  <c r="L142" i="3" s="1"/>
  <c r="K141" i="3"/>
  <c r="L141" i="3" s="1"/>
  <c r="I141" i="3"/>
  <c r="J141" i="3" s="1"/>
  <c r="I140" i="3"/>
  <c r="J140" i="3" s="1"/>
  <c r="K140" i="3" s="1"/>
  <c r="L140" i="3" s="1"/>
  <c r="I139" i="3"/>
  <c r="J139" i="3" s="1"/>
  <c r="K139" i="3" s="1"/>
  <c r="L139" i="3" s="1"/>
  <c r="I138" i="3"/>
  <c r="J138" i="3" s="1"/>
  <c r="K138" i="3" s="1"/>
  <c r="L138" i="3" s="1"/>
  <c r="J137" i="3"/>
  <c r="K137" i="3" s="1"/>
  <c r="L137" i="3" s="1"/>
  <c r="I137" i="3"/>
  <c r="I136" i="3"/>
  <c r="J136" i="3" s="1"/>
  <c r="K136" i="3" s="1"/>
  <c r="L136" i="3" s="1"/>
  <c r="I135" i="3"/>
  <c r="J135" i="3" s="1"/>
  <c r="K135" i="3" s="1"/>
  <c r="L135" i="3" s="1"/>
  <c r="I134" i="3"/>
  <c r="J134" i="3" s="1"/>
  <c r="K134" i="3" s="1"/>
  <c r="L134" i="3" s="1"/>
  <c r="I133" i="3"/>
  <c r="J133" i="3" s="1"/>
  <c r="K133" i="3" s="1"/>
  <c r="L133" i="3" s="1"/>
  <c r="I132" i="3"/>
  <c r="J132" i="3" s="1"/>
  <c r="K132" i="3" s="1"/>
  <c r="L132" i="3" s="1"/>
  <c r="I131" i="3"/>
  <c r="J131" i="3" s="1"/>
  <c r="K131" i="3" s="1"/>
  <c r="L131" i="3" s="1"/>
  <c r="I130" i="3"/>
  <c r="J130" i="3" s="1"/>
  <c r="K130" i="3" s="1"/>
  <c r="L130" i="3" s="1"/>
  <c r="I129" i="3"/>
  <c r="J129" i="3" s="1"/>
  <c r="K129" i="3" s="1"/>
  <c r="L129" i="3" s="1"/>
  <c r="I128" i="3"/>
  <c r="J128" i="3" s="1"/>
  <c r="K128" i="3" s="1"/>
  <c r="L128" i="3" s="1"/>
  <c r="I127" i="3"/>
  <c r="J127" i="3" s="1"/>
  <c r="K127" i="3" s="1"/>
  <c r="L127" i="3" s="1"/>
  <c r="I126" i="3"/>
  <c r="J126" i="3" s="1"/>
  <c r="K126" i="3" s="1"/>
  <c r="L126" i="3" s="1"/>
  <c r="I125" i="3"/>
  <c r="J125" i="3" s="1"/>
  <c r="K125" i="3" s="1"/>
  <c r="L125" i="3" s="1"/>
  <c r="J124" i="3"/>
  <c r="K124" i="3" s="1"/>
  <c r="L124" i="3" s="1"/>
  <c r="I124" i="3"/>
  <c r="I123" i="3"/>
  <c r="J123" i="3" s="1"/>
  <c r="K123" i="3" s="1"/>
  <c r="L123" i="3" s="1"/>
  <c r="I122" i="3"/>
  <c r="J122" i="3" s="1"/>
  <c r="K122" i="3" s="1"/>
  <c r="L122" i="3" s="1"/>
  <c r="K121" i="3"/>
  <c r="L121" i="3" s="1"/>
  <c r="I121" i="3"/>
  <c r="J121" i="3" s="1"/>
  <c r="I120" i="3"/>
  <c r="J120" i="3" s="1"/>
  <c r="K120" i="3" s="1"/>
  <c r="L120" i="3" s="1"/>
  <c r="I119" i="3"/>
  <c r="J119" i="3" s="1"/>
  <c r="K119" i="3" s="1"/>
  <c r="L119" i="3" s="1"/>
  <c r="I118" i="3"/>
  <c r="J118" i="3" s="1"/>
  <c r="K118" i="3" s="1"/>
  <c r="L118" i="3" s="1"/>
  <c r="I117" i="3"/>
  <c r="J117" i="3" s="1"/>
  <c r="K117" i="3" s="1"/>
  <c r="L117" i="3" s="1"/>
  <c r="I116" i="3"/>
  <c r="J116" i="3" s="1"/>
  <c r="K116" i="3" s="1"/>
  <c r="L116" i="3" s="1"/>
  <c r="I115" i="3"/>
  <c r="J115" i="3" s="1"/>
  <c r="K115" i="3" s="1"/>
  <c r="L115" i="3" s="1"/>
  <c r="I114" i="3"/>
  <c r="J114" i="3" s="1"/>
  <c r="K114" i="3" s="1"/>
  <c r="L114" i="3" s="1"/>
  <c r="I113" i="3"/>
  <c r="J113" i="3" s="1"/>
  <c r="K113" i="3" s="1"/>
  <c r="L113" i="3" s="1"/>
  <c r="J112" i="3"/>
  <c r="K112" i="3" s="1"/>
  <c r="L112" i="3" s="1"/>
  <c r="I112" i="3"/>
  <c r="I111" i="3"/>
  <c r="J111" i="3" s="1"/>
  <c r="K111" i="3" s="1"/>
  <c r="L111" i="3" s="1"/>
  <c r="I110" i="3"/>
  <c r="J110" i="3" s="1"/>
  <c r="K110" i="3" s="1"/>
  <c r="L110" i="3" s="1"/>
  <c r="I109" i="3"/>
  <c r="J109" i="3" s="1"/>
  <c r="K109" i="3" s="1"/>
  <c r="L109" i="3" s="1"/>
  <c r="I108" i="3"/>
  <c r="J108" i="3" s="1"/>
  <c r="K108" i="3" s="1"/>
  <c r="L108" i="3" s="1"/>
  <c r="I107" i="3"/>
  <c r="J107" i="3" s="1"/>
  <c r="K107" i="3" s="1"/>
  <c r="L107" i="3" s="1"/>
  <c r="I106" i="3"/>
  <c r="J106" i="3" s="1"/>
  <c r="K106" i="3" s="1"/>
  <c r="L106" i="3" s="1"/>
  <c r="I105" i="3"/>
  <c r="J105" i="3" s="1"/>
  <c r="K105" i="3" s="1"/>
  <c r="L105" i="3" s="1"/>
  <c r="I104" i="3"/>
  <c r="J104" i="3" s="1"/>
  <c r="K104" i="3" s="1"/>
  <c r="L104" i="3" s="1"/>
  <c r="I103" i="3"/>
  <c r="J103" i="3" s="1"/>
  <c r="K103" i="3" s="1"/>
  <c r="L103" i="3" s="1"/>
  <c r="I102" i="3"/>
  <c r="J102" i="3" s="1"/>
  <c r="K102" i="3" s="1"/>
  <c r="L102" i="3" s="1"/>
  <c r="J101" i="3"/>
  <c r="K101" i="3" s="1"/>
  <c r="L101" i="3" s="1"/>
  <c r="I101" i="3"/>
  <c r="I100" i="3"/>
  <c r="J100" i="3" s="1"/>
  <c r="K100" i="3" s="1"/>
  <c r="L100" i="3" s="1"/>
  <c r="I99" i="3"/>
  <c r="J99" i="3" s="1"/>
  <c r="K99" i="3" s="1"/>
  <c r="L99" i="3" s="1"/>
  <c r="I98" i="3"/>
  <c r="J98" i="3" s="1"/>
  <c r="K98" i="3" s="1"/>
  <c r="L98" i="3" s="1"/>
  <c r="I97" i="3"/>
  <c r="J97" i="3" s="1"/>
  <c r="K97" i="3" s="1"/>
  <c r="L97" i="3" s="1"/>
  <c r="I96" i="3"/>
  <c r="J96" i="3" s="1"/>
  <c r="K96" i="3" s="1"/>
  <c r="L96" i="3" s="1"/>
  <c r="I95" i="3"/>
  <c r="J95" i="3" s="1"/>
  <c r="K95" i="3" s="1"/>
  <c r="L95" i="3" s="1"/>
  <c r="I94" i="3"/>
  <c r="J94" i="3" s="1"/>
  <c r="K94" i="3" s="1"/>
  <c r="L94" i="3" s="1"/>
  <c r="I93" i="3"/>
  <c r="J93" i="3" s="1"/>
  <c r="K93" i="3" s="1"/>
  <c r="L93" i="3" s="1"/>
  <c r="I92" i="3"/>
  <c r="J92" i="3" s="1"/>
  <c r="K92" i="3" s="1"/>
  <c r="L92" i="3" s="1"/>
  <c r="I91" i="3"/>
  <c r="J91" i="3" s="1"/>
  <c r="K91" i="3" s="1"/>
  <c r="L91" i="3" s="1"/>
  <c r="I90" i="3"/>
  <c r="J90" i="3" s="1"/>
  <c r="K90" i="3" s="1"/>
  <c r="L90" i="3" s="1"/>
  <c r="I89" i="3"/>
  <c r="J89" i="3" s="1"/>
  <c r="K89" i="3" s="1"/>
  <c r="L89" i="3" s="1"/>
  <c r="I88" i="3"/>
  <c r="J88" i="3" s="1"/>
  <c r="K88" i="3" s="1"/>
  <c r="L88" i="3" s="1"/>
  <c r="I87" i="3"/>
  <c r="J87" i="3" s="1"/>
  <c r="K87" i="3" s="1"/>
  <c r="L87" i="3" s="1"/>
  <c r="I86" i="3"/>
  <c r="J86" i="3" s="1"/>
  <c r="K86" i="3" s="1"/>
  <c r="L86" i="3" s="1"/>
  <c r="J85" i="3"/>
  <c r="K85" i="3" s="1"/>
  <c r="L85" i="3" s="1"/>
  <c r="I85" i="3"/>
  <c r="I84" i="3"/>
  <c r="J84" i="3" s="1"/>
  <c r="K84" i="3" s="1"/>
  <c r="L84" i="3" s="1"/>
  <c r="I83" i="3"/>
  <c r="J83" i="3" s="1"/>
  <c r="K83" i="3" s="1"/>
  <c r="L83" i="3" s="1"/>
  <c r="I82" i="3"/>
  <c r="J82" i="3" s="1"/>
  <c r="K82" i="3" s="1"/>
  <c r="L82" i="3" s="1"/>
  <c r="I81" i="3"/>
  <c r="J81" i="3" s="1"/>
  <c r="K81" i="3" s="1"/>
  <c r="L81" i="3" s="1"/>
  <c r="I80" i="3"/>
  <c r="J80" i="3" s="1"/>
  <c r="K80" i="3" s="1"/>
  <c r="L80" i="3" s="1"/>
  <c r="I79" i="3"/>
  <c r="J79" i="3" s="1"/>
  <c r="K79" i="3" s="1"/>
  <c r="L79" i="3" s="1"/>
  <c r="I78" i="3"/>
  <c r="J78" i="3" s="1"/>
  <c r="K78" i="3" s="1"/>
  <c r="L78" i="3" s="1"/>
  <c r="I77" i="3"/>
  <c r="J77" i="3" s="1"/>
  <c r="K77" i="3" s="1"/>
  <c r="L77" i="3" s="1"/>
  <c r="I76" i="3"/>
  <c r="J76" i="3" s="1"/>
  <c r="K76" i="3" s="1"/>
  <c r="L76" i="3" s="1"/>
  <c r="I75" i="3"/>
  <c r="J75" i="3" s="1"/>
  <c r="K75" i="3" s="1"/>
  <c r="L75" i="3" s="1"/>
  <c r="I74" i="3"/>
  <c r="J74" i="3" s="1"/>
  <c r="K74" i="3" s="1"/>
  <c r="L74" i="3" s="1"/>
  <c r="J73" i="3"/>
  <c r="K73" i="3" s="1"/>
  <c r="L73" i="3" s="1"/>
  <c r="I73" i="3"/>
  <c r="I72" i="3"/>
  <c r="J72" i="3" s="1"/>
  <c r="K72" i="3" s="1"/>
  <c r="L72" i="3" s="1"/>
  <c r="I71" i="3"/>
  <c r="J71" i="3" s="1"/>
  <c r="K71" i="3" s="1"/>
  <c r="L71" i="3" s="1"/>
  <c r="I70" i="3"/>
  <c r="J70" i="3" s="1"/>
  <c r="K70" i="3" s="1"/>
  <c r="L70" i="3" s="1"/>
  <c r="I69" i="3"/>
  <c r="J69" i="3" s="1"/>
  <c r="K69" i="3" s="1"/>
  <c r="L69" i="3" s="1"/>
  <c r="I68" i="3"/>
  <c r="J68" i="3" s="1"/>
  <c r="K68" i="3" s="1"/>
  <c r="L68" i="3" s="1"/>
  <c r="I67" i="3"/>
  <c r="J67" i="3" s="1"/>
  <c r="K67" i="3" s="1"/>
  <c r="L67" i="3" s="1"/>
  <c r="I66" i="3"/>
  <c r="J66" i="3" s="1"/>
  <c r="K66" i="3" s="1"/>
  <c r="L66" i="3" s="1"/>
  <c r="I65" i="3"/>
  <c r="J65" i="3" s="1"/>
  <c r="K65" i="3" s="1"/>
  <c r="L65" i="3" s="1"/>
  <c r="I64" i="3"/>
  <c r="J64" i="3" s="1"/>
  <c r="K64" i="3" s="1"/>
  <c r="L64" i="3" s="1"/>
  <c r="I63" i="3"/>
  <c r="J63" i="3" s="1"/>
  <c r="K63" i="3" s="1"/>
  <c r="L63" i="3" s="1"/>
  <c r="I62" i="3"/>
  <c r="J62" i="3" s="1"/>
  <c r="K62" i="3" s="1"/>
  <c r="L62" i="3" s="1"/>
  <c r="I61" i="3"/>
  <c r="J61" i="3" s="1"/>
  <c r="K61" i="3" s="1"/>
  <c r="L61" i="3" s="1"/>
  <c r="J60" i="3"/>
  <c r="K60" i="3" s="1"/>
  <c r="L60" i="3" s="1"/>
  <c r="I60" i="3"/>
  <c r="I59" i="3"/>
  <c r="J59" i="3" s="1"/>
  <c r="K59" i="3" s="1"/>
  <c r="L59" i="3" s="1"/>
  <c r="I58" i="3"/>
  <c r="J58" i="3" s="1"/>
  <c r="K58" i="3" s="1"/>
  <c r="L58" i="3" s="1"/>
  <c r="I57" i="3"/>
  <c r="J57" i="3" s="1"/>
  <c r="K57" i="3" s="1"/>
  <c r="L57" i="3" s="1"/>
  <c r="I56" i="3"/>
  <c r="J56" i="3" s="1"/>
  <c r="K56" i="3" s="1"/>
  <c r="L56" i="3" s="1"/>
  <c r="I55" i="3"/>
  <c r="J55" i="3" s="1"/>
  <c r="K55" i="3" s="1"/>
  <c r="L55" i="3" s="1"/>
  <c r="I54" i="3"/>
  <c r="J54" i="3" s="1"/>
  <c r="K54" i="3" s="1"/>
  <c r="L54" i="3" s="1"/>
  <c r="J53" i="3"/>
  <c r="K53" i="3" s="1"/>
  <c r="L53" i="3" s="1"/>
  <c r="I53" i="3"/>
  <c r="I52" i="3"/>
  <c r="J52" i="3" s="1"/>
  <c r="K52" i="3" s="1"/>
  <c r="L52" i="3" s="1"/>
  <c r="I51" i="3"/>
  <c r="J51" i="3" s="1"/>
  <c r="K51" i="3" s="1"/>
  <c r="L51" i="3" s="1"/>
  <c r="I50" i="3"/>
  <c r="J50" i="3" s="1"/>
  <c r="K50" i="3" s="1"/>
  <c r="L50" i="3" s="1"/>
  <c r="I49" i="3"/>
  <c r="J49" i="3" s="1"/>
  <c r="K49" i="3" s="1"/>
  <c r="L49" i="3" s="1"/>
  <c r="J48" i="3"/>
  <c r="K48" i="3" s="1"/>
  <c r="L48" i="3" s="1"/>
  <c r="I48" i="3"/>
  <c r="I47" i="3"/>
  <c r="J47" i="3" s="1"/>
  <c r="K47" i="3" s="1"/>
  <c r="L47" i="3" s="1"/>
  <c r="I46" i="3"/>
  <c r="J46" i="3" s="1"/>
  <c r="K46" i="3" s="1"/>
  <c r="L46" i="3" s="1"/>
  <c r="I45" i="3"/>
  <c r="J45" i="3" s="1"/>
  <c r="K45" i="3" s="1"/>
  <c r="L45" i="3" s="1"/>
  <c r="I44" i="3"/>
  <c r="J44" i="3" s="1"/>
  <c r="K44" i="3" s="1"/>
  <c r="L44" i="3" s="1"/>
  <c r="I43" i="3"/>
  <c r="J43" i="3" s="1"/>
  <c r="K43" i="3" s="1"/>
  <c r="L43" i="3" s="1"/>
  <c r="I42" i="3"/>
  <c r="J42" i="3" s="1"/>
  <c r="K42" i="3" s="1"/>
  <c r="L42" i="3" s="1"/>
  <c r="J41" i="3"/>
  <c r="K41" i="3" s="1"/>
  <c r="L41" i="3" s="1"/>
  <c r="I41" i="3"/>
  <c r="I40" i="3"/>
  <c r="J40" i="3" s="1"/>
  <c r="K40" i="3" s="1"/>
  <c r="L40" i="3" s="1"/>
  <c r="I39" i="3"/>
  <c r="J39" i="3" s="1"/>
  <c r="K39" i="3" s="1"/>
  <c r="L39" i="3" s="1"/>
  <c r="I38" i="3"/>
  <c r="J38" i="3" s="1"/>
  <c r="K38" i="3" s="1"/>
  <c r="L38" i="3" s="1"/>
  <c r="I37" i="3"/>
  <c r="J37" i="3" s="1"/>
  <c r="K37" i="3" s="1"/>
  <c r="L37" i="3" s="1"/>
  <c r="I36" i="3"/>
  <c r="J36" i="3" s="1"/>
  <c r="K36" i="3" s="1"/>
  <c r="L36" i="3" s="1"/>
  <c r="I35" i="3"/>
  <c r="J35" i="3" s="1"/>
  <c r="K35" i="3" s="1"/>
  <c r="L35" i="3" s="1"/>
  <c r="I34" i="3"/>
  <c r="J34" i="3" s="1"/>
  <c r="K34" i="3" s="1"/>
  <c r="L34" i="3" s="1"/>
  <c r="I33" i="3"/>
  <c r="J33" i="3" s="1"/>
  <c r="K33" i="3" s="1"/>
  <c r="L33" i="3" s="1"/>
  <c r="I32" i="3"/>
  <c r="J32" i="3" s="1"/>
  <c r="K32" i="3" s="1"/>
  <c r="L32" i="3" s="1"/>
  <c r="I31" i="3"/>
  <c r="J31" i="3" s="1"/>
  <c r="K31" i="3" s="1"/>
  <c r="L31" i="3" s="1"/>
  <c r="I30" i="3"/>
  <c r="J30" i="3" s="1"/>
  <c r="K30" i="3" s="1"/>
  <c r="L30" i="3" s="1"/>
  <c r="I29" i="3"/>
  <c r="J29" i="3" s="1"/>
  <c r="K29" i="3" s="1"/>
  <c r="L29" i="3" s="1"/>
  <c r="I28" i="3"/>
  <c r="J28" i="3" s="1"/>
  <c r="K28" i="3" s="1"/>
  <c r="L28" i="3" s="1"/>
  <c r="I27" i="3"/>
  <c r="J27" i="3" s="1"/>
  <c r="K27" i="3" s="1"/>
  <c r="L27" i="3" s="1"/>
  <c r="I26" i="3"/>
  <c r="J26" i="3" s="1"/>
  <c r="K26" i="3" s="1"/>
  <c r="L26" i="3" s="1"/>
  <c r="I25" i="3"/>
  <c r="J25" i="3" s="1"/>
  <c r="K25" i="3" s="1"/>
  <c r="L25" i="3" s="1"/>
  <c r="I24" i="3"/>
  <c r="J24" i="3" s="1"/>
  <c r="K24" i="3" s="1"/>
  <c r="L24" i="3" s="1"/>
  <c r="I23" i="3"/>
  <c r="J23" i="3" s="1"/>
  <c r="K23" i="3" s="1"/>
  <c r="L23" i="3" s="1"/>
  <c r="I22" i="3"/>
  <c r="J22" i="3" s="1"/>
  <c r="K22" i="3" s="1"/>
  <c r="L22" i="3" s="1"/>
  <c r="I21" i="3"/>
  <c r="J21" i="3" s="1"/>
  <c r="K21" i="3" s="1"/>
  <c r="L21" i="3" s="1"/>
  <c r="I20" i="3"/>
  <c r="J20" i="3" s="1"/>
  <c r="K20" i="3" s="1"/>
  <c r="L20" i="3" s="1"/>
  <c r="I19" i="3"/>
  <c r="J19" i="3" s="1"/>
  <c r="K19" i="3" s="1"/>
  <c r="L19" i="3" s="1"/>
  <c r="I18" i="3"/>
  <c r="J18" i="3" s="1"/>
  <c r="K18" i="3" s="1"/>
  <c r="L18" i="3" s="1"/>
  <c r="I17" i="3"/>
  <c r="J17" i="3" s="1"/>
  <c r="K17" i="3" s="1"/>
  <c r="L17" i="3" s="1"/>
  <c r="I16" i="3"/>
  <c r="J16" i="3" s="1"/>
  <c r="K16" i="3" s="1"/>
  <c r="L16" i="3" s="1"/>
  <c r="I15" i="3"/>
  <c r="J15" i="3" s="1"/>
  <c r="K15" i="3" s="1"/>
  <c r="L15" i="3" s="1"/>
  <c r="I14" i="3"/>
  <c r="J14" i="3" s="1"/>
  <c r="K14" i="3" s="1"/>
  <c r="L14" i="3" s="1"/>
  <c r="I13" i="3"/>
  <c r="J13" i="3" s="1"/>
  <c r="K13" i="3" s="1"/>
  <c r="L13" i="3" s="1"/>
  <c r="I12" i="3"/>
  <c r="J12" i="3" s="1"/>
  <c r="K12" i="3" s="1"/>
  <c r="L12" i="3" s="1"/>
  <c r="I11" i="3"/>
  <c r="J11" i="3" s="1"/>
  <c r="K11" i="3" s="1"/>
  <c r="L11" i="3" s="1"/>
  <c r="I10" i="3"/>
  <c r="J10" i="3" s="1"/>
  <c r="K10" i="3" s="1"/>
  <c r="L10" i="3" s="1"/>
  <c r="I9" i="3"/>
  <c r="J9" i="3" s="1"/>
  <c r="K9" i="3" s="1"/>
  <c r="L9" i="3" s="1"/>
  <c r="I8" i="3"/>
  <c r="J8" i="3" s="1"/>
  <c r="K8" i="3" s="1"/>
  <c r="L8" i="3" s="1"/>
  <c r="I7" i="3"/>
  <c r="J7" i="3" s="1"/>
  <c r="K7" i="3" s="1"/>
  <c r="L7" i="3" s="1"/>
  <c r="I6" i="3"/>
  <c r="J6" i="3" s="1"/>
  <c r="K6" i="3" s="1"/>
  <c r="L6" i="3" s="1"/>
  <c r="I5" i="3"/>
  <c r="J5" i="3" s="1"/>
  <c r="K5" i="3" s="1"/>
  <c r="L5" i="3" s="1"/>
  <c r="I4" i="3"/>
  <c r="J4" i="3" s="1"/>
  <c r="K4" i="3" s="1"/>
  <c r="L4" i="3" s="1"/>
  <c r="I3" i="3"/>
  <c r="J3" i="3" s="1"/>
  <c r="K3" i="3" s="1"/>
  <c r="L3" i="3" s="1"/>
  <c r="I2" i="3"/>
  <c r="I3" i="4"/>
  <c r="J3" i="4" s="1"/>
  <c r="K3" i="4" s="1"/>
  <c r="L3" i="4" s="1"/>
  <c r="I4" i="4"/>
  <c r="J4" i="4" s="1"/>
  <c r="K4" i="4" s="1"/>
  <c r="L4" i="4" s="1"/>
  <c r="I5" i="4"/>
  <c r="J5" i="4" s="1"/>
  <c r="K5" i="4" s="1"/>
  <c r="L5" i="4" s="1"/>
  <c r="I6" i="4"/>
  <c r="J6" i="4" s="1"/>
  <c r="K6" i="4" s="1"/>
  <c r="L6" i="4" s="1"/>
  <c r="I7" i="4"/>
  <c r="J7" i="4" s="1"/>
  <c r="K7" i="4" s="1"/>
  <c r="L7" i="4" s="1"/>
  <c r="I264" i="4"/>
  <c r="J264" i="4" s="1"/>
  <c r="K264" i="4" s="1"/>
  <c r="L264" i="4" s="1"/>
  <c r="I9" i="4"/>
  <c r="J9" i="4" s="1"/>
  <c r="K9" i="4" s="1"/>
  <c r="L9" i="4" s="1"/>
  <c r="I10" i="4"/>
  <c r="J10" i="4" s="1"/>
  <c r="K10" i="4" s="1"/>
  <c r="L10" i="4" s="1"/>
  <c r="I11" i="4"/>
  <c r="J11" i="4" s="1"/>
  <c r="K11" i="4" s="1"/>
  <c r="L11" i="4" s="1"/>
  <c r="I12" i="4"/>
  <c r="J12" i="4" s="1"/>
  <c r="K12" i="4" s="1"/>
  <c r="L12" i="4" s="1"/>
  <c r="I13" i="4"/>
  <c r="J13" i="4" s="1"/>
  <c r="K13" i="4" s="1"/>
  <c r="L13" i="4" s="1"/>
  <c r="I14" i="4"/>
  <c r="J14" i="4" s="1"/>
  <c r="K14" i="4" s="1"/>
  <c r="L14" i="4" s="1"/>
  <c r="I15" i="4"/>
  <c r="J15" i="4" s="1"/>
  <c r="K15" i="4" s="1"/>
  <c r="L15" i="4" s="1"/>
  <c r="I816" i="4"/>
  <c r="J816" i="4" s="1"/>
  <c r="K816" i="4" s="1"/>
  <c r="L816" i="4" s="1"/>
  <c r="I17" i="4"/>
  <c r="J17" i="4" s="1"/>
  <c r="K17" i="4" s="1"/>
  <c r="L17" i="4" s="1"/>
  <c r="I18" i="4"/>
  <c r="J18" i="4" s="1"/>
  <c r="K18" i="4" s="1"/>
  <c r="L18" i="4" s="1"/>
  <c r="I19" i="4"/>
  <c r="J19" i="4" s="1"/>
  <c r="K19" i="4" s="1"/>
  <c r="L19" i="4" s="1"/>
  <c r="I20" i="4"/>
  <c r="J20" i="4" s="1"/>
  <c r="K20" i="4" s="1"/>
  <c r="L20" i="4" s="1"/>
  <c r="I21" i="4"/>
  <c r="J21" i="4" s="1"/>
  <c r="K21" i="4" s="1"/>
  <c r="L21" i="4" s="1"/>
  <c r="I22" i="4"/>
  <c r="J22" i="4" s="1"/>
  <c r="K22" i="4" s="1"/>
  <c r="L22" i="4" s="1"/>
  <c r="I23" i="4"/>
  <c r="J23" i="4" s="1"/>
  <c r="K23" i="4" s="1"/>
  <c r="L23" i="4" s="1"/>
  <c r="I872" i="4"/>
  <c r="J872" i="4" s="1"/>
  <c r="K872" i="4" s="1"/>
  <c r="L872" i="4" s="1"/>
  <c r="I25" i="4"/>
  <c r="J25" i="4" s="1"/>
  <c r="K25" i="4" s="1"/>
  <c r="L25" i="4" s="1"/>
  <c r="I26" i="4"/>
  <c r="J26" i="4" s="1"/>
  <c r="K26" i="4" s="1"/>
  <c r="L26" i="4" s="1"/>
  <c r="I27" i="4"/>
  <c r="J27" i="4" s="1"/>
  <c r="K27" i="4" s="1"/>
  <c r="L27" i="4" s="1"/>
  <c r="I28" i="4"/>
  <c r="J28" i="4" s="1"/>
  <c r="K28" i="4" s="1"/>
  <c r="L28" i="4" s="1"/>
  <c r="I29" i="4"/>
  <c r="J29" i="4" s="1"/>
  <c r="K29" i="4" s="1"/>
  <c r="L29" i="4" s="1"/>
  <c r="I30" i="4"/>
  <c r="J30" i="4" s="1"/>
  <c r="K30" i="4" s="1"/>
  <c r="L30" i="4" s="1"/>
  <c r="I31" i="4"/>
  <c r="J31" i="4" s="1"/>
  <c r="K31" i="4" s="1"/>
  <c r="L31" i="4" s="1"/>
  <c r="I640" i="4"/>
  <c r="J640" i="4" s="1"/>
  <c r="K640" i="4" s="1"/>
  <c r="L640" i="4" s="1"/>
  <c r="I33" i="4"/>
  <c r="J33" i="4" s="1"/>
  <c r="K33" i="4" s="1"/>
  <c r="L33" i="4" s="1"/>
  <c r="I34" i="4"/>
  <c r="J34" i="4" s="1"/>
  <c r="K34" i="4" s="1"/>
  <c r="L34" i="4" s="1"/>
  <c r="I35" i="4"/>
  <c r="J35" i="4" s="1"/>
  <c r="K35" i="4" s="1"/>
  <c r="L35" i="4" s="1"/>
  <c r="I36" i="4"/>
  <c r="J36" i="4" s="1"/>
  <c r="K36" i="4" s="1"/>
  <c r="L36" i="4" s="1"/>
  <c r="I37" i="4"/>
  <c r="J37" i="4" s="1"/>
  <c r="K37" i="4" s="1"/>
  <c r="L37" i="4" s="1"/>
  <c r="I38" i="4"/>
  <c r="J38" i="4" s="1"/>
  <c r="K38" i="4" s="1"/>
  <c r="L38" i="4" s="1"/>
  <c r="I39" i="4"/>
  <c r="J39" i="4" s="1"/>
  <c r="K39" i="4" s="1"/>
  <c r="L39" i="4" s="1"/>
  <c r="I544" i="4"/>
  <c r="J544" i="4" s="1"/>
  <c r="K544" i="4" s="1"/>
  <c r="L544" i="4" s="1"/>
  <c r="I41" i="4"/>
  <c r="J41" i="4" s="1"/>
  <c r="K41" i="4" s="1"/>
  <c r="L41" i="4" s="1"/>
  <c r="I42" i="4"/>
  <c r="J42" i="4" s="1"/>
  <c r="K42" i="4" s="1"/>
  <c r="L42" i="4" s="1"/>
  <c r="I43" i="4"/>
  <c r="J43" i="4" s="1"/>
  <c r="K43" i="4" s="1"/>
  <c r="L43" i="4" s="1"/>
  <c r="I44" i="4"/>
  <c r="J44" i="4" s="1"/>
  <c r="K44" i="4" s="1"/>
  <c r="L44" i="4" s="1"/>
  <c r="I45" i="4"/>
  <c r="J45" i="4" s="1"/>
  <c r="K45" i="4" s="1"/>
  <c r="L45" i="4" s="1"/>
  <c r="I46" i="4"/>
  <c r="J46" i="4" s="1"/>
  <c r="K46" i="4" s="1"/>
  <c r="L46" i="4" s="1"/>
  <c r="I47" i="4"/>
  <c r="J47" i="4" s="1"/>
  <c r="K47" i="4" s="1"/>
  <c r="L47" i="4" s="1"/>
  <c r="I784" i="4"/>
  <c r="J784" i="4" s="1"/>
  <c r="K784" i="4" s="1"/>
  <c r="L784" i="4" s="1"/>
  <c r="I49" i="4"/>
  <c r="J49" i="4" s="1"/>
  <c r="K49" i="4" s="1"/>
  <c r="L49" i="4" s="1"/>
  <c r="I50" i="4"/>
  <c r="J50" i="4" s="1"/>
  <c r="K50" i="4" s="1"/>
  <c r="L50" i="4" s="1"/>
  <c r="I51" i="4"/>
  <c r="J51" i="4" s="1"/>
  <c r="K51" i="4" s="1"/>
  <c r="L51" i="4" s="1"/>
  <c r="I52" i="4"/>
  <c r="J52" i="4" s="1"/>
  <c r="K52" i="4" s="1"/>
  <c r="L52" i="4" s="1"/>
  <c r="I53" i="4"/>
  <c r="J53" i="4" s="1"/>
  <c r="K53" i="4" s="1"/>
  <c r="L53" i="4" s="1"/>
  <c r="I54" i="4"/>
  <c r="J54" i="4" s="1"/>
  <c r="K54" i="4" s="1"/>
  <c r="L54" i="4" s="1"/>
  <c r="I55" i="4"/>
  <c r="J55" i="4" s="1"/>
  <c r="K55" i="4" s="1"/>
  <c r="L55" i="4" s="1"/>
  <c r="I616" i="4"/>
  <c r="J616" i="4" s="1"/>
  <c r="K616" i="4" s="1"/>
  <c r="L616" i="4" s="1"/>
  <c r="I57" i="4"/>
  <c r="J57" i="4" s="1"/>
  <c r="K57" i="4" s="1"/>
  <c r="L57" i="4" s="1"/>
  <c r="I58" i="4"/>
  <c r="J58" i="4" s="1"/>
  <c r="K58" i="4" s="1"/>
  <c r="L58" i="4" s="1"/>
  <c r="I59" i="4"/>
  <c r="J59" i="4" s="1"/>
  <c r="K59" i="4" s="1"/>
  <c r="L59" i="4" s="1"/>
  <c r="I60" i="4"/>
  <c r="J60" i="4" s="1"/>
  <c r="K60" i="4" s="1"/>
  <c r="L60" i="4" s="1"/>
  <c r="I61" i="4"/>
  <c r="J61" i="4" s="1"/>
  <c r="K61" i="4" s="1"/>
  <c r="L61" i="4" s="1"/>
  <c r="I62" i="4"/>
  <c r="J62" i="4" s="1"/>
  <c r="K62" i="4" s="1"/>
  <c r="L62" i="4" s="1"/>
  <c r="I63" i="4"/>
  <c r="J63" i="4" s="1"/>
  <c r="K63" i="4" s="1"/>
  <c r="L63" i="4" s="1"/>
  <c r="I344" i="4"/>
  <c r="J344" i="4" s="1"/>
  <c r="K344" i="4" s="1"/>
  <c r="L344" i="4" s="1"/>
  <c r="I65" i="4"/>
  <c r="J65" i="4" s="1"/>
  <c r="K65" i="4" s="1"/>
  <c r="L65" i="4" s="1"/>
  <c r="I66" i="4"/>
  <c r="J66" i="4" s="1"/>
  <c r="K66" i="4" s="1"/>
  <c r="L66" i="4" s="1"/>
  <c r="I67" i="4"/>
  <c r="J67" i="4" s="1"/>
  <c r="K67" i="4" s="1"/>
  <c r="L67" i="4" s="1"/>
  <c r="I68" i="4"/>
  <c r="J68" i="4" s="1"/>
  <c r="K68" i="4" s="1"/>
  <c r="L68" i="4" s="1"/>
  <c r="I69" i="4"/>
  <c r="J69" i="4" s="1"/>
  <c r="K69" i="4" s="1"/>
  <c r="L69" i="4" s="1"/>
  <c r="I70" i="4"/>
  <c r="J70" i="4" s="1"/>
  <c r="K70" i="4" s="1"/>
  <c r="L70" i="4" s="1"/>
  <c r="I71" i="4"/>
  <c r="J71" i="4" s="1"/>
  <c r="K71" i="4" s="1"/>
  <c r="L71" i="4" s="1"/>
  <c r="I376" i="4"/>
  <c r="J376" i="4" s="1"/>
  <c r="K376" i="4" s="1"/>
  <c r="L376" i="4" s="1"/>
  <c r="I73" i="4"/>
  <c r="J73" i="4" s="1"/>
  <c r="K73" i="4" s="1"/>
  <c r="L73" i="4" s="1"/>
  <c r="I74" i="4"/>
  <c r="J74" i="4" s="1"/>
  <c r="K74" i="4" s="1"/>
  <c r="L74" i="4" s="1"/>
  <c r="I75" i="4"/>
  <c r="J75" i="4" s="1"/>
  <c r="K75" i="4" s="1"/>
  <c r="L75" i="4" s="1"/>
  <c r="I76" i="4"/>
  <c r="J76" i="4" s="1"/>
  <c r="K76" i="4" s="1"/>
  <c r="L76" i="4" s="1"/>
  <c r="I77" i="4"/>
  <c r="J77" i="4" s="1"/>
  <c r="K77" i="4" s="1"/>
  <c r="L77" i="4" s="1"/>
  <c r="I78" i="4"/>
  <c r="J78" i="4" s="1"/>
  <c r="K78" i="4" s="1"/>
  <c r="L78" i="4" s="1"/>
  <c r="I79" i="4"/>
  <c r="J79" i="4" s="1"/>
  <c r="K79" i="4" s="1"/>
  <c r="L79" i="4" s="1"/>
  <c r="I920" i="4"/>
  <c r="J920" i="4" s="1"/>
  <c r="K920" i="4" s="1"/>
  <c r="L920" i="4" s="1"/>
  <c r="I81" i="4"/>
  <c r="J81" i="4" s="1"/>
  <c r="K81" i="4" s="1"/>
  <c r="L81" i="4" s="1"/>
  <c r="I82" i="4"/>
  <c r="J82" i="4" s="1"/>
  <c r="K82" i="4" s="1"/>
  <c r="L82" i="4" s="1"/>
  <c r="I83" i="4"/>
  <c r="J83" i="4" s="1"/>
  <c r="K83" i="4" s="1"/>
  <c r="L83" i="4" s="1"/>
  <c r="I84" i="4"/>
  <c r="J84" i="4" s="1"/>
  <c r="K84" i="4" s="1"/>
  <c r="L84" i="4" s="1"/>
  <c r="I85" i="4"/>
  <c r="J85" i="4" s="1"/>
  <c r="K85" i="4" s="1"/>
  <c r="L85" i="4" s="1"/>
  <c r="I86" i="4"/>
  <c r="J86" i="4" s="1"/>
  <c r="K86" i="4" s="1"/>
  <c r="L86" i="4" s="1"/>
  <c r="I87" i="4"/>
  <c r="J87" i="4" s="1"/>
  <c r="K87" i="4" s="1"/>
  <c r="L87" i="4" s="1"/>
  <c r="I336" i="4"/>
  <c r="J336" i="4" s="1"/>
  <c r="K336" i="4" s="1"/>
  <c r="L336" i="4" s="1"/>
  <c r="I89" i="4"/>
  <c r="J89" i="4" s="1"/>
  <c r="K89" i="4" s="1"/>
  <c r="L89" i="4" s="1"/>
  <c r="I90" i="4"/>
  <c r="J90" i="4" s="1"/>
  <c r="K90" i="4" s="1"/>
  <c r="L90" i="4" s="1"/>
  <c r="I91" i="4"/>
  <c r="J91" i="4" s="1"/>
  <c r="K91" i="4" s="1"/>
  <c r="L91" i="4" s="1"/>
  <c r="I92" i="4"/>
  <c r="J92" i="4" s="1"/>
  <c r="K92" i="4" s="1"/>
  <c r="L92" i="4" s="1"/>
  <c r="I93" i="4"/>
  <c r="J93" i="4" s="1"/>
  <c r="K93" i="4" s="1"/>
  <c r="L93" i="4" s="1"/>
  <c r="I94" i="4"/>
  <c r="J94" i="4" s="1"/>
  <c r="K94" i="4" s="1"/>
  <c r="L94" i="4" s="1"/>
  <c r="I95" i="4"/>
  <c r="J95" i="4" s="1"/>
  <c r="K95" i="4" s="1"/>
  <c r="L95" i="4" s="1"/>
  <c r="I464" i="4"/>
  <c r="J464" i="4" s="1"/>
  <c r="K464" i="4" s="1"/>
  <c r="L464" i="4" s="1"/>
  <c r="I97" i="4"/>
  <c r="J97" i="4" s="1"/>
  <c r="K97" i="4" s="1"/>
  <c r="L97" i="4" s="1"/>
  <c r="I98" i="4"/>
  <c r="J98" i="4" s="1"/>
  <c r="K98" i="4" s="1"/>
  <c r="L98" i="4" s="1"/>
  <c r="I99" i="4"/>
  <c r="J99" i="4" s="1"/>
  <c r="K99" i="4" s="1"/>
  <c r="L99" i="4" s="1"/>
  <c r="I100" i="4"/>
  <c r="J100" i="4" s="1"/>
  <c r="K100" i="4" s="1"/>
  <c r="L100" i="4" s="1"/>
  <c r="I101" i="4"/>
  <c r="J101" i="4" s="1"/>
  <c r="K101" i="4" s="1"/>
  <c r="L101" i="4" s="1"/>
  <c r="I102" i="4"/>
  <c r="J102" i="4" s="1"/>
  <c r="K102" i="4" s="1"/>
  <c r="L102" i="4" s="1"/>
  <c r="I103" i="4"/>
  <c r="J103" i="4" s="1"/>
  <c r="K103" i="4" s="1"/>
  <c r="L103" i="4" s="1"/>
  <c r="I704" i="4"/>
  <c r="J704" i="4" s="1"/>
  <c r="K704" i="4" s="1"/>
  <c r="L704" i="4" s="1"/>
  <c r="I105" i="4"/>
  <c r="J105" i="4" s="1"/>
  <c r="K105" i="4" s="1"/>
  <c r="L105" i="4" s="1"/>
  <c r="I106" i="4"/>
  <c r="J106" i="4" s="1"/>
  <c r="K106" i="4" s="1"/>
  <c r="L106" i="4" s="1"/>
  <c r="I107" i="4"/>
  <c r="J107" i="4" s="1"/>
  <c r="K107" i="4" s="1"/>
  <c r="L107" i="4" s="1"/>
  <c r="I108" i="4"/>
  <c r="J108" i="4" s="1"/>
  <c r="K108" i="4" s="1"/>
  <c r="L108" i="4" s="1"/>
  <c r="I109" i="4"/>
  <c r="J109" i="4" s="1"/>
  <c r="K109" i="4" s="1"/>
  <c r="L109" i="4" s="1"/>
  <c r="I110" i="4"/>
  <c r="J110" i="4" s="1"/>
  <c r="K110" i="4" s="1"/>
  <c r="L110" i="4" s="1"/>
  <c r="I111" i="4"/>
  <c r="J111" i="4" s="1"/>
  <c r="K111" i="4" s="1"/>
  <c r="L111" i="4" s="1"/>
  <c r="I216" i="4"/>
  <c r="J216" i="4" s="1"/>
  <c r="K216" i="4" s="1"/>
  <c r="L216" i="4" s="1"/>
  <c r="I113" i="4"/>
  <c r="J113" i="4" s="1"/>
  <c r="K113" i="4" s="1"/>
  <c r="L113" i="4" s="1"/>
  <c r="I114" i="4"/>
  <c r="J114" i="4" s="1"/>
  <c r="K114" i="4" s="1"/>
  <c r="L114" i="4" s="1"/>
  <c r="I115" i="4"/>
  <c r="J115" i="4" s="1"/>
  <c r="K115" i="4" s="1"/>
  <c r="L115" i="4" s="1"/>
  <c r="I116" i="4"/>
  <c r="J116" i="4" s="1"/>
  <c r="K116" i="4" s="1"/>
  <c r="L116" i="4" s="1"/>
  <c r="I117" i="4"/>
  <c r="J117" i="4" s="1"/>
  <c r="K117" i="4" s="1"/>
  <c r="L117" i="4" s="1"/>
  <c r="I118" i="4"/>
  <c r="J118" i="4" s="1"/>
  <c r="K118" i="4" s="1"/>
  <c r="L118" i="4" s="1"/>
  <c r="I119" i="4"/>
  <c r="J119" i="4" s="1"/>
  <c r="K119" i="4" s="1"/>
  <c r="L119" i="4" s="1"/>
  <c r="I400" i="4"/>
  <c r="J400" i="4" s="1"/>
  <c r="K400" i="4" s="1"/>
  <c r="L400" i="4" s="1"/>
  <c r="I121" i="4"/>
  <c r="J121" i="4" s="1"/>
  <c r="K121" i="4" s="1"/>
  <c r="L121" i="4" s="1"/>
  <c r="I122" i="4"/>
  <c r="J122" i="4" s="1"/>
  <c r="K122" i="4" s="1"/>
  <c r="L122" i="4" s="1"/>
  <c r="I123" i="4"/>
  <c r="J123" i="4" s="1"/>
  <c r="K123" i="4" s="1"/>
  <c r="L123" i="4" s="1"/>
  <c r="I124" i="4"/>
  <c r="J124" i="4" s="1"/>
  <c r="K124" i="4" s="1"/>
  <c r="L124" i="4" s="1"/>
  <c r="I125" i="4"/>
  <c r="J125" i="4" s="1"/>
  <c r="K125" i="4" s="1"/>
  <c r="L125" i="4" s="1"/>
  <c r="I126" i="4"/>
  <c r="J126" i="4" s="1"/>
  <c r="K126" i="4" s="1"/>
  <c r="L126" i="4" s="1"/>
  <c r="I127" i="4"/>
  <c r="J127" i="4" s="1"/>
  <c r="K127" i="4" s="1"/>
  <c r="L127" i="4" s="1"/>
  <c r="I448" i="4"/>
  <c r="J448" i="4" s="1"/>
  <c r="K448" i="4" s="1"/>
  <c r="L448" i="4" s="1"/>
  <c r="I129" i="4"/>
  <c r="J129" i="4" s="1"/>
  <c r="K129" i="4" s="1"/>
  <c r="L129" i="4" s="1"/>
  <c r="I130" i="4"/>
  <c r="J130" i="4" s="1"/>
  <c r="K130" i="4" s="1"/>
  <c r="L130" i="4" s="1"/>
  <c r="I131" i="4"/>
  <c r="J131" i="4" s="1"/>
  <c r="K131" i="4" s="1"/>
  <c r="L131" i="4" s="1"/>
  <c r="I132" i="4"/>
  <c r="J132" i="4" s="1"/>
  <c r="K132" i="4" s="1"/>
  <c r="L132" i="4" s="1"/>
  <c r="I133" i="4"/>
  <c r="J133" i="4" s="1"/>
  <c r="K133" i="4" s="1"/>
  <c r="L133" i="4" s="1"/>
  <c r="I134" i="4"/>
  <c r="J134" i="4" s="1"/>
  <c r="K134" i="4" s="1"/>
  <c r="L134" i="4" s="1"/>
  <c r="I135" i="4"/>
  <c r="J135" i="4" s="1"/>
  <c r="K135" i="4" s="1"/>
  <c r="L135" i="4" s="1"/>
  <c r="I280" i="4"/>
  <c r="J280" i="4" s="1"/>
  <c r="K280" i="4" s="1"/>
  <c r="L280" i="4" s="1"/>
  <c r="I137" i="4"/>
  <c r="J137" i="4" s="1"/>
  <c r="K137" i="4" s="1"/>
  <c r="L137" i="4" s="1"/>
  <c r="I138" i="4"/>
  <c r="J138" i="4" s="1"/>
  <c r="K138" i="4" s="1"/>
  <c r="L138" i="4" s="1"/>
  <c r="I139" i="4"/>
  <c r="J139" i="4" s="1"/>
  <c r="K139" i="4" s="1"/>
  <c r="L139" i="4" s="1"/>
  <c r="I140" i="4"/>
  <c r="J140" i="4" s="1"/>
  <c r="K140" i="4" s="1"/>
  <c r="L140" i="4" s="1"/>
  <c r="I141" i="4"/>
  <c r="J141" i="4" s="1"/>
  <c r="K141" i="4" s="1"/>
  <c r="L141" i="4" s="1"/>
  <c r="I142" i="4"/>
  <c r="J142" i="4" s="1"/>
  <c r="K142" i="4" s="1"/>
  <c r="L142" i="4" s="1"/>
  <c r="I143" i="4"/>
  <c r="J143" i="4" s="1"/>
  <c r="K143" i="4" s="1"/>
  <c r="L143" i="4" s="1"/>
  <c r="I912" i="4"/>
  <c r="J912" i="4" s="1"/>
  <c r="K912" i="4" s="1"/>
  <c r="L912" i="4" s="1"/>
  <c r="I145" i="4"/>
  <c r="J145" i="4" s="1"/>
  <c r="K145" i="4" s="1"/>
  <c r="L145" i="4" s="1"/>
  <c r="I146" i="4"/>
  <c r="J146" i="4" s="1"/>
  <c r="K146" i="4" s="1"/>
  <c r="L146" i="4" s="1"/>
  <c r="I147" i="4"/>
  <c r="J147" i="4" s="1"/>
  <c r="K147" i="4" s="1"/>
  <c r="L147" i="4" s="1"/>
  <c r="I148" i="4"/>
  <c r="J148" i="4" s="1"/>
  <c r="K148" i="4" s="1"/>
  <c r="L148" i="4" s="1"/>
  <c r="I149" i="4"/>
  <c r="J149" i="4" s="1"/>
  <c r="K149" i="4" s="1"/>
  <c r="L149" i="4" s="1"/>
  <c r="I150" i="4"/>
  <c r="J150" i="4" s="1"/>
  <c r="K150" i="4" s="1"/>
  <c r="L150" i="4" s="1"/>
  <c r="I151" i="4"/>
  <c r="J151" i="4" s="1"/>
  <c r="K151" i="4" s="1"/>
  <c r="L151" i="4" s="1"/>
  <c r="I296" i="4"/>
  <c r="J296" i="4" s="1"/>
  <c r="K296" i="4" s="1"/>
  <c r="L296" i="4" s="1"/>
  <c r="I153" i="4"/>
  <c r="J153" i="4" s="1"/>
  <c r="K153" i="4" s="1"/>
  <c r="L153" i="4" s="1"/>
  <c r="I154" i="4"/>
  <c r="J154" i="4" s="1"/>
  <c r="K154" i="4" s="1"/>
  <c r="L154" i="4" s="1"/>
  <c r="I155" i="4"/>
  <c r="J155" i="4" s="1"/>
  <c r="K155" i="4" s="1"/>
  <c r="L155" i="4" s="1"/>
  <c r="I156" i="4"/>
  <c r="J156" i="4" s="1"/>
  <c r="K156" i="4" s="1"/>
  <c r="L156" i="4" s="1"/>
  <c r="I157" i="4"/>
  <c r="J157" i="4" s="1"/>
  <c r="K157" i="4" s="1"/>
  <c r="L157" i="4" s="1"/>
  <c r="I158" i="4"/>
  <c r="J158" i="4" s="1"/>
  <c r="K158" i="4" s="1"/>
  <c r="L158" i="4" s="1"/>
  <c r="I159" i="4"/>
  <c r="J159" i="4" s="1"/>
  <c r="K159" i="4" s="1"/>
  <c r="L159" i="4" s="1"/>
  <c r="I672" i="4"/>
  <c r="J672" i="4" s="1"/>
  <c r="K672" i="4" s="1"/>
  <c r="L672" i="4" s="1"/>
  <c r="I161" i="4"/>
  <c r="J161" i="4" s="1"/>
  <c r="K161" i="4" s="1"/>
  <c r="L161" i="4" s="1"/>
  <c r="I162" i="4"/>
  <c r="J162" i="4" s="1"/>
  <c r="K162" i="4" s="1"/>
  <c r="L162" i="4" s="1"/>
  <c r="I163" i="4"/>
  <c r="J163" i="4" s="1"/>
  <c r="K163" i="4" s="1"/>
  <c r="L163" i="4" s="1"/>
  <c r="I164" i="4"/>
  <c r="J164" i="4" s="1"/>
  <c r="K164" i="4" s="1"/>
  <c r="L164" i="4" s="1"/>
  <c r="I165" i="4"/>
  <c r="J165" i="4" s="1"/>
  <c r="K165" i="4" s="1"/>
  <c r="L165" i="4" s="1"/>
  <c r="I166" i="4"/>
  <c r="J166" i="4" s="1"/>
  <c r="K166" i="4" s="1"/>
  <c r="L166" i="4" s="1"/>
  <c r="I167" i="4"/>
  <c r="J167" i="4" s="1"/>
  <c r="K167" i="4" s="1"/>
  <c r="L167" i="4" s="1"/>
  <c r="I208" i="4"/>
  <c r="J208" i="4" s="1"/>
  <c r="K208" i="4" s="1"/>
  <c r="L208" i="4" s="1"/>
  <c r="I169" i="4"/>
  <c r="J169" i="4" s="1"/>
  <c r="K169" i="4" s="1"/>
  <c r="L169" i="4" s="1"/>
  <c r="I170" i="4"/>
  <c r="J170" i="4" s="1"/>
  <c r="K170" i="4" s="1"/>
  <c r="L170" i="4" s="1"/>
  <c r="I171" i="4"/>
  <c r="J171" i="4" s="1"/>
  <c r="K171" i="4" s="1"/>
  <c r="L171" i="4" s="1"/>
  <c r="I172" i="4"/>
  <c r="J172" i="4" s="1"/>
  <c r="K172" i="4" s="1"/>
  <c r="L172" i="4" s="1"/>
  <c r="I173" i="4"/>
  <c r="J173" i="4" s="1"/>
  <c r="K173" i="4" s="1"/>
  <c r="L173" i="4" s="1"/>
  <c r="I174" i="4"/>
  <c r="J174" i="4" s="1"/>
  <c r="K174" i="4" s="1"/>
  <c r="L174" i="4" s="1"/>
  <c r="I175" i="4"/>
  <c r="J175" i="4" s="1"/>
  <c r="K175" i="4" s="1"/>
  <c r="L175" i="4" s="1"/>
  <c r="I360" i="4"/>
  <c r="J360" i="4" s="1"/>
  <c r="K360" i="4" s="1"/>
  <c r="L360" i="4" s="1"/>
  <c r="I177" i="4"/>
  <c r="J177" i="4" s="1"/>
  <c r="K177" i="4" s="1"/>
  <c r="L177" i="4" s="1"/>
  <c r="I178" i="4"/>
  <c r="J178" i="4" s="1"/>
  <c r="K178" i="4" s="1"/>
  <c r="L178" i="4" s="1"/>
  <c r="I179" i="4"/>
  <c r="J179" i="4" s="1"/>
  <c r="K179" i="4" s="1"/>
  <c r="L179" i="4" s="1"/>
  <c r="I180" i="4"/>
  <c r="J180" i="4" s="1"/>
  <c r="K180" i="4" s="1"/>
  <c r="L180" i="4" s="1"/>
  <c r="I181" i="4"/>
  <c r="J181" i="4" s="1"/>
  <c r="K181" i="4" s="1"/>
  <c r="L181" i="4" s="1"/>
  <c r="I182" i="4"/>
  <c r="J182" i="4" s="1"/>
  <c r="K182" i="4" s="1"/>
  <c r="L182" i="4" s="1"/>
  <c r="I183" i="4"/>
  <c r="J183" i="4" s="1"/>
  <c r="K183" i="4" s="1"/>
  <c r="L183" i="4" s="1"/>
  <c r="I776" i="4"/>
  <c r="J776" i="4" s="1"/>
  <c r="K776" i="4" s="1"/>
  <c r="L776" i="4" s="1"/>
  <c r="I185" i="4"/>
  <c r="J185" i="4" s="1"/>
  <c r="K185" i="4" s="1"/>
  <c r="L185" i="4" s="1"/>
  <c r="I186" i="4"/>
  <c r="J186" i="4" s="1"/>
  <c r="K186" i="4" s="1"/>
  <c r="L186" i="4" s="1"/>
  <c r="I187" i="4"/>
  <c r="J187" i="4" s="1"/>
  <c r="K187" i="4" s="1"/>
  <c r="L187" i="4" s="1"/>
  <c r="I188" i="4"/>
  <c r="J188" i="4" s="1"/>
  <c r="K188" i="4" s="1"/>
  <c r="L188" i="4" s="1"/>
  <c r="I189" i="4"/>
  <c r="J189" i="4" s="1"/>
  <c r="K189" i="4" s="1"/>
  <c r="L189" i="4" s="1"/>
  <c r="I190" i="4"/>
  <c r="J190" i="4" s="1"/>
  <c r="K190" i="4" s="1"/>
  <c r="L190" i="4" s="1"/>
  <c r="I191" i="4"/>
  <c r="J191" i="4" s="1"/>
  <c r="K191" i="4" s="1"/>
  <c r="L191" i="4" s="1"/>
  <c r="I688" i="4"/>
  <c r="J688" i="4" s="1"/>
  <c r="K688" i="4" s="1"/>
  <c r="L688" i="4" s="1"/>
  <c r="I193" i="4"/>
  <c r="J193" i="4" s="1"/>
  <c r="K193" i="4" s="1"/>
  <c r="L193" i="4" s="1"/>
  <c r="I194" i="4"/>
  <c r="J194" i="4" s="1"/>
  <c r="K194" i="4" s="1"/>
  <c r="L194" i="4" s="1"/>
  <c r="I195" i="4"/>
  <c r="J195" i="4" s="1"/>
  <c r="K195" i="4" s="1"/>
  <c r="L195" i="4" s="1"/>
  <c r="I196" i="4"/>
  <c r="J196" i="4" s="1"/>
  <c r="K196" i="4" s="1"/>
  <c r="L196" i="4" s="1"/>
  <c r="I197" i="4"/>
  <c r="J197" i="4" s="1"/>
  <c r="K197" i="4" s="1"/>
  <c r="L197" i="4" s="1"/>
  <c r="I198" i="4"/>
  <c r="J198" i="4" s="1"/>
  <c r="K198" i="4" s="1"/>
  <c r="L198" i="4" s="1"/>
  <c r="I199" i="4"/>
  <c r="J199" i="4" s="1"/>
  <c r="K199" i="4" s="1"/>
  <c r="L199" i="4" s="1"/>
  <c r="I272" i="4"/>
  <c r="J272" i="4" s="1"/>
  <c r="K272" i="4" s="1"/>
  <c r="L272" i="4" s="1"/>
  <c r="I201" i="4"/>
  <c r="J201" i="4" s="1"/>
  <c r="K201" i="4" s="1"/>
  <c r="L201" i="4" s="1"/>
  <c r="I202" i="4"/>
  <c r="J202" i="4" s="1"/>
  <c r="K202" i="4" s="1"/>
  <c r="L202" i="4" s="1"/>
  <c r="I203" i="4"/>
  <c r="J203" i="4" s="1"/>
  <c r="K203" i="4" s="1"/>
  <c r="L203" i="4" s="1"/>
  <c r="I204" i="4"/>
  <c r="J204" i="4" s="1"/>
  <c r="K204" i="4" s="1"/>
  <c r="L204" i="4" s="1"/>
  <c r="I205" i="4"/>
  <c r="J205" i="4" s="1"/>
  <c r="K205" i="4" s="1"/>
  <c r="L205" i="4" s="1"/>
  <c r="I206" i="4"/>
  <c r="J206" i="4" s="1"/>
  <c r="K206" i="4" s="1"/>
  <c r="L206" i="4" s="1"/>
  <c r="I207" i="4"/>
  <c r="J207" i="4" s="1"/>
  <c r="K207" i="4" s="1"/>
  <c r="L207" i="4" s="1"/>
  <c r="I584" i="4"/>
  <c r="J584" i="4" s="1"/>
  <c r="K584" i="4" s="1"/>
  <c r="L584" i="4" s="1"/>
  <c r="I209" i="4"/>
  <c r="J209" i="4" s="1"/>
  <c r="K209" i="4" s="1"/>
  <c r="L209" i="4" s="1"/>
  <c r="I210" i="4"/>
  <c r="J210" i="4" s="1"/>
  <c r="K210" i="4" s="1"/>
  <c r="L210" i="4" s="1"/>
  <c r="I211" i="4"/>
  <c r="J211" i="4" s="1"/>
  <c r="K211" i="4" s="1"/>
  <c r="L211" i="4" s="1"/>
  <c r="I212" i="4"/>
  <c r="J212" i="4" s="1"/>
  <c r="K212" i="4" s="1"/>
  <c r="L212" i="4" s="1"/>
  <c r="I213" i="4"/>
  <c r="J213" i="4" s="1"/>
  <c r="K213" i="4" s="1"/>
  <c r="L213" i="4" s="1"/>
  <c r="I214" i="4"/>
  <c r="J214" i="4" s="1"/>
  <c r="K214" i="4" s="1"/>
  <c r="L214" i="4" s="1"/>
  <c r="I215" i="4"/>
  <c r="J215" i="4" s="1"/>
  <c r="K215" i="4" s="1"/>
  <c r="L215" i="4" s="1"/>
  <c r="I608" i="4"/>
  <c r="J608" i="4" s="1"/>
  <c r="K608" i="4" s="1"/>
  <c r="L608" i="4" s="1"/>
  <c r="I217" i="4"/>
  <c r="J217" i="4" s="1"/>
  <c r="K217" i="4" s="1"/>
  <c r="L217" i="4" s="1"/>
  <c r="I218" i="4"/>
  <c r="J218" i="4" s="1"/>
  <c r="K218" i="4" s="1"/>
  <c r="L218" i="4" s="1"/>
  <c r="I219" i="4"/>
  <c r="J219" i="4" s="1"/>
  <c r="K219" i="4" s="1"/>
  <c r="L219" i="4" s="1"/>
  <c r="I220" i="4"/>
  <c r="J220" i="4" s="1"/>
  <c r="K220" i="4" s="1"/>
  <c r="L220" i="4" s="1"/>
  <c r="I221" i="4"/>
  <c r="J221" i="4" s="1"/>
  <c r="K221" i="4" s="1"/>
  <c r="L221" i="4" s="1"/>
  <c r="I222" i="4"/>
  <c r="J222" i="4" s="1"/>
  <c r="K222" i="4" s="1"/>
  <c r="L222" i="4" s="1"/>
  <c r="I223" i="4"/>
  <c r="J223" i="4" s="1"/>
  <c r="K223" i="4" s="1"/>
  <c r="L223" i="4" s="1"/>
  <c r="I568" i="4"/>
  <c r="J568" i="4" s="1"/>
  <c r="K568" i="4" s="1"/>
  <c r="L568" i="4" s="1"/>
  <c r="I225" i="4"/>
  <c r="J225" i="4" s="1"/>
  <c r="K225" i="4" s="1"/>
  <c r="L225" i="4" s="1"/>
  <c r="I226" i="4"/>
  <c r="J226" i="4" s="1"/>
  <c r="K226" i="4" s="1"/>
  <c r="L226" i="4" s="1"/>
  <c r="I227" i="4"/>
  <c r="J227" i="4" s="1"/>
  <c r="K227" i="4" s="1"/>
  <c r="L227" i="4" s="1"/>
  <c r="I228" i="4"/>
  <c r="J228" i="4" s="1"/>
  <c r="K228" i="4" s="1"/>
  <c r="L228" i="4" s="1"/>
  <c r="I229" i="4"/>
  <c r="J229" i="4" s="1"/>
  <c r="K229" i="4" s="1"/>
  <c r="L229" i="4" s="1"/>
  <c r="I230" i="4"/>
  <c r="J230" i="4" s="1"/>
  <c r="K230" i="4" s="1"/>
  <c r="L230" i="4" s="1"/>
  <c r="I231" i="4"/>
  <c r="J231" i="4" s="1"/>
  <c r="K231" i="4" s="1"/>
  <c r="L231" i="4" s="1"/>
  <c r="I184" i="4"/>
  <c r="J184" i="4" s="1"/>
  <c r="K184" i="4" s="1"/>
  <c r="L184" i="4" s="1"/>
  <c r="I233" i="4"/>
  <c r="J233" i="4" s="1"/>
  <c r="K233" i="4" s="1"/>
  <c r="L233" i="4" s="1"/>
  <c r="I234" i="4"/>
  <c r="J234" i="4" s="1"/>
  <c r="K234" i="4" s="1"/>
  <c r="L234" i="4" s="1"/>
  <c r="I235" i="4"/>
  <c r="J235" i="4" s="1"/>
  <c r="K235" i="4" s="1"/>
  <c r="L235" i="4" s="1"/>
  <c r="I236" i="4"/>
  <c r="J236" i="4" s="1"/>
  <c r="K236" i="4" s="1"/>
  <c r="L236" i="4" s="1"/>
  <c r="I237" i="4"/>
  <c r="J237" i="4" s="1"/>
  <c r="K237" i="4" s="1"/>
  <c r="L237" i="4" s="1"/>
  <c r="I238" i="4"/>
  <c r="J238" i="4" s="1"/>
  <c r="K238" i="4" s="1"/>
  <c r="L238" i="4" s="1"/>
  <c r="I239" i="4"/>
  <c r="J239" i="4" s="1"/>
  <c r="K239" i="4" s="1"/>
  <c r="L239" i="4" s="1"/>
  <c r="I368" i="4"/>
  <c r="J368" i="4" s="1"/>
  <c r="K368" i="4" s="1"/>
  <c r="L368" i="4" s="1"/>
  <c r="I241" i="4"/>
  <c r="J241" i="4" s="1"/>
  <c r="K241" i="4" s="1"/>
  <c r="L241" i="4" s="1"/>
  <c r="I242" i="4"/>
  <c r="J242" i="4" s="1"/>
  <c r="K242" i="4" s="1"/>
  <c r="L242" i="4" s="1"/>
  <c r="I243" i="4"/>
  <c r="J243" i="4" s="1"/>
  <c r="K243" i="4" s="1"/>
  <c r="L243" i="4" s="1"/>
  <c r="I244" i="4"/>
  <c r="J244" i="4" s="1"/>
  <c r="K244" i="4" s="1"/>
  <c r="L244" i="4" s="1"/>
  <c r="I245" i="4"/>
  <c r="J245" i="4" s="1"/>
  <c r="K245" i="4" s="1"/>
  <c r="L245" i="4" s="1"/>
  <c r="I246" i="4"/>
  <c r="J246" i="4" s="1"/>
  <c r="K246" i="4" s="1"/>
  <c r="L246" i="4" s="1"/>
  <c r="I247" i="4"/>
  <c r="J247" i="4" s="1"/>
  <c r="K247" i="4" s="1"/>
  <c r="L247" i="4" s="1"/>
  <c r="I832" i="4"/>
  <c r="J832" i="4" s="1"/>
  <c r="K832" i="4" s="1"/>
  <c r="L832" i="4" s="1"/>
  <c r="I249" i="4"/>
  <c r="J249" i="4" s="1"/>
  <c r="K249" i="4" s="1"/>
  <c r="L249" i="4" s="1"/>
  <c r="I250" i="4"/>
  <c r="J250" i="4" s="1"/>
  <c r="K250" i="4" s="1"/>
  <c r="L250" i="4" s="1"/>
  <c r="I251" i="4"/>
  <c r="J251" i="4" s="1"/>
  <c r="K251" i="4" s="1"/>
  <c r="L251" i="4" s="1"/>
  <c r="I252" i="4"/>
  <c r="J252" i="4" s="1"/>
  <c r="K252" i="4" s="1"/>
  <c r="L252" i="4" s="1"/>
  <c r="I253" i="4"/>
  <c r="J253" i="4" s="1"/>
  <c r="K253" i="4" s="1"/>
  <c r="L253" i="4" s="1"/>
  <c r="I254" i="4"/>
  <c r="J254" i="4" s="1"/>
  <c r="K254" i="4" s="1"/>
  <c r="L254" i="4" s="1"/>
  <c r="I255" i="4"/>
  <c r="J255" i="4" s="1"/>
  <c r="K255" i="4" s="1"/>
  <c r="L255" i="4" s="1"/>
  <c r="I864" i="4"/>
  <c r="J864" i="4" s="1"/>
  <c r="K864" i="4" s="1"/>
  <c r="L864" i="4" s="1"/>
  <c r="I257" i="4"/>
  <c r="J257" i="4" s="1"/>
  <c r="K257" i="4" s="1"/>
  <c r="L257" i="4" s="1"/>
  <c r="I258" i="4"/>
  <c r="J258" i="4" s="1"/>
  <c r="K258" i="4" s="1"/>
  <c r="L258" i="4" s="1"/>
  <c r="I259" i="4"/>
  <c r="J259" i="4" s="1"/>
  <c r="K259" i="4" s="1"/>
  <c r="L259" i="4" s="1"/>
  <c r="I260" i="4"/>
  <c r="J260" i="4" s="1"/>
  <c r="K260" i="4" s="1"/>
  <c r="L260" i="4" s="1"/>
  <c r="I261" i="4"/>
  <c r="J261" i="4" s="1"/>
  <c r="K261" i="4" s="1"/>
  <c r="L261" i="4" s="1"/>
  <c r="I262" i="4"/>
  <c r="J262" i="4" s="1"/>
  <c r="K262" i="4" s="1"/>
  <c r="L262" i="4" s="1"/>
  <c r="I263" i="4"/>
  <c r="J263" i="4" s="1"/>
  <c r="K263" i="4" s="1"/>
  <c r="L263" i="4" s="1"/>
  <c r="I136" i="4"/>
  <c r="J136" i="4" s="1"/>
  <c r="K136" i="4" s="1"/>
  <c r="L136" i="4" s="1"/>
  <c r="I265" i="4"/>
  <c r="J265" i="4" s="1"/>
  <c r="K265" i="4" s="1"/>
  <c r="L265" i="4" s="1"/>
  <c r="I266" i="4"/>
  <c r="J266" i="4" s="1"/>
  <c r="K266" i="4" s="1"/>
  <c r="L266" i="4" s="1"/>
  <c r="I267" i="4"/>
  <c r="J267" i="4" s="1"/>
  <c r="K267" i="4" s="1"/>
  <c r="L267" i="4" s="1"/>
  <c r="I268" i="4"/>
  <c r="J268" i="4" s="1"/>
  <c r="K268" i="4" s="1"/>
  <c r="L268" i="4" s="1"/>
  <c r="I269" i="4"/>
  <c r="J269" i="4" s="1"/>
  <c r="K269" i="4" s="1"/>
  <c r="L269" i="4" s="1"/>
  <c r="I270" i="4"/>
  <c r="J270" i="4" s="1"/>
  <c r="K270" i="4" s="1"/>
  <c r="L270" i="4" s="1"/>
  <c r="I271" i="4"/>
  <c r="J271" i="4" s="1"/>
  <c r="K271" i="4" s="1"/>
  <c r="L271" i="4" s="1"/>
  <c r="I824" i="4"/>
  <c r="J824" i="4" s="1"/>
  <c r="K824" i="4" s="1"/>
  <c r="L824" i="4" s="1"/>
  <c r="I273" i="4"/>
  <c r="J273" i="4" s="1"/>
  <c r="K273" i="4" s="1"/>
  <c r="L273" i="4" s="1"/>
  <c r="I274" i="4"/>
  <c r="J274" i="4" s="1"/>
  <c r="K274" i="4" s="1"/>
  <c r="L274" i="4" s="1"/>
  <c r="I275" i="4"/>
  <c r="J275" i="4" s="1"/>
  <c r="K275" i="4" s="1"/>
  <c r="L275" i="4" s="1"/>
  <c r="I276" i="4"/>
  <c r="J276" i="4" s="1"/>
  <c r="K276" i="4" s="1"/>
  <c r="L276" i="4" s="1"/>
  <c r="I277" i="4"/>
  <c r="J277" i="4" s="1"/>
  <c r="K277" i="4" s="1"/>
  <c r="L277" i="4" s="1"/>
  <c r="I278" i="4"/>
  <c r="J278" i="4" s="1"/>
  <c r="K278" i="4" s="1"/>
  <c r="L278" i="4" s="1"/>
  <c r="I279" i="4"/>
  <c r="J279" i="4" s="1"/>
  <c r="K279" i="4" s="1"/>
  <c r="L279" i="4" s="1"/>
  <c r="I32" i="4"/>
  <c r="J32" i="4" s="1"/>
  <c r="K32" i="4" s="1"/>
  <c r="L32" i="4" s="1"/>
  <c r="I281" i="4"/>
  <c r="J281" i="4" s="1"/>
  <c r="K281" i="4" s="1"/>
  <c r="L281" i="4" s="1"/>
  <c r="I282" i="4"/>
  <c r="J282" i="4" s="1"/>
  <c r="K282" i="4" s="1"/>
  <c r="L282" i="4" s="1"/>
  <c r="I283" i="4"/>
  <c r="J283" i="4" s="1"/>
  <c r="K283" i="4" s="1"/>
  <c r="L283" i="4" s="1"/>
  <c r="I284" i="4"/>
  <c r="J284" i="4" s="1"/>
  <c r="K284" i="4" s="1"/>
  <c r="L284" i="4" s="1"/>
  <c r="I285" i="4"/>
  <c r="J285" i="4" s="1"/>
  <c r="K285" i="4" s="1"/>
  <c r="L285" i="4" s="1"/>
  <c r="I286" i="4"/>
  <c r="J286" i="4" s="1"/>
  <c r="K286" i="4" s="1"/>
  <c r="L286" i="4" s="1"/>
  <c r="I287" i="4"/>
  <c r="J287" i="4" s="1"/>
  <c r="K287" i="4" s="1"/>
  <c r="L287" i="4" s="1"/>
  <c r="I536" i="4"/>
  <c r="J536" i="4" s="1"/>
  <c r="K536" i="4" s="1"/>
  <c r="L536" i="4" s="1"/>
  <c r="I289" i="4"/>
  <c r="J289" i="4" s="1"/>
  <c r="K289" i="4" s="1"/>
  <c r="L289" i="4" s="1"/>
  <c r="I290" i="4"/>
  <c r="J290" i="4" s="1"/>
  <c r="K290" i="4" s="1"/>
  <c r="L290" i="4" s="1"/>
  <c r="I291" i="4"/>
  <c r="J291" i="4" s="1"/>
  <c r="K291" i="4" s="1"/>
  <c r="L291" i="4" s="1"/>
  <c r="I292" i="4"/>
  <c r="J292" i="4" s="1"/>
  <c r="K292" i="4" s="1"/>
  <c r="L292" i="4" s="1"/>
  <c r="I293" i="4"/>
  <c r="J293" i="4" s="1"/>
  <c r="K293" i="4" s="1"/>
  <c r="L293" i="4" s="1"/>
  <c r="I294" i="4"/>
  <c r="J294" i="4" s="1"/>
  <c r="K294" i="4" s="1"/>
  <c r="L294" i="4" s="1"/>
  <c r="I295" i="4"/>
  <c r="J295" i="4" s="1"/>
  <c r="K295" i="4" s="1"/>
  <c r="L295" i="4" s="1"/>
  <c r="I48" i="4"/>
  <c r="J48" i="4" s="1"/>
  <c r="K48" i="4" s="1"/>
  <c r="L48" i="4" s="1"/>
  <c r="I297" i="4"/>
  <c r="J297" i="4" s="1"/>
  <c r="K297" i="4" s="1"/>
  <c r="L297" i="4" s="1"/>
  <c r="I298" i="4"/>
  <c r="J298" i="4" s="1"/>
  <c r="K298" i="4" s="1"/>
  <c r="L298" i="4" s="1"/>
  <c r="I299" i="4"/>
  <c r="J299" i="4" s="1"/>
  <c r="K299" i="4" s="1"/>
  <c r="L299" i="4" s="1"/>
  <c r="I300" i="4"/>
  <c r="J300" i="4" s="1"/>
  <c r="K300" i="4" s="1"/>
  <c r="L300" i="4" s="1"/>
  <c r="I301" i="4"/>
  <c r="J301" i="4" s="1"/>
  <c r="K301" i="4" s="1"/>
  <c r="L301" i="4" s="1"/>
  <c r="I302" i="4"/>
  <c r="J302" i="4" s="1"/>
  <c r="K302" i="4" s="1"/>
  <c r="L302" i="4" s="1"/>
  <c r="I303" i="4"/>
  <c r="J303" i="4" s="1"/>
  <c r="K303" i="4" s="1"/>
  <c r="L303" i="4" s="1"/>
  <c r="I128" i="4"/>
  <c r="J128" i="4" s="1"/>
  <c r="K128" i="4" s="1"/>
  <c r="L128" i="4" s="1"/>
  <c r="I305" i="4"/>
  <c r="J305" i="4" s="1"/>
  <c r="K305" i="4" s="1"/>
  <c r="L305" i="4" s="1"/>
  <c r="I306" i="4"/>
  <c r="J306" i="4" s="1"/>
  <c r="K306" i="4" s="1"/>
  <c r="L306" i="4" s="1"/>
  <c r="I307" i="4"/>
  <c r="J307" i="4" s="1"/>
  <c r="K307" i="4" s="1"/>
  <c r="L307" i="4" s="1"/>
  <c r="I308" i="4"/>
  <c r="J308" i="4" s="1"/>
  <c r="K308" i="4" s="1"/>
  <c r="L308" i="4" s="1"/>
  <c r="I309" i="4"/>
  <c r="J309" i="4" s="1"/>
  <c r="K309" i="4" s="1"/>
  <c r="L309" i="4" s="1"/>
  <c r="I310" i="4"/>
  <c r="J310" i="4" s="1"/>
  <c r="K310" i="4" s="1"/>
  <c r="L310" i="4" s="1"/>
  <c r="I311" i="4"/>
  <c r="J311" i="4" s="1"/>
  <c r="K311" i="4" s="1"/>
  <c r="L311" i="4" s="1"/>
  <c r="I576" i="4"/>
  <c r="J576" i="4" s="1"/>
  <c r="K576" i="4" s="1"/>
  <c r="L576" i="4" s="1"/>
  <c r="I313" i="4"/>
  <c r="J313" i="4" s="1"/>
  <c r="K313" i="4" s="1"/>
  <c r="L313" i="4" s="1"/>
  <c r="I314" i="4"/>
  <c r="J314" i="4" s="1"/>
  <c r="K314" i="4" s="1"/>
  <c r="L314" i="4" s="1"/>
  <c r="I315" i="4"/>
  <c r="J315" i="4" s="1"/>
  <c r="K315" i="4" s="1"/>
  <c r="L315" i="4" s="1"/>
  <c r="I316" i="4"/>
  <c r="J316" i="4" s="1"/>
  <c r="K316" i="4" s="1"/>
  <c r="L316" i="4" s="1"/>
  <c r="I317" i="4"/>
  <c r="J317" i="4" s="1"/>
  <c r="K317" i="4" s="1"/>
  <c r="L317" i="4" s="1"/>
  <c r="I318" i="4"/>
  <c r="J318" i="4" s="1"/>
  <c r="K318" i="4" s="1"/>
  <c r="L318" i="4" s="1"/>
  <c r="I319" i="4"/>
  <c r="J319" i="4" s="1"/>
  <c r="K319" i="4" s="1"/>
  <c r="L319" i="4" s="1"/>
  <c r="I312" i="4"/>
  <c r="J312" i="4" s="1"/>
  <c r="K312" i="4" s="1"/>
  <c r="L312" i="4" s="1"/>
  <c r="I321" i="4"/>
  <c r="J321" i="4" s="1"/>
  <c r="K321" i="4" s="1"/>
  <c r="L321" i="4" s="1"/>
  <c r="I322" i="4"/>
  <c r="J322" i="4" s="1"/>
  <c r="K322" i="4" s="1"/>
  <c r="L322" i="4" s="1"/>
  <c r="I323" i="4"/>
  <c r="J323" i="4" s="1"/>
  <c r="K323" i="4" s="1"/>
  <c r="L323" i="4" s="1"/>
  <c r="I324" i="4"/>
  <c r="J324" i="4" s="1"/>
  <c r="K324" i="4" s="1"/>
  <c r="L324" i="4" s="1"/>
  <c r="I325" i="4"/>
  <c r="J325" i="4" s="1"/>
  <c r="K325" i="4" s="1"/>
  <c r="L325" i="4" s="1"/>
  <c r="I326" i="4"/>
  <c r="J326" i="4" s="1"/>
  <c r="K326" i="4" s="1"/>
  <c r="L326" i="4" s="1"/>
  <c r="I327" i="4"/>
  <c r="J327" i="4" s="1"/>
  <c r="K327" i="4" s="1"/>
  <c r="L327" i="4" s="1"/>
  <c r="I976" i="4"/>
  <c r="J976" i="4" s="1"/>
  <c r="K976" i="4" s="1"/>
  <c r="L976" i="4" s="1"/>
  <c r="I329" i="4"/>
  <c r="J329" i="4" s="1"/>
  <c r="K329" i="4" s="1"/>
  <c r="L329" i="4" s="1"/>
  <c r="I330" i="4"/>
  <c r="J330" i="4" s="1"/>
  <c r="K330" i="4" s="1"/>
  <c r="L330" i="4" s="1"/>
  <c r="I331" i="4"/>
  <c r="J331" i="4" s="1"/>
  <c r="K331" i="4" s="1"/>
  <c r="L331" i="4" s="1"/>
  <c r="I332" i="4"/>
  <c r="J332" i="4" s="1"/>
  <c r="K332" i="4" s="1"/>
  <c r="L332" i="4" s="1"/>
  <c r="I333" i="4"/>
  <c r="J333" i="4" s="1"/>
  <c r="K333" i="4" s="1"/>
  <c r="L333" i="4" s="1"/>
  <c r="I334" i="4"/>
  <c r="J334" i="4" s="1"/>
  <c r="K334" i="4" s="1"/>
  <c r="L334" i="4" s="1"/>
  <c r="I335" i="4"/>
  <c r="J335" i="4" s="1"/>
  <c r="K335" i="4" s="1"/>
  <c r="L335" i="4" s="1"/>
  <c r="I856" i="4"/>
  <c r="J856" i="4" s="1"/>
  <c r="K856" i="4" s="1"/>
  <c r="L856" i="4" s="1"/>
  <c r="I337" i="4"/>
  <c r="J337" i="4" s="1"/>
  <c r="K337" i="4" s="1"/>
  <c r="L337" i="4" s="1"/>
  <c r="I338" i="4"/>
  <c r="J338" i="4" s="1"/>
  <c r="K338" i="4" s="1"/>
  <c r="L338" i="4" s="1"/>
  <c r="I339" i="4"/>
  <c r="J339" i="4" s="1"/>
  <c r="K339" i="4" s="1"/>
  <c r="L339" i="4" s="1"/>
  <c r="I340" i="4"/>
  <c r="J340" i="4" s="1"/>
  <c r="K340" i="4" s="1"/>
  <c r="L340" i="4" s="1"/>
  <c r="I341" i="4"/>
  <c r="J341" i="4" s="1"/>
  <c r="K341" i="4" s="1"/>
  <c r="L341" i="4" s="1"/>
  <c r="I342" i="4"/>
  <c r="J342" i="4" s="1"/>
  <c r="K342" i="4" s="1"/>
  <c r="L342" i="4" s="1"/>
  <c r="I343" i="4"/>
  <c r="J343" i="4" s="1"/>
  <c r="K343" i="4" s="1"/>
  <c r="L343" i="4" s="1"/>
  <c r="I64" i="4"/>
  <c r="J64" i="4" s="1"/>
  <c r="K64" i="4" s="1"/>
  <c r="L64" i="4" s="1"/>
  <c r="I345" i="4"/>
  <c r="J345" i="4" s="1"/>
  <c r="K345" i="4" s="1"/>
  <c r="L345" i="4" s="1"/>
  <c r="I346" i="4"/>
  <c r="J346" i="4" s="1"/>
  <c r="K346" i="4" s="1"/>
  <c r="L346" i="4" s="1"/>
  <c r="I347" i="4"/>
  <c r="J347" i="4" s="1"/>
  <c r="K347" i="4" s="1"/>
  <c r="L347" i="4" s="1"/>
  <c r="I348" i="4"/>
  <c r="J348" i="4" s="1"/>
  <c r="K348" i="4" s="1"/>
  <c r="L348" i="4" s="1"/>
  <c r="I349" i="4"/>
  <c r="J349" i="4" s="1"/>
  <c r="K349" i="4" s="1"/>
  <c r="L349" i="4" s="1"/>
  <c r="I350" i="4"/>
  <c r="J350" i="4" s="1"/>
  <c r="K350" i="4" s="1"/>
  <c r="L350" i="4" s="1"/>
  <c r="I351" i="4"/>
  <c r="J351" i="4" s="1"/>
  <c r="K351" i="4" s="1"/>
  <c r="L351" i="4" s="1"/>
  <c r="I736" i="4"/>
  <c r="J736" i="4" s="1"/>
  <c r="K736" i="4" s="1"/>
  <c r="L736" i="4" s="1"/>
  <c r="I353" i="4"/>
  <c r="J353" i="4" s="1"/>
  <c r="K353" i="4" s="1"/>
  <c r="L353" i="4" s="1"/>
  <c r="I354" i="4"/>
  <c r="J354" i="4" s="1"/>
  <c r="K354" i="4" s="1"/>
  <c r="L354" i="4" s="1"/>
  <c r="I355" i="4"/>
  <c r="J355" i="4" s="1"/>
  <c r="K355" i="4" s="1"/>
  <c r="L355" i="4" s="1"/>
  <c r="I356" i="4"/>
  <c r="J356" i="4" s="1"/>
  <c r="K356" i="4" s="1"/>
  <c r="L356" i="4" s="1"/>
  <c r="I357" i="4"/>
  <c r="J357" i="4" s="1"/>
  <c r="K357" i="4" s="1"/>
  <c r="L357" i="4" s="1"/>
  <c r="I358" i="4"/>
  <c r="J358" i="4" s="1"/>
  <c r="K358" i="4" s="1"/>
  <c r="L358" i="4" s="1"/>
  <c r="I359" i="4"/>
  <c r="J359" i="4" s="1"/>
  <c r="K359" i="4" s="1"/>
  <c r="L359" i="4" s="1"/>
  <c r="I656" i="4"/>
  <c r="J656" i="4" s="1"/>
  <c r="K656" i="4" s="1"/>
  <c r="L656" i="4" s="1"/>
  <c r="I361" i="4"/>
  <c r="J361" i="4" s="1"/>
  <c r="K361" i="4" s="1"/>
  <c r="L361" i="4" s="1"/>
  <c r="I362" i="4"/>
  <c r="J362" i="4" s="1"/>
  <c r="K362" i="4" s="1"/>
  <c r="L362" i="4" s="1"/>
  <c r="I363" i="4"/>
  <c r="J363" i="4" s="1"/>
  <c r="K363" i="4" s="1"/>
  <c r="L363" i="4" s="1"/>
  <c r="I364" i="4"/>
  <c r="J364" i="4" s="1"/>
  <c r="K364" i="4" s="1"/>
  <c r="L364" i="4" s="1"/>
  <c r="I365" i="4"/>
  <c r="J365" i="4" s="1"/>
  <c r="K365" i="4" s="1"/>
  <c r="L365" i="4" s="1"/>
  <c r="I366" i="4"/>
  <c r="J366" i="4" s="1"/>
  <c r="K366" i="4" s="1"/>
  <c r="L366" i="4" s="1"/>
  <c r="I367" i="4"/>
  <c r="J367" i="4" s="1"/>
  <c r="K367" i="4" s="1"/>
  <c r="L367" i="4" s="1"/>
  <c r="I8" i="4"/>
  <c r="J8" i="4" s="1"/>
  <c r="K8" i="4" s="1"/>
  <c r="L8" i="4" s="1"/>
  <c r="I369" i="4"/>
  <c r="J369" i="4" s="1"/>
  <c r="K369" i="4" s="1"/>
  <c r="L369" i="4" s="1"/>
  <c r="I370" i="4"/>
  <c r="J370" i="4" s="1"/>
  <c r="K370" i="4" s="1"/>
  <c r="L370" i="4" s="1"/>
  <c r="I371" i="4"/>
  <c r="J371" i="4" s="1"/>
  <c r="K371" i="4" s="1"/>
  <c r="L371" i="4" s="1"/>
  <c r="I372" i="4"/>
  <c r="J372" i="4" s="1"/>
  <c r="K372" i="4" s="1"/>
  <c r="L372" i="4" s="1"/>
  <c r="I373" i="4"/>
  <c r="J373" i="4" s="1"/>
  <c r="K373" i="4" s="1"/>
  <c r="L373" i="4" s="1"/>
  <c r="I374" i="4"/>
  <c r="J374" i="4" s="1"/>
  <c r="K374" i="4" s="1"/>
  <c r="L374" i="4" s="1"/>
  <c r="I375" i="4"/>
  <c r="J375" i="4" s="1"/>
  <c r="K375" i="4" s="1"/>
  <c r="L375" i="4" s="1"/>
  <c r="I144" i="4"/>
  <c r="J144" i="4" s="1"/>
  <c r="K144" i="4" s="1"/>
  <c r="L144" i="4" s="1"/>
  <c r="I377" i="4"/>
  <c r="J377" i="4" s="1"/>
  <c r="K377" i="4" s="1"/>
  <c r="L377" i="4" s="1"/>
  <c r="I378" i="4"/>
  <c r="J378" i="4" s="1"/>
  <c r="K378" i="4" s="1"/>
  <c r="L378" i="4" s="1"/>
  <c r="I379" i="4"/>
  <c r="J379" i="4" s="1"/>
  <c r="K379" i="4" s="1"/>
  <c r="L379" i="4" s="1"/>
  <c r="I380" i="4"/>
  <c r="J380" i="4" s="1"/>
  <c r="K380" i="4" s="1"/>
  <c r="L380" i="4" s="1"/>
  <c r="I381" i="4"/>
  <c r="J381" i="4" s="1"/>
  <c r="K381" i="4" s="1"/>
  <c r="L381" i="4" s="1"/>
  <c r="I382" i="4"/>
  <c r="J382" i="4" s="1"/>
  <c r="K382" i="4" s="1"/>
  <c r="L382" i="4" s="1"/>
  <c r="I383" i="4"/>
  <c r="J383" i="4" s="1"/>
  <c r="K383" i="4" s="1"/>
  <c r="L383" i="4" s="1"/>
  <c r="I760" i="4"/>
  <c r="J760" i="4" s="1"/>
  <c r="K760" i="4" s="1"/>
  <c r="L760" i="4" s="1"/>
  <c r="I385" i="4"/>
  <c r="J385" i="4" s="1"/>
  <c r="K385" i="4" s="1"/>
  <c r="L385" i="4" s="1"/>
  <c r="I386" i="4"/>
  <c r="J386" i="4" s="1"/>
  <c r="K386" i="4" s="1"/>
  <c r="L386" i="4" s="1"/>
  <c r="I387" i="4"/>
  <c r="J387" i="4" s="1"/>
  <c r="K387" i="4" s="1"/>
  <c r="L387" i="4" s="1"/>
  <c r="I388" i="4"/>
  <c r="J388" i="4" s="1"/>
  <c r="K388" i="4" s="1"/>
  <c r="L388" i="4" s="1"/>
  <c r="I389" i="4"/>
  <c r="J389" i="4" s="1"/>
  <c r="K389" i="4" s="1"/>
  <c r="L389" i="4" s="1"/>
  <c r="I390" i="4"/>
  <c r="J390" i="4" s="1"/>
  <c r="K390" i="4" s="1"/>
  <c r="L390" i="4" s="1"/>
  <c r="I391" i="4"/>
  <c r="J391" i="4" s="1"/>
  <c r="K391" i="4" s="1"/>
  <c r="L391" i="4" s="1"/>
  <c r="I696" i="4"/>
  <c r="J696" i="4" s="1"/>
  <c r="K696" i="4" s="1"/>
  <c r="L696" i="4" s="1"/>
  <c r="I393" i="4"/>
  <c r="J393" i="4" s="1"/>
  <c r="K393" i="4" s="1"/>
  <c r="L393" i="4" s="1"/>
  <c r="I394" i="4"/>
  <c r="J394" i="4" s="1"/>
  <c r="K394" i="4" s="1"/>
  <c r="L394" i="4" s="1"/>
  <c r="I395" i="4"/>
  <c r="J395" i="4" s="1"/>
  <c r="K395" i="4" s="1"/>
  <c r="L395" i="4" s="1"/>
  <c r="I396" i="4"/>
  <c r="J396" i="4" s="1"/>
  <c r="K396" i="4" s="1"/>
  <c r="L396" i="4" s="1"/>
  <c r="I397" i="4"/>
  <c r="J397" i="4" s="1"/>
  <c r="K397" i="4" s="1"/>
  <c r="L397" i="4" s="1"/>
  <c r="I398" i="4"/>
  <c r="J398" i="4" s="1"/>
  <c r="K398" i="4" s="1"/>
  <c r="L398" i="4" s="1"/>
  <c r="I399" i="4"/>
  <c r="J399" i="4" s="1"/>
  <c r="K399" i="4" s="1"/>
  <c r="L399" i="4" s="1"/>
  <c r="I592" i="4"/>
  <c r="J592" i="4" s="1"/>
  <c r="K592" i="4" s="1"/>
  <c r="L592" i="4" s="1"/>
  <c r="I401" i="4"/>
  <c r="J401" i="4" s="1"/>
  <c r="K401" i="4" s="1"/>
  <c r="L401" i="4" s="1"/>
  <c r="I402" i="4"/>
  <c r="J402" i="4" s="1"/>
  <c r="K402" i="4" s="1"/>
  <c r="L402" i="4" s="1"/>
  <c r="I403" i="4"/>
  <c r="J403" i="4" s="1"/>
  <c r="K403" i="4" s="1"/>
  <c r="L403" i="4" s="1"/>
  <c r="I404" i="4"/>
  <c r="J404" i="4" s="1"/>
  <c r="K404" i="4" s="1"/>
  <c r="L404" i="4" s="1"/>
  <c r="I405" i="4"/>
  <c r="J405" i="4" s="1"/>
  <c r="K405" i="4" s="1"/>
  <c r="L405" i="4" s="1"/>
  <c r="I406" i="4"/>
  <c r="J406" i="4" s="1"/>
  <c r="K406" i="4" s="1"/>
  <c r="L406" i="4" s="1"/>
  <c r="I407" i="4"/>
  <c r="J407" i="4" s="1"/>
  <c r="K407" i="4" s="1"/>
  <c r="L407" i="4" s="1"/>
  <c r="I304" i="4"/>
  <c r="J304" i="4" s="1"/>
  <c r="K304" i="4" s="1"/>
  <c r="L304" i="4" s="1"/>
  <c r="I409" i="4"/>
  <c r="J409" i="4" s="1"/>
  <c r="K409" i="4" s="1"/>
  <c r="L409" i="4" s="1"/>
  <c r="I410" i="4"/>
  <c r="J410" i="4" s="1"/>
  <c r="K410" i="4" s="1"/>
  <c r="L410" i="4" s="1"/>
  <c r="I411" i="4"/>
  <c r="J411" i="4" s="1"/>
  <c r="K411" i="4" s="1"/>
  <c r="L411" i="4" s="1"/>
  <c r="I412" i="4"/>
  <c r="J412" i="4" s="1"/>
  <c r="K412" i="4" s="1"/>
  <c r="L412" i="4" s="1"/>
  <c r="I413" i="4"/>
  <c r="J413" i="4" s="1"/>
  <c r="K413" i="4" s="1"/>
  <c r="L413" i="4" s="1"/>
  <c r="I414" i="4"/>
  <c r="J414" i="4" s="1"/>
  <c r="K414" i="4" s="1"/>
  <c r="L414" i="4" s="1"/>
  <c r="I415" i="4"/>
  <c r="J415" i="4" s="1"/>
  <c r="K415" i="4" s="1"/>
  <c r="L415" i="4" s="1"/>
  <c r="I552" i="4"/>
  <c r="J552" i="4" s="1"/>
  <c r="K552" i="4" s="1"/>
  <c r="L552" i="4" s="1"/>
  <c r="I417" i="4"/>
  <c r="J417" i="4" s="1"/>
  <c r="K417" i="4" s="1"/>
  <c r="L417" i="4" s="1"/>
  <c r="I418" i="4"/>
  <c r="J418" i="4" s="1"/>
  <c r="K418" i="4" s="1"/>
  <c r="L418" i="4" s="1"/>
  <c r="I419" i="4"/>
  <c r="J419" i="4" s="1"/>
  <c r="K419" i="4" s="1"/>
  <c r="L419" i="4" s="1"/>
  <c r="I420" i="4"/>
  <c r="J420" i="4" s="1"/>
  <c r="K420" i="4" s="1"/>
  <c r="L420" i="4" s="1"/>
  <c r="I421" i="4"/>
  <c r="J421" i="4" s="1"/>
  <c r="K421" i="4" s="1"/>
  <c r="L421" i="4" s="1"/>
  <c r="I422" i="4"/>
  <c r="J422" i="4" s="1"/>
  <c r="K422" i="4" s="1"/>
  <c r="L422" i="4" s="1"/>
  <c r="I423" i="4"/>
  <c r="J423" i="4" s="1"/>
  <c r="K423" i="4" s="1"/>
  <c r="L423" i="4" s="1"/>
  <c r="I896" i="4"/>
  <c r="J896" i="4" s="1"/>
  <c r="K896" i="4" s="1"/>
  <c r="L896" i="4" s="1"/>
  <c r="I425" i="4"/>
  <c r="J425" i="4" s="1"/>
  <c r="K425" i="4" s="1"/>
  <c r="L425" i="4" s="1"/>
  <c r="I426" i="4"/>
  <c r="J426" i="4" s="1"/>
  <c r="K426" i="4" s="1"/>
  <c r="L426" i="4" s="1"/>
  <c r="I427" i="4"/>
  <c r="J427" i="4" s="1"/>
  <c r="K427" i="4" s="1"/>
  <c r="L427" i="4" s="1"/>
  <c r="I428" i="4"/>
  <c r="J428" i="4" s="1"/>
  <c r="K428" i="4" s="1"/>
  <c r="L428" i="4" s="1"/>
  <c r="I429" i="4"/>
  <c r="J429" i="4" s="1"/>
  <c r="K429" i="4" s="1"/>
  <c r="L429" i="4" s="1"/>
  <c r="I430" i="4"/>
  <c r="J430" i="4" s="1"/>
  <c r="K430" i="4" s="1"/>
  <c r="L430" i="4" s="1"/>
  <c r="I431" i="4"/>
  <c r="J431" i="4" s="1"/>
  <c r="K431" i="4" s="1"/>
  <c r="L431" i="4" s="1"/>
  <c r="I560" i="4"/>
  <c r="J560" i="4" s="1"/>
  <c r="K560" i="4" s="1"/>
  <c r="L560" i="4" s="1"/>
  <c r="I433" i="4"/>
  <c r="J433" i="4" s="1"/>
  <c r="K433" i="4" s="1"/>
  <c r="L433" i="4" s="1"/>
  <c r="I434" i="4"/>
  <c r="J434" i="4" s="1"/>
  <c r="K434" i="4" s="1"/>
  <c r="L434" i="4" s="1"/>
  <c r="I435" i="4"/>
  <c r="J435" i="4" s="1"/>
  <c r="K435" i="4" s="1"/>
  <c r="L435" i="4" s="1"/>
  <c r="I436" i="4"/>
  <c r="J436" i="4" s="1"/>
  <c r="K436" i="4" s="1"/>
  <c r="L436" i="4" s="1"/>
  <c r="I437" i="4"/>
  <c r="J437" i="4" s="1"/>
  <c r="K437" i="4" s="1"/>
  <c r="L437" i="4" s="1"/>
  <c r="I438" i="4"/>
  <c r="J438" i="4" s="1"/>
  <c r="K438" i="4" s="1"/>
  <c r="L438" i="4" s="1"/>
  <c r="I439" i="4"/>
  <c r="J439" i="4" s="1"/>
  <c r="K439" i="4" s="1"/>
  <c r="L439" i="4" s="1"/>
  <c r="I488" i="4"/>
  <c r="J488" i="4" s="1"/>
  <c r="K488" i="4" s="1"/>
  <c r="L488" i="4" s="1"/>
  <c r="I441" i="4"/>
  <c r="J441" i="4" s="1"/>
  <c r="K441" i="4" s="1"/>
  <c r="L441" i="4" s="1"/>
  <c r="I442" i="4"/>
  <c r="J442" i="4" s="1"/>
  <c r="K442" i="4" s="1"/>
  <c r="L442" i="4" s="1"/>
  <c r="I443" i="4"/>
  <c r="J443" i="4" s="1"/>
  <c r="K443" i="4" s="1"/>
  <c r="L443" i="4" s="1"/>
  <c r="I444" i="4"/>
  <c r="J444" i="4" s="1"/>
  <c r="K444" i="4" s="1"/>
  <c r="L444" i="4" s="1"/>
  <c r="I445" i="4"/>
  <c r="J445" i="4" s="1"/>
  <c r="K445" i="4" s="1"/>
  <c r="L445" i="4" s="1"/>
  <c r="I446" i="4"/>
  <c r="J446" i="4" s="1"/>
  <c r="K446" i="4" s="1"/>
  <c r="L446" i="4" s="1"/>
  <c r="I447" i="4"/>
  <c r="J447" i="4" s="1"/>
  <c r="K447" i="4" s="1"/>
  <c r="L447" i="4" s="1"/>
  <c r="I192" i="4"/>
  <c r="J192" i="4" s="1"/>
  <c r="K192" i="4" s="1"/>
  <c r="L192" i="4" s="1"/>
  <c r="I449" i="4"/>
  <c r="J449" i="4" s="1"/>
  <c r="K449" i="4" s="1"/>
  <c r="L449" i="4" s="1"/>
  <c r="I450" i="4"/>
  <c r="J450" i="4" s="1"/>
  <c r="K450" i="4" s="1"/>
  <c r="L450" i="4" s="1"/>
  <c r="I451" i="4"/>
  <c r="J451" i="4" s="1"/>
  <c r="K451" i="4" s="1"/>
  <c r="L451" i="4" s="1"/>
  <c r="I452" i="4"/>
  <c r="J452" i="4" s="1"/>
  <c r="K452" i="4" s="1"/>
  <c r="L452" i="4" s="1"/>
  <c r="I453" i="4"/>
  <c r="J453" i="4" s="1"/>
  <c r="K453" i="4" s="1"/>
  <c r="L453" i="4" s="1"/>
  <c r="I454" i="4"/>
  <c r="J454" i="4" s="1"/>
  <c r="K454" i="4" s="1"/>
  <c r="L454" i="4" s="1"/>
  <c r="I455" i="4"/>
  <c r="J455" i="4" s="1"/>
  <c r="K455" i="4" s="1"/>
  <c r="L455" i="4" s="1"/>
  <c r="I120" i="4"/>
  <c r="J120" i="4" s="1"/>
  <c r="K120" i="4" s="1"/>
  <c r="L120" i="4" s="1"/>
  <c r="I457" i="4"/>
  <c r="J457" i="4" s="1"/>
  <c r="K457" i="4" s="1"/>
  <c r="L457" i="4" s="1"/>
  <c r="I458" i="4"/>
  <c r="J458" i="4" s="1"/>
  <c r="K458" i="4" s="1"/>
  <c r="L458" i="4" s="1"/>
  <c r="I459" i="4"/>
  <c r="J459" i="4" s="1"/>
  <c r="K459" i="4" s="1"/>
  <c r="L459" i="4" s="1"/>
  <c r="I460" i="4"/>
  <c r="J460" i="4" s="1"/>
  <c r="K460" i="4" s="1"/>
  <c r="L460" i="4" s="1"/>
  <c r="I461" i="4"/>
  <c r="J461" i="4" s="1"/>
  <c r="K461" i="4" s="1"/>
  <c r="L461" i="4" s="1"/>
  <c r="I462" i="4"/>
  <c r="J462" i="4" s="1"/>
  <c r="K462" i="4" s="1"/>
  <c r="L462" i="4" s="1"/>
  <c r="I463" i="4"/>
  <c r="J463" i="4" s="1"/>
  <c r="K463" i="4" s="1"/>
  <c r="L463" i="4" s="1"/>
  <c r="I16" i="4"/>
  <c r="J16" i="4" s="1"/>
  <c r="K16" i="4" s="1"/>
  <c r="L16" i="4" s="1"/>
  <c r="I465" i="4"/>
  <c r="J465" i="4" s="1"/>
  <c r="K465" i="4" s="1"/>
  <c r="L465" i="4" s="1"/>
  <c r="I466" i="4"/>
  <c r="J466" i="4" s="1"/>
  <c r="K466" i="4" s="1"/>
  <c r="L466" i="4" s="1"/>
  <c r="I467" i="4"/>
  <c r="J467" i="4" s="1"/>
  <c r="K467" i="4" s="1"/>
  <c r="L467" i="4" s="1"/>
  <c r="I468" i="4"/>
  <c r="J468" i="4" s="1"/>
  <c r="K468" i="4" s="1"/>
  <c r="L468" i="4" s="1"/>
  <c r="I469" i="4"/>
  <c r="J469" i="4" s="1"/>
  <c r="K469" i="4" s="1"/>
  <c r="L469" i="4" s="1"/>
  <c r="I470" i="4"/>
  <c r="J470" i="4" s="1"/>
  <c r="K470" i="4" s="1"/>
  <c r="L470" i="4" s="1"/>
  <c r="I471" i="4"/>
  <c r="J471" i="4" s="1"/>
  <c r="K471" i="4" s="1"/>
  <c r="L471" i="4" s="1"/>
  <c r="I424" i="4"/>
  <c r="J424" i="4" s="1"/>
  <c r="K424" i="4" s="1"/>
  <c r="L424" i="4" s="1"/>
  <c r="I473" i="4"/>
  <c r="J473" i="4" s="1"/>
  <c r="K473" i="4" s="1"/>
  <c r="L473" i="4" s="1"/>
  <c r="I474" i="4"/>
  <c r="J474" i="4" s="1"/>
  <c r="K474" i="4" s="1"/>
  <c r="L474" i="4" s="1"/>
  <c r="I475" i="4"/>
  <c r="J475" i="4" s="1"/>
  <c r="K475" i="4" s="1"/>
  <c r="L475" i="4" s="1"/>
  <c r="I476" i="4"/>
  <c r="J476" i="4" s="1"/>
  <c r="K476" i="4" s="1"/>
  <c r="L476" i="4" s="1"/>
  <c r="I477" i="4"/>
  <c r="J477" i="4" s="1"/>
  <c r="K477" i="4" s="1"/>
  <c r="L477" i="4" s="1"/>
  <c r="I478" i="4"/>
  <c r="J478" i="4" s="1"/>
  <c r="K478" i="4" s="1"/>
  <c r="L478" i="4" s="1"/>
  <c r="I479" i="4"/>
  <c r="J479" i="4" s="1"/>
  <c r="K479" i="4" s="1"/>
  <c r="L479" i="4" s="1"/>
  <c r="I104" i="4"/>
  <c r="J104" i="4" s="1"/>
  <c r="K104" i="4" s="1"/>
  <c r="L104" i="4" s="1"/>
  <c r="I481" i="4"/>
  <c r="J481" i="4" s="1"/>
  <c r="K481" i="4" s="1"/>
  <c r="L481" i="4" s="1"/>
  <c r="I482" i="4"/>
  <c r="J482" i="4" s="1"/>
  <c r="K482" i="4" s="1"/>
  <c r="L482" i="4" s="1"/>
  <c r="I483" i="4"/>
  <c r="J483" i="4" s="1"/>
  <c r="K483" i="4" s="1"/>
  <c r="L483" i="4" s="1"/>
  <c r="I484" i="4"/>
  <c r="J484" i="4" s="1"/>
  <c r="K484" i="4" s="1"/>
  <c r="L484" i="4" s="1"/>
  <c r="I485" i="4"/>
  <c r="J485" i="4" s="1"/>
  <c r="K485" i="4" s="1"/>
  <c r="L485" i="4" s="1"/>
  <c r="I486" i="4"/>
  <c r="J486" i="4" s="1"/>
  <c r="K486" i="4" s="1"/>
  <c r="L486" i="4" s="1"/>
  <c r="I487" i="4"/>
  <c r="J487" i="4" s="1"/>
  <c r="K487" i="4" s="1"/>
  <c r="L487" i="4" s="1"/>
  <c r="I480" i="4"/>
  <c r="J480" i="4" s="1"/>
  <c r="K480" i="4" s="1"/>
  <c r="L480" i="4" s="1"/>
  <c r="I489" i="4"/>
  <c r="J489" i="4" s="1"/>
  <c r="K489" i="4" s="1"/>
  <c r="L489" i="4" s="1"/>
  <c r="I490" i="4"/>
  <c r="J490" i="4" s="1"/>
  <c r="K490" i="4" s="1"/>
  <c r="L490" i="4" s="1"/>
  <c r="I491" i="4"/>
  <c r="J491" i="4" s="1"/>
  <c r="K491" i="4" s="1"/>
  <c r="L491" i="4" s="1"/>
  <c r="I492" i="4"/>
  <c r="J492" i="4" s="1"/>
  <c r="K492" i="4" s="1"/>
  <c r="L492" i="4" s="1"/>
  <c r="I493" i="4"/>
  <c r="J493" i="4" s="1"/>
  <c r="K493" i="4" s="1"/>
  <c r="L493" i="4" s="1"/>
  <c r="I494" i="4"/>
  <c r="J494" i="4" s="1"/>
  <c r="K494" i="4" s="1"/>
  <c r="L494" i="4" s="1"/>
  <c r="I495" i="4"/>
  <c r="J495" i="4" s="1"/>
  <c r="K495" i="4" s="1"/>
  <c r="L495" i="4" s="1"/>
  <c r="I288" i="4"/>
  <c r="J288" i="4" s="1"/>
  <c r="K288" i="4" s="1"/>
  <c r="L288" i="4" s="1"/>
  <c r="I497" i="4"/>
  <c r="J497" i="4" s="1"/>
  <c r="K497" i="4" s="1"/>
  <c r="L497" i="4" s="1"/>
  <c r="I498" i="4"/>
  <c r="J498" i="4" s="1"/>
  <c r="K498" i="4" s="1"/>
  <c r="L498" i="4" s="1"/>
  <c r="I499" i="4"/>
  <c r="J499" i="4" s="1"/>
  <c r="K499" i="4" s="1"/>
  <c r="L499" i="4" s="1"/>
  <c r="I500" i="4"/>
  <c r="J500" i="4" s="1"/>
  <c r="K500" i="4" s="1"/>
  <c r="L500" i="4" s="1"/>
  <c r="I501" i="4"/>
  <c r="J501" i="4" s="1"/>
  <c r="K501" i="4" s="1"/>
  <c r="L501" i="4" s="1"/>
  <c r="I502" i="4"/>
  <c r="J502" i="4" s="1"/>
  <c r="K502" i="4" s="1"/>
  <c r="L502" i="4" s="1"/>
  <c r="I503" i="4"/>
  <c r="J503" i="4" s="1"/>
  <c r="K503" i="4" s="1"/>
  <c r="L503" i="4" s="1"/>
  <c r="I744" i="4"/>
  <c r="J744" i="4" s="1"/>
  <c r="K744" i="4" s="1"/>
  <c r="L744" i="4" s="1"/>
  <c r="I505" i="4"/>
  <c r="J505" i="4" s="1"/>
  <c r="K505" i="4" s="1"/>
  <c r="L505" i="4" s="1"/>
  <c r="I506" i="4"/>
  <c r="J506" i="4" s="1"/>
  <c r="K506" i="4" s="1"/>
  <c r="L506" i="4" s="1"/>
  <c r="I507" i="4"/>
  <c r="J507" i="4" s="1"/>
  <c r="K507" i="4" s="1"/>
  <c r="L507" i="4" s="1"/>
  <c r="I508" i="4"/>
  <c r="J508" i="4" s="1"/>
  <c r="K508" i="4" s="1"/>
  <c r="L508" i="4" s="1"/>
  <c r="I509" i="4"/>
  <c r="J509" i="4" s="1"/>
  <c r="K509" i="4" s="1"/>
  <c r="L509" i="4" s="1"/>
  <c r="I510" i="4"/>
  <c r="J510" i="4" s="1"/>
  <c r="K510" i="4" s="1"/>
  <c r="L510" i="4" s="1"/>
  <c r="I511" i="4"/>
  <c r="J511" i="4" s="1"/>
  <c r="K511" i="4" s="1"/>
  <c r="L511" i="4" s="1"/>
  <c r="I456" i="4"/>
  <c r="J456" i="4" s="1"/>
  <c r="K456" i="4" s="1"/>
  <c r="L456" i="4" s="1"/>
  <c r="I513" i="4"/>
  <c r="J513" i="4" s="1"/>
  <c r="K513" i="4" s="1"/>
  <c r="L513" i="4" s="1"/>
  <c r="I514" i="4"/>
  <c r="J514" i="4" s="1"/>
  <c r="K514" i="4" s="1"/>
  <c r="L514" i="4" s="1"/>
  <c r="I515" i="4"/>
  <c r="J515" i="4" s="1"/>
  <c r="K515" i="4" s="1"/>
  <c r="L515" i="4" s="1"/>
  <c r="I516" i="4"/>
  <c r="J516" i="4" s="1"/>
  <c r="K516" i="4" s="1"/>
  <c r="L516" i="4" s="1"/>
  <c r="I517" i="4"/>
  <c r="J517" i="4" s="1"/>
  <c r="K517" i="4" s="1"/>
  <c r="L517" i="4" s="1"/>
  <c r="I518" i="4"/>
  <c r="J518" i="4" s="1"/>
  <c r="K518" i="4" s="1"/>
  <c r="L518" i="4" s="1"/>
  <c r="I519" i="4"/>
  <c r="J519" i="4" s="1"/>
  <c r="K519" i="4" s="1"/>
  <c r="L519" i="4" s="1"/>
  <c r="I520" i="4"/>
  <c r="J520" i="4" s="1"/>
  <c r="K520" i="4" s="1"/>
  <c r="L520" i="4" s="1"/>
  <c r="I521" i="4"/>
  <c r="J521" i="4" s="1"/>
  <c r="K521" i="4" s="1"/>
  <c r="L521" i="4" s="1"/>
  <c r="I522" i="4"/>
  <c r="J522" i="4" s="1"/>
  <c r="K522" i="4" s="1"/>
  <c r="L522" i="4" s="1"/>
  <c r="I523" i="4"/>
  <c r="J523" i="4" s="1"/>
  <c r="K523" i="4" s="1"/>
  <c r="L523" i="4" s="1"/>
  <c r="I524" i="4"/>
  <c r="J524" i="4" s="1"/>
  <c r="K524" i="4" s="1"/>
  <c r="L524" i="4" s="1"/>
  <c r="I525" i="4"/>
  <c r="J525" i="4" s="1"/>
  <c r="K525" i="4" s="1"/>
  <c r="L525" i="4" s="1"/>
  <c r="I526" i="4"/>
  <c r="J526" i="4" s="1"/>
  <c r="K526" i="4" s="1"/>
  <c r="L526" i="4" s="1"/>
  <c r="I527" i="4"/>
  <c r="J527" i="4" s="1"/>
  <c r="K527" i="4" s="1"/>
  <c r="L527" i="4" s="1"/>
  <c r="I728" i="4"/>
  <c r="J728" i="4" s="1"/>
  <c r="K728" i="4" s="1"/>
  <c r="L728" i="4" s="1"/>
  <c r="I529" i="4"/>
  <c r="J529" i="4" s="1"/>
  <c r="K529" i="4" s="1"/>
  <c r="L529" i="4" s="1"/>
  <c r="I530" i="4"/>
  <c r="J530" i="4" s="1"/>
  <c r="K530" i="4" s="1"/>
  <c r="L530" i="4" s="1"/>
  <c r="I531" i="4"/>
  <c r="J531" i="4" s="1"/>
  <c r="K531" i="4" s="1"/>
  <c r="L531" i="4" s="1"/>
  <c r="I532" i="4"/>
  <c r="J532" i="4" s="1"/>
  <c r="K532" i="4" s="1"/>
  <c r="L532" i="4" s="1"/>
  <c r="I533" i="4"/>
  <c r="J533" i="4" s="1"/>
  <c r="K533" i="4" s="1"/>
  <c r="L533" i="4" s="1"/>
  <c r="I534" i="4"/>
  <c r="J534" i="4" s="1"/>
  <c r="K534" i="4" s="1"/>
  <c r="L534" i="4" s="1"/>
  <c r="I535" i="4"/>
  <c r="J535" i="4" s="1"/>
  <c r="K535" i="4" s="1"/>
  <c r="L535" i="4" s="1"/>
  <c r="I472" i="4"/>
  <c r="J472" i="4" s="1"/>
  <c r="K472" i="4" s="1"/>
  <c r="L472" i="4" s="1"/>
  <c r="I537" i="4"/>
  <c r="J537" i="4" s="1"/>
  <c r="K537" i="4" s="1"/>
  <c r="L537" i="4" s="1"/>
  <c r="I538" i="4"/>
  <c r="J538" i="4" s="1"/>
  <c r="K538" i="4" s="1"/>
  <c r="L538" i="4" s="1"/>
  <c r="I539" i="4"/>
  <c r="J539" i="4" s="1"/>
  <c r="K539" i="4" s="1"/>
  <c r="L539" i="4" s="1"/>
  <c r="I540" i="4"/>
  <c r="J540" i="4" s="1"/>
  <c r="K540" i="4" s="1"/>
  <c r="L540" i="4" s="1"/>
  <c r="I541" i="4"/>
  <c r="J541" i="4" s="1"/>
  <c r="K541" i="4" s="1"/>
  <c r="L541" i="4" s="1"/>
  <c r="I542" i="4"/>
  <c r="J542" i="4" s="1"/>
  <c r="K542" i="4" s="1"/>
  <c r="L542" i="4" s="1"/>
  <c r="I543" i="4"/>
  <c r="J543" i="4" s="1"/>
  <c r="K543" i="4" s="1"/>
  <c r="L543" i="4" s="1"/>
  <c r="I928" i="4"/>
  <c r="J928" i="4" s="1"/>
  <c r="K928" i="4" s="1"/>
  <c r="L928" i="4" s="1"/>
  <c r="I545" i="4"/>
  <c r="J545" i="4" s="1"/>
  <c r="K545" i="4" s="1"/>
  <c r="L545" i="4" s="1"/>
  <c r="I546" i="4"/>
  <c r="J546" i="4" s="1"/>
  <c r="K546" i="4" s="1"/>
  <c r="L546" i="4" s="1"/>
  <c r="I547" i="4"/>
  <c r="J547" i="4" s="1"/>
  <c r="K547" i="4" s="1"/>
  <c r="L547" i="4" s="1"/>
  <c r="I548" i="4"/>
  <c r="J548" i="4" s="1"/>
  <c r="K548" i="4" s="1"/>
  <c r="L548" i="4" s="1"/>
  <c r="I549" i="4"/>
  <c r="J549" i="4" s="1"/>
  <c r="K549" i="4" s="1"/>
  <c r="L549" i="4" s="1"/>
  <c r="I550" i="4"/>
  <c r="J550" i="4" s="1"/>
  <c r="K550" i="4" s="1"/>
  <c r="L550" i="4" s="1"/>
  <c r="I551" i="4"/>
  <c r="J551" i="4" s="1"/>
  <c r="K551" i="4" s="1"/>
  <c r="L551" i="4" s="1"/>
  <c r="I320" i="4"/>
  <c r="J320" i="4" s="1"/>
  <c r="K320" i="4" s="1"/>
  <c r="L320" i="4" s="1"/>
  <c r="I553" i="4"/>
  <c r="J553" i="4" s="1"/>
  <c r="K553" i="4" s="1"/>
  <c r="L553" i="4" s="1"/>
  <c r="I554" i="4"/>
  <c r="J554" i="4" s="1"/>
  <c r="K554" i="4" s="1"/>
  <c r="L554" i="4" s="1"/>
  <c r="I555" i="4"/>
  <c r="J555" i="4" s="1"/>
  <c r="K555" i="4" s="1"/>
  <c r="L555" i="4" s="1"/>
  <c r="I556" i="4"/>
  <c r="J556" i="4" s="1"/>
  <c r="K556" i="4" s="1"/>
  <c r="L556" i="4" s="1"/>
  <c r="I557" i="4"/>
  <c r="J557" i="4" s="1"/>
  <c r="K557" i="4" s="1"/>
  <c r="L557" i="4" s="1"/>
  <c r="I558" i="4"/>
  <c r="J558" i="4" s="1"/>
  <c r="K558" i="4" s="1"/>
  <c r="L558" i="4" s="1"/>
  <c r="I559" i="4"/>
  <c r="J559" i="4" s="1"/>
  <c r="K559" i="4" s="1"/>
  <c r="L559" i="4" s="1"/>
  <c r="I392" i="4"/>
  <c r="J392" i="4" s="1"/>
  <c r="K392" i="4" s="1"/>
  <c r="L392" i="4" s="1"/>
  <c r="I561" i="4"/>
  <c r="J561" i="4" s="1"/>
  <c r="K561" i="4" s="1"/>
  <c r="L561" i="4" s="1"/>
  <c r="I562" i="4"/>
  <c r="J562" i="4" s="1"/>
  <c r="K562" i="4" s="1"/>
  <c r="L562" i="4" s="1"/>
  <c r="I563" i="4"/>
  <c r="J563" i="4" s="1"/>
  <c r="K563" i="4" s="1"/>
  <c r="L563" i="4" s="1"/>
  <c r="I564" i="4"/>
  <c r="J564" i="4" s="1"/>
  <c r="K564" i="4" s="1"/>
  <c r="L564" i="4" s="1"/>
  <c r="I565" i="4"/>
  <c r="J565" i="4" s="1"/>
  <c r="K565" i="4" s="1"/>
  <c r="L565" i="4" s="1"/>
  <c r="I566" i="4"/>
  <c r="J566" i="4" s="1"/>
  <c r="K566" i="4" s="1"/>
  <c r="L566" i="4" s="1"/>
  <c r="I567" i="4"/>
  <c r="J567" i="4" s="1"/>
  <c r="K567" i="4" s="1"/>
  <c r="L567" i="4" s="1"/>
  <c r="I352" i="4"/>
  <c r="J352" i="4" s="1"/>
  <c r="K352" i="4" s="1"/>
  <c r="L352" i="4" s="1"/>
  <c r="I569" i="4"/>
  <c r="J569" i="4" s="1"/>
  <c r="K569" i="4" s="1"/>
  <c r="L569" i="4" s="1"/>
  <c r="I570" i="4"/>
  <c r="J570" i="4" s="1"/>
  <c r="K570" i="4" s="1"/>
  <c r="L570" i="4" s="1"/>
  <c r="I571" i="4"/>
  <c r="J571" i="4" s="1"/>
  <c r="K571" i="4" s="1"/>
  <c r="L571" i="4" s="1"/>
  <c r="I572" i="4"/>
  <c r="J572" i="4" s="1"/>
  <c r="K572" i="4" s="1"/>
  <c r="L572" i="4" s="1"/>
  <c r="I573" i="4"/>
  <c r="J573" i="4" s="1"/>
  <c r="K573" i="4" s="1"/>
  <c r="L573" i="4" s="1"/>
  <c r="I574" i="4"/>
  <c r="J574" i="4" s="1"/>
  <c r="K574" i="4" s="1"/>
  <c r="L574" i="4" s="1"/>
  <c r="I575" i="4"/>
  <c r="J575" i="4" s="1"/>
  <c r="K575" i="4" s="1"/>
  <c r="L575" i="4" s="1"/>
  <c r="I440" i="4"/>
  <c r="J440" i="4" s="1"/>
  <c r="K440" i="4" s="1"/>
  <c r="L440" i="4" s="1"/>
  <c r="I577" i="4"/>
  <c r="J577" i="4" s="1"/>
  <c r="K577" i="4" s="1"/>
  <c r="L577" i="4" s="1"/>
  <c r="I578" i="4"/>
  <c r="J578" i="4" s="1"/>
  <c r="K578" i="4" s="1"/>
  <c r="L578" i="4" s="1"/>
  <c r="I579" i="4"/>
  <c r="J579" i="4" s="1"/>
  <c r="K579" i="4" s="1"/>
  <c r="L579" i="4" s="1"/>
  <c r="I580" i="4"/>
  <c r="J580" i="4" s="1"/>
  <c r="K580" i="4" s="1"/>
  <c r="L580" i="4" s="1"/>
  <c r="I581" i="4"/>
  <c r="J581" i="4" s="1"/>
  <c r="K581" i="4" s="1"/>
  <c r="L581" i="4" s="1"/>
  <c r="I582" i="4"/>
  <c r="J582" i="4" s="1"/>
  <c r="K582" i="4" s="1"/>
  <c r="L582" i="4" s="1"/>
  <c r="I583" i="4"/>
  <c r="J583" i="4" s="1"/>
  <c r="K583" i="4" s="1"/>
  <c r="L583" i="4" s="1"/>
  <c r="I384" i="4"/>
  <c r="J384" i="4" s="1"/>
  <c r="K384" i="4" s="1"/>
  <c r="L384" i="4" s="1"/>
  <c r="I585" i="4"/>
  <c r="J585" i="4" s="1"/>
  <c r="K585" i="4" s="1"/>
  <c r="L585" i="4" s="1"/>
  <c r="I586" i="4"/>
  <c r="J586" i="4" s="1"/>
  <c r="K586" i="4" s="1"/>
  <c r="L586" i="4" s="1"/>
  <c r="I587" i="4"/>
  <c r="J587" i="4" s="1"/>
  <c r="K587" i="4" s="1"/>
  <c r="L587" i="4" s="1"/>
  <c r="I588" i="4"/>
  <c r="J588" i="4" s="1"/>
  <c r="K588" i="4" s="1"/>
  <c r="L588" i="4" s="1"/>
  <c r="I589" i="4"/>
  <c r="J589" i="4" s="1"/>
  <c r="K589" i="4" s="1"/>
  <c r="L589" i="4" s="1"/>
  <c r="I590" i="4"/>
  <c r="J590" i="4" s="1"/>
  <c r="K590" i="4" s="1"/>
  <c r="L590" i="4" s="1"/>
  <c r="I591" i="4"/>
  <c r="J591" i="4" s="1"/>
  <c r="K591" i="4" s="1"/>
  <c r="L591" i="4" s="1"/>
  <c r="I936" i="4"/>
  <c r="J936" i="4" s="1"/>
  <c r="K936" i="4" s="1"/>
  <c r="L936" i="4" s="1"/>
  <c r="I593" i="4"/>
  <c r="J593" i="4" s="1"/>
  <c r="K593" i="4" s="1"/>
  <c r="L593" i="4" s="1"/>
  <c r="I594" i="4"/>
  <c r="J594" i="4" s="1"/>
  <c r="K594" i="4" s="1"/>
  <c r="L594" i="4" s="1"/>
  <c r="I595" i="4"/>
  <c r="J595" i="4" s="1"/>
  <c r="K595" i="4" s="1"/>
  <c r="L595" i="4" s="1"/>
  <c r="I596" i="4"/>
  <c r="J596" i="4" s="1"/>
  <c r="K596" i="4" s="1"/>
  <c r="L596" i="4" s="1"/>
  <c r="I597" i="4"/>
  <c r="J597" i="4" s="1"/>
  <c r="K597" i="4" s="1"/>
  <c r="L597" i="4" s="1"/>
  <c r="I598" i="4"/>
  <c r="J598" i="4" s="1"/>
  <c r="K598" i="4" s="1"/>
  <c r="L598" i="4" s="1"/>
  <c r="I599" i="4"/>
  <c r="J599" i="4" s="1"/>
  <c r="K599" i="4" s="1"/>
  <c r="L599" i="4" s="1"/>
  <c r="I632" i="4"/>
  <c r="J632" i="4" s="1"/>
  <c r="K632" i="4" s="1"/>
  <c r="L632" i="4" s="1"/>
  <c r="I601" i="4"/>
  <c r="J601" i="4" s="1"/>
  <c r="K601" i="4" s="1"/>
  <c r="L601" i="4" s="1"/>
  <c r="I602" i="4"/>
  <c r="J602" i="4" s="1"/>
  <c r="K602" i="4" s="1"/>
  <c r="L602" i="4" s="1"/>
  <c r="I603" i="4"/>
  <c r="J603" i="4" s="1"/>
  <c r="K603" i="4" s="1"/>
  <c r="L603" i="4" s="1"/>
  <c r="I604" i="4"/>
  <c r="J604" i="4" s="1"/>
  <c r="K604" i="4" s="1"/>
  <c r="L604" i="4" s="1"/>
  <c r="I605" i="4"/>
  <c r="J605" i="4" s="1"/>
  <c r="K605" i="4" s="1"/>
  <c r="L605" i="4" s="1"/>
  <c r="I606" i="4"/>
  <c r="J606" i="4" s="1"/>
  <c r="K606" i="4" s="1"/>
  <c r="L606" i="4" s="1"/>
  <c r="I607" i="4"/>
  <c r="J607" i="4" s="1"/>
  <c r="K607" i="4" s="1"/>
  <c r="L607" i="4" s="1"/>
  <c r="I792" i="4"/>
  <c r="J792" i="4" s="1"/>
  <c r="K792" i="4" s="1"/>
  <c r="L792" i="4" s="1"/>
  <c r="I609" i="4"/>
  <c r="J609" i="4" s="1"/>
  <c r="K609" i="4" s="1"/>
  <c r="L609" i="4" s="1"/>
  <c r="I610" i="4"/>
  <c r="J610" i="4" s="1"/>
  <c r="K610" i="4" s="1"/>
  <c r="L610" i="4" s="1"/>
  <c r="I611" i="4"/>
  <c r="J611" i="4" s="1"/>
  <c r="K611" i="4" s="1"/>
  <c r="L611" i="4" s="1"/>
  <c r="I612" i="4"/>
  <c r="J612" i="4" s="1"/>
  <c r="K612" i="4" s="1"/>
  <c r="L612" i="4" s="1"/>
  <c r="I613" i="4"/>
  <c r="J613" i="4" s="1"/>
  <c r="K613" i="4" s="1"/>
  <c r="L613" i="4" s="1"/>
  <c r="I614" i="4"/>
  <c r="J614" i="4" s="1"/>
  <c r="K614" i="4" s="1"/>
  <c r="L614" i="4" s="1"/>
  <c r="I615" i="4"/>
  <c r="J615" i="4" s="1"/>
  <c r="K615" i="4" s="1"/>
  <c r="L615" i="4" s="1"/>
  <c r="I224" i="4"/>
  <c r="J224" i="4" s="1"/>
  <c r="K224" i="4" s="1"/>
  <c r="L224" i="4" s="1"/>
  <c r="I617" i="4"/>
  <c r="J617" i="4" s="1"/>
  <c r="K617" i="4" s="1"/>
  <c r="L617" i="4" s="1"/>
  <c r="I618" i="4"/>
  <c r="J618" i="4" s="1"/>
  <c r="K618" i="4" s="1"/>
  <c r="L618" i="4" s="1"/>
  <c r="I619" i="4"/>
  <c r="J619" i="4" s="1"/>
  <c r="K619" i="4" s="1"/>
  <c r="L619" i="4" s="1"/>
  <c r="I620" i="4"/>
  <c r="J620" i="4" s="1"/>
  <c r="K620" i="4" s="1"/>
  <c r="L620" i="4" s="1"/>
  <c r="I621" i="4"/>
  <c r="J621" i="4" s="1"/>
  <c r="K621" i="4" s="1"/>
  <c r="L621" i="4" s="1"/>
  <c r="I622" i="4"/>
  <c r="J622" i="4" s="1"/>
  <c r="K622" i="4" s="1"/>
  <c r="L622" i="4" s="1"/>
  <c r="I623" i="4"/>
  <c r="J623" i="4" s="1"/>
  <c r="K623" i="4" s="1"/>
  <c r="L623" i="4" s="1"/>
  <c r="I768" i="4"/>
  <c r="J768" i="4" s="1"/>
  <c r="K768" i="4" s="1"/>
  <c r="L768" i="4" s="1"/>
  <c r="I625" i="4"/>
  <c r="J625" i="4" s="1"/>
  <c r="K625" i="4" s="1"/>
  <c r="L625" i="4" s="1"/>
  <c r="I626" i="4"/>
  <c r="J626" i="4" s="1"/>
  <c r="K626" i="4" s="1"/>
  <c r="L626" i="4" s="1"/>
  <c r="I627" i="4"/>
  <c r="J627" i="4" s="1"/>
  <c r="K627" i="4" s="1"/>
  <c r="L627" i="4" s="1"/>
  <c r="I628" i="4"/>
  <c r="J628" i="4" s="1"/>
  <c r="K628" i="4" s="1"/>
  <c r="L628" i="4" s="1"/>
  <c r="I629" i="4"/>
  <c r="J629" i="4" s="1"/>
  <c r="K629" i="4" s="1"/>
  <c r="L629" i="4" s="1"/>
  <c r="I630" i="4"/>
  <c r="J630" i="4" s="1"/>
  <c r="K630" i="4" s="1"/>
  <c r="L630" i="4" s="1"/>
  <c r="I631" i="4"/>
  <c r="J631" i="4" s="1"/>
  <c r="K631" i="4" s="1"/>
  <c r="L631" i="4" s="1"/>
  <c r="I168" i="4"/>
  <c r="J168" i="4" s="1"/>
  <c r="K168" i="4" s="1"/>
  <c r="L168" i="4" s="1"/>
  <c r="I633" i="4"/>
  <c r="J633" i="4" s="1"/>
  <c r="K633" i="4" s="1"/>
  <c r="L633" i="4" s="1"/>
  <c r="I634" i="4"/>
  <c r="J634" i="4" s="1"/>
  <c r="K634" i="4" s="1"/>
  <c r="L634" i="4" s="1"/>
  <c r="I635" i="4"/>
  <c r="J635" i="4" s="1"/>
  <c r="K635" i="4" s="1"/>
  <c r="L635" i="4" s="1"/>
  <c r="I636" i="4"/>
  <c r="J636" i="4" s="1"/>
  <c r="K636" i="4" s="1"/>
  <c r="L636" i="4" s="1"/>
  <c r="I637" i="4"/>
  <c r="J637" i="4" s="1"/>
  <c r="K637" i="4" s="1"/>
  <c r="L637" i="4" s="1"/>
  <c r="I638" i="4"/>
  <c r="J638" i="4" s="1"/>
  <c r="K638" i="4" s="1"/>
  <c r="L638" i="4" s="1"/>
  <c r="I639" i="4"/>
  <c r="J639" i="4" s="1"/>
  <c r="K639" i="4" s="1"/>
  <c r="L639" i="4" s="1"/>
  <c r="I112" i="4"/>
  <c r="J112" i="4" s="1"/>
  <c r="K112" i="4" s="1"/>
  <c r="L112" i="4" s="1"/>
  <c r="I641" i="4"/>
  <c r="J641" i="4" s="1"/>
  <c r="K641" i="4" s="1"/>
  <c r="L641" i="4" s="1"/>
  <c r="I642" i="4"/>
  <c r="J642" i="4" s="1"/>
  <c r="K642" i="4" s="1"/>
  <c r="L642" i="4" s="1"/>
  <c r="I643" i="4"/>
  <c r="J643" i="4" s="1"/>
  <c r="K643" i="4" s="1"/>
  <c r="L643" i="4" s="1"/>
  <c r="I644" i="4"/>
  <c r="J644" i="4" s="1"/>
  <c r="K644" i="4" s="1"/>
  <c r="L644" i="4" s="1"/>
  <c r="I645" i="4"/>
  <c r="J645" i="4" s="1"/>
  <c r="K645" i="4" s="1"/>
  <c r="L645" i="4" s="1"/>
  <c r="I646" i="4"/>
  <c r="J646" i="4" s="1"/>
  <c r="K646" i="4" s="1"/>
  <c r="L646" i="4" s="1"/>
  <c r="I647" i="4"/>
  <c r="J647" i="4" s="1"/>
  <c r="K647" i="4" s="1"/>
  <c r="L647" i="4" s="1"/>
  <c r="I72" i="4"/>
  <c r="J72" i="4" s="1"/>
  <c r="K72" i="4" s="1"/>
  <c r="L72" i="4" s="1"/>
  <c r="I649" i="4"/>
  <c r="J649" i="4" s="1"/>
  <c r="K649" i="4" s="1"/>
  <c r="L649" i="4" s="1"/>
  <c r="I650" i="4"/>
  <c r="J650" i="4" s="1"/>
  <c r="K650" i="4" s="1"/>
  <c r="L650" i="4" s="1"/>
  <c r="I651" i="4"/>
  <c r="J651" i="4" s="1"/>
  <c r="K651" i="4" s="1"/>
  <c r="L651" i="4" s="1"/>
  <c r="I652" i="4"/>
  <c r="J652" i="4" s="1"/>
  <c r="K652" i="4" s="1"/>
  <c r="L652" i="4" s="1"/>
  <c r="I653" i="4"/>
  <c r="J653" i="4" s="1"/>
  <c r="K653" i="4" s="1"/>
  <c r="L653" i="4" s="1"/>
  <c r="I654" i="4"/>
  <c r="J654" i="4" s="1"/>
  <c r="K654" i="4" s="1"/>
  <c r="L654" i="4" s="1"/>
  <c r="I655" i="4"/>
  <c r="J655" i="4" s="1"/>
  <c r="K655" i="4" s="1"/>
  <c r="L655" i="4" s="1"/>
  <c r="I256" i="4"/>
  <c r="J256" i="4" s="1"/>
  <c r="K256" i="4" s="1"/>
  <c r="L256" i="4" s="1"/>
  <c r="I657" i="4"/>
  <c r="J657" i="4" s="1"/>
  <c r="K657" i="4" s="1"/>
  <c r="L657" i="4" s="1"/>
  <c r="I658" i="4"/>
  <c r="J658" i="4" s="1"/>
  <c r="K658" i="4" s="1"/>
  <c r="L658" i="4" s="1"/>
  <c r="I659" i="4"/>
  <c r="J659" i="4" s="1"/>
  <c r="K659" i="4" s="1"/>
  <c r="L659" i="4" s="1"/>
  <c r="I660" i="4"/>
  <c r="J660" i="4" s="1"/>
  <c r="K660" i="4" s="1"/>
  <c r="L660" i="4" s="1"/>
  <c r="I661" i="4"/>
  <c r="J661" i="4" s="1"/>
  <c r="K661" i="4" s="1"/>
  <c r="L661" i="4" s="1"/>
  <c r="I662" i="4"/>
  <c r="J662" i="4" s="1"/>
  <c r="K662" i="4" s="1"/>
  <c r="L662" i="4" s="1"/>
  <c r="I663" i="4"/>
  <c r="J663" i="4" s="1"/>
  <c r="K663" i="4" s="1"/>
  <c r="L663" i="4" s="1"/>
  <c r="I848" i="4"/>
  <c r="J848" i="4" s="1"/>
  <c r="K848" i="4" s="1"/>
  <c r="L848" i="4" s="1"/>
  <c r="I665" i="4"/>
  <c r="J665" i="4" s="1"/>
  <c r="K665" i="4" s="1"/>
  <c r="L665" i="4" s="1"/>
  <c r="I666" i="4"/>
  <c r="J666" i="4" s="1"/>
  <c r="K666" i="4" s="1"/>
  <c r="L666" i="4" s="1"/>
  <c r="I667" i="4"/>
  <c r="J667" i="4" s="1"/>
  <c r="K667" i="4" s="1"/>
  <c r="L667" i="4" s="1"/>
  <c r="I668" i="4"/>
  <c r="J668" i="4" s="1"/>
  <c r="K668" i="4" s="1"/>
  <c r="L668" i="4" s="1"/>
  <c r="I669" i="4"/>
  <c r="J669" i="4" s="1"/>
  <c r="K669" i="4" s="1"/>
  <c r="L669" i="4" s="1"/>
  <c r="I670" i="4"/>
  <c r="J670" i="4" s="1"/>
  <c r="K670" i="4" s="1"/>
  <c r="L670" i="4" s="1"/>
  <c r="I671" i="4"/>
  <c r="J671" i="4" s="1"/>
  <c r="K671" i="4" s="1"/>
  <c r="L671" i="4" s="1"/>
  <c r="I624" i="4"/>
  <c r="J624" i="4" s="1"/>
  <c r="K624" i="4" s="1"/>
  <c r="L624" i="4" s="1"/>
  <c r="I673" i="4"/>
  <c r="J673" i="4" s="1"/>
  <c r="K673" i="4" s="1"/>
  <c r="L673" i="4" s="1"/>
  <c r="I674" i="4"/>
  <c r="J674" i="4" s="1"/>
  <c r="K674" i="4" s="1"/>
  <c r="L674" i="4" s="1"/>
  <c r="I675" i="4"/>
  <c r="J675" i="4" s="1"/>
  <c r="K675" i="4" s="1"/>
  <c r="L675" i="4" s="1"/>
  <c r="I676" i="4"/>
  <c r="J676" i="4" s="1"/>
  <c r="K676" i="4" s="1"/>
  <c r="L676" i="4" s="1"/>
  <c r="I677" i="4"/>
  <c r="J677" i="4" s="1"/>
  <c r="K677" i="4" s="1"/>
  <c r="L677" i="4" s="1"/>
  <c r="I678" i="4"/>
  <c r="J678" i="4" s="1"/>
  <c r="K678" i="4" s="1"/>
  <c r="L678" i="4" s="1"/>
  <c r="I679" i="4"/>
  <c r="J679" i="4" s="1"/>
  <c r="K679" i="4" s="1"/>
  <c r="L679" i="4" s="1"/>
  <c r="I808" i="4"/>
  <c r="J808" i="4" s="1"/>
  <c r="K808" i="4" s="1"/>
  <c r="L808" i="4" s="1"/>
  <c r="I681" i="4"/>
  <c r="J681" i="4" s="1"/>
  <c r="K681" i="4" s="1"/>
  <c r="L681" i="4" s="1"/>
  <c r="I682" i="4"/>
  <c r="J682" i="4" s="1"/>
  <c r="K682" i="4" s="1"/>
  <c r="L682" i="4" s="1"/>
  <c r="I683" i="4"/>
  <c r="J683" i="4" s="1"/>
  <c r="K683" i="4" s="1"/>
  <c r="L683" i="4" s="1"/>
  <c r="I684" i="4"/>
  <c r="J684" i="4" s="1"/>
  <c r="K684" i="4" s="1"/>
  <c r="L684" i="4" s="1"/>
  <c r="I685" i="4"/>
  <c r="J685" i="4" s="1"/>
  <c r="K685" i="4" s="1"/>
  <c r="L685" i="4" s="1"/>
  <c r="I686" i="4"/>
  <c r="J686" i="4" s="1"/>
  <c r="K686" i="4" s="1"/>
  <c r="L686" i="4" s="1"/>
  <c r="I687" i="4"/>
  <c r="J687" i="4" s="1"/>
  <c r="K687" i="4" s="1"/>
  <c r="L687" i="4" s="1"/>
  <c r="I328" i="4"/>
  <c r="J328" i="4" s="1"/>
  <c r="K328" i="4" s="1"/>
  <c r="L328" i="4" s="1"/>
  <c r="I689" i="4"/>
  <c r="J689" i="4" s="1"/>
  <c r="K689" i="4" s="1"/>
  <c r="L689" i="4" s="1"/>
  <c r="I690" i="4"/>
  <c r="J690" i="4" s="1"/>
  <c r="K690" i="4" s="1"/>
  <c r="L690" i="4" s="1"/>
  <c r="I691" i="4"/>
  <c r="J691" i="4" s="1"/>
  <c r="K691" i="4" s="1"/>
  <c r="L691" i="4" s="1"/>
  <c r="I692" i="4"/>
  <c r="J692" i="4" s="1"/>
  <c r="K692" i="4" s="1"/>
  <c r="L692" i="4" s="1"/>
  <c r="I693" i="4"/>
  <c r="J693" i="4" s="1"/>
  <c r="K693" i="4" s="1"/>
  <c r="L693" i="4" s="1"/>
  <c r="I694" i="4"/>
  <c r="J694" i="4" s="1"/>
  <c r="K694" i="4" s="1"/>
  <c r="L694" i="4" s="1"/>
  <c r="I695" i="4"/>
  <c r="J695" i="4" s="1"/>
  <c r="K695" i="4" s="1"/>
  <c r="L695" i="4" s="1"/>
  <c r="I240" i="4"/>
  <c r="J240" i="4" s="1"/>
  <c r="K240" i="4" s="1"/>
  <c r="L240" i="4" s="1"/>
  <c r="I697" i="4"/>
  <c r="J697" i="4" s="1"/>
  <c r="K697" i="4" s="1"/>
  <c r="L697" i="4" s="1"/>
  <c r="I698" i="4"/>
  <c r="J698" i="4" s="1"/>
  <c r="K698" i="4" s="1"/>
  <c r="L698" i="4" s="1"/>
  <c r="I699" i="4"/>
  <c r="J699" i="4" s="1"/>
  <c r="K699" i="4" s="1"/>
  <c r="L699" i="4" s="1"/>
  <c r="I700" i="4"/>
  <c r="J700" i="4" s="1"/>
  <c r="K700" i="4" s="1"/>
  <c r="L700" i="4" s="1"/>
  <c r="I701" i="4"/>
  <c r="J701" i="4" s="1"/>
  <c r="K701" i="4" s="1"/>
  <c r="L701" i="4" s="1"/>
  <c r="I702" i="4"/>
  <c r="J702" i="4" s="1"/>
  <c r="K702" i="4" s="1"/>
  <c r="L702" i="4" s="1"/>
  <c r="I703" i="4"/>
  <c r="J703" i="4" s="1"/>
  <c r="K703" i="4" s="1"/>
  <c r="L703" i="4" s="1"/>
  <c r="I904" i="4"/>
  <c r="J904" i="4" s="1"/>
  <c r="K904" i="4" s="1"/>
  <c r="L904" i="4" s="1"/>
  <c r="I705" i="4"/>
  <c r="J705" i="4" s="1"/>
  <c r="K705" i="4" s="1"/>
  <c r="L705" i="4" s="1"/>
  <c r="I706" i="4"/>
  <c r="J706" i="4" s="1"/>
  <c r="K706" i="4" s="1"/>
  <c r="L706" i="4" s="1"/>
  <c r="I707" i="4"/>
  <c r="J707" i="4" s="1"/>
  <c r="K707" i="4" s="1"/>
  <c r="L707" i="4" s="1"/>
  <c r="I708" i="4"/>
  <c r="J708" i="4" s="1"/>
  <c r="K708" i="4" s="1"/>
  <c r="L708" i="4" s="1"/>
  <c r="I709" i="4"/>
  <c r="J709" i="4" s="1"/>
  <c r="K709" i="4" s="1"/>
  <c r="L709" i="4" s="1"/>
  <c r="I710" i="4"/>
  <c r="J710" i="4" s="1"/>
  <c r="K710" i="4" s="1"/>
  <c r="L710" i="4" s="1"/>
  <c r="I711" i="4"/>
  <c r="J711" i="4" s="1"/>
  <c r="K711" i="4" s="1"/>
  <c r="L711" i="4" s="1"/>
  <c r="I200" i="4"/>
  <c r="J200" i="4" s="1"/>
  <c r="K200" i="4" s="1"/>
  <c r="L200" i="4" s="1"/>
  <c r="I713" i="4"/>
  <c r="J713" i="4" s="1"/>
  <c r="K713" i="4" s="1"/>
  <c r="L713" i="4" s="1"/>
  <c r="I714" i="4"/>
  <c r="J714" i="4" s="1"/>
  <c r="K714" i="4" s="1"/>
  <c r="L714" i="4" s="1"/>
  <c r="I715" i="4"/>
  <c r="J715" i="4" s="1"/>
  <c r="K715" i="4" s="1"/>
  <c r="L715" i="4" s="1"/>
  <c r="I716" i="4"/>
  <c r="J716" i="4" s="1"/>
  <c r="K716" i="4" s="1"/>
  <c r="L716" i="4" s="1"/>
  <c r="I717" i="4"/>
  <c r="J717" i="4" s="1"/>
  <c r="K717" i="4" s="1"/>
  <c r="L717" i="4" s="1"/>
  <c r="I718" i="4"/>
  <c r="J718" i="4" s="1"/>
  <c r="K718" i="4" s="1"/>
  <c r="L718" i="4" s="1"/>
  <c r="I719" i="4"/>
  <c r="J719" i="4" s="1"/>
  <c r="K719" i="4" s="1"/>
  <c r="L719" i="4" s="1"/>
  <c r="I248" i="4"/>
  <c r="J248" i="4" s="1"/>
  <c r="K248" i="4" s="1"/>
  <c r="L248" i="4" s="1"/>
  <c r="I721" i="4"/>
  <c r="J721" i="4" s="1"/>
  <c r="K721" i="4" s="1"/>
  <c r="L721" i="4" s="1"/>
  <c r="I722" i="4"/>
  <c r="J722" i="4" s="1"/>
  <c r="K722" i="4" s="1"/>
  <c r="L722" i="4" s="1"/>
  <c r="I723" i="4"/>
  <c r="J723" i="4" s="1"/>
  <c r="K723" i="4" s="1"/>
  <c r="L723" i="4" s="1"/>
  <c r="I724" i="4"/>
  <c r="J724" i="4" s="1"/>
  <c r="K724" i="4" s="1"/>
  <c r="L724" i="4" s="1"/>
  <c r="I725" i="4"/>
  <c r="J725" i="4" s="1"/>
  <c r="K725" i="4" s="1"/>
  <c r="L725" i="4" s="1"/>
  <c r="I726" i="4"/>
  <c r="J726" i="4" s="1"/>
  <c r="K726" i="4" s="1"/>
  <c r="L726" i="4" s="1"/>
  <c r="I727" i="4"/>
  <c r="J727" i="4" s="1"/>
  <c r="K727" i="4" s="1"/>
  <c r="L727" i="4" s="1"/>
  <c r="I840" i="4"/>
  <c r="J840" i="4" s="1"/>
  <c r="K840" i="4" s="1"/>
  <c r="L840" i="4" s="1"/>
  <c r="I729" i="4"/>
  <c r="J729" i="4" s="1"/>
  <c r="K729" i="4" s="1"/>
  <c r="L729" i="4" s="1"/>
  <c r="I730" i="4"/>
  <c r="J730" i="4" s="1"/>
  <c r="K730" i="4" s="1"/>
  <c r="L730" i="4" s="1"/>
  <c r="I731" i="4"/>
  <c r="J731" i="4" s="1"/>
  <c r="K731" i="4" s="1"/>
  <c r="L731" i="4" s="1"/>
  <c r="I732" i="4"/>
  <c r="J732" i="4" s="1"/>
  <c r="K732" i="4" s="1"/>
  <c r="L732" i="4" s="1"/>
  <c r="I733" i="4"/>
  <c r="J733" i="4" s="1"/>
  <c r="K733" i="4" s="1"/>
  <c r="L733" i="4" s="1"/>
  <c r="I734" i="4"/>
  <c r="J734" i="4" s="1"/>
  <c r="K734" i="4" s="1"/>
  <c r="L734" i="4" s="1"/>
  <c r="I735" i="4"/>
  <c r="J735" i="4" s="1"/>
  <c r="K735" i="4" s="1"/>
  <c r="L735" i="4" s="1"/>
  <c r="I888" i="4"/>
  <c r="J888" i="4" s="1"/>
  <c r="K888" i="4" s="1"/>
  <c r="L888" i="4" s="1"/>
  <c r="I737" i="4"/>
  <c r="J737" i="4" s="1"/>
  <c r="K737" i="4" s="1"/>
  <c r="L737" i="4" s="1"/>
  <c r="I738" i="4"/>
  <c r="J738" i="4" s="1"/>
  <c r="K738" i="4" s="1"/>
  <c r="L738" i="4" s="1"/>
  <c r="I739" i="4"/>
  <c r="J739" i="4" s="1"/>
  <c r="K739" i="4" s="1"/>
  <c r="L739" i="4" s="1"/>
  <c r="I740" i="4"/>
  <c r="J740" i="4" s="1"/>
  <c r="K740" i="4" s="1"/>
  <c r="L740" i="4" s="1"/>
  <c r="I741" i="4"/>
  <c r="J741" i="4" s="1"/>
  <c r="K741" i="4" s="1"/>
  <c r="L741" i="4" s="1"/>
  <c r="I742" i="4"/>
  <c r="J742" i="4" s="1"/>
  <c r="K742" i="4" s="1"/>
  <c r="L742" i="4" s="1"/>
  <c r="I743" i="4"/>
  <c r="J743" i="4" s="1"/>
  <c r="K743" i="4" s="1"/>
  <c r="L743" i="4" s="1"/>
  <c r="I800" i="4"/>
  <c r="J800" i="4" s="1"/>
  <c r="K800" i="4" s="1"/>
  <c r="L800" i="4" s="1"/>
  <c r="I745" i="4"/>
  <c r="J745" i="4" s="1"/>
  <c r="K745" i="4" s="1"/>
  <c r="L745" i="4" s="1"/>
  <c r="I746" i="4"/>
  <c r="J746" i="4" s="1"/>
  <c r="K746" i="4" s="1"/>
  <c r="L746" i="4" s="1"/>
  <c r="I747" i="4"/>
  <c r="J747" i="4" s="1"/>
  <c r="K747" i="4" s="1"/>
  <c r="L747" i="4" s="1"/>
  <c r="I748" i="4"/>
  <c r="J748" i="4" s="1"/>
  <c r="K748" i="4" s="1"/>
  <c r="L748" i="4" s="1"/>
  <c r="I749" i="4"/>
  <c r="J749" i="4" s="1"/>
  <c r="K749" i="4" s="1"/>
  <c r="L749" i="4" s="1"/>
  <c r="I750" i="4"/>
  <c r="J750" i="4" s="1"/>
  <c r="K750" i="4" s="1"/>
  <c r="L750" i="4" s="1"/>
  <c r="I751" i="4"/>
  <c r="J751" i="4" s="1"/>
  <c r="K751" i="4" s="1"/>
  <c r="L751" i="4" s="1"/>
  <c r="I528" i="4"/>
  <c r="J528" i="4" s="1"/>
  <c r="K528" i="4" s="1"/>
  <c r="L528" i="4" s="1"/>
  <c r="I753" i="4"/>
  <c r="J753" i="4" s="1"/>
  <c r="K753" i="4" s="1"/>
  <c r="L753" i="4" s="1"/>
  <c r="I754" i="4"/>
  <c r="J754" i="4" s="1"/>
  <c r="K754" i="4" s="1"/>
  <c r="L754" i="4" s="1"/>
  <c r="I755" i="4"/>
  <c r="J755" i="4" s="1"/>
  <c r="K755" i="4" s="1"/>
  <c r="L755" i="4" s="1"/>
  <c r="I756" i="4"/>
  <c r="J756" i="4" s="1"/>
  <c r="K756" i="4" s="1"/>
  <c r="L756" i="4" s="1"/>
  <c r="I757" i="4"/>
  <c r="J757" i="4" s="1"/>
  <c r="K757" i="4" s="1"/>
  <c r="L757" i="4" s="1"/>
  <c r="I758" i="4"/>
  <c r="J758" i="4" s="1"/>
  <c r="K758" i="4" s="1"/>
  <c r="L758" i="4" s="1"/>
  <c r="I759" i="4"/>
  <c r="J759" i="4" s="1"/>
  <c r="K759" i="4" s="1"/>
  <c r="L759" i="4" s="1"/>
  <c r="I432" i="4"/>
  <c r="J432" i="4" s="1"/>
  <c r="K432" i="4" s="1"/>
  <c r="L432" i="4" s="1"/>
  <c r="I761" i="4"/>
  <c r="J761" i="4" s="1"/>
  <c r="K761" i="4" s="1"/>
  <c r="L761" i="4" s="1"/>
  <c r="I762" i="4"/>
  <c r="J762" i="4" s="1"/>
  <c r="K762" i="4" s="1"/>
  <c r="L762" i="4" s="1"/>
  <c r="I763" i="4"/>
  <c r="J763" i="4" s="1"/>
  <c r="K763" i="4" s="1"/>
  <c r="L763" i="4" s="1"/>
  <c r="I764" i="4"/>
  <c r="J764" i="4" s="1"/>
  <c r="K764" i="4" s="1"/>
  <c r="L764" i="4" s="1"/>
  <c r="I765" i="4"/>
  <c r="J765" i="4" s="1"/>
  <c r="K765" i="4" s="1"/>
  <c r="L765" i="4" s="1"/>
  <c r="I766" i="4"/>
  <c r="J766" i="4" s="1"/>
  <c r="K766" i="4" s="1"/>
  <c r="L766" i="4" s="1"/>
  <c r="I767" i="4"/>
  <c r="J767" i="4" s="1"/>
  <c r="K767" i="4" s="1"/>
  <c r="L767" i="4" s="1"/>
  <c r="I752" i="4"/>
  <c r="J752" i="4" s="1"/>
  <c r="K752" i="4" s="1"/>
  <c r="L752" i="4" s="1"/>
  <c r="I769" i="4"/>
  <c r="J769" i="4" s="1"/>
  <c r="K769" i="4" s="1"/>
  <c r="L769" i="4" s="1"/>
  <c r="I770" i="4"/>
  <c r="J770" i="4" s="1"/>
  <c r="K770" i="4" s="1"/>
  <c r="L770" i="4" s="1"/>
  <c r="I771" i="4"/>
  <c r="J771" i="4" s="1"/>
  <c r="K771" i="4" s="1"/>
  <c r="L771" i="4" s="1"/>
  <c r="I772" i="4"/>
  <c r="J772" i="4" s="1"/>
  <c r="K772" i="4" s="1"/>
  <c r="L772" i="4" s="1"/>
  <c r="I773" i="4"/>
  <c r="J773" i="4" s="1"/>
  <c r="K773" i="4" s="1"/>
  <c r="L773" i="4" s="1"/>
  <c r="I774" i="4"/>
  <c r="J774" i="4" s="1"/>
  <c r="K774" i="4" s="1"/>
  <c r="L774" i="4" s="1"/>
  <c r="I775" i="4"/>
  <c r="J775" i="4" s="1"/>
  <c r="K775" i="4" s="1"/>
  <c r="L775" i="4" s="1"/>
  <c r="I720" i="4"/>
  <c r="J720" i="4" s="1"/>
  <c r="K720" i="4" s="1"/>
  <c r="L720" i="4" s="1"/>
  <c r="I777" i="4"/>
  <c r="J777" i="4" s="1"/>
  <c r="K777" i="4" s="1"/>
  <c r="L777" i="4" s="1"/>
  <c r="I778" i="4"/>
  <c r="J778" i="4" s="1"/>
  <c r="K778" i="4" s="1"/>
  <c r="L778" i="4" s="1"/>
  <c r="I779" i="4"/>
  <c r="J779" i="4" s="1"/>
  <c r="K779" i="4" s="1"/>
  <c r="L779" i="4" s="1"/>
  <c r="I780" i="4"/>
  <c r="J780" i="4" s="1"/>
  <c r="K780" i="4" s="1"/>
  <c r="L780" i="4" s="1"/>
  <c r="I781" i="4"/>
  <c r="J781" i="4" s="1"/>
  <c r="K781" i="4" s="1"/>
  <c r="L781" i="4" s="1"/>
  <c r="I782" i="4"/>
  <c r="J782" i="4" s="1"/>
  <c r="K782" i="4" s="1"/>
  <c r="L782" i="4" s="1"/>
  <c r="I783" i="4"/>
  <c r="J783" i="4" s="1"/>
  <c r="K783" i="4" s="1"/>
  <c r="L783" i="4" s="1"/>
  <c r="I648" i="4"/>
  <c r="J648" i="4" s="1"/>
  <c r="K648" i="4" s="1"/>
  <c r="L648" i="4" s="1"/>
  <c r="I785" i="4"/>
  <c r="J785" i="4" s="1"/>
  <c r="K785" i="4" s="1"/>
  <c r="L785" i="4" s="1"/>
  <c r="I786" i="4"/>
  <c r="J786" i="4" s="1"/>
  <c r="K786" i="4" s="1"/>
  <c r="L786" i="4" s="1"/>
  <c r="I787" i="4"/>
  <c r="J787" i="4" s="1"/>
  <c r="K787" i="4" s="1"/>
  <c r="L787" i="4" s="1"/>
  <c r="I788" i="4"/>
  <c r="J788" i="4" s="1"/>
  <c r="K788" i="4" s="1"/>
  <c r="L788" i="4" s="1"/>
  <c r="I789" i="4"/>
  <c r="J789" i="4" s="1"/>
  <c r="K789" i="4" s="1"/>
  <c r="L789" i="4" s="1"/>
  <c r="I790" i="4"/>
  <c r="J790" i="4" s="1"/>
  <c r="K790" i="4" s="1"/>
  <c r="L790" i="4" s="1"/>
  <c r="I791" i="4"/>
  <c r="J791" i="4" s="1"/>
  <c r="K791" i="4" s="1"/>
  <c r="L791" i="4" s="1"/>
  <c r="I952" i="4"/>
  <c r="J952" i="4" s="1"/>
  <c r="K952" i="4" s="1"/>
  <c r="L952" i="4" s="1"/>
  <c r="I793" i="4"/>
  <c r="J793" i="4" s="1"/>
  <c r="K793" i="4" s="1"/>
  <c r="L793" i="4" s="1"/>
  <c r="I794" i="4"/>
  <c r="J794" i="4" s="1"/>
  <c r="K794" i="4" s="1"/>
  <c r="L794" i="4" s="1"/>
  <c r="I795" i="4"/>
  <c r="J795" i="4" s="1"/>
  <c r="K795" i="4" s="1"/>
  <c r="L795" i="4" s="1"/>
  <c r="I796" i="4"/>
  <c r="J796" i="4" s="1"/>
  <c r="K796" i="4" s="1"/>
  <c r="L796" i="4" s="1"/>
  <c r="I797" i="4"/>
  <c r="J797" i="4" s="1"/>
  <c r="K797" i="4" s="1"/>
  <c r="L797" i="4" s="1"/>
  <c r="I798" i="4"/>
  <c r="J798" i="4" s="1"/>
  <c r="K798" i="4" s="1"/>
  <c r="L798" i="4" s="1"/>
  <c r="I799" i="4"/>
  <c r="J799" i="4" s="1"/>
  <c r="K799" i="4" s="1"/>
  <c r="L799" i="4" s="1"/>
  <c r="I176" i="4"/>
  <c r="J176" i="4" s="1"/>
  <c r="K176" i="4" s="1"/>
  <c r="L176" i="4" s="1"/>
  <c r="I801" i="4"/>
  <c r="J801" i="4" s="1"/>
  <c r="K801" i="4" s="1"/>
  <c r="L801" i="4" s="1"/>
  <c r="I802" i="4"/>
  <c r="J802" i="4" s="1"/>
  <c r="K802" i="4" s="1"/>
  <c r="L802" i="4" s="1"/>
  <c r="I803" i="4"/>
  <c r="J803" i="4" s="1"/>
  <c r="K803" i="4" s="1"/>
  <c r="L803" i="4" s="1"/>
  <c r="I804" i="4"/>
  <c r="J804" i="4" s="1"/>
  <c r="K804" i="4" s="1"/>
  <c r="L804" i="4" s="1"/>
  <c r="I805" i="4"/>
  <c r="J805" i="4" s="1"/>
  <c r="K805" i="4" s="1"/>
  <c r="L805" i="4" s="1"/>
  <c r="I806" i="4"/>
  <c r="J806" i="4" s="1"/>
  <c r="K806" i="4" s="1"/>
  <c r="L806" i="4" s="1"/>
  <c r="I807" i="4"/>
  <c r="J807" i="4" s="1"/>
  <c r="K807" i="4" s="1"/>
  <c r="L807" i="4" s="1"/>
  <c r="I680" i="4"/>
  <c r="J680" i="4" s="1"/>
  <c r="K680" i="4" s="1"/>
  <c r="L680" i="4" s="1"/>
  <c r="I809" i="4"/>
  <c r="J809" i="4" s="1"/>
  <c r="K809" i="4" s="1"/>
  <c r="L809" i="4" s="1"/>
  <c r="I810" i="4"/>
  <c r="J810" i="4" s="1"/>
  <c r="K810" i="4" s="1"/>
  <c r="L810" i="4" s="1"/>
  <c r="I811" i="4"/>
  <c r="J811" i="4" s="1"/>
  <c r="K811" i="4" s="1"/>
  <c r="L811" i="4" s="1"/>
  <c r="I812" i="4"/>
  <c r="J812" i="4" s="1"/>
  <c r="K812" i="4" s="1"/>
  <c r="L812" i="4" s="1"/>
  <c r="I813" i="4"/>
  <c r="J813" i="4" s="1"/>
  <c r="K813" i="4" s="1"/>
  <c r="L813" i="4" s="1"/>
  <c r="I814" i="4"/>
  <c r="J814" i="4" s="1"/>
  <c r="K814" i="4" s="1"/>
  <c r="L814" i="4" s="1"/>
  <c r="I815" i="4"/>
  <c r="J815" i="4" s="1"/>
  <c r="K815" i="4" s="1"/>
  <c r="L815" i="4" s="1"/>
  <c r="I160" i="4"/>
  <c r="J160" i="4" s="1"/>
  <c r="K160" i="4" s="1"/>
  <c r="L160" i="4" s="1"/>
  <c r="I817" i="4"/>
  <c r="J817" i="4" s="1"/>
  <c r="K817" i="4" s="1"/>
  <c r="L817" i="4" s="1"/>
  <c r="I818" i="4"/>
  <c r="J818" i="4" s="1"/>
  <c r="K818" i="4" s="1"/>
  <c r="L818" i="4" s="1"/>
  <c r="I819" i="4"/>
  <c r="J819" i="4" s="1"/>
  <c r="K819" i="4" s="1"/>
  <c r="L819" i="4" s="1"/>
  <c r="I820" i="4"/>
  <c r="J820" i="4" s="1"/>
  <c r="K820" i="4" s="1"/>
  <c r="L820" i="4" s="1"/>
  <c r="I821" i="4"/>
  <c r="J821" i="4" s="1"/>
  <c r="K821" i="4" s="1"/>
  <c r="L821" i="4" s="1"/>
  <c r="I822" i="4"/>
  <c r="J822" i="4" s="1"/>
  <c r="K822" i="4" s="1"/>
  <c r="L822" i="4" s="1"/>
  <c r="I823" i="4"/>
  <c r="J823" i="4" s="1"/>
  <c r="K823" i="4" s="1"/>
  <c r="L823" i="4" s="1"/>
  <c r="I96" i="4"/>
  <c r="J96" i="4" s="1"/>
  <c r="K96" i="4" s="1"/>
  <c r="L96" i="4" s="1"/>
  <c r="I825" i="4"/>
  <c r="J825" i="4" s="1"/>
  <c r="K825" i="4" s="1"/>
  <c r="L825" i="4" s="1"/>
  <c r="I826" i="4"/>
  <c r="J826" i="4" s="1"/>
  <c r="K826" i="4" s="1"/>
  <c r="L826" i="4" s="1"/>
  <c r="I827" i="4"/>
  <c r="J827" i="4" s="1"/>
  <c r="K827" i="4" s="1"/>
  <c r="L827" i="4" s="1"/>
  <c r="I828" i="4"/>
  <c r="J828" i="4" s="1"/>
  <c r="K828" i="4" s="1"/>
  <c r="L828" i="4" s="1"/>
  <c r="I829" i="4"/>
  <c r="J829" i="4" s="1"/>
  <c r="K829" i="4" s="1"/>
  <c r="L829" i="4" s="1"/>
  <c r="I830" i="4"/>
  <c r="J830" i="4" s="1"/>
  <c r="K830" i="4" s="1"/>
  <c r="L830" i="4" s="1"/>
  <c r="I831" i="4"/>
  <c r="J831" i="4" s="1"/>
  <c r="K831" i="4" s="1"/>
  <c r="L831" i="4" s="1"/>
  <c r="I232" i="4"/>
  <c r="J232" i="4" s="1"/>
  <c r="K232" i="4" s="1"/>
  <c r="L232" i="4" s="1"/>
  <c r="I833" i="4"/>
  <c r="J833" i="4" s="1"/>
  <c r="K833" i="4" s="1"/>
  <c r="L833" i="4" s="1"/>
  <c r="I834" i="4"/>
  <c r="J834" i="4" s="1"/>
  <c r="K834" i="4" s="1"/>
  <c r="L834" i="4" s="1"/>
  <c r="I835" i="4"/>
  <c r="J835" i="4" s="1"/>
  <c r="K835" i="4" s="1"/>
  <c r="L835" i="4" s="1"/>
  <c r="I836" i="4"/>
  <c r="J836" i="4" s="1"/>
  <c r="K836" i="4" s="1"/>
  <c r="L836" i="4" s="1"/>
  <c r="I837" i="4"/>
  <c r="J837" i="4" s="1"/>
  <c r="K837" i="4" s="1"/>
  <c r="L837" i="4" s="1"/>
  <c r="I838" i="4"/>
  <c r="J838" i="4" s="1"/>
  <c r="K838" i="4" s="1"/>
  <c r="L838" i="4" s="1"/>
  <c r="I839" i="4"/>
  <c r="J839" i="4" s="1"/>
  <c r="K839" i="4" s="1"/>
  <c r="L839" i="4" s="1"/>
  <c r="I24" i="4"/>
  <c r="J24" i="4" s="1"/>
  <c r="K24" i="4" s="1"/>
  <c r="L24" i="4" s="1"/>
  <c r="I841" i="4"/>
  <c r="J841" i="4" s="1"/>
  <c r="K841" i="4" s="1"/>
  <c r="L841" i="4" s="1"/>
  <c r="I842" i="4"/>
  <c r="J842" i="4" s="1"/>
  <c r="K842" i="4" s="1"/>
  <c r="L842" i="4" s="1"/>
  <c r="I843" i="4"/>
  <c r="J843" i="4" s="1"/>
  <c r="K843" i="4" s="1"/>
  <c r="L843" i="4" s="1"/>
  <c r="I844" i="4"/>
  <c r="J844" i="4" s="1"/>
  <c r="K844" i="4" s="1"/>
  <c r="L844" i="4" s="1"/>
  <c r="I845" i="4"/>
  <c r="J845" i="4" s="1"/>
  <c r="K845" i="4" s="1"/>
  <c r="L845" i="4" s="1"/>
  <c r="I846" i="4"/>
  <c r="J846" i="4" s="1"/>
  <c r="K846" i="4" s="1"/>
  <c r="L846" i="4" s="1"/>
  <c r="I847" i="4"/>
  <c r="J847" i="4" s="1"/>
  <c r="K847" i="4" s="1"/>
  <c r="L847" i="4" s="1"/>
  <c r="I40" i="4"/>
  <c r="J40" i="4" s="1"/>
  <c r="K40" i="4" s="1"/>
  <c r="L40" i="4" s="1"/>
  <c r="I849" i="4"/>
  <c r="J849" i="4" s="1"/>
  <c r="K849" i="4" s="1"/>
  <c r="L849" i="4" s="1"/>
  <c r="I850" i="4"/>
  <c r="J850" i="4" s="1"/>
  <c r="K850" i="4" s="1"/>
  <c r="L850" i="4" s="1"/>
  <c r="I851" i="4"/>
  <c r="J851" i="4" s="1"/>
  <c r="K851" i="4" s="1"/>
  <c r="L851" i="4" s="1"/>
  <c r="I852" i="4"/>
  <c r="J852" i="4" s="1"/>
  <c r="K852" i="4" s="1"/>
  <c r="L852" i="4" s="1"/>
  <c r="I853" i="4"/>
  <c r="J853" i="4" s="1"/>
  <c r="K853" i="4" s="1"/>
  <c r="L853" i="4" s="1"/>
  <c r="I854" i="4"/>
  <c r="J854" i="4" s="1"/>
  <c r="K854" i="4" s="1"/>
  <c r="L854" i="4" s="1"/>
  <c r="I855" i="4"/>
  <c r="J855" i="4" s="1"/>
  <c r="K855" i="4" s="1"/>
  <c r="L855" i="4" s="1"/>
  <c r="I504" i="4"/>
  <c r="J504" i="4" s="1"/>
  <c r="K504" i="4" s="1"/>
  <c r="L504" i="4" s="1"/>
  <c r="I857" i="4"/>
  <c r="J857" i="4" s="1"/>
  <c r="K857" i="4" s="1"/>
  <c r="L857" i="4" s="1"/>
  <c r="I858" i="4"/>
  <c r="J858" i="4" s="1"/>
  <c r="K858" i="4" s="1"/>
  <c r="L858" i="4" s="1"/>
  <c r="I859" i="4"/>
  <c r="J859" i="4" s="1"/>
  <c r="K859" i="4" s="1"/>
  <c r="L859" i="4" s="1"/>
  <c r="I860" i="4"/>
  <c r="J860" i="4" s="1"/>
  <c r="K860" i="4" s="1"/>
  <c r="L860" i="4" s="1"/>
  <c r="I861" i="4"/>
  <c r="J861" i="4" s="1"/>
  <c r="K861" i="4" s="1"/>
  <c r="L861" i="4" s="1"/>
  <c r="I862" i="4"/>
  <c r="J862" i="4" s="1"/>
  <c r="K862" i="4" s="1"/>
  <c r="L862" i="4" s="1"/>
  <c r="I863" i="4"/>
  <c r="J863" i="4" s="1"/>
  <c r="K863" i="4" s="1"/>
  <c r="L863" i="4" s="1"/>
  <c r="I960" i="4"/>
  <c r="J960" i="4" s="1"/>
  <c r="K960" i="4" s="1"/>
  <c r="L960" i="4" s="1"/>
  <c r="I865" i="4"/>
  <c r="J865" i="4" s="1"/>
  <c r="K865" i="4" s="1"/>
  <c r="L865" i="4" s="1"/>
  <c r="I866" i="4"/>
  <c r="J866" i="4" s="1"/>
  <c r="K866" i="4" s="1"/>
  <c r="L866" i="4" s="1"/>
  <c r="I867" i="4"/>
  <c r="J867" i="4" s="1"/>
  <c r="K867" i="4" s="1"/>
  <c r="L867" i="4" s="1"/>
  <c r="I868" i="4"/>
  <c r="J868" i="4" s="1"/>
  <c r="K868" i="4" s="1"/>
  <c r="L868" i="4" s="1"/>
  <c r="I869" i="4"/>
  <c r="J869" i="4" s="1"/>
  <c r="K869" i="4" s="1"/>
  <c r="L869" i="4" s="1"/>
  <c r="I870" i="4"/>
  <c r="J870" i="4" s="1"/>
  <c r="K870" i="4" s="1"/>
  <c r="L870" i="4" s="1"/>
  <c r="I871" i="4"/>
  <c r="J871" i="4" s="1"/>
  <c r="K871" i="4" s="1"/>
  <c r="L871" i="4" s="1"/>
  <c r="I968" i="4"/>
  <c r="J968" i="4" s="1"/>
  <c r="K968" i="4" s="1"/>
  <c r="L968" i="4" s="1"/>
  <c r="I873" i="4"/>
  <c r="J873" i="4" s="1"/>
  <c r="K873" i="4" s="1"/>
  <c r="L873" i="4" s="1"/>
  <c r="I874" i="4"/>
  <c r="J874" i="4" s="1"/>
  <c r="K874" i="4" s="1"/>
  <c r="L874" i="4" s="1"/>
  <c r="I875" i="4"/>
  <c r="J875" i="4" s="1"/>
  <c r="K875" i="4" s="1"/>
  <c r="L875" i="4" s="1"/>
  <c r="I876" i="4"/>
  <c r="J876" i="4" s="1"/>
  <c r="K876" i="4" s="1"/>
  <c r="L876" i="4" s="1"/>
  <c r="I877" i="4"/>
  <c r="J877" i="4" s="1"/>
  <c r="K877" i="4" s="1"/>
  <c r="L877" i="4" s="1"/>
  <c r="I878" i="4"/>
  <c r="J878" i="4" s="1"/>
  <c r="K878" i="4" s="1"/>
  <c r="L878" i="4" s="1"/>
  <c r="I879" i="4"/>
  <c r="J879" i="4" s="1"/>
  <c r="K879" i="4" s="1"/>
  <c r="L879" i="4" s="1"/>
  <c r="I944" i="4"/>
  <c r="J944" i="4" s="1"/>
  <c r="K944" i="4" s="1"/>
  <c r="L944" i="4" s="1"/>
  <c r="I881" i="4"/>
  <c r="J881" i="4" s="1"/>
  <c r="K881" i="4" s="1"/>
  <c r="L881" i="4" s="1"/>
  <c r="I882" i="4"/>
  <c r="J882" i="4" s="1"/>
  <c r="K882" i="4" s="1"/>
  <c r="L882" i="4" s="1"/>
  <c r="I883" i="4"/>
  <c r="J883" i="4" s="1"/>
  <c r="K883" i="4" s="1"/>
  <c r="L883" i="4" s="1"/>
  <c r="I884" i="4"/>
  <c r="J884" i="4" s="1"/>
  <c r="K884" i="4" s="1"/>
  <c r="L884" i="4" s="1"/>
  <c r="I885" i="4"/>
  <c r="J885" i="4" s="1"/>
  <c r="K885" i="4" s="1"/>
  <c r="L885" i="4" s="1"/>
  <c r="I886" i="4"/>
  <c r="J886" i="4" s="1"/>
  <c r="K886" i="4" s="1"/>
  <c r="L886" i="4" s="1"/>
  <c r="I887" i="4"/>
  <c r="J887" i="4" s="1"/>
  <c r="K887" i="4" s="1"/>
  <c r="L887" i="4" s="1"/>
  <c r="I408" i="4"/>
  <c r="J408" i="4" s="1"/>
  <c r="K408" i="4" s="1"/>
  <c r="L408" i="4" s="1"/>
  <c r="I889" i="4"/>
  <c r="J889" i="4" s="1"/>
  <c r="K889" i="4" s="1"/>
  <c r="L889" i="4" s="1"/>
  <c r="I890" i="4"/>
  <c r="J890" i="4" s="1"/>
  <c r="K890" i="4" s="1"/>
  <c r="L890" i="4" s="1"/>
  <c r="I891" i="4"/>
  <c r="J891" i="4" s="1"/>
  <c r="K891" i="4" s="1"/>
  <c r="L891" i="4" s="1"/>
  <c r="I892" i="4"/>
  <c r="J892" i="4" s="1"/>
  <c r="K892" i="4" s="1"/>
  <c r="L892" i="4" s="1"/>
  <c r="I893" i="4"/>
  <c r="J893" i="4" s="1"/>
  <c r="K893" i="4" s="1"/>
  <c r="L893" i="4" s="1"/>
  <c r="I894" i="4"/>
  <c r="J894" i="4" s="1"/>
  <c r="K894" i="4" s="1"/>
  <c r="L894" i="4" s="1"/>
  <c r="I895" i="4"/>
  <c r="J895" i="4" s="1"/>
  <c r="K895" i="4" s="1"/>
  <c r="L895" i="4" s="1"/>
  <c r="I880" i="4"/>
  <c r="J880" i="4" s="1"/>
  <c r="K880" i="4" s="1"/>
  <c r="L880" i="4" s="1"/>
  <c r="I897" i="4"/>
  <c r="J897" i="4" s="1"/>
  <c r="K897" i="4" s="1"/>
  <c r="L897" i="4" s="1"/>
  <c r="I898" i="4"/>
  <c r="J898" i="4" s="1"/>
  <c r="K898" i="4" s="1"/>
  <c r="L898" i="4" s="1"/>
  <c r="I899" i="4"/>
  <c r="J899" i="4" s="1"/>
  <c r="K899" i="4" s="1"/>
  <c r="L899" i="4" s="1"/>
  <c r="I900" i="4"/>
  <c r="J900" i="4" s="1"/>
  <c r="K900" i="4" s="1"/>
  <c r="L900" i="4" s="1"/>
  <c r="I901" i="4"/>
  <c r="J901" i="4" s="1"/>
  <c r="K901" i="4" s="1"/>
  <c r="L901" i="4" s="1"/>
  <c r="I902" i="4"/>
  <c r="J902" i="4" s="1"/>
  <c r="K902" i="4" s="1"/>
  <c r="L902" i="4" s="1"/>
  <c r="I903" i="4"/>
  <c r="J903" i="4" s="1"/>
  <c r="K903" i="4" s="1"/>
  <c r="L903" i="4" s="1"/>
  <c r="I600" i="4"/>
  <c r="J600" i="4" s="1"/>
  <c r="K600" i="4" s="1"/>
  <c r="L600" i="4" s="1"/>
  <c r="I905" i="4"/>
  <c r="J905" i="4" s="1"/>
  <c r="K905" i="4" s="1"/>
  <c r="L905" i="4" s="1"/>
  <c r="I906" i="4"/>
  <c r="J906" i="4" s="1"/>
  <c r="K906" i="4" s="1"/>
  <c r="L906" i="4" s="1"/>
  <c r="I907" i="4"/>
  <c r="J907" i="4" s="1"/>
  <c r="K907" i="4" s="1"/>
  <c r="L907" i="4" s="1"/>
  <c r="I908" i="4"/>
  <c r="J908" i="4" s="1"/>
  <c r="K908" i="4" s="1"/>
  <c r="L908" i="4" s="1"/>
  <c r="I909" i="4"/>
  <c r="J909" i="4" s="1"/>
  <c r="K909" i="4" s="1"/>
  <c r="L909" i="4" s="1"/>
  <c r="I910" i="4"/>
  <c r="J910" i="4" s="1"/>
  <c r="K910" i="4" s="1"/>
  <c r="L910" i="4" s="1"/>
  <c r="I911" i="4"/>
  <c r="J911" i="4" s="1"/>
  <c r="K911" i="4" s="1"/>
  <c r="L911" i="4" s="1"/>
  <c r="I416" i="4"/>
  <c r="J416" i="4" s="1"/>
  <c r="K416" i="4" s="1"/>
  <c r="L416" i="4" s="1"/>
  <c r="I913" i="4"/>
  <c r="J913" i="4" s="1"/>
  <c r="K913" i="4" s="1"/>
  <c r="L913" i="4" s="1"/>
  <c r="I914" i="4"/>
  <c r="J914" i="4" s="1"/>
  <c r="K914" i="4" s="1"/>
  <c r="L914" i="4" s="1"/>
  <c r="I915" i="4"/>
  <c r="J915" i="4" s="1"/>
  <c r="K915" i="4" s="1"/>
  <c r="L915" i="4" s="1"/>
  <c r="I916" i="4"/>
  <c r="J916" i="4" s="1"/>
  <c r="K916" i="4" s="1"/>
  <c r="L916" i="4" s="1"/>
  <c r="I917" i="4"/>
  <c r="J917" i="4" s="1"/>
  <c r="K917" i="4" s="1"/>
  <c r="L917" i="4" s="1"/>
  <c r="I918" i="4"/>
  <c r="J918" i="4" s="1"/>
  <c r="K918" i="4" s="1"/>
  <c r="L918" i="4" s="1"/>
  <c r="I919" i="4"/>
  <c r="J919" i="4" s="1"/>
  <c r="K919" i="4" s="1"/>
  <c r="L919" i="4" s="1"/>
  <c r="I496" i="4"/>
  <c r="J496" i="4" s="1"/>
  <c r="K496" i="4" s="1"/>
  <c r="L496" i="4" s="1"/>
  <c r="I921" i="4"/>
  <c r="J921" i="4" s="1"/>
  <c r="K921" i="4" s="1"/>
  <c r="L921" i="4" s="1"/>
  <c r="I922" i="4"/>
  <c r="J922" i="4" s="1"/>
  <c r="K922" i="4" s="1"/>
  <c r="L922" i="4" s="1"/>
  <c r="I923" i="4"/>
  <c r="J923" i="4" s="1"/>
  <c r="K923" i="4" s="1"/>
  <c r="L923" i="4" s="1"/>
  <c r="I924" i="4"/>
  <c r="J924" i="4" s="1"/>
  <c r="K924" i="4" s="1"/>
  <c r="L924" i="4" s="1"/>
  <c r="I925" i="4"/>
  <c r="J925" i="4" s="1"/>
  <c r="K925" i="4" s="1"/>
  <c r="L925" i="4" s="1"/>
  <c r="I926" i="4"/>
  <c r="J926" i="4" s="1"/>
  <c r="K926" i="4" s="1"/>
  <c r="L926" i="4" s="1"/>
  <c r="I927" i="4"/>
  <c r="J927" i="4" s="1"/>
  <c r="K927" i="4" s="1"/>
  <c r="L927" i="4" s="1"/>
  <c r="I88" i="4"/>
  <c r="J88" i="4" s="1"/>
  <c r="K88" i="4" s="1"/>
  <c r="L88" i="4" s="1"/>
  <c r="I929" i="4"/>
  <c r="J929" i="4" s="1"/>
  <c r="K929" i="4" s="1"/>
  <c r="L929" i="4" s="1"/>
  <c r="I930" i="4"/>
  <c r="J930" i="4" s="1"/>
  <c r="K930" i="4" s="1"/>
  <c r="L930" i="4" s="1"/>
  <c r="I931" i="4"/>
  <c r="J931" i="4" s="1"/>
  <c r="K931" i="4" s="1"/>
  <c r="L931" i="4" s="1"/>
  <c r="I932" i="4"/>
  <c r="J932" i="4" s="1"/>
  <c r="K932" i="4" s="1"/>
  <c r="L932" i="4" s="1"/>
  <c r="I933" i="4"/>
  <c r="J933" i="4" s="1"/>
  <c r="K933" i="4" s="1"/>
  <c r="L933" i="4" s="1"/>
  <c r="I934" i="4"/>
  <c r="J934" i="4" s="1"/>
  <c r="K934" i="4" s="1"/>
  <c r="L934" i="4" s="1"/>
  <c r="I935" i="4"/>
  <c r="J935" i="4" s="1"/>
  <c r="K935" i="4" s="1"/>
  <c r="L935" i="4" s="1"/>
  <c r="I712" i="4"/>
  <c r="J712" i="4" s="1"/>
  <c r="K712" i="4" s="1"/>
  <c r="L712" i="4" s="1"/>
  <c r="I937" i="4"/>
  <c r="J937" i="4" s="1"/>
  <c r="K937" i="4" s="1"/>
  <c r="L937" i="4" s="1"/>
  <c r="I938" i="4"/>
  <c r="J938" i="4" s="1"/>
  <c r="K938" i="4" s="1"/>
  <c r="L938" i="4" s="1"/>
  <c r="I939" i="4"/>
  <c r="J939" i="4" s="1"/>
  <c r="K939" i="4" s="1"/>
  <c r="L939" i="4" s="1"/>
  <c r="I940" i="4"/>
  <c r="J940" i="4" s="1"/>
  <c r="K940" i="4" s="1"/>
  <c r="L940" i="4" s="1"/>
  <c r="I941" i="4"/>
  <c r="J941" i="4" s="1"/>
  <c r="K941" i="4" s="1"/>
  <c r="L941" i="4" s="1"/>
  <c r="I942" i="4"/>
  <c r="J942" i="4" s="1"/>
  <c r="K942" i="4" s="1"/>
  <c r="L942" i="4" s="1"/>
  <c r="I943" i="4"/>
  <c r="J943" i="4" s="1"/>
  <c r="K943" i="4" s="1"/>
  <c r="L943" i="4" s="1"/>
  <c r="I664" i="4"/>
  <c r="J664" i="4" s="1"/>
  <c r="K664" i="4" s="1"/>
  <c r="L664" i="4" s="1"/>
  <c r="I945" i="4"/>
  <c r="J945" i="4" s="1"/>
  <c r="K945" i="4" s="1"/>
  <c r="L945" i="4" s="1"/>
  <c r="I946" i="4"/>
  <c r="J946" i="4" s="1"/>
  <c r="K946" i="4" s="1"/>
  <c r="L946" i="4" s="1"/>
  <c r="I947" i="4"/>
  <c r="J947" i="4" s="1"/>
  <c r="K947" i="4" s="1"/>
  <c r="L947" i="4" s="1"/>
  <c r="I948" i="4"/>
  <c r="J948" i="4" s="1"/>
  <c r="K948" i="4" s="1"/>
  <c r="L948" i="4" s="1"/>
  <c r="I949" i="4"/>
  <c r="J949" i="4" s="1"/>
  <c r="K949" i="4" s="1"/>
  <c r="L949" i="4" s="1"/>
  <c r="I950" i="4"/>
  <c r="J950" i="4" s="1"/>
  <c r="K950" i="4" s="1"/>
  <c r="L950" i="4" s="1"/>
  <c r="I951" i="4"/>
  <c r="J951" i="4" s="1"/>
  <c r="K951" i="4" s="1"/>
  <c r="L951" i="4" s="1"/>
  <c r="I56" i="4"/>
  <c r="J56" i="4" s="1"/>
  <c r="K56" i="4" s="1"/>
  <c r="L56" i="4" s="1"/>
  <c r="I953" i="4"/>
  <c r="J953" i="4" s="1"/>
  <c r="K953" i="4" s="1"/>
  <c r="L953" i="4" s="1"/>
  <c r="I954" i="4"/>
  <c r="J954" i="4" s="1"/>
  <c r="K954" i="4" s="1"/>
  <c r="L954" i="4" s="1"/>
  <c r="I955" i="4"/>
  <c r="J955" i="4" s="1"/>
  <c r="K955" i="4" s="1"/>
  <c r="L955" i="4" s="1"/>
  <c r="I956" i="4"/>
  <c r="J956" i="4" s="1"/>
  <c r="K956" i="4" s="1"/>
  <c r="L956" i="4" s="1"/>
  <c r="I957" i="4"/>
  <c r="J957" i="4" s="1"/>
  <c r="K957" i="4" s="1"/>
  <c r="L957" i="4" s="1"/>
  <c r="I958" i="4"/>
  <c r="J958" i="4" s="1"/>
  <c r="K958" i="4" s="1"/>
  <c r="L958" i="4" s="1"/>
  <c r="I959" i="4"/>
  <c r="J959" i="4" s="1"/>
  <c r="K959" i="4" s="1"/>
  <c r="L959" i="4" s="1"/>
  <c r="I152" i="4"/>
  <c r="J152" i="4" s="1"/>
  <c r="K152" i="4" s="1"/>
  <c r="L152" i="4" s="1"/>
  <c r="I961" i="4"/>
  <c r="J961" i="4" s="1"/>
  <c r="K961" i="4" s="1"/>
  <c r="L961" i="4" s="1"/>
  <c r="I962" i="4"/>
  <c r="J962" i="4" s="1"/>
  <c r="K962" i="4" s="1"/>
  <c r="L962" i="4" s="1"/>
  <c r="I963" i="4"/>
  <c r="J963" i="4" s="1"/>
  <c r="K963" i="4" s="1"/>
  <c r="L963" i="4" s="1"/>
  <c r="I964" i="4"/>
  <c r="J964" i="4" s="1"/>
  <c r="K964" i="4" s="1"/>
  <c r="L964" i="4" s="1"/>
  <c r="I965" i="4"/>
  <c r="J965" i="4" s="1"/>
  <c r="K965" i="4" s="1"/>
  <c r="L965" i="4" s="1"/>
  <c r="I966" i="4"/>
  <c r="J966" i="4" s="1"/>
  <c r="K966" i="4" s="1"/>
  <c r="L966" i="4" s="1"/>
  <c r="I967" i="4"/>
  <c r="J967" i="4" s="1"/>
  <c r="K967" i="4" s="1"/>
  <c r="L967" i="4" s="1"/>
  <c r="I80" i="4"/>
  <c r="J80" i="4" s="1"/>
  <c r="K80" i="4" s="1"/>
  <c r="L80" i="4" s="1"/>
  <c r="I969" i="4"/>
  <c r="J969" i="4" s="1"/>
  <c r="K969" i="4" s="1"/>
  <c r="L969" i="4" s="1"/>
  <c r="I970" i="4"/>
  <c r="J970" i="4" s="1"/>
  <c r="K970" i="4" s="1"/>
  <c r="L970" i="4" s="1"/>
  <c r="I971" i="4"/>
  <c r="J971" i="4" s="1"/>
  <c r="K971" i="4" s="1"/>
  <c r="L971" i="4" s="1"/>
  <c r="I972" i="4"/>
  <c r="J972" i="4" s="1"/>
  <c r="K972" i="4" s="1"/>
  <c r="L972" i="4" s="1"/>
  <c r="I973" i="4"/>
  <c r="J973" i="4" s="1"/>
  <c r="K973" i="4" s="1"/>
  <c r="L973" i="4" s="1"/>
  <c r="I974" i="4"/>
  <c r="J974" i="4" s="1"/>
  <c r="K974" i="4" s="1"/>
  <c r="L974" i="4" s="1"/>
  <c r="I975" i="4"/>
  <c r="J975" i="4" s="1"/>
  <c r="K975" i="4" s="1"/>
  <c r="L975" i="4" s="1"/>
  <c r="I512" i="4"/>
  <c r="J512" i="4" s="1"/>
  <c r="K512" i="4" s="1"/>
  <c r="L512" i="4" s="1"/>
  <c r="I977" i="4"/>
  <c r="J977" i="4" s="1"/>
  <c r="K977" i="4" s="1"/>
  <c r="L977" i="4" s="1"/>
  <c r="I2" i="4"/>
  <c r="J2" i="4" s="1"/>
  <c r="K2" i="4" s="1"/>
  <c r="L2" i="4" s="1"/>
  <c r="Q99" i="11" l="1"/>
  <c r="Q86" i="11"/>
  <c r="Q54" i="11"/>
  <c r="R11" i="11"/>
  <c r="Q50" i="11"/>
  <c r="R67" i="11"/>
  <c r="R18" i="11"/>
  <c r="Q110" i="11"/>
  <c r="R32" i="11"/>
  <c r="Q79" i="11"/>
  <c r="R46" i="11"/>
  <c r="Q16" i="11"/>
  <c r="Q100" i="11"/>
  <c r="R45" i="11"/>
  <c r="Q111" i="11"/>
  <c r="R114" i="11"/>
  <c r="Q113" i="11"/>
  <c r="R90" i="11"/>
  <c r="Q19" i="11"/>
  <c r="R123" i="11"/>
  <c r="Q23" i="11"/>
  <c r="R122" i="11"/>
  <c r="Q63" i="11"/>
  <c r="R115" i="11"/>
  <c r="Q59" i="11"/>
  <c r="R61" i="11"/>
  <c r="Q116" i="11"/>
  <c r="R52" i="11"/>
  <c r="Q103" i="11"/>
  <c r="Q96" i="11"/>
  <c r="R34" i="11"/>
  <c r="Q5" i="11"/>
  <c r="R60" i="11"/>
  <c r="Q80" i="11"/>
  <c r="Q37" i="11"/>
  <c r="Q28" i="11"/>
  <c r="Q83" i="11"/>
  <c r="Q76" i="11"/>
  <c r="R33" i="11"/>
  <c r="R30" i="11"/>
  <c r="R74" i="11"/>
  <c r="R9" i="11"/>
  <c r="R31" i="11"/>
  <c r="R48" i="11"/>
  <c r="R75" i="11"/>
  <c r="R64" i="11"/>
  <c r="R69" i="11"/>
  <c r="R14" i="11"/>
  <c r="R109" i="11"/>
  <c r="R3" i="11"/>
  <c r="R101" i="11"/>
  <c r="R87" i="11"/>
  <c r="R98" i="11"/>
  <c r="Q8" i="11"/>
  <c r="Q82" i="11"/>
  <c r="Q51" i="11"/>
  <c r="R65" i="11"/>
  <c r="R106" i="11"/>
  <c r="R102" i="11"/>
  <c r="Q44" i="11"/>
  <c r="Q6" i="11"/>
  <c r="Q20" i="11"/>
  <c r="Q78" i="11"/>
  <c r="Q121" i="11"/>
  <c r="R97" i="11"/>
  <c r="R55" i="11"/>
  <c r="Q35" i="11"/>
  <c r="Q93" i="11"/>
  <c r="Q105" i="11"/>
  <c r="R71" i="11"/>
  <c r="Q2" i="11"/>
  <c r="Q49" i="11"/>
  <c r="Q7" i="11"/>
  <c r="Q36" i="11"/>
  <c r="R107" i="11"/>
  <c r="R120" i="11"/>
  <c r="Q13" i="11"/>
  <c r="Q68" i="11"/>
  <c r="Q24" i="11"/>
  <c r="Q27" i="11"/>
  <c r="O845" i="10"/>
  <c r="M845" i="10"/>
  <c r="O529" i="10"/>
  <c r="N529" i="10"/>
  <c r="M309" i="10"/>
  <c r="N309" i="10"/>
  <c r="M301" i="10"/>
  <c r="N301" i="10"/>
  <c r="O299" i="10"/>
  <c r="M299" i="10"/>
  <c r="M269" i="10"/>
  <c r="O269" i="10"/>
  <c r="N525" i="10"/>
  <c r="M334" i="10"/>
  <c r="M96" i="10"/>
  <c r="O96" i="10"/>
  <c r="N96" i="10"/>
  <c r="N269" i="10"/>
  <c r="O210" i="10"/>
  <c r="M210" i="10"/>
  <c r="N191" i="10"/>
  <c r="O191" i="10"/>
  <c r="M197" i="10"/>
  <c r="M193" i="10"/>
  <c r="O195" i="10"/>
  <c r="M81" i="10"/>
  <c r="O81" i="10"/>
  <c r="M195" i="10"/>
  <c r="M191" i="10"/>
  <c r="N112" i="10"/>
  <c r="N110" i="10"/>
  <c r="O104" i="10"/>
  <c r="N102" i="10"/>
  <c r="O89" i="10"/>
  <c r="O38" i="10"/>
  <c r="N38" i="10"/>
  <c r="Q72" i="11"/>
  <c r="Q25" i="11"/>
  <c r="Q40" i="11"/>
  <c r="Q66" i="11"/>
  <c r="Q21" i="11"/>
  <c r="Q91" i="11"/>
  <c r="Q104" i="11"/>
  <c r="Q38" i="11"/>
  <c r="Q43" i="11"/>
  <c r="Q4" i="11"/>
  <c r="Q81" i="11"/>
  <c r="Q112" i="11"/>
  <c r="Q73" i="11"/>
  <c r="Q70" i="11"/>
  <c r="Q26" i="11"/>
  <c r="Q53" i="11"/>
  <c r="Q42" i="11"/>
  <c r="Q41" i="11"/>
  <c r="Q92" i="11"/>
  <c r="Q85" i="11"/>
  <c r="Q17" i="11"/>
  <c r="Q89" i="11"/>
  <c r="Q84" i="11"/>
  <c r="Q117" i="11"/>
  <c r="Q77" i="11"/>
  <c r="Q12" i="11"/>
  <c r="Q118" i="11"/>
  <c r="Q94" i="11"/>
  <c r="Q95" i="11"/>
  <c r="Q39" i="11"/>
  <c r="Q57" i="11"/>
  <c r="Q58" i="11"/>
  <c r="Q62" i="11"/>
  <c r="Q22" i="11"/>
  <c r="Q119" i="11"/>
  <c r="Q15" i="11"/>
  <c r="Q88" i="11"/>
  <c r="Q56" i="11"/>
  <c r="Q29" i="11"/>
  <c r="Q108" i="11"/>
  <c r="O972" i="10"/>
  <c r="N972" i="10"/>
  <c r="M972" i="10"/>
  <c r="O964" i="10"/>
  <c r="M964" i="10"/>
  <c r="N964" i="10"/>
  <c r="O956" i="10"/>
  <c r="M956" i="10"/>
  <c r="N956" i="10"/>
  <c r="O948" i="10"/>
  <c r="M948" i="10"/>
  <c r="N948" i="10"/>
  <c r="O940" i="10"/>
  <c r="N940" i="10"/>
  <c r="M940" i="10"/>
  <c r="M934" i="10"/>
  <c r="O934" i="10"/>
  <c r="N934" i="10"/>
  <c r="N932" i="10"/>
  <c r="O932" i="10"/>
  <c r="M932" i="10"/>
  <c r="M926" i="10"/>
  <c r="O926" i="10"/>
  <c r="N926" i="10"/>
  <c r="N924" i="10"/>
  <c r="O924" i="10"/>
  <c r="M924" i="10"/>
  <c r="M918" i="10"/>
  <c r="O918" i="10"/>
  <c r="N918" i="10"/>
  <c r="N916" i="10"/>
  <c r="O916" i="10"/>
  <c r="M916" i="10"/>
  <c r="M910" i="10"/>
  <c r="O910" i="10"/>
  <c r="N910" i="10"/>
  <c r="N908" i="10"/>
  <c r="O908" i="10"/>
  <c r="M908" i="10"/>
  <c r="M902" i="10"/>
  <c r="O902" i="10"/>
  <c r="N902" i="10"/>
  <c r="N900" i="10"/>
  <c r="O900" i="10"/>
  <c r="M900" i="10"/>
  <c r="M894" i="10"/>
  <c r="O894" i="10"/>
  <c r="N894" i="10"/>
  <c r="N892" i="10"/>
  <c r="O892" i="10"/>
  <c r="M892" i="10"/>
  <c r="M886" i="10"/>
  <c r="O886" i="10"/>
  <c r="N886" i="10"/>
  <c r="N884" i="10"/>
  <c r="O884" i="10"/>
  <c r="M884" i="10"/>
  <c r="M878" i="10"/>
  <c r="O878" i="10"/>
  <c r="N878" i="10"/>
  <c r="N876" i="10"/>
  <c r="O876" i="10"/>
  <c r="M876" i="10"/>
  <c r="M870" i="10"/>
  <c r="O870" i="10"/>
  <c r="N870" i="10"/>
  <c r="N868" i="10"/>
  <c r="O868" i="10"/>
  <c r="M868" i="10"/>
  <c r="M862" i="10"/>
  <c r="O862" i="10"/>
  <c r="N862" i="10"/>
  <c r="N860" i="10"/>
  <c r="O860" i="10"/>
  <c r="M860" i="10"/>
  <c r="M854" i="10"/>
  <c r="O854" i="10"/>
  <c r="N854" i="10"/>
  <c r="N852" i="10"/>
  <c r="O852" i="10"/>
  <c r="M852" i="10"/>
  <c r="M846" i="10"/>
  <c r="O846" i="10"/>
  <c r="N846" i="10"/>
  <c r="M831" i="10"/>
  <c r="N831" i="10"/>
  <c r="O831" i="10"/>
  <c r="M812" i="10"/>
  <c r="N812" i="10"/>
  <c r="O812" i="10"/>
  <c r="M799" i="10"/>
  <c r="N799" i="10"/>
  <c r="O799" i="10"/>
  <c r="M780" i="10"/>
  <c r="N780" i="10"/>
  <c r="O780" i="10"/>
  <c r="M769" i="10"/>
  <c r="N769" i="10"/>
  <c r="O769" i="10"/>
  <c r="N971" i="10"/>
  <c r="M971" i="10"/>
  <c r="O971" i="10"/>
  <c r="M969" i="10"/>
  <c r="N969" i="10"/>
  <c r="O969" i="10"/>
  <c r="N963" i="10"/>
  <c r="M963" i="10"/>
  <c r="O963" i="10"/>
  <c r="M961" i="10"/>
  <c r="O961" i="10"/>
  <c r="N961" i="10"/>
  <c r="N955" i="10"/>
  <c r="M955" i="10"/>
  <c r="O955" i="10"/>
  <c r="M953" i="10"/>
  <c r="N953" i="10"/>
  <c r="O953" i="10"/>
  <c r="N947" i="10"/>
  <c r="M947" i="10"/>
  <c r="O947" i="10"/>
  <c r="M945" i="10"/>
  <c r="N945" i="10"/>
  <c r="O945" i="10"/>
  <c r="N939" i="10"/>
  <c r="M939" i="10"/>
  <c r="O939" i="10"/>
  <c r="M937" i="10"/>
  <c r="N937" i="10"/>
  <c r="O937" i="10"/>
  <c r="M931" i="10"/>
  <c r="N931" i="10"/>
  <c r="O931" i="10"/>
  <c r="M923" i="10"/>
  <c r="N923" i="10"/>
  <c r="O923" i="10"/>
  <c r="M915" i="10"/>
  <c r="N915" i="10"/>
  <c r="O915" i="10"/>
  <c r="M907" i="10"/>
  <c r="N907" i="10"/>
  <c r="O907" i="10"/>
  <c r="M899" i="10"/>
  <c r="N899" i="10"/>
  <c r="O899" i="10"/>
  <c r="M891" i="10"/>
  <c r="N891" i="10"/>
  <c r="O891" i="10"/>
  <c r="M883" i="10"/>
  <c r="N883" i="10"/>
  <c r="O883" i="10"/>
  <c r="M875" i="10"/>
  <c r="N875" i="10"/>
  <c r="O875" i="10"/>
  <c r="M867" i="10"/>
  <c r="N867" i="10"/>
  <c r="O867" i="10"/>
  <c r="M859" i="10"/>
  <c r="N859" i="10"/>
  <c r="O859" i="10"/>
  <c r="M851" i="10"/>
  <c r="N851" i="10"/>
  <c r="O851" i="10"/>
  <c r="M839" i="10"/>
  <c r="N839" i="10"/>
  <c r="O839" i="10"/>
  <c r="M820" i="10"/>
  <c r="N820" i="10"/>
  <c r="O820" i="10"/>
  <c r="M807" i="10"/>
  <c r="N807" i="10"/>
  <c r="O807" i="10"/>
  <c r="M788" i="10"/>
  <c r="N788" i="10"/>
  <c r="O788" i="10"/>
  <c r="M977" i="10"/>
  <c r="O977" i="10"/>
  <c r="N977" i="10"/>
  <c r="O976" i="10"/>
  <c r="N976" i="10"/>
  <c r="M976" i="10"/>
  <c r="M970" i="10"/>
  <c r="O970" i="10"/>
  <c r="N970" i="10"/>
  <c r="O968" i="10"/>
  <c r="N968" i="10"/>
  <c r="M968" i="10"/>
  <c r="M962" i="10"/>
  <c r="O962" i="10"/>
  <c r="N962" i="10"/>
  <c r="O960" i="10"/>
  <c r="N960" i="10"/>
  <c r="M960" i="10"/>
  <c r="M954" i="10"/>
  <c r="O954" i="10"/>
  <c r="N954" i="10"/>
  <c r="O952" i="10"/>
  <c r="N952" i="10"/>
  <c r="M952" i="10"/>
  <c r="M946" i="10"/>
  <c r="O946" i="10"/>
  <c r="N946" i="10"/>
  <c r="O944" i="10"/>
  <c r="N944" i="10"/>
  <c r="M944" i="10"/>
  <c r="M938" i="10"/>
  <c r="O938" i="10"/>
  <c r="N938" i="10"/>
  <c r="O936" i="10"/>
  <c r="N936" i="10"/>
  <c r="M936" i="10"/>
  <c r="M930" i="10"/>
  <c r="O930" i="10"/>
  <c r="N930" i="10"/>
  <c r="N928" i="10"/>
  <c r="O928" i="10"/>
  <c r="M928" i="10"/>
  <c r="M922" i="10"/>
  <c r="O922" i="10"/>
  <c r="N922" i="10"/>
  <c r="N920" i="10"/>
  <c r="O920" i="10"/>
  <c r="M920" i="10"/>
  <c r="M914" i="10"/>
  <c r="O914" i="10"/>
  <c r="N914" i="10"/>
  <c r="N912" i="10"/>
  <c r="O912" i="10"/>
  <c r="M912" i="10"/>
  <c r="M906" i="10"/>
  <c r="O906" i="10"/>
  <c r="N906" i="10"/>
  <c r="N904" i="10"/>
  <c r="O904" i="10"/>
  <c r="M904" i="10"/>
  <c r="M898" i="10"/>
  <c r="O898" i="10"/>
  <c r="N898" i="10"/>
  <c r="N896" i="10"/>
  <c r="O896" i="10"/>
  <c r="M896" i="10"/>
  <c r="M890" i="10"/>
  <c r="O890" i="10"/>
  <c r="N890" i="10"/>
  <c r="N888" i="10"/>
  <c r="O888" i="10"/>
  <c r="M888" i="10"/>
  <c r="M882" i="10"/>
  <c r="O882" i="10"/>
  <c r="N882" i="10"/>
  <c r="N880" i="10"/>
  <c r="O880" i="10"/>
  <c r="M880" i="10"/>
  <c r="M874" i="10"/>
  <c r="O874" i="10"/>
  <c r="N874" i="10"/>
  <c r="N872" i="10"/>
  <c r="O872" i="10"/>
  <c r="M872" i="10"/>
  <c r="M866" i="10"/>
  <c r="O866" i="10"/>
  <c r="N866" i="10"/>
  <c r="N864" i="10"/>
  <c r="O864" i="10"/>
  <c r="M864" i="10"/>
  <c r="M858" i="10"/>
  <c r="O858" i="10"/>
  <c r="N858" i="10"/>
  <c r="N856" i="10"/>
  <c r="O856" i="10"/>
  <c r="M856" i="10"/>
  <c r="M850" i="10"/>
  <c r="O850" i="10"/>
  <c r="N850" i="10"/>
  <c r="N848" i="10"/>
  <c r="O848" i="10"/>
  <c r="M848" i="10"/>
  <c r="M828" i="10"/>
  <c r="N828" i="10"/>
  <c r="O828" i="10"/>
  <c r="M815" i="10"/>
  <c r="N815" i="10"/>
  <c r="O815" i="10"/>
  <c r="M796" i="10"/>
  <c r="N796" i="10"/>
  <c r="O796" i="10"/>
  <c r="M783" i="10"/>
  <c r="N783" i="10"/>
  <c r="O783" i="10"/>
  <c r="O775" i="10"/>
  <c r="M775" i="10"/>
  <c r="N775" i="10"/>
  <c r="M974" i="10"/>
  <c r="N974" i="10"/>
  <c r="O974" i="10"/>
  <c r="M966" i="10"/>
  <c r="N966" i="10"/>
  <c r="O966" i="10"/>
  <c r="M958" i="10"/>
  <c r="O958" i="10"/>
  <c r="N958" i="10"/>
  <c r="M950" i="10"/>
  <c r="O950" i="10"/>
  <c r="N950" i="10"/>
  <c r="M942" i="10"/>
  <c r="O942" i="10"/>
  <c r="N942" i="10"/>
  <c r="M935" i="10"/>
  <c r="N935" i="10"/>
  <c r="O935" i="10"/>
  <c r="M927" i="10"/>
  <c r="N927" i="10"/>
  <c r="O927" i="10"/>
  <c r="M919" i="10"/>
  <c r="N919" i="10"/>
  <c r="O919" i="10"/>
  <c r="M911" i="10"/>
  <c r="N911" i="10"/>
  <c r="O911" i="10"/>
  <c r="M903" i="10"/>
  <c r="N903" i="10"/>
  <c r="O903" i="10"/>
  <c r="M895" i="10"/>
  <c r="N895" i="10"/>
  <c r="O895" i="10"/>
  <c r="M887" i="10"/>
  <c r="N887" i="10"/>
  <c r="O887" i="10"/>
  <c r="M879" i="10"/>
  <c r="N879" i="10"/>
  <c r="O879" i="10"/>
  <c r="M871" i="10"/>
  <c r="N871" i="10"/>
  <c r="O871" i="10"/>
  <c r="M863" i="10"/>
  <c r="N863" i="10"/>
  <c r="O863" i="10"/>
  <c r="M855" i="10"/>
  <c r="N855" i="10"/>
  <c r="O855" i="10"/>
  <c r="M847" i="10"/>
  <c r="N847" i="10"/>
  <c r="O847" i="10"/>
  <c r="M843" i="10"/>
  <c r="N843" i="10"/>
  <c r="O843" i="10"/>
  <c r="M836" i="10"/>
  <c r="N836" i="10"/>
  <c r="O836" i="10"/>
  <c r="M823" i="10"/>
  <c r="N823" i="10"/>
  <c r="O823" i="10"/>
  <c r="M804" i="10"/>
  <c r="N804" i="10"/>
  <c r="O804" i="10"/>
  <c r="M791" i="10"/>
  <c r="N791" i="10"/>
  <c r="O791" i="10"/>
  <c r="O975" i="10"/>
  <c r="N973" i="10"/>
  <c r="O967" i="10"/>
  <c r="N965" i="10"/>
  <c r="O959" i="10"/>
  <c r="N957" i="10"/>
  <c r="O951" i="10"/>
  <c r="N949" i="10"/>
  <c r="O943" i="10"/>
  <c r="N941" i="10"/>
  <c r="N933" i="10"/>
  <c r="N929" i="10"/>
  <c r="N925" i="10"/>
  <c r="N921" i="10"/>
  <c r="N917" i="10"/>
  <c r="N913" i="10"/>
  <c r="N909" i="10"/>
  <c r="N905" i="10"/>
  <c r="N901" i="10"/>
  <c r="N897" i="10"/>
  <c r="N893" i="10"/>
  <c r="N889" i="10"/>
  <c r="N885" i="10"/>
  <c r="N881" i="10"/>
  <c r="N877" i="10"/>
  <c r="N873" i="10"/>
  <c r="N869" i="10"/>
  <c r="N865" i="10"/>
  <c r="N861" i="10"/>
  <c r="N857" i="10"/>
  <c r="N853" i="10"/>
  <c r="N849" i="10"/>
  <c r="N845" i="10"/>
  <c r="N842" i="10"/>
  <c r="N841" i="10"/>
  <c r="N833" i="10"/>
  <c r="O833" i="10"/>
  <c r="N825" i="10"/>
  <c r="O825" i="10"/>
  <c r="N817" i="10"/>
  <c r="O817" i="10"/>
  <c r="N809" i="10"/>
  <c r="O809" i="10"/>
  <c r="N801" i="10"/>
  <c r="O801" i="10"/>
  <c r="N793" i="10"/>
  <c r="O793" i="10"/>
  <c r="N785" i="10"/>
  <c r="O785" i="10"/>
  <c r="M773" i="10"/>
  <c r="N773" i="10"/>
  <c r="M768" i="10"/>
  <c r="N768" i="10"/>
  <c r="O763" i="10"/>
  <c r="M763" i="10"/>
  <c r="N758" i="10"/>
  <c r="M758" i="10"/>
  <c r="O758" i="10"/>
  <c r="M755" i="10"/>
  <c r="O755" i="10"/>
  <c r="N755" i="10"/>
  <c r="N750" i="10"/>
  <c r="M750" i="10"/>
  <c r="O750" i="10"/>
  <c r="M747" i="10"/>
  <c r="O747" i="10"/>
  <c r="N747" i="10"/>
  <c r="N742" i="10"/>
  <c r="M742" i="10"/>
  <c r="O742" i="10"/>
  <c r="M739" i="10"/>
  <c r="O739" i="10"/>
  <c r="N739" i="10"/>
  <c r="N734" i="10"/>
  <c r="M734" i="10"/>
  <c r="O734" i="10"/>
  <c r="M731" i="10"/>
  <c r="O731" i="10"/>
  <c r="N731" i="10"/>
  <c r="N726" i="10"/>
  <c r="M726" i="10"/>
  <c r="O726" i="10"/>
  <c r="M723" i="10"/>
  <c r="O723" i="10"/>
  <c r="N723" i="10"/>
  <c r="N718" i="10"/>
  <c r="M718" i="10"/>
  <c r="O718" i="10"/>
  <c r="M715" i="10"/>
  <c r="O715" i="10"/>
  <c r="N715" i="10"/>
  <c r="N635" i="10"/>
  <c r="M635" i="10"/>
  <c r="O635" i="10"/>
  <c r="O633" i="10"/>
  <c r="M633" i="10"/>
  <c r="N633" i="10"/>
  <c r="M975" i="10"/>
  <c r="M973" i="10"/>
  <c r="M967" i="10"/>
  <c r="M965" i="10"/>
  <c r="M959" i="10"/>
  <c r="M957" i="10"/>
  <c r="M951" i="10"/>
  <c r="M949" i="10"/>
  <c r="M943" i="10"/>
  <c r="M941" i="10"/>
  <c r="M933" i="10"/>
  <c r="M929" i="10"/>
  <c r="M925" i="10"/>
  <c r="M921" i="10"/>
  <c r="M917" i="10"/>
  <c r="M913" i="10"/>
  <c r="M909" i="10"/>
  <c r="M905" i="10"/>
  <c r="M901" i="10"/>
  <c r="M897" i="10"/>
  <c r="M893" i="10"/>
  <c r="M889" i="10"/>
  <c r="M885" i="10"/>
  <c r="M881" i="10"/>
  <c r="M877" i="10"/>
  <c r="M873" i="10"/>
  <c r="M869" i="10"/>
  <c r="M865" i="10"/>
  <c r="M861" i="10"/>
  <c r="M857" i="10"/>
  <c r="M853" i="10"/>
  <c r="M849" i="10"/>
  <c r="N844" i="10"/>
  <c r="O844" i="10"/>
  <c r="N840" i="10"/>
  <c r="O840" i="10"/>
  <c r="O834" i="10"/>
  <c r="M834" i="10"/>
  <c r="M832" i="10"/>
  <c r="N832" i="10"/>
  <c r="O832" i="10"/>
  <c r="O826" i="10"/>
  <c r="M826" i="10"/>
  <c r="M824" i="10"/>
  <c r="N824" i="10"/>
  <c r="O824" i="10"/>
  <c r="O818" i="10"/>
  <c r="M818" i="10"/>
  <c r="M816" i="10"/>
  <c r="N816" i="10"/>
  <c r="O816" i="10"/>
  <c r="O810" i="10"/>
  <c r="M810" i="10"/>
  <c r="M808" i="10"/>
  <c r="N808" i="10"/>
  <c r="O808" i="10"/>
  <c r="O802" i="10"/>
  <c r="M802" i="10"/>
  <c r="M800" i="10"/>
  <c r="N800" i="10"/>
  <c r="O800" i="10"/>
  <c r="O794" i="10"/>
  <c r="M794" i="10"/>
  <c r="M792" i="10"/>
  <c r="N792" i="10"/>
  <c r="O792" i="10"/>
  <c r="O786" i="10"/>
  <c r="M786" i="10"/>
  <c r="M784" i="10"/>
  <c r="N784" i="10"/>
  <c r="O784" i="10"/>
  <c r="M777" i="10"/>
  <c r="N777" i="10"/>
  <c r="O777" i="10"/>
  <c r="M776" i="10"/>
  <c r="N776" i="10"/>
  <c r="O771" i="10"/>
  <c r="M771" i="10"/>
  <c r="N766" i="10"/>
  <c r="O766" i="10"/>
  <c r="N760" i="10"/>
  <c r="M760" i="10"/>
  <c r="O760" i="10"/>
  <c r="O757" i="10"/>
  <c r="M757" i="10"/>
  <c r="N757" i="10"/>
  <c r="N752" i="10"/>
  <c r="M752" i="10"/>
  <c r="O752" i="10"/>
  <c r="O749" i="10"/>
  <c r="M749" i="10"/>
  <c r="N749" i="10"/>
  <c r="N744" i="10"/>
  <c r="M744" i="10"/>
  <c r="O744" i="10"/>
  <c r="O741" i="10"/>
  <c r="M741" i="10"/>
  <c r="N741" i="10"/>
  <c r="N736" i="10"/>
  <c r="M736" i="10"/>
  <c r="O736" i="10"/>
  <c r="O733" i="10"/>
  <c r="M733" i="10"/>
  <c r="N733" i="10"/>
  <c r="N728" i="10"/>
  <c r="M728" i="10"/>
  <c r="O728" i="10"/>
  <c r="O725" i="10"/>
  <c r="M725" i="10"/>
  <c r="N725" i="10"/>
  <c r="N720" i="10"/>
  <c r="M720" i="10"/>
  <c r="O720" i="10"/>
  <c r="O717" i="10"/>
  <c r="M717" i="10"/>
  <c r="N717" i="10"/>
  <c r="N712" i="10"/>
  <c r="M712" i="10"/>
  <c r="O712" i="10"/>
  <c r="N710" i="10"/>
  <c r="M710" i="10"/>
  <c r="O710" i="10"/>
  <c r="N708" i="10"/>
  <c r="M708" i="10"/>
  <c r="O708" i="10"/>
  <c r="N706" i="10"/>
  <c r="M706" i="10"/>
  <c r="O706" i="10"/>
  <c r="N704" i="10"/>
  <c r="M704" i="10"/>
  <c r="O704" i="10"/>
  <c r="N702" i="10"/>
  <c r="M702" i="10"/>
  <c r="O702" i="10"/>
  <c r="N700" i="10"/>
  <c r="M700" i="10"/>
  <c r="O700" i="10"/>
  <c r="N698" i="10"/>
  <c r="M698" i="10"/>
  <c r="O698" i="10"/>
  <c r="N696" i="10"/>
  <c r="M696" i="10"/>
  <c r="O696" i="10"/>
  <c r="N694" i="10"/>
  <c r="M694" i="10"/>
  <c r="O694" i="10"/>
  <c r="N692" i="10"/>
  <c r="M692" i="10"/>
  <c r="O692" i="10"/>
  <c r="N690" i="10"/>
  <c r="M690" i="10"/>
  <c r="O690" i="10"/>
  <c r="N688" i="10"/>
  <c r="M688" i="10"/>
  <c r="O688" i="10"/>
  <c r="N686" i="10"/>
  <c r="M686" i="10"/>
  <c r="O686" i="10"/>
  <c r="N680" i="10"/>
  <c r="M680" i="10"/>
  <c r="O680" i="10"/>
  <c r="N672" i="10"/>
  <c r="M672" i="10"/>
  <c r="O672" i="10"/>
  <c r="N664" i="10"/>
  <c r="M664" i="10"/>
  <c r="O664" i="10"/>
  <c r="N643" i="10"/>
  <c r="M643" i="10"/>
  <c r="O643" i="10"/>
  <c r="O641" i="10"/>
  <c r="M641" i="10"/>
  <c r="N641" i="10"/>
  <c r="N611" i="10"/>
  <c r="M611" i="10"/>
  <c r="O611" i="10"/>
  <c r="O609" i="10"/>
  <c r="M609" i="10"/>
  <c r="N609" i="10"/>
  <c r="N837" i="10"/>
  <c r="O837" i="10"/>
  <c r="M835" i="10"/>
  <c r="N835" i="10"/>
  <c r="N829" i="10"/>
  <c r="O829" i="10"/>
  <c r="M827" i="10"/>
  <c r="N827" i="10"/>
  <c r="N821" i="10"/>
  <c r="O821" i="10"/>
  <c r="M819" i="10"/>
  <c r="N819" i="10"/>
  <c r="N813" i="10"/>
  <c r="O813" i="10"/>
  <c r="M811" i="10"/>
  <c r="N811" i="10"/>
  <c r="N805" i="10"/>
  <c r="O805" i="10"/>
  <c r="M803" i="10"/>
  <c r="N803" i="10"/>
  <c r="N797" i="10"/>
  <c r="O797" i="10"/>
  <c r="M795" i="10"/>
  <c r="N795" i="10"/>
  <c r="N789" i="10"/>
  <c r="O789" i="10"/>
  <c r="M787" i="10"/>
  <c r="N787" i="10"/>
  <c r="N781" i="10"/>
  <c r="O781" i="10"/>
  <c r="O779" i="10"/>
  <c r="M779" i="10"/>
  <c r="N774" i="10"/>
  <c r="O774" i="10"/>
  <c r="N770" i="10"/>
  <c r="M770" i="10"/>
  <c r="O770" i="10"/>
  <c r="O767" i="10"/>
  <c r="M767" i="10"/>
  <c r="N767" i="10"/>
  <c r="N764" i="10"/>
  <c r="O764" i="10"/>
  <c r="N762" i="10"/>
  <c r="M762" i="10"/>
  <c r="O762" i="10"/>
  <c r="M759" i="10"/>
  <c r="O759" i="10"/>
  <c r="N759" i="10"/>
  <c r="N754" i="10"/>
  <c r="M754" i="10"/>
  <c r="O754" i="10"/>
  <c r="M751" i="10"/>
  <c r="O751" i="10"/>
  <c r="N751" i="10"/>
  <c r="N746" i="10"/>
  <c r="M746" i="10"/>
  <c r="O746" i="10"/>
  <c r="M743" i="10"/>
  <c r="O743" i="10"/>
  <c r="N743" i="10"/>
  <c r="N738" i="10"/>
  <c r="M738" i="10"/>
  <c r="O738" i="10"/>
  <c r="M735" i="10"/>
  <c r="O735" i="10"/>
  <c r="N735" i="10"/>
  <c r="N730" i="10"/>
  <c r="M730" i="10"/>
  <c r="O730" i="10"/>
  <c r="M727" i="10"/>
  <c r="O727" i="10"/>
  <c r="N727" i="10"/>
  <c r="N722" i="10"/>
  <c r="M722" i="10"/>
  <c r="O722" i="10"/>
  <c r="M719" i="10"/>
  <c r="O719" i="10"/>
  <c r="N719" i="10"/>
  <c r="N714" i="10"/>
  <c r="M714" i="10"/>
  <c r="O714" i="10"/>
  <c r="N651" i="10"/>
  <c r="M651" i="10"/>
  <c r="O651" i="10"/>
  <c r="O649" i="10"/>
  <c r="M649" i="10"/>
  <c r="N649" i="10"/>
  <c r="N619" i="10"/>
  <c r="M619" i="10"/>
  <c r="O619" i="10"/>
  <c r="O617" i="10"/>
  <c r="M617" i="10"/>
  <c r="N617" i="10"/>
  <c r="O842" i="10"/>
  <c r="O838" i="10"/>
  <c r="M838" i="10"/>
  <c r="M833" i="10"/>
  <c r="O830" i="10"/>
  <c r="M830" i="10"/>
  <c r="M825" i="10"/>
  <c r="O822" i="10"/>
  <c r="M822" i="10"/>
  <c r="M817" i="10"/>
  <c r="O814" i="10"/>
  <c r="M814" i="10"/>
  <c r="M809" i="10"/>
  <c r="O806" i="10"/>
  <c r="M806" i="10"/>
  <c r="M801" i="10"/>
  <c r="O798" i="10"/>
  <c r="M798" i="10"/>
  <c r="M793" i="10"/>
  <c r="O790" i="10"/>
  <c r="M790" i="10"/>
  <c r="M785" i="10"/>
  <c r="O782" i="10"/>
  <c r="M782" i="10"/>
  <c r="N778" i="10"/>
  <c r="M778" i="10"/>
  <c r="O778" i="10"/>
  <c r="O773" i="10"/>
  <c r="N772" i="10"/>
  <c r="O772" i="10"/>
  <c r="O768" i="10"/>
  <c r="M765" i="10"/>
  <c r="N765" i="10"/>
  <c r="N763" i="10"/>
  <c r="O761" i="10"/>
  <c r="M761" i="10"/>
  <c r="N761" i="10"/>
  <c r="N756" i="10"/>
  <c r="M756" i="10"/>
  <c r="O756" i="10"/>
  <c r="O753" i="10"/>
  <c r="M753" i="10"/>
  <c r="N753" i="10"/>
  <c r="N748" i="10"/>
  <c r="M748" i="10"/>
  <c r="O748" i="10"/>
  <c r="O745" i="10"/>
  <c r="M745" i="10"/>
  <c r="N745" i="10"/>
  <c r="N740" i="10"/>
  <c r="M740" i="10"/>
  <c r="O740" i="10"/>
  <c r="O737" i="10"/>
  <c r="M737" i="10"/>
  <c r="N737" i="10"/>
  <c r="N732" i="10"/>
  <c r="M732" i="10"/>
  <c r="O732" i="10"/>
  <c r="O729" i="10"/>
  <c r="M729" i="10"/>
  <c r="N729" i="10"/>
  <c r="N724" i="10"/>
  <c r="M724" i="10"/>
  <c r="O724" i="10"/>
  <c r="O721" i="10"/>
  <c r="M721" i="10"/>
  <c r="N721" i="10"/>
  <c r="N716" i="10"/>
  <c r="M716" i="10"/>
  <c r="O716" i="10"/>
  <c r="O713" i="10"/>
  <c r="M713" i="10"/>
  <c r="N713" i="10"/>
  <c r="O681" i="10"/>
  <c r="M681" i="10"/>
  <c r="N681" i="10"/>
  <c r="O673" i="10"/>
  <c r="M673" i="10"/>
  <c r="N673" i="10"/>
  <c r="O665" i="10"/>
  <c r="M665" i="10"/>
  <c r="N665" i="10"/>
  <c r="O657" i="10"/>
  <c r="M657" i="10"/>
  <c r="N657" i="10"/>
  <c r="N627" i="10"/>
  <c r="M627" i="10"/>
  <c r="O627" i="10"/>
  <c r="O625" i="10"/>
  <c r="M625" i="10"/>
  <c r="N625" i="10"/>
  <c r="N682" i="10"/>
  <c r="O682" i="10"/>
  <c r="M679" i="10"/>
  <c r="O679" i="10"/>
  <c r="O677" i="10"/>
  <c r="M677" i="10"/>
  <c r="N677" i="10"/>
  <c r="N676" i="10"/>
  <c r="M676" i="10"/>
  <c r="N666" i="10"/>
  <c r="O666" i="10"/>
  <c r="M663" i="10"/>
  <c r="O663" i="10"/>
  <c r="O661" i="10"/>
  <c r="M661" i="10"/>
  <c r="N661" i="10"/>
  <c r="N660" i="10"/>
  <c r="M660" i="10"/>
  <c r="M650" i="10"/>
  <c r="O650" i="10"/>
  <c r="M642" i="10"/>
  <c r="O642" i="10"/>
  <c r="M634" i="10"/>
  <c r="O634" i="10"/>
  <c r="M626" i="10"/>
  <c r="O626" i="10"/>
  <c r="M618" i="10"/>
  <c r="O618" i="10"/>
  <c r="M610" i="10"/>
  <c r="O610" i="10"/>
  <c r="O605" i="10"/>
  <c r="M605" i="10"/>
  <c r="N605" i="10"/>
  <c r="M602" i="10"/>
  <c r="O602" i="10"/>
  <c r="N602" i="10"/>
  <c r="O600" i="10"/>
  <c r="N600" i="10"/>
  <c r="M600" i="10"/>
  <c r="O597" i="10"/>
  <c r="M597" i="10"/>
  <c r="N597" i="10"/>
  <c r="M594" i="10"/>
  <c r="O594" i="10"/>
  <c r="N594" i="10"/>
  <c r="O592" i="10"/>
  <c r="N592" i="10"/>
  <c r="M592" i="10"/>
  <c r="O589" i="10"/>
  <c r="M589" i="10"/>
  <c r="N589" i="10"/>
  <c r="M586" i="10"/>
  <c r="O586" i="10"/>
  <c r="N586" i="10"/>
  <c r="O584" i="10"/>
  <c r="N584" i="10"/>
  <c r="M584" i="10"/>
  <c r="O581" i="10"/>
  <c r="M581" i="10"/>
  <c r="N581" i="10"/>
  <c r="M578" i="10"/>
  <c r="O578" i="10"/>
  <c r="N578" i="10"/>
  <c r="O576" i="10"/>
  <c r="N576" i="10"/>
  <c r="M576" i="10"/>
  <c r="O573" i="10"/>
  <c r="M573" i="10"/>
  <c r="N573" i="10"/>
  <c r="M570" i="10"/>
  <c r="O570" i="10"/>
  <c r="N570" i="10"/>
  <c r="O568" i="10"/>
  <c r="N568" i="10"/>
  <c r="M568" i="10"/>
  <c r="O565" i="10"/>
  <c r="M565" i="10"/>
  <c r="N565" i="10"/>
  <c r="M562" i="10"/>
  <c r="O562" i="10"/>
  <c r="N562" i="10"/>
  <c r="O560" i="10"/>
  <c r="N560" i="10"/>
  <c r="M560" i="10"/>
  <c r="M554" i="10"/>
  <c r="O554" i="10"/>
  <c r="N554" i="10"/>
  <c r="O552" i="10"/>
  <c r="N552" i="10"/>
  <c r="M552" i="10"/>
  <c r="M546" i="10"/>
  <c r="O546" i="10"/>
  <c r="N546" i="10"/>
  <c r="O544" i="10"/>
  <c r="N544" i="10"/>
  <c r="M544" i="10"/>
  <c r="M538" i="10"/>
  <c r="O538" i="10"/>
  <c r="N538" i="10"/>
  <c r="O536" i="10"/>
  <c r="N536" i="10"/>
  <c r="M536" i="10"/>
  <c r="M530" i="10"/>
  <c r="O530" i="10"/>
  <c r="N530" i="10"/>
  <c r="N519" i="10"/>
  <c r="O519" i="10"/>
  <c r="M519" i="10"/>
  <c r="N503" i="10"/>
  <c r="O503" i="10"/>
  <c r="M503" i="10"/>
  <c r="M683" i="10"/>
  <c r="O683" i="10"/>
  <c r="N670" i="10"/>
  <c r="O670" i="10"/>
  <c r="M667" i="10"/>
  <c r="O667" i="10"/>
  <c r="N655" i="10"/>
  <c r="M655" i="10"/>
  <c r="N647" i="10"/>
  <c r="M647" i="10"/>
  <c r="N639" i="10"/>
  <c r="M639" i="10"/>
  <c r="N631" i="10"/>
  <c r="M631" i="10"/>
  <c r="N623" i="10"/>
  <c r="M623" i="10"/>
  <c r="N615" i="10"/>
  <c r="M615" i="10"/>
  <c r="N607" i="10"/>
  <c r="M607" i="10"/>
  <c r="N599" i="10"/>
  <c r="M599" i="10"/>
  <c r="O599" i="10"/>
  <c r="N591" i="10"/>
  <c r="M591" i="10"/>
  <c r="O591" i="10"/>
  <c r="N583" i="10"/>
  <c r="M583" i="10"/>
  <c r="O583" i="10"/>
  <c r="N575" i="10"/>
  <c r="M575" i="10"/>
  <c r="O575" i="10"/>
  <c r="N567" i="10"/>
  <c r="M567" i="10"/>
  <c r="O567" i="10"/>
  <c r="N559" i="10"/>
  <c r="M559" i="10"/>
  <c r="O559" i="10"/>
  <c r="N551" i="10"/>
  <c r="M551" i="10"/>
  <c r="O551" i="10"/>
  <c r="N543" i="10"/>
  <c r="M543" i="10"/>
  <c r="O543" i="10"/>
  <c r="N535" i="10"/>
  <c r="M535" i="10"/>
  <c r="O535" i="10"/>
  <c r="O528" i="10"/>
  <c r="N528" i="10"/>
  <c r="M528" i="10"/>
  <c r="M711" i="10"/>
  <c r="O711" i="10"/>
  <c r="O709" i="10"/>
  <c r="M709" i="10"/>
  <c r="M707" i="10"/>
  <c r="O707" i="10"/>
  <c r="O705" i="10"/>
  <c r="M705" i="10"/>
  <c r="M703" i="10"/>
  <c r="O703" i="10"/>
  <c r="O701" i="10"/>
  <c r="M701" i="10"/>
  <c r="M699" i="10"/>
  <c r="O699" i="10"/>
  <c r="O697" i="10"/>
  <c r="M697" i="10"/>
  <c r="M695" i="10"/>
  <c r="O695" i="10"/>
  <c r="O693" i="10"/>
  <c r="M693" i="10"/>
  <c r="M691" i="10"/>
  <c r="O691" i="10"/>
  <c r="O689" i="10"/>
  <c r="M689" i="10"/>
  <c r="M687" i="10"/>
  <c r="O687" i="10"/>
  <c r="O685" i="10"/>
  <c r="M685" i="10"/>
  <c r="N684" i="10"/>
  <c r="M684" i="10"/>
  <c r="N674" i="10"/>
  <c r="O674" i="10"/>
  <c r="M671" i="10"/>
  <c r="O671" i="10"/>
  <c r="O669" i="10"/>
  <c r="M669" i="10"/>
  <c r="N669" i="10"/>
  <c r="N668" i="10"/>
  <c r="M668" i="10"/>
  <c r="N658" i="10"/>
  <c r="O658" i="10"/>
  <c r="O656" i="10"/>
  <c r="N656" i="10"/>
  <c r="M654" i="10"/>
  <c r="O654" i="10"/>
  <c r="N654" i="10"/>
  <c r="M653" i="10"/>
  <c r="O653" i="10"/>
  <c r="O648" i="10"/>
  <c r="N648" i="10"/>
  <c r="M646" i="10"/>
  <c r="O646" i="10"/>
  <c r="N646" i="10"/>
  <c r="M645" i="10"/>
  <c r="O645" i="10"/>
  <c r="O640" i="10"/>
  <c r="N640" i="10"/>
  <c r="M638" i="10"/>
  <c r="O638" i="10"/>
  <c r="N638" i="10"/>
  <c r="M637" i="10"/>
  <c r="O637" i="10"/>
  <c r="O632" i="10"/>
  <c r="N632" i="10"/>
  <c r="M630" i="10"/>
  <c r="O630" i="10"/>
  <c r="N630" i="10"/>
  <c r="M629" i="10"/>
  <c r="O629" i="10"/>
  <c r="O624" i="10"/>
  <c r="N624" i="10"/>
  <c r="M622" i="10"/>
  <c r="O622" i="10"/>
  <c r="N622" i="10"/>
  <c r="M621" i="10"/>
  <c r="O621" i="10"/>
  <c r="O616" i="10"/>
  <c r="N616" i="10"/>
  <c r="M614" i="10"/>
  <c r="O614" i="10"/>
  <c r="N614" i="10"/>
  <c r="M613" i="10"/>
  <c r="O613" i="10"/>
  <c r="O608" i="10"/>
  <c r="N608" i="10"/>
  <c r="M606" i="10"/>
  <c r="O606" i="10"/>
  <c r="N606" i="10"/>
  <c r="O604" i="10"/>
  <c r="N604" i="10"/>
  <c r="M604" i="10"/>
  <c r="O601" i="10"/>
  <c r="M601" i="10"/>
  <c r="N601" i="10"/>
  <c r="M598" i="10"/>
  <c r="O598" i="10"/>
  <c r="N598" i="10"/>
  <c r="O596" i="10"/>
  <c r="N596" i="10"/>
  <c r="M596" i="10"/>
  <c r="O593" i="10"/>
  <c r="M593" i="10"/>
  <c r="N593" i="10"/>
  <c r="M590" i="10"/>
  <c r="O590" i="10"/>
  <c r="N590" i="10"/>
  <c r="O588" i="10"/>
  <c r="N588" i="10"/>
  <c r="M588" i="10"/>
  <c r="O585" i="10"/>
  <c r="M585" i="10"/>
  <c r="N585" i="10"/>
  <c r="M582" i="10"/>
  <c r="O582" i="10"/>
  <c r="N582" i="10"/>
  <c r="O580" i="10"/>
  <c r="N580" i="10"/>
  <c r="M580" i="10"/>
  <c r="O577" i="10"/>
  <c r="M577" i="10"/>
  <c r="N577" i="10"/>
  <c r="M574" i="10"/>
  <c r="O574" i="10"/>
  <c r="N574" i="10"/>
  <c r="O572" i="10"/>
  <c r="N572" i="10"/>
  <c r="M572" i="10"/>
  <c r="O569" i="10"/>
  <c r="M569" i="10"/>
  <c r="N569" i="10"/>
  <c r="M566" i="10"/>
  <c r="O566" i="10"/>
  <c r="N566" i="10"/>
  <c r="O564" i="10"/>
  <c r="N564" i="10"/>
  <c r="M564" i="10"/>
  <c r="O561" i="10"/>
  <c r="M561" i="10"/>
  <c r="N561" i="10"/>
  <c r="M558" i="10"/>
  <c r="O558" i="10"/>
  <c r="N558" i="10"/>
  <c r="O556" i="10"/>
  <c r="N556" i="10"/>
  <c r="M556" i="10"/>
  <c r="M550" i="10"/>
  <c r="O550" i="10"/>
  <c r="N550" i="10"/>
  <c r="O548" i="10"/>
  <c r="N548" i="10"/>
  <c r="M548" i="10"/>
  <c r="M542" i="10"/>
  <c r="O542" i="10"/>
  <c r="N542" i="10"/>
  <c r="O540" i="10"/>
  <c r="N540" i="10"/>
  <c r="M540" i="10"/>
  <c r="M534" i="10"/>
  <c r="O534" i="10"/>
  <c r="N534" i="10"/>
  <c r="O532" i="10"/>
  <c r="N532" i="10"/>
  <c r="M532" i="10"/>
  <c r="N527" i="10"/>
  <c r="M527" i="10"/>
  <c r="O527" i="10"/>
  <c r="N511" i="10"/>
  <c r="O511" i="10"/>
  <c r="M511" i="10"/>
  <c r="M682" i="10"/>
  <c r="N679" i="10"/>
  <c r="N678" i="10"/>
  <c r="O678" i="10"/>
  <c r="O676" i="10"/>
  <c r="M675" i="10"/>
  <c r="O675" i="10"/>
  <c r="M666" i="10"/>
  <c r="N663" i="10"/>
  <c r="N662" i="10"/>
  <c r="O662" i="10"/>
  <c r="O660" i="10"/>
  <c r="M659" i="10"/>
  <c r="O659" i="10"/>
  <c r="O652" i="10"/>
  <c r="N652" i="10"/>
  <c r="M652" i="10"/>
  <c r="N650" i="10"/>
  <c r="O644" i="10"/>
  <c r="N644" i="10"/>
  <c r="M644" i="10"/>
  <c r="N642" i="10"/>
  <c r="O636" i="10"/>
  <c r="N636" i="10"/>
  <c r="M636" i="10"/>
  <c r="N634" i="10"/>
  <c r="O628" i="10"/>
  <c r="N628" i="10"/>
  <c r="M628" i="10"/>
  <c r="N626" i="10"/>
  <c r="O620" i="10"/>
  <c r="N620" i="10"/>
  <c r="M620" i="10"/>
  <c r="N618" i="10"/>
  <c r="O612" i="10"/>
  <c r="N612" i="10"/>
  <c r="M612" i="10"/>
  <c r="N610" i="10"/>
  <c r="N603" i="10"/>
  <c r="M603" i="10"/>
  <c r="O603" i="10"/>
  <c r="N595" i="10"/>
  <c r="M595" i="10"/>
  <c r="O595" i="10"/>
  <c r="N587" i="10"/>
  <c r="M587" i="10"/>
  <c r="O587" i="10"/>
  <c r="N579" i="10"/>
  <c r="M579" i="10"/>
  <c r="O579" i="10"/>
  <c r="N571" i="10"/>
  <c r="M571" i="10"/>
  <c r="O571" i="10"/>
  <c r="N563" i="10"/>
  <c r="M563" i="10"/>
  <c r="O563" i="10"/>
  <c r="N555" i="10"/>
  <c r="M555" i="10"/>
  <c r="O555" i="10"/>
  <c r="N547" i="10"/>
  <c r="M547" i="10"/>
  <c r="O547" i="10"/>
  <c r="N539" i="10"/>
  <c r="M539" i="10"/>
  <c r="O539" i="10"/>
  <c r="N531" i="10"/>
  <c r="M531" i="10"/>
  <c r="O531" i="10"/>
  <c r="M526" i="10"/>
  <c r="O526" i="10"/>
  <c r="N526" i="10"/>
  <c r="N557" i="10"/>
  <c r="N553" i="10"/>
  <c r="N549" i="10"/>
  <c r="N545" i="10"/>
  <c r="N541" i="10"/>
  <c r="N537" i="10"/>
  <c r="N533" i="10"/>
  <c r="O520" i="10"/>
  <c r="N520" i="10"/>
  <c r="M518" i="10"/>
  <c r="N518" i="10"/>
  <c r="M517" i="10"/>
  <c r="O517" i="10"/>
  <c r="N515" i="10"/>
  <c r="O515" i="10"/>
  <c r="M515" i="10"/>
  <c r="O504" i="10"/>
  <c r="N504" i="10"/>
  <c r="M502" i="10"/>
  <c r="N502" i="10"/>
  <c r="M501" i="10"/>
  <c r="O501" i="10"/>
  <c r="M497" i="10"/>
  <c r="O497" i="10"/>
  <c r="N497" i="10"/>
  <c r="O492" i="10"/>
  <c r="N492" i="10"/>
  <c r="O487" i="10"/>
  <c r="N487" i="10"/>
  <c r="M487" i="10"/>
  <c r="N486" i="10"/>
  <c r="O486" i="10"/>
  <c r="N482" i="10"/>
  <c r="M482" i="10"/>
  <c r="O482" i="10"/>
  <c r="O475" i="10"/>
  <c r="M475" i="10"/>
  <c r="M472" i="10"/>
  <c r="N472" i="10"/>
  <c r="M469" i="10"/>
  <c r="N469" i="10"/>
  <c r="M465" i="10"/>
  <c r="O465" i="10"/>
  <c r="N465" i="10"/>
  <c r="O460" i="10"/>
  <c r="N460" i="10"/>
  <c r="M457" i="10"/>
  <c r="N457" i="10"/>
  <c r="O457" i="10"/>
  <c r="N455" i="10"/>
  <c r="O455" i="10"/>
  <c r="M455" i="10"/>
  <c r="O452" i="10"/>
  <c r="N452" i="10"/>
  <c r="M452" i="10"/>
  <c r="M449" i="10"/>
  <c r="N449" i="10"/>
  <c r="O449" i="10"/>
  <c r="N447" i="10"/>
  <c r="O447" i="10"/>
  <c r="M447" i="10"/>
  <c r="O444" i="10"/>
  <c r="N444" i="10"/>
  <c r="M444" i="10"/>
  <c r="M441" i="10"/>
  <c r="N441" i="10"/>
  <c r="O441" i="10"/>
  <c r="N439" i="10"/>
  <c r="O439" i="10"/>
  <c r="M439" i="10"/>
  <c r="M433" i="10"/>
  <c r="N433" i="10"/>
  <c r="O433" i="10"/>
  <c r="N431" i="10"/>
  <c r="O431" i="10"/>
  <c r="M431" i="10"/>
  <c r="M425" i="10"/>
  <c r="N425" i="10"/>
  <c r="O425" i="10"/>
  <c r="N423" i="10"/>
  <c r="O423" i="10"/>
  <c r="M423" i="10"/>
  <c r="M417" i="10"/>
  <c r="N417" i="10"/>
  <c r="O417" i="10"/>
  <c r="M406" i="10"/>
  <c r="N406" i="10"/>
  <c r="O406" i="10"/>
  <c r="M557" i="10"/>
  <c r="M553" i="10"/>
  <c r="M549" i="10"/>
  <c r="M545" i="10"/>
  <c r="M541" i="10"/>
  <c r="M537" i="10"/>
  <c r="M533" i="10"/>
  <c r="M529" i="10"/>
  <c r="M525" i="10"/>
  <c r="O524" i="10"/>
  <c r="N524" i="10"/>
  <c r="M522" i="10"/>
  <c r="N522" i="10"/>
  <c r="M521" i="10"/>
  <c r="O521" i="10"/>
  <c r="O508" i="10"/>
  <c r="N508" i="10"/>
  <c r="M506" i="10"/>
  <c r="N506" i="10"/>
  <c r="M505" i="10"/>
  <c r="O505" i="10"/>
  <c r="O499" i="10"/>
  <c r="M499" i="10"/>
  <c r="M496" i="10"/>
  <c r="N496" i="10"/>
  <c r="M493" i="10"/>
  <c r="N493" i="10"/>
  <c r="M489" i="10"/>
  <c r="O489" i="10"/>
  <c r="N489" i="10"/>
  <c r="O484" i="10"/>
  <c r="N484" i="10"/>
  <c r="O479" i="10"/>
  <c r="N479" i="10"/>
  <c r="M479" i="10"/>
  <c r="N478" i="10"/>
  <c r="O478" i="10"/>
  <c r="N474" i="10"/>
  <c r="M474" i="10"/>
  <c r="O474" i="10"/>
  <c r="O467" i="10"/>
  <c r="M467" i="10"/>
  <c r="M464" i="10"/>
  <c r="N464" i="10"/>
  <c r="M461" i="10"/>
  <c r="N461" i="10"/>
  <c r="M454" i="10"/>
  <c r="N454" i="10"/>
  <c r="O454" i="10"/>
  <c r="M446" i="10"/>
  <c r="N446" i="10"/>
  <c r="O446" i="10"/>
  <c r="M438" i="10"/>
  <c r="N438" i="10"/>
  <c r="O438" i="10"/>
  <c r="M430" i="10"/>
  <c r="N430" i="10"/>
  <c r="O430" i="10"/>
  <c r="M422" i="10"/>
  <c r="N422" i="10"/>
  <c r="O422" i="10"/>
  <c r="N523" i="10"/>
  <c r="O523" i="10"/>
  <c r="M523" i="10"/>
  <c r="O512" i="10"/>
  <c r="N512" i="10"/>
  <c r="M510" i="10"/>
  <c r="N510" i="10"/>
  <c r="M509" i="10"/>
  <c r="O509" i="10"/>
  <c r="N507" i="10"/>
  <c r="O507" i="10"/>
  <c r="M507" i="10"/>
  <c r="N498" i="10"/>
  <c r="M498" i="10"/>
  <c r="O498" i="10"/>
  <c r="O491" i="10"/>
  <c r="M491" i="10"/>
  <c r="M488" i="10"/>
  <c r="N488" i="10"/>
  <c r="M485" i="10"/>
  <c r="N485" i="10"/>
  <c r="M481" i="10"/>
  <c r="O481" i="10"/>
  <c r="N481" i="10"/>
  <c r="O476" i="10"/>
  <c r="N476" i="10"/>
  <c r="O471" i="10"/>
  <c r="N471" i="10"/>
  <c r="M471" i="10"/>
  <c r="N470" i="10"/>
  <c r="O470" i="10"/>
  <c r="N466" i="10"/>
  <c r="M466" i="10"/>
  <c r="O466" i="10"/>
  <c r="O459" i="10"/>
  <c r="M459" i="10"/>
  <c r="O456" i="10"/>
  <c r="N456" i="10"/>
  <c r="M456" i="10"/>
  <c r="M453" i="10"/>
  <c r="N453" i="10"/>
  <c r="O453" i="10"/>
  <c r="N451" i="10"/>
  <c r="O451" i="10"/>
  <c r="M451" i="10"/>
  <c r="O448" i="10"/>
  <c r="N448" i="10"/>
  <c r="M448" i="10"/>
  <c r="M445" i="10"/>
  <c r="N445" i="10"/>
  <c r="O445" i="10"/>
  <c r="N443" i="10"/>
  <c r="O443" i="10"/>
  <c r="M443" i="10"/>
  <c r="M437" i="10"/>
  <c r="N437" i="10"/>
  <c r="O437" i="10"/>
  <c r="N435" i="10"/>
  <c r="O435" i="10"/>
  <c r="M435" i="10"/>
  <c r="M429" i="10"/>
  <c r="N429" i="10"/>
  <c r="O429" i="10"/>
  <c r="N427" i="10"/>
  <c r="O427" i="10"/>
  <c r="M427" i="10"/>
  <c r="M421" i="10"/>
  <c r="N421" i="10"/>
  <c r="O421" i="10"/>
  <c r="N419" i="10"/>
  <c r="O419" i="10"/>
  <c r="M419" i="10"/>
  <c r="M410" i="10"/>
  <c r="N410" i="10"/>
  <c r="O410" i="10"/>
  <c r="M520" i="10"/>
  <c r="O518" i="10"/>
  <c r="N517" i="10"/>
  <c r="O516" i="10"/>
  <c r="N516" i="10"/>
  <c r="M514" i="10"/>
  <c r="N514" i="10"/>
  <c r="M513" i="10"/>
  <c r="O513" i="10"/>
  <c r="M504" i="10"/>
  <c r="O502" i="10"/>
  <c r="N501" i="10"/>
  <c r="O500" i="10"/>
  <c r="N500" i="10"/>
  <c r="O495" i="10"/>
  <c r="N495" i="10"/>
  <c r="M495" i="10"/>
  <c r="N494" i="10"/>
  <c r="O494" i="10"/>
  <c r="M492" i="10"/>
  <c r="N490" i="10"/>
  <c r="M490" i="10"/>
  <c r="O490" i="10"/>
  <c r="M486" i="10"/>
  <c r="O483" i="10"/>
  <c r="M483" i="10"/>
  <c r="M480" i="10"/>
  <c r="N480" i="10"/>
  <c r="M477" i="10"/>
  <c r="N477" i="10"/>
  <c r="N475" i="10"/>
  <c r="M473" i="10"/>
  <c r="O473" i="10"/>
  <c r="N473" i="10"/>
  <c r="O472" i="10"/>
  <c r="O469" i="10"/>
  <c r="O468" i="10"/>
  <c r="N468" i="10"/>
  <c r="O463" i="10"/>
  <c r="N463" i="10"/>
  <c r="M463" i="10"/>
  <c r="N462" i="10"/>
  <c r="O462" i="10"/>
  <c r="M460" i="10"/>
  <c r="M458" i="10"/>
  <c r="N458" i="10"/>
  <c r="O458" i="10"/>
  <c r="M450" i="10"/>
  <c r="N450" i="10"/>
  <c r="O450" i="10"/>
  <c r="M442" i="10"/>
  <c r="N442" i="10"/>
  <c r="O442" i="10"/>
  <c r="M434" i="10"/>
  <c r="N434" i="10"/>
  <c r="O434" i="10"/>
  <c r="M426" i="10"/>
  <c r="N426" i="10"/>
  <c r="O426" i="10"/>
  <c r="M418" i="10"/>
  <c r="N418" i="10"/>
  <c r="O418" i="10"/>
  <c r="M440" i="10"/>
  <c r="M436" i="10"/>
  <c r="M432" i="10"/>
  <c r="M428" i="10"/>
  <c r="M424" i="10"/>
  <c r="M420" i="10"/>
  <c r="M416" i="10"/>
  <c r="N415" i="10"/>
  <c r="O415" i="10"/>
  <c r="M413" i="10"/>
  <c r="N413" i="10"/>
  <c r="O412" i="10"/>
  <c r="M412" i="10"/>
  <c r="N399" i="10"/>
  <c r="O399" i="10"/>
  <c r="M397" i="10"/>
  <c r="N397" i="10"/>
  <c r="O396" i="10"/>
  <c r="M396" i="10"/>
  <c r="M394" i="10"/>
  <c r="N394" i="10"/>
  <c r="O394" i="10"/>
  <c r="N393" i="10"/>
  <c r="O393" i="10"/>
  <c r="O330" i="10"/>
  <c r="M330" i="10"/>
  <c r="N330" i="10"/>
  <c r="M327" i="10"/>
  <c r="N327" i="10"/>
  <c r="O327" i="10"/>
  <c r="M313" i="10"/>
  <c r="N313" i="10"/>
  <c r="O313" i="10"/>
  <c r="M414" i="10"/>
  <c r="N414" i="10"/>
  <c r="O414" i="10"/>
  <c r="N403" i="10"/>
  <c r="O403" i="10"/>
  <c r="M401" i="10"/>
  <c r="N401" i="10"/>
  <c r="O400" i="10"/>
  <c r="M400" i="10"/>
  <c r="M398" i="10"/>
  <c r="N398" i="10"/>
  <c r="O398" i="10"/>
  <c r="N391" i="10"/>
  <c r="O391" i="10"/>
  <c r="M387" i="10"/>
  <c r="N387" i="10"/>
  <c r="O387" i="10"/>
  <c r="N383" i="10"/>
  <c r="O383" i="10"/>
  <c r="M383" i="10"/>
  <c r="M379" i="10"/>
  <c r="N379" i="10"/>
  <c r="O379" i="10"/>
  <c r="N375" i="10"/>
  <c r="O375" i="10"/>
  <c r="M375" i="10"/>
  <c r="M371" i="10"/>
  <c r="N371" i="10"/>
  <c r="O371" i="10"/>
  <c r="N367" i="10"/>
  <c r="O367" i="10"/>
  <c r="M367" i="10"/>
  <c r="M363" i="10"/>
  <c r="N363" i="10"/>
  <c r="O363" i="10"/>
  <c r="N359" i="10"/>
  <c r="O359" i="10"/>
  <c r="M359" i="10"/>
  <c r="M355" i="10"/>
  <c r="N355" i="10"/>
  <c r="O355" i="10"/>
  <c r="N351" i="10"/>
  <c r="O351" i="10"/>
  <c r="M351" i="10"/>
  <c r="M347" i="10"/>
  <c r="N347" i="10"/>
  <c r="O347" i="10"/>
  <c r="N343" i="10"/>
  <c r="O343" i="10"/>
  <c r="M343" i="10"/>
  <c r="M339" i="10"/>
  <c r="N339" i="10"/>
  <c r="O339" i="10"/>
  <c r="M323" i="10"/>
  <c r="N323" i="10"/>
  <c r="O323" i="10"/>
  <c r="N321" i="10"/>
  <c r="O321" i="10"/>
  <c r="M321" i="10"/>
  <c r="N407" i="10"/>
  <c r="O407" i="10"/>
  <c r="M405" i="10"/>
  <c r="N405" i="10"/>
  <c r="O404" i="10"/>
  <c r="M404" i="10"/>
  <c r="M402" i="10"/>
  <c r="N402" i="10"/>
  <c r="O402" i="10"/>
  <c r="M392" i="10"/>
  <c r="N392" i="10"/>
  <c r="O390" i="10"/>
  <c r="M390" i="10"/>
  <c r="N390" i="10"/>
  <c r="N385" i="10"/>
  <c r="O385" i="10"/>
  <c r="M385" i="10"/>
  <c r="O382" i="10"/>
  <c r="M382" i="10"/>
  <c r="N382" i="10"/>
  <c r="N377" i="10"/>
  <c r="O377" i="10"/>
  <c r="M377" i="10"/>
  <c r="O374" i="10"/>
  <c r="M374" i="10"/>
  <c r="N374" i="10"/>
  <c r="N369" i="10"/>
  <c r="O369" i="10"/>
  <c r="M369" i="10"/>
  <c r="O366" i="10"/>
  <c r="M366" i="10"/>
  <c r="N366" i="10"/>
  <c r="N361" i="10"/>
  <c r="O361" i="10"/>
  <c r="M361" i="10"/>
  <c r="O358" i="10"/>
  <c r="M358" i="10"/>
  <c r="N358" i="10"/>
  <c r="N353" i="10"/>
  <c r="O353" i="10"/>
  <c r="M353" i="10"/>
  <c r="O350" i="10"/>
  <c r="M350" i="10"/>
  <c r="N350" i="10"/>
  <c r="N345" i="10"/>
  <c r="O345" i="10"/>
  <c r="M345" i="10"/>
  <c r="O342" i="10"/>
  <c r="M342" i="10"/>
  <c r="N342" i="10"/>
  <c r="N337" i="10"/>
  <c r="O337" i="10"/>
  <c r="M337" i="10"/>
  <c r="M331" i="10"/>
  <c r="O331" i="10"/>
  <c r="N331" i="10"/>
  <c r="O326" i="10"/>
  <c r="M326" i="10"/>
  <c r="N326" i="10"/>
  <c r="M320" i="10"/>
  <c r="N320" i="10"/>
  <c r="O320" i="10"/>
  <c r="M316" i="10"/>
  <c r="N316" i="10"/>
  <c r="O316" i="10"/>
  <c r="N440" i="10"/>
  <c r="N436" i="10"/>
  <c r="N432" i="10"/>
  <c r="N428" i="10"/>
  <c r="N424" i="10"/>
  <c r="N420" i="10"/>
  <c r="N416" i="10"/>
  <c r="M415" i="10"/>
  <c r="O413" i="10"/>
  <c r="N412" i="10"/>
  <c r="N411" i="10"/>
  <c r="O411" i="10"/>
  <c r="M409" i="10"/>
  <c r="N409" i="10"/>
  <c r="O408" i="10"/>
  <c r="M408" i="10"/>
  <c r="M399" i="10"/>
  <c r="O397" i="10"/>
  <c r="N396" i="10"/>
  <c r="N395" i="10"/>
  <c r="O395" i="10"/>
  <c r="M393" i="10"/>
  <c r="N389" i="10"/>
  <c r="M389" i="10"/>
  <c r="O389" i="10"/>
  <c r="M384" i="10"/>
  <c r="N384" i="10"/>
  <c r="O384" i="10"/>
  <c r="N381" i="10"/>
  <c r="M381" i="10"/>
  <c r="O381" i="10"/>
  <c r="M376" i="10"/>
  <c r="N376" i="10"/>
  <c r="O376" i="10"/>
  <c r="N373" i="10"/>
  <c r="M373" i="10"/>
  <c r="O373" i="10"/>
  <c r="M368" i="10"/>
  <c r="N368" i="10"/>
  <c r="O368" i="10"/>
  <c r="N365" i="10"/>
  <c r="M365" i="10"/>
  <c r="O365" i="10"/>
  <c r="M360" i="10"/>
  <c r="N360" i="10"/>
  <c r="O360" i="10"/>
  <c r="N357" i="10"/>
  <c r="M357" i="10"/>
  <c r="O357" i="10"/>
  <c r="M352" i="10"/>
  <c r="N352" i="10"/>
  <c r="O352" i="10"/>
  <c r="N349" i="10"/>
  <c r="M349" i="10"/>
  <c r="O349" i="10"/>
  <c r="M344" i="10"/>
  <c r="N344" i="10"/>
  <c r="O344" i="10"/>
  <c r="N341" i="10"/>
  <c r="M341" i="10"/>
  <c r="O341" i="10"/>
  <c r="M336" i="10"/>
  <c r="N336" i="10"/>
  <c r="O336" i="10"/>
  <c r="M332" i="10"/>
  <c r="N332" i="10"/>
  <c r="O332" i="10"/>
  <c r="N325" i="10"/>
  <c r="O325" i="10"/>
  <c r="M325" i="10"/>
  <c r="N318" i="10"/>
  <c r="M318" i="10"/>
  <c r="O318" i="10"/>
  <c r="N333" i="10"/>
  <c r="O333" i="10"/>
  <c r="M328" i="10"/>
  <c r="N328" i="10"/>
  <c r="M305" i="10"/>
  <c r="N305" i="10"/>
  <c r="O305" i="10"/>
  <c r="O304" i="10"/>
  <c r="M304" i="10"/>
  <c r="M297" i="10"/>
  <c r="N297" i="10"/>
  <c r="O297" i="10"/>
  <c r="N295" i="10"/>
  <c r="O295" i="10"/>
  <c r="M295" i="10"/>
  <c r="O292" i="10"/>
  <c r="M292" i="10"/>
  <c r="N292" i="10"/>
  <c r="M289" i="10"/>
  <c r="N289" i="10"/>
  <c r="O289" i="10"/>
  <c r="N287" i="10"/>
  <c r="O287" i="10"/>
  <c r="M287" i="10"/>
  <c r="M281" i="10"/>
  <c r="N281" i="10"/>
  <c r="O281" i="10"/>
  <c r="N279" i="10"/>
  <c r="O279" i="10"/>
  <c r="M279" i="10"/>
  <c r="O276" i="10"/>
  <c r="M276" i="10"/>
  <c r="N276" i="10"/>
  <c r="N329" i="10"/>
  <c r="O329" i="10"/>
  <c r="M324" i="10"/>
  <c r="N324" i="10"/>
  <c r="N312" i="10"/>
  <c r="O311" i="10"/>
  <c r="M311" i="10"/>
  <c r="O303" i="10"/>
  <c r="M303" i="10"/>
  <c r="N303" i="10"/>
  <c r="M294" i="10"/>
  <c r="N294" i="10"/>
  <c r="O294" i="10"/>
  <c r="M286" i="10"/>
  <c r="N286" i="10"/>
  <c r="O286" i="10"/>
  <c r="M278" i="10"/>
  <c r="N278" i="10"/>
  <c r="O278" i="10"/>
  <c r="N275" i="10"/>
  <c r="O275" i="10"/>
  <c r="M275" i="10"/>
  <c r="O272" i="10"/>
  <c r="M272" i="10"/>
  <c r="N272" i="10"/>
  <c r="O388" i="10"/>
  <c r="N386" i="10"/>
  <c r="O380" i="10"/>
  <c r="N378" i="10"/>
  <c r="O372" i="10"/>
  <c r="N370" i="10"/>
  <c r="O364" i="10"/>
  <c r="N362" i="10"/>
  <c r="O356" i="10"/>
  <c r="N354" i="10"/>
  <c r="O348" i="10"/>
  <c r="N346" i="10"/>
  <c r="O340" i="10"/>
  <c r="N338" i="10"/>
  <c r="O335" i="10"/>
  <c r="N322" i="10"/>
  <c r="O319" i="10"/>
  <c r="M317" i="10"/>
  <c r="O317" i="10"/>
  <c r="O314" i="10"/>
  <c r="M312" i="10"/>
  <c r="O296" i="10"/>
  <c r="M296" i="10"/>
  <c r="N296" i="10"/>
  <c r="M293" i="10"/>
  <c r="N293" i="10"/>
  <c r="O293" i="10"/>
  <c r="N291" i="10"/>
  <c r="O291" i="10"/>
  <c r="M291" i="10"/>
  <c r="O288" i="10"/>
  <c r="M288" i="10"/>
  <c r="N288" i="10"/>
  <c r="M285" i="10"/>
  <c r="N285" i="10"/>
  <c r="O285" i="10"/>
  <c r="N283" i="10"/>
  <c r="O283" i="10"/>
  <c r="M283" i="10"/>
  <c r="M277" i="10"/>
  <c r="N277" i="10"/>
  <c r="O277" i="10"/>
  <c r="M274" i="10"/>
  <c r="N274" i="10"/>
  <c r="O274" i="10"/>
  <c r="N271" i="10"/>
  <c r="O271" i="10"/>
  <c r="M271" i="10"/>
  <c r="O266" i="10"/>
  <c r="M266" i="10"/>
  <c r="N266" i="10"/>
  <c r="N388" i="10"/>
  <c r="M386" i="10"/>
  <c r="N380" i="10"/>
  <c r="M378" i="10"/>
  <c r="N372" i="10"/>
  <c r="M370" i="10"/>
  <c r="N364" i="10"/>
  <c r="M362" i="10"/>
  <c r="N356" i="10"/>
  <c r="M354" i="10"/>
  <c r="N348" i="10"/>
  <c r="M346" i="10"/>
  <c r="N340" i="10"/>
  <c r="M338" i="10"/>
  <c r="N335" i="10"/>
  <c r="M333" i="10"/>
  <c r="O328" i="10"/>
  <c r="M322" i="10"/>
  <c r="N319" i="10"/>
  <c r="O315" i="10"/>
  <c r="N315" i="10"/>
  <c r="M314" i="10"/>
  <c r="N310" i="10"/>
  <c r="M310" i="10"/>
  <c r="O310" i="10"/>
  <c r="M308" i="10"/>
  <c r="N308" i="10"/>
  <c r="O308" i="10"/>
  <c r="N306" i="10"/>
  <c r="M306" i="10"/>
  <c r="N304" i="10"/>
  <c r="N302" i="10"/>
  <c r="M302" i="10"/>
  <c r="O302" i="10"/>
  <c r="M300" i="10"/>
  <c r="N300" i="10"/>
  <c r="O300" i="10"/>
  <c r="N298" i="10"/>
  <c r="M298" i="10"/>
  <c r="M290" i="10"/>
  <c r="N290" i="10"/>
  <c r="O290" i="10"/>
  <c r="M282" i="10"/>
  <c r="N282" i="10"/>
  <c r="O282" i="10"/>
  <c r="M273" i="10"/>
  <c r="N273" i="10"/>
  <c r="O273" i="10"/>
  <c r="M270" i="10"/>
  <c r="N270" i="10"/>
  <c r="O270" i="10"/>
  <c r="N263" i="10"/>
  <c r="O263" i="10"/>
  <c r="N261" i="10"/>
  <c r="M261" i="10"/>
  <c r="M260" i="10"/>
  <c r="O260" i="10"/>
  <c r="O258" i="10"/>
  <c r="M258" i="10"/>
  <c r="N258" i="10"/>
  <c r="O254" i="10"/>
  <c r="M254" i="10"/>
  <c r="N249" i="10"/>
  <c r="M249" i="10"/>
  <c r="O249" i="10"/>
  <c r="O246" i="10"/>
  <c r="M246" i="10"/>
  <c r="N246" i="10"/>
  <c r="N241" i="10"/>
  <c r="M241" i="10"/>
  <c r="O241" i="10"/>
  <c r="O238" i="10"/>
  <c r="M238" i="10"/>
  <c r="N238" i="10"/>
  <c r="N233" i="10"/>
  <c r="M233" i="10"/>
  <c r="O233" i="10"/>
  <c r="O230" i="10"/>
  <c r="M230" i="10"/>
  <c r="N230" i="10"/>
  <c r="N225" i="10"/>
  <c r="M225" i="10"/>
  <c r="O225" i="10"/>
  <c r="O222" i="10"/>
  <c r="M222" i="10"/>
  <c r="N222" i="10"/>
  <c r="N217" i="10"/>
  <c r="M217" i="10"/>
  <c r="O217" i="10"/>
  <c r="O214" i="10"/>
  <c r="M214" i="10"/>
  <c r="N214" i="10"/>
  <c r="N205" i="10"/>
  <c r="O205" i="10"/>
  <c r="M205" i="10"/>
  <c r="M202" i="10"/>
  <c r="O202" i="10"/>
  <c r="N202" i="10"/>
  <c r="O200" i="10"/>
  <c r="M200" i="10"/>
  <c r="N200" i="10"/>
  <c r="M177" i="10"/>
  <c r="O177" i="10"/>
  <c r="N177" i="10"/>
  <c r="M169" i="10"/>
  <c r="O169" i="10"/>
  <c r="N169" i="10"/>
  <c r="O157" i="10"/>
  <c r="M157" i="10"/>
  <c r="N157" i="10"/>
  <c r="N284" i="10"/>
  <c r="N280" i="10"/>
  <c r="N267" i="10"/>
  <c r="O267" i="10"/>
  <c r="N265" i="10"/>
  <c r="M265" i="10"/>
  <c r="M264" i="10"/>
  <c r="O264" i="10"/>
  <c r="O262" i="10"/>
  <c r="M262" i="10"/>
  <c r="N262" i="10"/>
  <c r="N253" i="10"/>
  <c r="O253" i="10"/>
  <c r="M253" i="10"/>
  <c r="M248" i="10"/>
  <c r="N248" i="10"/>
  <c r="O248" i="10"/>
  <c r="N245" i="10"/>
  <c r="O245" i="10"/>
  <c r="M245" i="10"/>
  <c r="M240" i="10"/>
  <c r="N240" i="10"/>
  <c r="O240" i="10"/>
  <c r="N237" i="10"/>
  <c r="O237" i="10"/>
  <c r="M237" i="10"/>
  <c r="M232" i="10"/>
  <c r="N232" i="10"/>
  <c r="O232" i="10"/>
  <c r="N229" i="10"/>
  <c r="O229" i="10"/>
  <c r="M229" i="10"/>
  <c r="M224" i="10"/>
  <c r="N224" i="10"/>
  <c r="O224" i="10"/>
  <c r="N221" i="10"/>
  <c r="O221" i="10"/>
  <c r="M221" i="10"/>
  <c r="M216" i="10"/>
  <c r="N216" i="10"/>
  <c r="O216" i="10"/>
  <c r="N213" i="10"/>
  <c r="O213" i="10"/>
  <c r="M213" i="10"/>
  <c r="N209" i="10"/>
  <c r="M209" i="10"/>
  <c r="O209" i="10"/>
  <c r="M207" i="10"/>
  <c r="N207" i="10"/>
  <c r="O207" i="10"/>
  <c r="O204" i="10"/>
  <c r="M204" i="10"/>
  <c r="N204" i="10"/>
  <c r="O309" i="10"/>
  <c r="N307" i="10"/>
  <c r="O301" i="10"/>
  <c r="N299" i="10"/>
  <c r="M284" i="10"/>
  <c r="M280" i="10"/>
  <c r="M268" i="10"/>
  <c r="O268" i="10"/>
  <c r="N255" i="10"/>
  <c r="O255" i="10"/>
  <c r="M208" i="10"/>
  <c r="N208" i="10"/>
  <c r="O208" i="10"/>
  <c r="O206" i="10"/>
  <c r="M206" i="10"/>
  <c r="N206" i="10"/>
  <c r="N199" i="10"/>
  <c r="O199" i="10"/>
  <c r="M199" i="10"/>
  <c r="N187" i="10"/>
  <c r="M187" i="10"/>
  <c r="O187" i="10"/>
  <c r="N183" i="10"/>
  <c r="M183" i="10"/>
  <c r="O183" i="10"/>
  <c r="M263" i="10"/>
  <c r="O261" i="10"/>
  <c r="N260" i="10"/>
  <c r="N259" i="10"/>
  <c r="O259" i="10"/>
  <c r="N257" i="10"/>
  <c r="M257" i="10"/>
  <c r="M256" i="10"/>
  <c r="O256" i="10"/>
  <c r="N254" i="10"/>
  <c r="N251" i="10"/>
  <c r="O251" i="10"/>
  <c r="M251" i="10"/>
  <c r="M247" i="10"/>
  <c r="N247" i="10"/>
  <c r="O247" i="10"/>
  <c r="N243" i="10"/>
  <c r="O243" i="10"/>
  <c r="M243" i="10"/>
  <c r="M239" i="10"/>
  <c r="N239" i="10"/>
  <c r="O239" i="10"/>
  <c r="N235" i="10"/>
  <c r="O235" i="10"/>
  <c r="M235" i="10"/>
  <c r="M231" i="10"/>
  <c r="N231" i="10"/>
  <c r="O231" i="10"/>
  <c r="N227" i="10"/>
  <c r="O227" i="10"/>
  <c r="M227" i="10"/>
  <c r="M223" i="10"/>
  <c r="N223" i="10"/>
  <c r="O223" i="10"/>
  <c r="N219" i="10"/>
  <c r="O219" i="10"/>
  <c r="M219" i="10"/>
  <c r="M215" i="10"/>
  <c r="N215" i="10"/>
  <c r="O215" i="10"/>
  <c r="N211" i="10"/>
  <c r="O211" i="10"/>
  <c r="M211" i="10"/>
  <c r="N203" i="10"/>
  <c r="O203" i="10"/>
  <c r="M203" i="10"/>
  <c r="M198" i="10"/>
  <c r="O198" i="10"/>
  <c r="N198" i="10"/>
  <c r="M185" i="10"/>
  <c r="O185" i="10"/>
  <c r="N185" i="10"/>
  <c r="O181" i="10"/>
  <c r="M181" i="10"/>
  <c r="N181" i="10"/>
  <c r="N175" i="10"/>
  <c r="M175" i="10"/>
  <c r="O175" i="10"/>
  <c r="N171" i="10"/>
  <c r="M171" i="10"/>
  <c r="O171" i="10"/>
  <c r="N167" i="10"/>
  <c r="M167" i="10"/>
  <c r="O167" i="10"/>
  <c r="O165" i="10"/>
  <c r="M165" i="10"/>
  <c r="N165" i="10"/>
  <c r="O252" i="10"/>
  <c r="N250" i="10"/>
  <c r="O244" i="10"/>
  <c r="N242" i="10"/>
  <c r="O236" i="10"/>
  <c r="N234" i="10"/>
  <c r="O228" i="10"/>
  <c r="N226" i="10"/>
  <c r="O220" i="10"/>
  <c r="N218" i="10"/>
  <c r="O212" i="10"/>
  <c r="N210" i="10"/>
  <c r="M201" i="10"/>
  <c r="O196" i="10"/>
  <c r="M196" i="10"/>
  <c r="M194" i="10"/>
  <c r="O194" i="10"/>
  <c r="O192" i="10"/>
  <c r="M192" i="10"/>
  <c r="M190" i="10"/>
  <c r="O190" i="10"/>
  <c r="O189" i="10"/>
  <c r="M189" i="10"/>
  <c r="O184" i="10"/>
  <c r="N184" i="10"/>
  <c r="N179" i="10"/>
  <c r="M179" i="10"/>
  <c r="M174" i="10"/>
  <c r="O174" i="10"/>
  <c r="O173" i="10"/>
  <c r="M173" i="10"/>
  <c r="O168" i="10"/>
  <c r="N168" i="10"/>
  <c r="N163" i="10"/>
  <c r="M163" i="10"/>
  <c r="N159" i="10"/>
  <c r="M159" i="10"/>
  <c r="O159" i="10"/>
  <c r="N155" i="10"/>
  <c r="M155" i="10"/>
  <c r="M150" i="10"/>
  <c r="N150" i="10"/>
  <c r="O150" i="10"/>
  <c r="O148" i="10"/>
  <c r="M148" i="10"/>
  <c r="N148" i="10"/>
  <c r="O125" i="10"/>
  <c r="M125" i="10"/>
  <c r="N125" i="10"/>
  <c r="O121" i="10"/>
  <c r="M121" i="10"/>
  <c r="N121" i="10"/>
  <c r="O117" i="10"/>
  <c r="M117" i="10"/>
  <c r="N117" i="10"/>
  <c r="M115" i="10"/>
  <c r="N115" i="10"/>
  <c r="O115" i="10"/>
  <c r="M100" i="10"/>
  <c r="N100" i="10"/>
  <c r="O100" i="10"/>
  <c r="O98" i="10"/>
  <c r="M98" i="10"/>
  <c r="N98" i="10"/>
  <c r="N94" i="10"/>
  <c r="M94" i="10"/>
  <c r="O94" i="10"/>
  <c r="O87" i="10"/>
  <c r="M87" i="10"/>
  <c r="N87" i="10"/>
  <c r="N252" i="10"/>
  <c r="M250" i="10"/>
  <c r="N244" i="10"/>
  <c r="M242" i="10"/>
  <c r="N236" i="10"/>
  <c r="M234" i="10"/>
  <c r="N228" i="10"/>
  <c r="M226" i="10"/>
  <c r="N220" i="10"/>
  <c r="M218" i="10"/>
  <c r="N212" i="10"/>
  <c r="M186" i="10"/>
  <c r="O186" i="10"/>
  <c r="O180" i="10"/>
  <c r="N180" i="10"/>
  <c r="M170" i="10"/>
  <c r="O170" i="10"/>
  <c r="O164" i="10"/>
  <c r="N164" i="10"/>
  <c r="M162" i="10"/>
  <c r="O162" i="10"/>
  <c r="N162" i="10"/>
  <c r="M161" i="10"/>
  <c r="O161" i="10"/>
  <c r="O156" i="10"/>
  <c r="N156" i="10"/>
  <c r="M154" i="10"/>
  <c r="O154" i="10"/>
  <c r="N154" i="10"/>
  <c r="M153" i="10"/>
  <c r="O153" i="10"/>
  <c r="M146" i="10"/>
  <c r="O146" i="10"/>
  <c r="N146" i="10"/>
  <c r="N144" i="10"/>
  <c r="O144" i="10"/>
  <c r="M144" i="10"/>
  <c r="M139" i="10"/>
  <c r="N139" i="10"/>
  <c r="O139" i="10"/>
  <c r="M131" i="10"/>
  <c r="N131" i="10"/>
  <c r="O131" i="10"/>
  <c r="M116" i="10"/>
  <c r="N116" i="10"/>
  <c r="O116" i="10"/>
  <c r="O114" i="10"/>
  <c r="M114" i="10"/>
  <c r="N114" i="10"/>
  <c r="M93" i="10"/>
  <c r="N93" i="10"/>
  <c r="O93" i="10"/>
  <c r="N86" i="10"/>
  <c r="M86" i="10"/>
  <c r="O86" i="10"/>
  <c r="O79" i="10"/>
  <c r="M79" i="10"/>
  <c r="N79" i="10"/>
  <c r="M182" i="10"/>
  <c r="O182" i="10"/>
  <c r="O176" i="10"/>
  <c r="N176" i="10"/>
  <c r="M166" i="10"/>
  <c r="O166" i="10"/>
  <c r="O160" i="10"/>
  <c r="N160" i="10"/>
  <c r="M160" i="10"/>
  <c r="O152" i="10"/>
  <c r="N152" i="10"/>
  <c r="M152" i="10"/>
  <c r="M143" i="10"/>
  <c r="N143" i="10"/>
  <c r="O143" i="10"/>
  <c r="N97" i="10"/>
  <c r="O97" i="10"/>
  <c r="M97" i="10"/>
  <c r="M85" i="10"/>
  <c r="N85" i="10"/>
  <c r="O85" i="10"/>
  <c r="N78" i="10"/>
  <c r="M78" i="10"/>
  <c r="O78" i="10"/>
  <c r="O201" i="10"/>
  <c r="N194" i="10"/>
  <c r="N192" i="10"/>
  <c r="N190" i="10"/>
  <c r="N189" i="10"/>
  <c r="O188" i="10"/>
  <c r="N188" i="10"/>
  <c r="M184" i="10"/>
  <c r="O179" i="10"/>
  <c r="M178" i="10"/>
  <c r="O178" i="10"/>
  <c r="N174" i="10"/>
  <c r="N173" i="10"/>
  <c r="O172" i="10"/>
  <c r="N172" i="10"/>
  <c r="M168" i="10"/>
  <c r="O163" i="10"/>
  <c r="M158" i="10"/>
  <c r="O158" i="10"/>
  <c r="O155" i="10"/>
  <c r="N151" i="10"/>
  <c r="M151" i="10"/>
  <c r="O151" i="10"/>
  <c r="O149" i="10"/>
  <c r="M149" i="10"/>
  <c r="N149" i="10"/>
  <c r="M142" i="10"/>
  <c r="N142" i="10"/>
  <c r="O142" i="10"/>
  <c r="M135" i="10"/>
  <c r="N135" i="10"/>
  <c r="O135" i="10"/>
  <c r="M127" i="10"/>
  <c r="N127" i="10"/>
  <c r="O127" i="10"/>
  <c r="M123" i="10"/>
  <c r="N123" i="10"/>
  <c r="O123" i="10"/>
  <c r="M119" i="10"/>
  <c r="N119" i="10"/>
  <c r="O119" i="10"/>
  <c r="N113" i="10"/>
  <c r="O113" i="10"/>
  <c r="M113" i="10"/>
  <c r="N103" i="10"/>
  <c r="O103" i="10"/>
  <c r="M103" i="10"/>
  <c r="N101" i="10"/>
  <c r="M101" i="10"/>
  <c r="O101" i="10"/>
  <c r="M99" i="10"/>
  <c r="N99" i="10"/>
  <c r="O99" i="10"/>
  <c r="O95" i="10"/>
  <c r="M95" i="10"/>
  <c r="N95" i="10"/>
  <c r="O112" i="10"/>
  <c r="M110" i="10"/>
  <c r="N104" i="10"/>
  <c r="N90" i="10"/>
  <c r="O90" i="10"/>
  <c r="N89" i="10"/>
  <c r="N88" i="10"/>
  <c r="M88" i="10"/>
  <c r="N82" i="10"/>
  <c r="O82" i="10"/>
  <c r="N81" i="10"/>
  <c r="N80" i="10"/>
  <c r="M80" i="10"/>
  <c r="O75" i="10"/>
  <c r="N75" i="10"/>
  <c r="M75" i="10"/>
  <c r="N70" i="10"/>
  <c r="M70" i="10"/>
  <c r="O145" i="10"/>
  <c r="O138" i="10"/>
  <c r="O134" i="10"/>
  <c r="O130" i="10"/>
  <c r="O126" i="10"/>
  <c r="O122" i="10"/>
  <c r="O118" i="10"/>
  <c r="N111" i="10"/>
  <c r="O111" i="10"/>
  <c r="M108" i="10"/>
  <c r="N108" i="10"/>
  <c r="O108" i="10"/>
  <c r="O107" i="10"/>
  <c r="O106" i="10"/>
  <c r="M106" i="10"/>
  <c r="N106" i="10"/>
  <c r="N105" i="10"/>
  <c r="O105" i="10"/>
  <c r="N92" i="10"/>
  <c r="O91" i="10"/>
  <c r="M91" i="10"/>
  <c r="N84" i="10"/>
  <c r="O83" i="10"/>
  <c r="M83" i="10"/>
  <c r="M69" i="10"/>
  <c r="O69" i="10"/>
  <c r="N69" i="10"/>
  <c r="M68" i="10"/>
  <c r="O68" i="10"/>
  <c r="M61" i="10"/>
  <c r="O61" i="10"/>
  <c r="N61" i="10"/>
  <c r="O147" i="10"/>
  <c r="N145" i="10"/>
  <c r="N141" i="10"/>
  <c r="N138" i="10"/>
  <c r="N137" i="10"/>
  <c r="N134" i="10"/>
  <c r="N133" i="10"/>
  <c r="N130" i="10"/>
  <c r="N129" i="10"/>
  <c r="N126" i="10"/>
  <c r="N122" i="10"/>
  <c r="N118" i="10"/>
  <c r="N107" i="10"/>
  <c r="M92" i="10"/>
  <c r="M84" i="10"/>
  <c r="M77" i="10"/>
  <c r="N77" i="10"/>
  <c r="O77" i="10"/>
  <c r="M76" i="10"/>
  <c r="O76" i="10"/>
  <c r="O67" i="10"/>
  <c r="N67" i="10"/>
  <c r="M67" i="10"/>
  <c r="O59" i="10"/>
  <c r="N59" i="10"/>
  <c r="M59" i="10"/>
  <c r="M147" i="10"/>
  <c r="M141" i="10"/>
  <c r="N140" i="10"/>
  <c r="O140" i="10"/>
  <c r="N136" i="10"/>
  <c r="O136" i="10"/>
  <c r="N132" i="10"/>
  <c r="O132" i="10"/>
  <c r="N128" i="10"/>
  <c r="O128" i="10"/>
  <c r="N124" i="10"/>
  <c r="O124" i="10"/>
  <c r="N120" i="10"/>
  <c r="O120" i="10"/>
  <c r="N109" i="10"/>
  <c r="M109" i="10"/>
  <c r="N66" i="10"/>
  <c r="O66" i="10"/>
  <c r="N65" i="10"/>
  <c r="O64" i="10"/>
  <c r="N64" i="10"/>
  <c r="M63" i="10"/>
  <c r="M55" i="10"/>
  <c r="N55" i="10"/>
  <c r="O55" i="10"/>
  <c r="O53" i="10"/>
  <c r="M53" i="10"/>
  <c r="N53" i="10"/>
  <c r="M46" i="10"/>
  <c r="O46" i="10"/>
  <c r="N46" i="10"/>
  <c r="M43" i="10"/>
  <c r="N43" i="10"/>
  <c r="O43" i="10"/>
  <c r="O41" i="10"/>
  <c r="M41" i="10"/>
  <c r="N41" i="10"/>
  <c r="O60" i="10"/>
  <c r="O57" i="10"/>
  <c r="M57" i="10"/>
  <c r="N57" i="10"/>
  <c r="M50" i="10"/>
  <c r="O50" i="10"/>
  <c r="N50" i="10"/>
  <c r="M23" i="10"/>
  <c r="N23" i="10"/>
  <c r="O23" i="10"/>
  <c r="O73" i="10"/>
  <c r="N71" i="10"/>
  <c r="N60" i="10"/>
  <c r="M54" i="10"/>
  <c r="O54" i="10"/>
  <c r="N54" i="10"/>
  <c r="M47" i="10"/>
  <c r="N47" i="10"/>
  <c r="O47" i="10"/>
  <c r="O45" i="10"/>
  <c r="M45" i="10"/>
  <c r="N45" i="10"/>
  <c r="M42" i="10"/>
  <c r="O42" i="10"/>
  <c r="N42" i="10"/>
  <c r="M39" i="10"/>
  <c r="N39" i="10"/>
  <c r="O39" i="10"/>
  <c r="N74" i="10"/>
  <c r="O74" i="10"/>
  <c r="N73" i="10"/>
  <c r="O72" i="10"/>
  <c r="N72" i="10"/>
  <c r="M71" i="10"/>
  <c r="O65" i="10"/>
  <c r="N63" i="10"/>
  <c r="N62" i="10"/>
  <c r="M62" i="10"/>
  <c r="M58" i="10"/>
  <c r="O58" i="10"/>
  <c r="N58" i="10"/>
  <c r="M51" i="10"/>
  <c r="N51" i="10"/>
  <c r="O51" i="10"/>
  <c r="O49" i="10"/>
  <c r="M49" i="10"/>
  <c r="N49" i="10"/>
  <c r="M35" i="10"/>
  <c r="N35" i="10"/>
  <c r="O33" i="10"/>
  <c r="N33" i="10"/>
  <c r="M33" i="10"/>
  <c r="N24" i="10"/>
  <c r="O24" i="10"/>
  <c r="M24" i="10"/>
  <c r="N20" i="10"/>
  <c r="O20" i="10"/>
  <c r="M20" i="10"/>
  <c r="M18" i="10"/>
  <c r="O18" i="10"/>
  <c r="N36" i="10"/>
  <c r="O36" i="10"/>
  <c r="M36" i="10"/>
  <c r="N32" i="10"/>
  <c r="O32" i="10"/>
  <c r="M32" i="10"/>
  <c r="N28" i="10"/>
  <c r="O28" i="10"/>
  <c r="M28" i="10"/>
  <c r="M26" i="10"/>
  <c r="O26" i="10"/>
  <c r="M15" i="10"/>
  <c r="N15" i="10"/>
  <c r="O15" i="10"/>
  <c r="M34" i="10"/>
  <c r="O34" i="10"/>
  <c r="M19" i="10"/>
  <c r="N19" i="10"/>
  <c r="O17" i="10"/>
  <c r="N17" i="10"/>
  <c r="M17" i="10"/>
  <c r="N56" i="10"/>
  <c r="O56" i="10"/>
  <c r="N52" i="10"/>
  <c r="O52" i="10"/>
  <c r="N48" i="10"/>
  <c r="O48" i="10"/>
  <c r="N44" i="10"/>
  <c r="O44" i="10"/>
  <c r="N40" i="10"/>
  <c r="O40" i="10"/>
  <c r="M31" i="10"/>
  <c r="N31" i="10"/>
  <c r="O31" i="10"/>
  <c r="M27" i="10"/>
  <c r="N27" i="10"/>
  <c r="O25" i="10"/>
  <c r="N25" i="10"/>
  <c r="M25" i="10"/>
  <c r="N18" i="10"/>
  <c r="N16" i="10"/>
  <c r="O16" i="10"/>
  <c r="M16" i="10"/>
  <c r="M10" i="10"/>
  <c r="N10" i="10"/>
  <c r="O10" i="10"/>
  <c r="M7" i="10"/>
  <c r="N7" i="10"/>
  <c r="O7" i="10"/>
  <c r="O5" i="10"/>
  <c r="M5" i="10"/>
  <c r="N5" i="10"/>
  <c r="O37" i="10"/>
  <c r="N37" i="10"/>
  <c r="O29" i="10"/>
  <c r="N29" i="10"/>
  <c r="O21" i="10"/>
  <c r="N21" i="10"/>
  <c r="O13" i="10"/>
  <c r="N13" i="10"/>
  <c r="M6" i="10"/>
  <c r="N6" i="10"/>
  <c r="O6" i="10"/>
  <c r="M30" i="10"/>
  <c r="O30" i="10"/>
  <c r="M22" i="10"/>
  <c r="O22" i="10"/>
  <c r="M14" i="10"/>
  <c r="O14" i="10"/>
  <c r="N12" i="10"/>
  <c r="O12" i="10"/>
  <c r="M12" i="10"/>
  <c r="O9" i="10"/>
  <c r="M9" i="10"/>
  <c r="N9" i="10"/>
  <c r="N4" i="10"/>
  <c r="O4" i="10"/>
  <c r="M4" i="10"/>
  <c r="M11" i="10"/>
  <c r="N11" i="10"/>
  <c r="O11" i="10"/>
  <c r="N8" i="10"/>
  <c r="O8" i="10"/>
  <c r="M8" i="10"/>
  <c r="M3" i="10"/>
  <c r="N3" i="10"/>
  <c r="O3" i="10"/>
  <c r="O2" i="10"/>
  <c r="N2" i="10"/>
  <c r="M2" i="10"/>
  <c r="Q54" i="9"/>
  <c r="Q27" i="9"/>
  <c r="Q47" i="9"/>
  <c r="Q37" i="9"/>
  <c r="Q103" i="9"/>
  <c r="Q116" i="9"/>
  <c r="Q16" i="9"/>
  <c r="Q6" i="9"/>
  <c r="Q44" i="9"/>
  <c r="Q83" i="9"/>
  <c r="Q7" i="9"/>
  <c r="Q49" i="9"/>
  <c r="Q2" i="9"/>
  <c r="Q80" i="9"/>
  <c r="Q59" i="9"/>
  <c r="Q5" i="9"/>
  <c r="Q63" i="9"/>
  <c r="Q96" i="9"/>
  <c r="Q51" i="9"/>
  <c r="Q82" i="9"/>
  <c r="Q105" i="9"/>
  <c r="Q79" i="9"/>
  <c r="Q10" i="9"/>
  <c r="Q23" i="9"/>
  <c r="Q3" i="9"/>
  <c r="Q109" i="9"/>
  <c r="Q33" i="9"/>
  <c r="Q14" i="9"/>
  <c r="Q69" i="9"/>
  <c r="Q64" i="9"/>
  <c r="Q75" i="9"/>
  <c r="R28" i="9"/>
  <c r="R24" i="9"/>
  <c r="R121" i="9"/>
  <c r="R68" i="9"/>
  <c r="R78" i="9"/>
  <c r="R13" i="9"/>
  <c r="R20" i="9"/>
  <c r="R61" i="9"/>
  <c r="R76" i="9"/>
  <c r="R36" i="9"/>
  <c r="R87" i="9"/>
  <c r="R48" i="9"/>
  <c r="R31" i="9"/>
  <c r="R9" i="9"/>
  <c r="R74" i="9"/>
  <c r="R30" i="9"/>
  <c r="R101" i="9"/>
  <c r="R123" i="9"/>
  <c r="R46" i="9"/>
  <c r="R19" i="9"/>
  <c r="R99" i="9"/>
  <c r="R8" i="9"/>
  <c r="R93" i="9"/>
  <c r="R35" i="9"/>
  <c r="R86" i="9"/>
  <c r="R113" i="9"/>
  <c r="R50" i="9"/>
  <c r="R111" i="9"/>
  <c r="R110" i="9"/>
  <c r="R100" i="9"/>
  <c r="Q55" i="9"/>
  <c r="Q97" i="9"/>
  <c r="Q108" i="9"/>
  <c r="Q29" i="9"/>
  <c r="Q56" i="9"/>
  <c r="Q88" i="9"/>
  <c r="Q15" i="9"/>
  <c r="Q119" i="9"/>
  <c r="Q22" i="9"/>
  <c r="Q62" i="9"/>
  <c r="Q58" i="9"/>
  <c r="Q57" i="9"/>
  <c r="Q39" i="9"/>
  <c r="Q18" i="9"/>
  <c r="Q60" i="9"/>
  <c r="Q115" i="9"/>
  <c r="Q34" i="9"/>
  <c r="Q95" i="9"/>
  <c r="Q71" i="9"/>
  <c r="Q94" i="9"/>
  <c r="Q118" i="9"/>
  <c r="Q12" i="9"/>
  <c r="Q77" i="9"/>
  <c r="Q117" i="9"/>
  <c r="Q84" i="9"/>
  <c r="Q89" i="9"/>
  <c r="Q17" i="9"/>
  <c r="Q85" i="9"/>
  <c r="Q92" i="9"/>
  <c r="Q41" i="9"/>
  <c r="Q42" i="9"/>
  <c r="R53" i="9"/>
  <c r="R26" i="9"/>
  <c r="R70" i="9"/>
  <c r="R73" i="9"/>
  <c r="R112" i="9"/>
  <c r="R81" i="9"/>
  <c r="R120" i="9"/>
  <c r="R107" i="9"/>
  <c r="R52" i="9"/>
  <c r="R102" i="9"/>
  <c r="R106" i="9"/>
  <c r="R65" i="9"/>
  <c r="R4" i="9"/>
  <c r="R43" i="9"/>
  <c r="R38" i="9"/>
  <c r="R104" i="9"/>
  <c r="R91" i="9"/>
  <c r="R21" i="9"/>
  <c r="R66" i="9"/>
  <c r="R40" i="9"/>
  <c r="R122" i="9"/>
  <c r="R25" i="9"/>
  <c r="R98" i="9"/>
  <c r="R72" i="9"/>
  <c r="R90" i="9"/>
  <c r="R67" i="9"/>
  <c r="R114" i="9"/>
  <c r="R32" i="9"/>
  <c r="R45" i="9"/>
  <c r="R11" i="9"/>
  <c r="O812" i="3"/>
  <c r="N812" i="3"/>
  <c r="O227" i="3"/>
  <c r="O836" i="3"/>
  <c r="N836" i="3"/>
  <c r="N854" i="3"/>
  <c r="M854" i="3"/>
  <c r="M219" i="3"/>
  <c r="O219" i="3"/>
  <c r="O872" i="3"/>
  <c r="M872" i="3"/>
  <c r="O830" i="3"/>
  <c r="O899" i="3"/>
  <c r="M915" i="3"/>
  <c r="M223" i="3"/>
  <c r="O223" i="3"/>
  <c r="M215" i="3"/>
  <c r="O215" i="3"/>
  <c r="M199" i="3"/>
  <c r="O199" i="3"/>
  <c r="M211" i="3"/>
  <c r="O211" i="3"/>
  <c r="O203" i="3"/>
  <c r="O231" i="3"/>
  <c r="O860" i="3"/>
  <c r="N860" i="3"/>
  <c r="N862" i="3"/>
  <c r="O862" i="3"/>
  <c r="M860" i="3"/>
  <c r="M414" i="3"/>
  <c r="O828" i="3"/>
  <c r="M828" i="3"/>
  <c r="N879" i="3"/>
  <c r="O879" i="3"/>
  <c r="M879" i="3"/>
  <c r="O880" i="3"/>
  <c r="N880" i="3"/>
  <c r="M880" i="3"/>
  <c r="M905" i="3"/>
  <c r="O971" i="4"/>
  <c r="N971" i="4"/>
  <c r="M971" i="4"/>
  <c r="O955" i="4"/>
  <c r="N955" i="4"/>
  <c r="M955" i="4"/>
  <c r="O939" i="4"/>
  <c r="N939" i="4"/>
  <c r="M939" i="4"/>
  <c r="O923" i="4"/>
  <c r="N923" i="4"/>
  <c r="M923" i="4"/>
  <c r="O911" i="4"/>
  <c r="N911" i="4"/>
  <c r="M911" i="4"/>
  <c r="O895" i="4"/>
  <c r="N895" i="4"/>
  <c r="M895" i="4"/>
  <c r="O879" i="4"/>
  <c r="N879" i="4"/>
  <c r="M879" i="4"/>
  <c r="O863" i="4"/>
  <c r="N863" i="4"/>
  <c r="M863" i="4"/>
  <c r="O843" i="4"/>
  <c r="N843" i="4"/>
  <c r="M843" i="4"/>
  <c r="O827" i="4"/>
  <c r="N827" i="4"/>
  <c r="M827" i="4"/>
  <c r="O815" i="4"/>
  <c r="N815" i="4"/>
  <c r="M815" i="4"/>
  <c r="O799" i="4"/>
  <c r="N799" i="4"/>
  <c r="M799" i="4"/>
  <c r="O783" i="4"/>
  <c r="N783" i="4"/>
  <c r="M783" i="4"/>
  <c r="O767" i="4"/>
  <c r="N767" i="4"/>
  <c r="M767" i="4"/>
  <c r="O751" i="4"/>
  <c r="N751" i="4"/>
  <c r="M751" i="4"/>
  <c r="O735" i="4"/>
  <c r="N735" i="4"/>
  <c r="M735" i="4"/>
  <c r="O719" i="4"/>
  <c r="N719" i="4"/>
  <c r="M719" i="4"/>
  <c r="O703" i="4"/>
  <c r="N703" i="4"/>
  <c r="M703" i="4"/>
  <c r="O691" i="4"/>
  <c r="N691" i="4"/>
  <c r="M691" i="4"/>
  <c r="O675" i="4"/>
  <c r="N675" i="4"/>
  <c r="M675" i="4"/>
  <c r="O659" i="4"/>
  <c r="N659" i="4"/>
  <c r="M659" i="4"/>
  <c r="O643" i="4"/>
  <c r="N643" i="4"/>
  <c r="M643" i="4"/>
  <c r="O623" i="4"/>
  <c r="N623" i="4"/>
  <c r="M623" i="4"/>
  <c r="O607" i="4"/>
  <c r="N607" i="4"/>
  <c r="M607" i="4"/>
  <c r="O591" i="4"/>
  <c r="N591" i="4"/>
  <c r="M591" i="4"/>
  <c r="O575" i="4"/>
  <c r="N575" i="4"/>
  <c r="M575" i="4"/>
  <c r="O559" i="4"/>
  <c r="N559" i="4"/>
  <c r="M559" i="4"/>
  <c r="O543" i="4"/>
  <c r="N543" i="4"/>
  <c r="M543" i="4"/>
  <c r="O527" i="4"/>
  <c r="N527" i="4"/>
  <c r="M527" i="4"/>
  <c r="O515" i="4"/>
  <c r="N515" i="4"/>
  <c r="M515" i="4"/>
  <c r="O503" i="4"/>
  <c r="N503" i="4"/>
  <c r="M503" i="4"/>
  <c r="O487" i="4"/>
  <c r="N487" i="4"/>
  <c r="M487" i="4"/>
  <c r="O475" i="4"/>
  <c r="N475" i="4"/>
  <c r="M475" i="4"/>
  <c r="O455" i="4"/>
  <c r="N455" i="4"/>
  <c r="M455" i="4"/>
  <c r="O439" i="4"/>
  <c r="N439" i="4"/>
  <c r="M439" i="4"/>
  <c r="O427" i="4"/>
  <c r="N427" i="4"/>
  <c r="M427" i="4"/>
  <c r="O411" i="4"/>
  <c r="N411" i="4"/>
  <c r="M411" i="4"/>
  <c r="O395" i="4"/>
  <c r="N395" i="4"/>
  <c r="M395" i="4"/>
  <c r="O379" i="4"/>
  <c r="N379" i="4"/>
  <c r="M379" i="4"/>
  <c r="O363" i="4"/>
  <c r="N363" i="4"/>
  <c r="M363" i="4"/>
  <c r="O347" i="4"/>
  <c r="N347" i="4"/>
  <c r="M347" i="4"/>
  <c r="O331" i="4"/>
  <c r="N331" i="4"/>
  <c r="M331" i="4"/>
  <c r="O311" i="4"/>
  <c r="N311" i="4"/>
  <c r="M311" i="4"/>
  <c r="O295" i="4"/>
  <c r="N295" i="4"/>
  <c r="M295" i="4"/>
  <c r="O283" i="4"/>
  <c r="N283" i="4"/>
  <c r="M283" i="4"/>
  <c r="O255" i="4"/>
  <c r="N255" i="4"/>
  <c r="M255" i="4"/>
  <c r="O243" i="4"/>
  <c r="N243" i="4"/>
  <c r="M243" i="4"/>
  <c r="O211" i="4"/>
  <c r="N211" i="4"/>
  <c r="M211" i="4"/>
  <c r="O23" i="4"/>
  <c r="N23" i="4"/>
  <c r="M23" i="4"/>
  <c r="O19" i="4"/>
  <c r="N19" i="4"/>
  <c r="M19" i="4"/>
  <c r="O11" i="4"/>
  <c r="N11" i="4"/>
  <c r="M11" i="4"/>
  <c r="O966" i="4"/>
  <c r="N966" i="4"/>
  <c r="M966" i="4"/>
  <c r="O962" i="4"/>
  <c r="N962" i="4"/>
  <c r="M962" i="4"/>
  <c r="O954" i="4"/>
  <c r="N954" i="4"/>
  <c r="M954" i="4"/>
  <c r="O950" i="4"/>
  <c r="N950" i="4"/>
  <c r="M950" i="4"/>
  <c r="O942" i="4"/>
  <c r="N942" i="4"/>
  <c r="M942" i="4"/>
  <c r="O938" i="4"/>
  <c r="N938" i="4"/>
  <c r="M938" i="4"/>
  <c r="O930" i="4"/>
  <c r="N930" i="4"/>
  <c r="M930" i="4"/>
  <c r="O922" i="4"/>
  <c r="N922" i="4"/>
  <c r="M922" i="4"/>
  <c r="O918" i="4"/>
  <c r="N918" i="4"/>
  <c r="M918" i="4"/>
  <c r="O910" i="4"/>
  <c r="N910" i="4"/>
  <c r="M910" i="4"/>
  <c r="O902" i="4"/>
  <c r="N902" i="4"/>
  <c r="M902" i="4"/>
  <c r="O894" i="4"/>
  <c r="N894" i="4"/>
  <c r="M894" i="4"/>
  <c r="O886" i="4"/>
  <c r="N886" i="4"/>
  <c r="M886" i="4"/>
  <c r="O878" i="4"/>
  <c r="N878" i="4"/>
  <c r="M878" i="4"/>
  <c r="O870" i="4"/>
  <c r="N870" i="4"/>
  <c r="M870" i="4"/>
  <c r="O862" i="4"/>
  <c r="N862" i="4"/>
  <c r="M862" i="4"/>
  <c r="O850" i="4"/>
  <c r="N850" i="4"/>
  <c r="M850" i="4"/>
  <c r="O846" i="4"/>
  <c r="N846" i="4"/>
  <c r="M846" i="4"/>
  <c r="O838" i="4"/>
  <c r="N838" i="4"/>
  <c r="M838" i="4"/>
  <c r="O830" i="4"/>
  <c r="N830" i="4"/>
  <c r="M830" i="4"/>
  <c r="O822" i="4"/>
  <c r="N822" i="4"/>
  <c r="M822" i="4"/>
  <c r="O814" i="4"/>
  <c r="N814" i="4"/>
  <c r="M814" i="4"/>
  <c r="O802" i="4"/>
  <c r="N802" i="4"/>
  <c r="M802" i="4"/>
  <c r="O798" i="4"/>
  <c r="N798" i="4"/>
  <c r="M798" i="4"/>
  <c r="O790" i="4"/>
  <c r="N790" i="4"/>
  <c r="M790" i="4"/>
  <c r="O782" i="4"/>
  <c r="N782" i="4"/>
  <c r="M782" i="4"/>
  <c r="O774" i="4"/>
  <c r="N774" i="4"/>
  <c r="M774" i="4"/>
  <c r="O766" i="4"/>
  <c r="N766" i="4"/>
  <c r="M766" i="4"/>
  <c r="O758" i="4"/>
  <c r="N758" i="4"/>
  <c r="M758" i="4"/>
  <c r="O750" i="4"/>
  <c r="N750" i="4"/>
  <c r="M750" i="4"/>
  <c r="O742" i="4"/>
  <c r="N742" i="4"/>
  <c r="M742" i="4"/>
  <c r="O734" i="4"/>
  <c r="N734" i="4"/>
  <c r="M734" i="4"/>
  <c r="O726" i="4"/>
  <c r="N726" i="4"/>
  <c r="M726" i="4"/>
  <c r="O718" i="4"/>
  <c r="N718" i="4"/>
  <c r="M718" i="4"/>
  <c r="O977" i="4"/>
  <c r="N977" i="4"/>
  <c r="M977" i="4"/>
  <c r="O973" i="4"/>
  <c r="N973" i="4"/>
  <c r="M973" i="4"/>
  <c r="O969" i="4"/>
  <c r="N969" i="4"/>
  <c r="M969" i="4"/>
  <c r="O965" i="4"/>
  <c r="N965" i="4"/>
  <c r="M965" i="4"/>
  <c r="O961" i="4"/>
  <c r="N961" i="4"/>
  <c r="M961" i="4"/>
  <c r="O957" i="4"/>
  <c r="N957" i="4"/>
  <c r="M957" i="4"/>
  <c r="O953" i="4"/>
  <c r="N953" i="4"/>
  <c r="M953" i="4"/>
  <c r="O949" i="4"/>
  <c r="N949" i="4"/>
  <c r="M949" i="4"/>
  <c r="O945" i="4"/>
  <c r="N945" i="4"/>
  <c r="M945" i="4"/>
  <c r="O941" i="4"/>
  <c r="N941" i="4"/>
  <c r="M941" i="4"/>
  <c r="O937" i="4"/>
  <c r="N937" i="4"/>
  <c r="M937" i="4"/>
  <c r="O933" i="4"/>
  <c r="N933" i="4"/>
  <c r="M933" i="4"/>
  <c r="O929" i="4"/>
  <c r="N929" i="4"/>
  <c r="M929" i="4"/>
  <c r="O925" i="4"/>
  <c r="N925" i="4"/>
  <c r="M925" i="4"/>
  <c r="O921" i="4"/>
  <c r="N921" i="4"/>
  <c r="M921" i="4"/>
  <c r="O917" i="4"/>
  <c r="N917" i="4"/>
  <c r="M917" i="4"/>
  <c r="O913" i="4"/>
  <c r="N913" i="4"/>
  <c r="M913" i="4"/>
  <c r="O909" i="4"/>
  <c r="N909" i="4"/>
  <c r="M909" i="4"/>
  <c r="O905" i="4"/>
  <c r="N905" i="4"/>
  <c r="M905" i="4"/>
  <c r="O901" i="4"/>
  <c r="N901" i="4"/>
  <c r="M901" i="4"/>
  <c r="O897" i="4"/>
  <c r="N897" i="4"/>
  <c r="M897" i="4"/>
  <c r="O893" i="4"/>
  <c r="N893" i="4"/>
  <c r="M893" i="4"/>
  <c r="O889" i="4"/>
  <c r="N889" i="4"/>
  <c r="M889" i="4"/>
  <c r="O885" i="4"/>
  <c r="N885" i="4"/>
  <c r="M885" i="4"/>
  <c r="O881" i="4"/>
  <c r="N881" i="4"/>
  <c r="M881" i="4"/>
  <c r="O877" i="4"/>
  <c r="N877" i="4"/>
  <c r="M877" i="4"/>
  <c r="O873" i="4"/>
  <c r="N873" i="4"/>
  <c r="M873" i="4"/>
  <c r="O869" i="4"/>
  <c r="N869" i="4"/>
  <c r="M869" i="4"/>
  <c r="O865" i="4"/>
  <c r="N865" i="4"/>
  <c r="M865" i="4"/>
  <c r="O861" i="4"/>
  <c r="N861" i="4"/>
  <c r="M861" i="4"/>
  <c r="O857" i="4"/>
  <c r="N857" i="4"/>
  <c r="M857" i="4"/>
  <c r="O853" i="4"/>
  <c r="N853" i="4"/>
  <c r="M853" i="4"/>
  <c r="O849" i="4"/>
  <c r="N849" i="4"/>
  <c r="M849" i="4"/>
  <c r="O845" i="4"/>
  <c r="N845" i="4"/>
  <c r="M845" i="4"/>
  <c r="O841" i="4"/>
  <c r="N841" i="4"/>
  <c r="M841" i="4"/>
  <c r="O837" i="4"/>
  <c r="N837" i="4"/>
  <c r="M837" i="4"/>
  <c r="O833" i="4"/>
  <c r="N833" i="4"/>
  <c r="M833" i="4"/>
  <c r="O829" i="4"/>
  <c r="N829" i="4"/>
  <c r="M829" i="4"/>
  <c r="O825" i="4"/>
  <c r="N825" i="4"/>
  <c r="M825" i="4"/>
  <c r="O821" i="4"/>
  <c r="N821" i="4"/>
  <c r="M821" i="4"/>
  <c r="O817" i="4"/>
  <c r="N817" i="4"/>
  <c r="M817" i="4"/>
  <c r="O813" i="4"/>
  <c r="N813" i="4"/>
  <c r="M813" i="4"/>
  <c r="O809" i="4"/>
  <c r="N809" i="4"/>
  <c r="M809" i="4"/>
  <c r="O805" i="4"/>
  <c r="N805" i="4"/>
  <c r="M805" i="4"/>
  <c r="O801" i="4"/>
  <c r="N801" i="4"/>
  <c r="M801" i="4"/>
  <c r="O797" i="4"/>
  <c r="N797" i="4"/>
  <c r="M797" i="4"/>
  <c r="O793" i="4"/>
  <c r="N793" i="4"/>
  <c r="M793" i="4"/>
  <c r="O789" i="4"/>
  <c r="N789" i="4"/>
  <c r="M789" i="4"/>
  <c r="O785" i="4"/>
  <c r="N785" i="4"/>
  <c r="M785" i="4"/>
  <c r="O781" i="4"/>
  <c r="N781" i="4"/>
  <c r="M781" i="4"/>
  <c r="O777" i="4"/>
  <c r="N777" i="4"/>
  <c r="M777" i="4"/>
  <c r="O773" i="4"/>
  <c r="N773" i="4"/>
  <c r="M773" i="4"/>
  <c r="O769" i="4"/>
  <c r="N769" i="4"/>
  <c r="M769" i="4"/>
  <c r="O765" i="4"/>
  <c r="N765" i="4"/>
  <c r="M765" i="4"/>
  <c r="O761" i="4"/>
  <c r="N761" i="4"/>
  <c r="M761" i="4"/>
  <c r="O757" i="4"/>
  <c r="N757" i="4"/>
  <c r="M757" i="4"/>
  <c r="O753" i="4"/>
  <c r="N753" i="4"/>
  <c r="M753" i="4"/>
  <c r="O749" i="4"/>
  <c r="N749" i="4"/>
  <c r="M749" i="4"/>
  <c r="O745" i="4"/>
  <c r="N745" i="4"/>
  <c r="M745" i="4"/>
  <c r="O741" i="4"/>
  <c r="N741" i="4"/>
  <c r="M741" i="4"/>
  <c r="O737" i="4"/>
  <c r="N737" i="4"/>
  <c r="M737" i="4"/>
  <c r="O733" i="4"/>
  <c r="N733" i="4"/>
  <c r="M733" i="4"/>
  <c r="O729" i="4"/>
  <c r="N729" i="4"/>
  <c r="M729" i="4"/>
  <c r="O725" i="4"/>
  <c r="N725" i="4"/>
  <c r="M725" i="4"/>
  <c r="O721" i="4"/>
  <c r="N721" i="4"/>
  <c r="M721" i="4"/>
  <c r="O717" i="4"/>
  <c r="N717" i="4"/>
  <c r="M717" i="4"/>
  <c r="O713" i="4"/>
  <c r="N713" i="4"/>
  <c r="M713" i="4"/>
  <c r="O709" i="4"/>
  <c r="N709" i="4"/>
  <c r="M709" i="4"/>
  <c r="O705" i="4"/>
  <c r="N705" i="4"/>
  <c r="M705" i="4"/>
  <c r="O701" i="4"/>
  <c r="N701" i="4"/>
  <c r="M701" i="4"/>
  <c r="O697" i="4"/>
  <c r="N697" i="4"/>
  <c r="M697" i="4"/>
  <c r="O693" i="4"/>
  <c r="N693" i="4"/>
  <c r="M693" i="4"/>
  <c r="O689" i="4"/>
  <c r="N689" i="4"/>
  <c r="M689" i="4"/>
  <c r="O685" i="4"/>
  <c r="N685" i="4"/>
  <c r="M685" i="4"/>
  <c r="O681" i="4"/>
  <c r="N681" i="4"/>
  <c r="M681" i="4"/>
  <c r="O677" i="4"/>
  <c r="N677" i="4"/>
  <c r="M677" i="4"/>
  <c r="O673" i="4"/>
  <c r="N673" i="4"/>
  <c r="M673" i="4"/>
  <c r="O669" i="4"/>
  <c r="N669" i="4"/>
  <c r="M669" i="4"/>
  <c r="O665" i="4"/>
  <c r="N665" i="4"/>
  <c r="M665" i="4"/>
  <c r="O661" i="4"/>
  <c r="N661" i="4"/>
  <c r="M661" i="4"/>
  <c r="O657" i="4"/>
  <c r="N657" i="4"/>
  <c r="M657" i="4"/>
  <c r="O653" i="4"/>
  <c r="N653" i="4"/>
  <c r="M653" i="4"/>
  <c r="O649" i="4"/>
  <c r="N649" i="4"/>
  <c r="M649" i="4"/>
  <c r="O645" i="4"/>
  <c r="N645" i="4"/>
  <c r="M645" i="4"/>
  <c r="O641" i="4"/>
  <c r="N641" i="4"/>
  <c r="M641" i="4"/>
  <c r="O637" i="4"/>
  <c r="N637" i="4"/>
  <c r="M637" i="4"/>
  <c r="O633" i="4"/>
  <c r="N633" i="4"/>
  <c r="M633" i="4"/>
  <c r="O629" i="4"/>
  <c r="N629" i="4"/>
  <c r="M629" i="4"/>
  <c r="O625" i="4"/>
  <c r="N625" i="4"/>
  <c r="M625" i="4"/>
  <c r="O621" i="4"/>
  <c r="N621" i="4"/>
  <c r="M621" i="4"/>
  <c r="O617" i="4"/>
  <c r="N617" i="4"/>
  <c r="M617" i="4"/>
  <c r="O613" i="4"/>
  <c r="N613" i="4"/>
  <c r="M613" i="4"/>
  <c r="O609" i="4"/>
  <c r="N609" i="4"/>
  <c r="M609" i="4"/>
  <c r="O605" i="4"/>
  <c r="N605" i="4"/>
  <c r="M605" i="4"/>
  <c r="O601" i="4"/>
  <c r="N601" i="4"/>
  <c r="M601" i="4"/>
  <c r="O597" i="4"/>
  <c r="N597" i="4"/>
  <c r="M597" i="4"/>
  <c r="O593" i="4"/>
  <c r="N593" i="4"/>
  <c r="M593" i="4"/>
  <c r="O589" i="4"/>
  <c r="N589" i="4"/>
  <c r="M589" i="4"/>
  <c r="O585" i="4"/>
  <c r="N585" i="4"/>
  <c r="M585" i="4"/>
  <c r="O581" i="4"/>
  <c r="N581" i="4"/>
  <c r="M581" i="4"/>
  <c r="O577" i="4"/>
  <c r="N577" i="4"/>
  <c r="M577" i="4"/>
  <c r="O573" i="4"/>
  <c r="N573" i="4"/>
  <c r="M573" i="4"/>
  <c r="O569" i="4"/>
  <c r="N569" i="4"/>
  <c r="M569" i="4"/>
  <c r="O565" i="4"/>
  <c r="N565" i="4"/>
  <c r="M565" i="4"/>
  <c r="O561" i="4"/>
  <c r="N561" i="4"/>
  <c r="M561" i="4"/>
  <c r="O557" i="4"/>
  <c r="N557" i="4"/>
  <c r="M557" i="4"/>
  <c r="O553" i="4"/>
  <c r="N553" i="4"/>
  <c r="M553" i="4"/>
  <c r="O549" i="4"/>
  <c r="N549" i="4"/>
  <c r="M549" i="4"/>
  <c r="O545" i="4"/>
  <c r="N545" i="4"/>
  <c r="M545" i="4"/>
  <c r="O541" i="4"/>
  <c r="N541" i="4"/>
  <c r="M541" i="4"/>
  <c r="O537" i="4"/>
  <c r="N537" i="4"/>
  <c r="M537" i="4"/>
  <c r="O533" i="4"/>
  <c r="N533" i="4"/>
  <c r="M533" i="4"/>
  <c r="O529" i="4"/>
  <c r="N529" i="4"/>
  <c r="M529" i="4"/>
  <c r="O525" i="4"/>
  <c r="N525" i="4"/>
  <c r="M525" i="4"/>
  <c r="O521" i="4"/>
  <c r="N521" i="4"/>
  <c r="M521" i="4"/>
  <c r="O517" i="4"/>
  <c r="N517" i="4"/>
  <c r="M517" i="4"/>
  <c r="O513" i="4"/>
  <c r="N513" i="4"/>
  <c r="M513" i="4"/>
  <c r="O509" i="4"/>
  <c r="N509" i="4"/>
  <c r="M509" i="4"/>
  <c r="O505" i="4"/>
  <c r="N505" i="4"/>
  <c r="M505" i="4"/>
  <c r="O501" i="4"/>
  <c r="N501" i="4"/>
  <c r="M501" i="4"/>
  <c r="O497" i="4"/>
  <c r="N497" i="4"/>
  <c r="M497" i="4"/>
  <c r="O493" i="4"/>
  <c r="N493" i="4"/>
  <c r="M493" i="4"/>
  <c r="O489" i="4"/>
  <c r="N489" i="4"/>
  <c r="M489" i="4"/>
  <c r="O485" i="4"/>
  <c r="N485" i="4"/>
  <c r="M485" i="4"/>
  <c r="O481" i="4"/>
  <c r="N481" i="4"/>
  <c r="M481" i="4"/>
  <c r="O477" i="4"/>
  <c r="N477" i="4"/>
  <c r="M477" i="4"/>
  <c r="O473" i="4"/>
  <c r="N473" i="4"/>
  <c r="M473" i="4"/>
  <c r="O469" i="4"/>
  <c r="N469" i="4"/>
  <c r="M469" i="4"/>
  <c r="O465" i="4"/>
  <c r="N465" i="4"/>
  <c r="M465" i="4"/>
  <c r="O461" i="4"/>
  <c r="N461" i="4"/>
  <c r="M461" i="4"/>
  <c r="O457" i="4"/>
  <c r="N457" i="4"/>
  <c r="M457" i="4"/>
  <c r="O453" i="4"/>
  <c r="N453" i="4"/>
  <c r="M453" i="4"/>
  <c r="O449" i="4"/>
  <c r="N449" i="4"/>
  <c r="M449" i="4"/>
  <c r="O445" i="4"/>
  <c r="N445" i="4"/>
  <c r="M445" i="4"/>
  <c r="O441" i="4"/>
  <c r="N441" i="4"/>
  <c r="M441" i="4"/>
  <c r="O437" i="4"/>
  <c r="N437" i="4"/>
  <c r="M437" i="4"/>
  <c r="O433" i="4"/>
  <c r="N433" i="4"/>
  <c r="M433" i="4"/>
  <c r="O429" i="4"/>
  <c r="N429" i="4"/>
  <c r="M429" i="4"/>
  <c r="O425" i="4"/>
  <c r="N425" i="4"/>
  <c r="M425" i="4"/>
  <c r="O421" i="4"/>
  <c r="N421" i="4"/>
  <c r="M421" i="4"/>
  <c r="O417" i="4"/>
  <c r="N417" i="4"/>
  <c r="M417" i="4"/>
  <c r="O413" i="4"/>
  <c r="N413" i="4"/>
  <c r="M413" i="4"/>
  <c r="O409" i="4"/>
  <c r="N409" i="4"/>
  <c r="M409" i="4"/>
  <c r="O405" i="4"/>
  <c r="N405" i="4"/>
  <c r="M405" i="4"/>
  <c r="O401" i="4"/>
  <c r="N401" i="4"/>
  <c r="M401" i="4"/>
  <c r="O397" i="4"/>
  <c r="N397" i="4"/>
  <c r="M397" i="4"/>
  <c r="O393" i="4"/>
  <c r="N393" i="4"/>
  <c r="M393" i="4"/>
  <c r="O389" i="4"/>
  <c r="N389" i="4"/>
  <c r="M389" i="4"/>
  <c r="O385" i="4"/>
  <c r="N385" i="4"/>
  <c r="M385" i="4"/>
  <c r="O381" i="4"/>
  <c r="N381" i="4"/>
  <c r="M381" i="4"/>
  <c r="O377" i="4"/>
  <c r="N377" i="4"/>
  <c r="M377" i="4"/>
  <c r="O373" i="4"/>
  <c r="N373" i="4"/>
  <c r="M373" i="4"/>
  <c r="O369" i="4"/>
  <c r="N369" i="4"/>
  <c r="M369" i="4"/>
  <c r="O365" i="4"/>
  <c r="N365" i="4"/>
  <c r="M365" i="4"/>
  <c r="O361" i="4"/>
  <c r="N361" i="4"/>
  <c r="M361" i="4"/>
  <c r="O357" i="4"/>
  <c r="N357" i="4"/>
  <c r="M357" i="4"/>
  <c r="O353" i="4"/>
  <c r="N353" i="4"/>
  <c r="M353" i="4"/>
  <c r="O349" i="4"/>
  <c r="N349" i="4"/>
  <c r="M349" i="4"/>
  <c r="O345" i="4"/>
  <c r="N345" i="4"/>
  <c r="M345" i="4"/>
  <c r="O341" i="4"/>
  <c r="N341" i="4"/>
  <c r="M341" i="4"/>
  <c r="O337" i="4"/>
  <c r="N337" i="4"/>
  <c r="M337" i="4"/>
  <c r="O333" i="4"/>
  <c r="N333" i="4"/>
  <c r="M333" i="4"/>
  <c r="O329" i="4"/>
  <c r="N329" i="4"/>
  <c r="M329" i="4"/>
  <c r="O325" i="4"/>
  <c r="N325" i="4"/>
  <c r="M325" i="4"/>
  <c r="O321" i="4"/>
  <c r="N321" i="4"/>
  <c r="M321" i="4"/>
  <c r="O317" i="4"/>
  <c r="N317" i="4"/>
  <c r="M317" i="4"/>
  <c r="O313" i="4"/>
  <c r="N313" i="4"/>
  <c r="M313" i="4"/>
  <c r="O309" i="4"/>
  <c r="N309" i="4"/>
  <c r="M309" i="4"/>
  <c r="O305" i="4"/>
  <c r="N305" i="4"/>
  <c r="M305" i="4"/>
  <c r="O301" i="4"/>
  <c r="N301" i="4"/>
  <c r="M301" i="4"/>
  <c r="O297" i="4"/>
  <c r="N297" i="4"/>
  <c r="M297" i="4"/>
  <c r="O293" i="4"/>
  <c r="N293" i="4"/>
  <c r="M293" i="4"/>
  <c r="O289" i="4"/>
  <c r="N289" i="4"/>
  <c r="M289" i="4"/>
  <c r="O285" i="4"/>
  <c r="N285" i="4"/>
  <c r="M285" i="4"/>
  <c r="O281" i="4"/>
  <c r="N281" i="4"/>
  <c r="M281" i="4"/>
  <c r="O277" i="4"/>
  <c r="N277" i="4"/>
  <c r="M277" i="4"/>
  <c r="O273" i="4"/>
  <c r="N273" i="4"/>
  <c r="M273" i="4"/>
  <c r="O269" i="4"/>
  <c r="N269" i="4"/>
  <c r="M269" i="4"/>
  <c r="O265" i="4"/>
  <c r="N265" i="4"/>
  <c r="M265" i="4"/>
  <c r="O261" i="4"/>
  <c r="N261" i="4"/>
  <c r="M261" i="4"/>
  <c r="O257" i="4"/>
  <c r="N257" i="4"/>
  <c r="M257" i="4"/>
  <c r="O253" i="4"/>
  <c r="N253" i="4"/>
  <c r="M253" i="4"/>
  <c r="O249" i="4"/>
  <c r="N249" i="4"/>
  <c r="M249" i="4"/>
  <c r="O245" i="4"/>
  <c r="N245" i="4"/>
  <c r="M245" i="4"/>
  <c r="O241" i="4"/>
  <c r="N241" i="4"/>
  <c r="M241" i="4"/>
  <c r="O237" i="4"/>
  <c r="N237" i="4"/>
  <c r="M237" i="4"/>
  <c r="O233" i="4"/>
  <c r="N233" i="4"/>
  <c r="M233" i="4"/>
  <c r="O229" i="4"/>
  <c r="N229" i="4"/>
  <c r="M229" i="4"/>
  <c r="O225" i="4"/>
  <c r="N225" i="4"/>
  <c r="M225" i="4"/>
  <c r="O221" i="4"/>
  <c r="N221" i="4"/>
  <c r="M221" i="4"/>
  <c r="O217" i="4"/>
  <c r="N217" i="4"/>
  <c r="M217" i="4"/>
  <c r="O213" i="4"/>
  <c r="N213" i="4"/>
  <c r="M213" i="4"/>
  <c r="O209" i="4"/>
  <c r="N209" i="4"/>
  <c r="M209" i="4"/>
  <c r="O205" i="4"/>
  <c r="N205" i="4"/>
  <c r="M205" i="4"/>
  <c r="O201" i="4"/>
  <c r="N201" i="4"/>
  <c r="M201" i="4"/>
  <c r="O197" i="4"/>
  <c r="N197" i="4"/>
  <c r="M197" i="4"/>
  <c r="O193" i="4"/>
  <c r="N193" i="4"/>
  <c r="M193" i="4"/>
  <c r="O189" i="4"/>
  <c r="N189" i="4"/>
  <c r="M189" i="4"/>
  <c r="O185" i="4"/>
  <c r="N185" i="4"/>
  <c r="M185" i="4"/>
  <c r="O181" i="4"/>
  <c r="N181" i="4"/>
  <c r="M181" i="4"/>
  <c r="O177" i="4"/>
  <c r="N177" i="4"/>
  <c r="M177" i="4"/>
  <c r="O173" i="4"/>
  <c r="N173" i="4"/>
  <c r="M173" i="4"/>
  <c r="O169" i="4"/>
  <c r="N169" i="4"/>
  <c r="M169" i="4"/>
  <c r="O165" i="4"/>
  <c r="N165" i="4"/>
  <c r="M165" i="4"/>
  <c r="O161" i="4"/>
  <c r="N161" i="4"/>
  <c r="M161" i="4"/>
  <c r="O157" i="4"/>
  <c r="N157" i="4"/>
  <c r="M157" i="4"/>
  <c r="O153" i="4"/>
  <c r="N153" i="4"/>
  <c r="M153" i="4"/>
  <c r="O149" i="4"/>
  <c r="N149" i="4"/>
  <c r="M149" i="4"/>
  <c r="O145" i="4"/>
  <c r="N145" i="4"/>
  <c r="M145" i="4"/>
  <c r="O141" i="4"/>
  <c r="N141" i="4"/>
  <c r="M141" i="4"/>
  <c r="O137" i="4"/>
  <c r="N137" i="4"/>
  <c r="M137" i="4"/>
  <c r="O133" i="4"/>
  <c r="N133" i="4"/>
  <c r="M133" i="4"/>
  <c r="O129" i="4"/>
  <c r="N129" i="4"/>
  <c r="M129" i="4"/>
  <c r="O125" i="4"/>
  <c r="N125" i="4"/>
  <c r="M125" i="4"/>
  <c r="O121" i="4"/>
  <c r="N121" i="4"/>
  <c r="M121" i="4"/>
  <c r="O117" i="4"/>
  <c r="N117" i="4"/>
  <c r="M117" i="4"/>
  <c r="O113" i="4"/>
  <c r="N113" i="4"/>
  <c r="M113" i="4"/>
  <c r="O109" i="4"/>
  <c r="N109" i="4"/>
  <c r="M109" i="4"/>
  <c r="O105" i="4"/>
  <c r="N105" i="4"/>
  <c r="M105" i="4"/>
  <c r="O101" i="4"/>
  <c r="N101" i="4"/>
  <c r="M101" i="4"/>
  <c r="O97" i="4"/>
  <c r="N97" i="4"/>
  <c r="M97" i="4"/>
  <c r="O93" i="4"/>
  <c r="N93" i="4"/>
  <c r="M93" i="4"/>
  <c r="O89" i="4"/>
  <c r="N89" i="4"/>
  <c r="M89" i="4"/>
  <c r="O85" i="4"/>
  <c r="N85" i="4"/>
  <c r="M85" i="4"/>
  <c r="O81" i="4"/>
  <c r="N81" i="4"/>
  <c r="M81" i="4"/>
  <c r="O77" i="4"/>
  <c r="N77" i="4"/>
  <c r="M77" i="4"/>
  <c r="O73" i="4"/>
  <c r="N73" i="4"/>
  <c r="M73" i="4"/>
  <c r="O69" i="4"/>
  <c r="N69" i="4"/>
  <c r="M69" i="4"/>
  <c r="O65" i="4"/>
  <c r="N65" i="4"/>
  <c r="M65" i="4"/>
  <c r="O61" i="4"/>
  <c r="N61" i="4"/>
  <c r="M61" i="4"/>
  <c r="O57" i="4"/>
  <c r="N57" i="4"/>
  <c r="M57" i="4"/>
  <c r="O53" i="4"/>
  <c r="N53" i="4"/>
  <c r="M53" i="4"/>
  <c r="O49" i="4"/>
  <c r="N49" i="4"/>
  <c r="M49" i="4"/>
  <c r="O45" i="4"/>
  <c r="N45" i="4"/>
  <c r="M45" i="4"/>
  <c r="O41" i="4"/>
  <c r="N41" i="4"/>
  <c r="M41" i="4"/>
  <c r="O37" i="4"/>
  <c r="N37" i="4"/>
  <c r="M37" i="4"/>
  <c r="O33" i="4"/>
  <c r="N33" i="4"/>
  <c r="M33" i="4"/>
  <c r="O29" i="4"/>
  <c r="N29" i="4"/>
  <c r="M29" i="4"/>
  <c r="O25" i="4"/>
  <c r="N25" i="4"/>
  <c r="M25" i="4"/>
  <c r="O21" i="4"/>
  <c r="N21" i="4"/>
  <c r="M21" i="4"/>
  <c r="O17" i="4"/>
  <c r="N17" i="4"/>
  <c r="M17" i="4"/>
  <c r="O13" i="4"/>
  <c r="N13" i="4"/>
  <c r="M13" i="4"/>
  <c r="O9" i="4"/>
  <c r="N9" i="4"/>
  <c r="M9" i="4"/>
  <c r="O5" i="4"/>
  <c r="N5" i="4"/>
  <c r="M5" i="4"/>
  <c r="O975" i="4"/>
  <c r="N975" i="4"/>
  <c r="M975" i="4"/>
  <c r="O959" i="4"/>
  <c r="N959" i="4"/>
  <c r="M959" i="4"/>
  <c r="O943" i="4"/>
  <c r="N943" i="4"/>
  <c r="M943" i="4"/>
  <c r="O927" i="4"/>
  <c r="N927" i="4"/>
  <c r="M927" i="4"/>
  <c r="O907" i="4"/>
  <c r="N907" i="4"/>
  <c r="M907" i="4"/>
  <c r="O891" i="4"/>
  <c r="N891" i="4"/>
  <c r="M891" i="4"/>
  <c r="O875" i="4"/>
  <c r="N875" i="4"/>
  <c r="M875" i="4"/>
  <c r="O859" i="4"/>
  <c r="N859" i="4"/>
  <c r="M859" i="4"/>
  <c r="O847" i="4"/>
  <c r="N847" i="4"/>
  <c r="M847" i="4"/>
  <c r="O831" i="4"/>
  <c r="N831" i="4"/>
  <c r="M831" i="4"/>
  <c r="O811" i="4"/>
  <c r="N811" i="4"/>
  <c r="M811" i="4"/>
  <c r="O795" i="4"/>
  <c r="N795" i="4"/>
  <c r="M795" i="4"/>
  <c r="O779" i="4"/>
  <c r="N779" i="4"/>
  <c r="M779" i="4"/>
  <c r="O763" i="4"/>
  <c r="N763" i="4"/>
  <c r="M763" i="4"/>
  <c r="O747" i="4"/>
  <c r="N747" i="4"/>
  <c r="M747" i="4"/>
  <c r="O731" i="4"/>
  <c r="N731" i="4"/>
  <c r="M731" i="4"/>
  <c r="O715" i="4"/>
  <c r="N715" i="4"/>
  <c r="M715" i="4"/>
  <c r="O699" i="4"/>
  <c r="N699" i="4"/>
  <c r="M699" i="4"/>
  <c r="O683" i="4"/>
  <c r="N683" i="4"/>
  <c r="M683" i="4"/>
  <c r="O667" i="4"/>
  <c r="N667" i="4"/>
  <c r="M667" i="4"/>
  <c r="O651" i="4"/>
  <c r="N651" i="4"/>
  <c r="M651" i="4"/>
  <c r="O635" i="4"/>
  <c r="N635" i="4"/>
  <c r="M635" i="4"/>
  <c r="O619" i="4"/>
  <c r="N619" i="4"/>
  <c r="M619" i="4"/>
  <c r="O603" i="4"/>
  <c r="N603" i="4"/>
  <c r="M603" i="4"/>
  <c r="O587" i="4"/>
  <c r="N587" i="4"/>
  <c r="M587" i="4"/>
  <c r="O571" i="4"/>
  <c r="N571" i="4"/>
  <c r="M571" i="4"/>
  <c r="O551" i="4"/>
  <c r="N551" i="4"/>
  <c r="M551" i="4"/>
  <c r="O535" i="4"/>
  <c r="N535" i="4"/>
  <c r="M535" i="4"/>
  <c r="O519" i="4"/>
  <c r="N519" i="4"/>
  <c r="M519" i="4"/>
  <c r="O507" i="4"/>
  <c r="N507" i="4"/>
  <c r="M507" i="4"/>
  <c r="O491" i="4"/>
  <c r="N491" i="4"/>
  <c r="M491" i="4"/>
  <c r="O471" i="4"/>
  <c r="N471" i="4"/>
  <c r="M471" i="4"/>
  <c r="O459" i="4"/>
  <c r="N459" i="4"/>
  <c r="M459" i="4"/>
  <c r="O443" i="4"/>
  <c r="N443" i="4"/>
  <c r="M443" i="4"/>
  <c r="O423" i="4"/>
  <c r="N423" i="4"/>
  <c r="M423" i="4"/>
  <c r="O407" i="4"/>
  <c r="N407" i="4"/>
  <c r="M407" i="4"/>
  <c r="O391" i="4"/>
  <c r="N391" i="4"/>
  <c r="M391" i="4"/>
  <c r="O375" i="4"/>
  <c r="N375" i="4"/>
  <c r="M375" i="4"/>
  <c r="O359" i="4"/>
  <c r="N359" i="4"/>
  <c r="M359" i="4"/>
  <c r="O343" i="4"/>
  <c r="N343" i="4"/>
  <c r="M343" i="4"/>
  <c r="O327" i="4"/>
  <c r="N327" i="4"/>
  <c r="M327" i="4"/>
  <c r="O315" i="4"/>
  <c r="N315" i="4"/>
  <c r="M315" i="4"/>
  <c r="O299" i="4"/>
  <c r="N299" i="4"/>
  <c r="M299" i="4"/>
  <c r="O279" i="4"/>
  <c r="N279" i="4"/>
  <c r="M279" i="4"/>
  <c r="O259" i="4"/>
  <c r="N259" i="4"/>
  <c r="M259" i="4"/>
  <c r="O239" i="4"/>
  <c r="N239" i="4"/>
  <c r="M239" i="4"/>
  <c r="O207" i="4"/>
  <c r="N207" i="4"/>
  <c r="M207" i="4"/>
  <c r="O195" i="4"/>
  <c r="N195" i="4"/>
  <c r="M195" i="4"/>
  <c r="O191" i="4"/>
  <c r="N191" i="4"/>
  <c r="M191" i="4"/>
  <c r="O187" i="4"/>
  <c r="N187" i="4"/>
  <c r="M187" i="4"/>
  <c r="O183" i="4"/>
  <c r="N183" i="4"/>
  <c r="M183" i="4"/>
  <c r="O179" i="4"/>
  <c r="N179" i="4"/>
  <c r="M179" i="4"/>
  <c r="O175" i="4"/>
  <c r="N175" i="4"/>
  <c r="M175" i="4"/>
  <c r="O171" i="4"/>
  <c r="N171" i="4"/>
  <c r="M171" i="4"/>
  <c r="O167" i="4"/>
  <c r="N167" i="4"/>
  <c r="M167" i="4"/>
  <c r="O163" i="4"/>
  <c r="N163" i="4"/>
  <c r="M163" i="4"/>
  <c r="O159" i="4"/>
  <c r="N159" i="4"/>
  <c r="M159" i="4"/>
  <c r="O155" i="4"/>
  <c r="N155" i="4"/>
  <c r="M155" i="4"/>
  <c r="O151" i="4"/>
  <c r="N151" i="4"/>
  <c r="M151" i="4"/>
  <c r="O147" i="4"/>
  <c r="N147" i="4"/>
  <c r="M147" i="4"/>
  <c r="O143" i="4"/>
  <c r="N143" i="4"/>
  <c r="M143" i="4"/>
  <c r="O139" i="4"/>
  <c r="N139" i="4"/>
  <c r="M139" i="4"/>
  <c r="O135" i="4"/>
  <c r="N135" i="4"/>
  <c r="M135" i="4"/>
  <c r="O131" i="4"/>
  <c r="N131" i="4"/>
  <c r="M131" i="4"/>
  <c r="O127" i="4"/>
  <c r="N127" i="4"/>
  <c r="M127" i="4"/>
  <c r="O123" i="4"/>
  <c r="N123" i="4"/>
  <c r="M123" i="4"/>
  <c r="O119" i="4"/>
  <c r="N119" i="4"/>
  <c r="M119" i="4"/>
  <c r="O115" i="4"/>
  <c r="N115" i="4"/>
  <c r="M115" i="4"/>
  <c r="O111" i="4"/>
  <c r="N111" i="4"/>
  <c r="M111" i="4"/>
  <c r="O107" i="4"/>
  <c r="N107" i="4"/>
  <c r="M107" i="4"/>
  <c r="O103" i="4"/>
  <c r="N103" i="4"/>
  <c r="M103" i="4"/>
  <c r="O99" i="4"/>
  <c r="N99" i="4"/>
  <c r="M99" i="4"/>
  <c r="O95" i="4"/>
  <c r="N95" i="4"/>
  <c r="M95" i="4"/>
  <c r="O91" i="4"/>
  <c r="N91" i="4"/>
  <c r="M91" i="4"/>
  <c r="O87" i="4"/>
  <c r="N87" i="4"/>
  <c r="M87" i="4"/>
  <c r="O83" i="4"/>
  <c r="N83" i="4"/>
  <c r="M83" i="4"/>
  <c r="O79" i="4"/>
  <c r="N79" i="4"/>
  <c r="M79" i="4"/>
  <c r="O75" i="4"/>
  <c r="N75" i="4"/>
  <c r="M75" i="4"/>
  <c r="O71" i="4"/>
  <c r="N71" i="4"/>
  <c r="M71" i="4"/>
  <c r="O67" i="4"/>
  <c r="N67" i="4"/>
  <c r="M67" i="4"/>
  <c r="O63" i="4"/>
  <c r="N63" i="4"/>
  <c r="M63" i="4"/>
  <c r="O59" i="4"/>
  <c r="N59" i="4"/>
  <c r="M59" i="4"/>
  <c r="O55" i="4"/>
  <c r="N55" i="4"/>
  <c r="M55" i="4"/>
  <c r="O51" i="4"/>
  <c r="N51" i="4"/>
  <c r="M51" i="4"/>
  <c r="O47" i="4"/>
  <c r="N47" i="4"/>
  <c r="M47" i="4"/>
  <c r="O43" i="4"/>
  <c r="N43" i="4"/>
  <c r="M43" i="4"/>
  <c r="O39" i="4"/>
  <c r="N39" i="4"/>
  <c r="M39" i="4"/>
  <c r="O35" i="4"/>
  <c r="N35" i="4"/>
  <c r="M35" i="4"/>
  <c r="O31" i="4"/>
  <c r="N31" i="4"/>
  <c r="M31" i="4"/>
  <c r="O27" i="4"/>
  <c r="N27" i="4"/>
  <c r="M27" i="4"/>
  <c r="O512" i="4"/>
  <c r="N512" i="4"/>
  <c r="M512" i="4"/>
  <c r="O972" i="4"/>
  <c r="N972" i="4"/>
  <c r="M972" i="4"/>
  <c r="O80" i="4"/>
  <c r="N80" i="4"/>
  <c r="M80" i="4"/>
  <c r="O964" i="4"/>
  <c r="N964" i="4"/>
  <c r="M964" i="4"/>
  <c r="N121" i="7"/>
  <c r="O121" i="7" s="1"/>
  <c r="O152" i="4"/>
  <c r="N152" i="4"/>
  <c r="M152" i="4"/>
  <c r="O956" i="4"/>
  <c r="N956" i="4"/>
  <c r="M956" i="4"/>
  <c r="N99" i="7"/>
  <c r="O99" i="7" s="1"/>
  <c r="O56" i="4"/>
  <c r="N56" i="4"/>
  <c r="M56" i="4"/>
  <c r="O948" i="4"/>
  <c r="N948" i="4"/>
  <c r="M948" i="4"/>
  <c r="N72" i="7"/>
  <c r="O72" i="7" s="1"/>
  <c r="O664" i="4"/>
  <c r="N664" i="4"/>
  <c r="M664" i="4"/>
  <c r="O940" i="4"/>
  <c r="N940" i="4"/>
  <c r="M940" i="4"/>
  <c r="N47" i="7"/>
  <c r="O47" i="7" s="1"/>
  <c r="O712" i="4"/>
  <c r="N712" i="4"/>
  <c r="M712" i="4"/>
  <c r="O932" i="4"/>
  <c r="N932" i="4"/>
  <c r="M932" i="4"/>
  <c r="N67" i="7"/>
  <c r="O67" i="7" s="1"/>
  <c r="O88" i="4"/>
  <c r="N88" i="4"/>
  <c r="M88" i="4"/>
  <c r="O924" i="4"/>
  <c r="N924" i="4"/>
  <c r="M924" i="4"/>
  <c r="N110" i="7"/>
  <c r="O110" i="7" s="1"/>
  <c r="O496" i="4"/>
  <c r="N496" i="4"/>
  <c r="M496" i="4"/>
  <c r="O916" i="4"/>
  <c r="N916" i="4"/>
  <c r="M916" i="4"/>
  <c r="N64" i="7"/>
  <c r="O64" i="7" s="1"/>
  <c r="O416" i="4"/>
  <c r="N416" i="4"/>
  <c r="M416" i="4"/>
  <c r="O908" i="4"/>
  <c r="N908" i="4"/>
  <c r="M908" i="4"/>
  <c r="N18" i="7"/>
  <c r="O18" i="7" s="1"/>
  <c r="O600" i="4"/>
  <c r="N600" i="4"/>
  <c r="M600" i="4"/>
  <c r="O900" i="4"/>
  <c r="N900" i="4"/>
  <c r="M900" i="4"/>
  <c r="N19" i="7"/>
  <c r="O19" i="7" s="1"/>
  <c r="O880" i="4"/>
  <c r="N880" i="4"/>
  <c r="M880" i="4"/>
  <c r="O892" i="4"/>
  <c r="N892" i="4"/>
  <c r="M892" i="4"/>
  <c r="N94" i="7"/>
  <c r="O94" i="7" s="1"/>
  <c r="O408" i="4"/>
  <c r="N408" i="4"/>
  <c r="M408" i="4"/>
  <c r="O884" i="4"/>
  <c r="N884" i="4"/>
  <c r="M884" i="4"/>
  <c r="N7" i="7"/>
  <c r="O7" i="7" s="1"/>
  <c r="O944" i="4"/>
  <c r="N944" i="4"/>
  <c r="M944" i="4"/>
  <c r="O876" i="4"/>
  <c r="N876" i="4"/>
  <c r="M876" i="4"/>
  <c r="N4" i="7"/>
  <c r="O4" i="7" s="1"/>
  <c r="O968" i="4"/>
  <c r="N968" i="4"/>
  <c r="M968" i="4"/>
  <c r="O868" i="4"/>
  <c r="N868" i="4"/>
  <c r="M868" i="4"/>
  <c r="N12" i="7"/>
  <c r="O12" i="7" s="1"/>
  <c r="O960" i="4"/>
  <c r="N960" i="4"/>
  <c r="M960" i="4"/>
  <c r="O860" i="4"/>
  <c r="N860" i="4"/>
  <c r="M860" i="4"/>
  <c r="N104" i="7"/>
  <c r="O104" i="7" s="1"/>
  <c r="O504" i="4"/>
  <c r="N504" i="4"/>
  <c r="M504" i="4"/>
  <c r="O852" i="4"/>
  <c r="N852" i="4"/>
  <c r="M852" i="4"/>
  <c r="N113" i="7"/>
  <c r="O113" i="7" s="1"/>
  <c r="O40" i="4"/>
  <c r="N40" i="4"/>
  <c r="M40" i="4"/>
  <c r="O844" i="4"/>
  <c r="N844" i="4"/>
  <c r="M844" i="4"/>
  <c r="N106" i="7"/>
  <c r="O106" i="7" s="1"/>
  <c r="O24" i="4"/>
  <c r="N24" i="4"/>
  <c r="M24" i="4"/>
  <c r="O836" i="4"/>
  <c r="N836" i="4"/>
  <c r="M836" i="4"/>
  <c r="N53" i="7"/>
  <c r="O53" i="7" s="1"/>
  <c r="O232" i="4"/>
  <c r="N232" i="4"/>
  <c r="M232" i="4"/>
  <c r="O828" i="4"/>
  <c r="N828" i="4"/>
  <c r="M828" i="4"/>
  <c r="N97" i="7"/>
  <c r="O97" i="7" s="1"/>
  <c r="O96" i="4"/>
  <c r="N96" i="4"/>
  <c r="M96" i="4"/>
  <c r="O820" i="4"/>
  <c r="N820" i="4"/>
  <c r="M820" i="4"/>
  <c r="N115" i="7"/>
  <c r="O115" i="7" s="1"/>
  <c r="O160" i="4"/>
  <c r="N160" i="4"/>
  <c r="M160" i="4"/>
  <c r="O812" i="4"/>
  <c r="N812" i="4"/>
  <c r="M812" i="4"/>
  <c r="N79" i="7"/>
  <c r="O79" i="7" s="1"/>
  <c r="O680" i="4"/>
  <c r="N680" i="4"/>
  <c r="M680" i="4"/>
  <c r="O804" i="4"/>
  <c r="N804" i="4"/>
  <c r="M804" i="4"/>
  <c r="N61" i="7"/>
  <c r="O61" i="7" s="1"/>
  <c r="O176" i="4"/>
  <c r="N176" i="4"/>
  <c r="M176" i="4"/>
  <c r="O796" i="4"/>
  <c r="N796" i="4"/>
  <c r="M796" i="4"/>
  <c r="N5" i="7"/>
  <c r="O5" i="7" s="1"/>
  <c r="O952" i="4"/>
  <c r="N952" i="4"/>
  <c r="M952" i="4"/>
  <c r="O788" i="4"/>
  <c r="N788" i="4"/>
  <c r="M788" i="4"/>
  <c r="N50" i="7"/>
  <c r="O50" i="7" s="1"/>
  <c r="O648" i="4"/>
  <c r="N648" i="4"/>
  <c r="M648" i="4"/>
  <c r="O780" i="4"/>
  <c r="N780" i="4"/>
  <c r="M780" i="4"/>
  <c r="N40" i="7"/>
  <c r="O40" i="7" s="1"/>
  <c r="O720" i="4"/>
  <c r="N720" i="4"/>
  <c r="M720" i="4"/>
  <c r="O772" i="4"/>
  <c r="N772" i="4"/>
  <c r="M772" i="4"/>
  <c r="N116" i="7"/>
  <c r="O116" i="7" s="1"/>
  <c r="O752" i="4"/>
  <c r="N752" i="4"/>
  <c r="M752" i="4"/>
  <c r="O764" i="4"/>
  <c r="N764" i="4"/>
  <c r="M764" i="4"/>
  <c r="N58" i="7"/>
  <c r="O58" i="7" s="1"/>
  <c r="O432" i="4"/>
  <c r="N432" i="4"/>
  <c r="M432" i="4"/>
  <c r="O756" i="4"/>
  <c r="N756" i="4"/>
  <c r="M756" i="4"/>
  <c r="N33" i="7"/>
  <c r="O33" i="7" s="1"/>
  <c r="O528" i="4"/>
  <c r="N528" i="4"/>
  <c r="M528" i="4"/>
  <c r="O748" i="4"/>
  <c r="N748" i="4"/>
  <c r="M748" i="4"/>
  <c r="N41" i="7"/>
  <c r="O41" i="7" s="1"/>
  <c r="O800" i="4"/>
  <c r="N800" i="4"/>
  <c r="M800" i="4"/>
  <c r="O740" i="4"/>
  <c r="N740" i="4"/>
  <c r="M740" i="4"/>
  <c r="N30" i="7"/>
  <c r="O30" i="7" s="1"/>
  <c r="O888" i="4"/>
  <c r="N888" i="4"/>
  <c r="M888" i="4"/>
  <c r="O732" i="4"/>
  <c r="N732" i="4"/>
  <c r="M732" i="4"/>
  <c r="N15" i="7"/>
  <c r="O15" i="7" s="1"/>
  <c r="O840" i="4"/>
  <c r="N840" i="4"/>
  <c r="M840" i="4"/>
  <c r="O724" i="4"/>
  <c r="N724" i="4"/>
  <c r="M724" i="4"/>
  <c r="N69" i="7"/>
  <c r="O69" i="7" s="1"/>
  <c r="O248" i="4"/>
  <c r="N248" i="4"/>
  <c r="M248" i="4"/>
  <c r="O716" i="4"/>
  <c r="N716" i="4"/>
  <c r="M716" i="4"/>
  <c r="N37" i="7"/>
  <c r="O37" i="7" s="1"/>
  <c r="O200" i="4"/>
  <c r="N200" i="4"/>
  <c r="M200" i="4"/>
  <c r="O708" i="4"/>
  <c r="N708" i="4"/>
  <c r="M708" i="4"/>
  <c r="N14" i="7"/>
  <c r="O14" i="7" s="1"/>
  <c r="O904" i="4"/>
  <c r="N904" i="4"/>
  <c r="M904" i="4"/>
  <c r="O700" i="4"/>
  <c r="N700" i="4"/>
  <c r="M700" i="4"/>
  <c r="N95" i="7"/>
  <c r="O95" i="7" s="1"/>
  <c r="O240" i="4"/>
  <c r="N240" i="4"/>
  <c r="M240" i="4"/>
  <c r="O692" i="4"/>
  <c r="N692" i="4"/>
  <c r="M692" i="4"/>
  <c r="N76" i="7"/>
  <c r="O76" i="7" s="1"/>
  <c r="O328" i="4"/>
  <c r="N328" i="4"/>
  <c r="M328" i="4"/>
  <c r="O684" i="4"/>
  <c r="N684" i="4"/>
  <c r="M684" i="4"/>
  <c r="N24" i="7"/>
  <c r="O24" i="7" s="1"/>
  <c r="O808" i="4"/>
  <c r="N808" i="4"/>
  <c r="M808" i="4"/>
  <c r="O676" i="4"/>
  <c r="N676" i="4"/>
  <c r="M676" i="4"/>
  <c r="N25" i="7"/>
  <c r="O25" i="7" s="1"/>
  <c r="O624" i="4"/>
  <c r="N624" i="4"/>
  <c r="M624" i="4"/>
  <c r="O668" i="4"/>
  <c r="N668" i="4"/>
  <c r="M668" i="4"/>
  <c r="N22" i="7"/>
  <c r="O22" i="7" s="1"/>
  <c r="O848" i="4"/>
  <c r="N848" i="4"/>
  <c r="M848" i="4"/>
  <c r="O660" i="4"/>
  <c r="N660" i="4"/>
  <c r="M660" i="4"/>
  <c r="N85" i="7"/>
  <c r="O85" i="7" s="1"/>
  <c r="O256" i="4"/>
  <c r="N256" i="4"/>
  <c r="M256" i="4"/>
  <c r="O652" i="4"/>
  <c r="N652" i="4"/>
  <c r="M652" i="4"/>
  <c r="N65" i="7"/>
  <c r="O65" i="7" s="1"/>
  <c r="O72" i="4"/>
  <c r="N72" i="4"/>
  <c r="M72" i="4"/>
  <c r="O644" i="4"/>
  <c r="N644" i="4"/>
  <c r="M644" i="4"/>
  <c r="N108" i="7"/>
  <c r="O108" i="7" s="1"/>
  <c r="O112" i="4"/>
  <c r="N112" i="4"/>
  <c r="M112" i="4"/>
  <c r="O636" i="4"/>
  <c r="N636" i="4"/>
  <c r="M636" i="4"/>
  <c r="N77" i="7"/>
  <c r="O77" i="7" s="1"/>
  <c r="O168" i="4"/>
  <c r="N168" i="4"/>
  <c r="M168" i="4"/>
  <c r="O628" i="4"/>
  <c r="N628" i="4"/>
  <c r="M628" i="4"/>
  <c r="N35" i="7"/>
  <c r="O35" i="7" s="1"/>
  <c r="O768" i="4"/>
  <c r="N768" i="4"/>
  <c r="M768" i="4"/>
  <c r="O620" i="4"/>
  <c r="N620" i="4"/>
  <c r="M620" i="4"/>
  <c r="N102" i="7"/>
  <c r="O102" i="7" s="1"/>
  <c r="O224" i="4"/>
  <c r="N224" i="4"/>
  <c r="M224" i="4"/>
  <c r="O612" i="4"/>
  <c r="N612" i="4"/>
  <c r="M612" i="4"/>
  <c r="N29" i="7"/>
  <c r="O29" i="7" s="1"/>
  <c r="O792" i="4"/>
  <c r="N792" i="4"/>
  <c r="M792" i="4"/>
  <c r="O604" i="4"/>
  <c r="N604" i="4"/>
  <c r="M604" i="4"/>
  <c r="N71" i="7"/>
  <c r="O71" i="7" s="1"/>
  <c r="O632" i="4"/>
  <c r="N632" i="4"/>
  <c r="M632" i="4"/>
  <c r="O596" i="4"/>
  <c r="N596" i="4"/>
  <c r="M596" i="4"/>
  <c r="N3" i="7"/>
  <c r="O3" i="7" s="1"/>
  <c r="O936" i="4"/>
  <c r="N936" i="4"/>
  <c r="M936" i="4"/>
  <c r="O588" i="4"/>
  <c r="N588" i="4"/>
  <c r="M588" i="4"/>
  <c r="N62" i="7"/>
  <c r="O62" i="7" s="1"/>
  <c r="O384" i="4"/>
  <c r="N384" i="4"/>
  <c r="M384" i="4"/>
  <c r="O580" i="4"/>
  <c r="N580" i="4"/>
  <c r="M580" i="4"/>
  <c r="N75" i="7"/>
  <c r="O75" i="7" s="1"/>
  <c r="O440" i="4"/>
  <c r="N440" i="4"/>
  <c r="M440" i="4"/>
  <c r="O572" i="4"/>
  <c r="N572" i="4"/>
  <c r="M572" i="4"/>
  <c r="N38" i="7"/>
  <c r="O38" i="7" s="1"/>
  <c r="O352" i="4"/>
  <c r="N352" i="4"/>
  <c r="M352" i="4"/>
  <c r="O564" i="4"/>
  <c r="N564" i="4"/>
  <c r="M564" i="4"/>
  <c r="N48" i="7"/>
  <c r="O48" i="7" s="1"/>
  <c r="O392" i="4"/>
  <c r="N392" i="4"/>
  <c r="M392" i="4"/>
  <c r="O556" i="4"/>
  <c r="N556" i="4"/>
  <c r="M556" i="4"/>
  <c r="N107" i="7"/>
  <c r="O107" i="7" s="1"/>
  <c r="O320" i="4"/>
  <c r="N320" i="4"/>
  <c r="M320" i="4"/>
  <c r="O548" i="4"/>
  <c r="N548" i="4"/>
  <c r="M548" i="4"/>
  <c r="N8" i="7"/>
  <c r="O8" i="7" s="1"/>
  <c r="O928" i="4"/>
  <c r="N928" i="4"/>
  <c r="M928" i="4"/>
  <c r="O540" i="4"/>
  <c r="N540" i="4"/>
  <c r="M540" i="4"/>
  <c r="N93" i="7"/>
  <c r="O93" i="7" s="1"/>
  <c r="O472" i="4"/>
  <c r="N472" i="4"/>
  <c r="M472" i="4"/>
  <c r="O532" i="4"/>
  <c r="N532" i="4"/>
  <c r="M532" i="4"/>
  <c r="N21" i="7"/>
  <c r="O21" i="7" s="1"/>
  <c r="O728" i="4"/>
  <c r="N728" i="4"/>
  <c r="M728" i="4"/>
  <c r="O524" i="4"/>
  <c r="N524" i="4"/>
  <c r="M524" i="4"/>
  <c r="N51" i="7"/>
  <c r="O51" i="7" s="1"/>
  <c r="O520" i="4"/>
  <c r="N520" i="4"/>
  <c r="M520" i="4"/>
  <c r="O516" i="4"/>
  <c r="N516" i="4"/>
  <c r="M516" i="4"/>
  <c r="N57" i="7"/>
  <c r="O57" i="7" s="1"/>
  <c r="O456" i="4"/>
  <c r="N456" i="4"/>
  <c r="M456" i="4"/>
  <c r="O508" i="4"/>
  <c r="N508" i="4"/>
  <c r="M508" i="4"/>
  <c r="N11" i="7"/>
  <c r="O11" i="7" s="1"/>
  <c r="O744" i="4"/>
  <c r="N744" i="4"/>
  <c r="M744" i="4"/>
  <c r="O500" i="4"/>
  <c r="N500" i="4"/>
  <c r="M500" i="4"/>
  <c r="N49" i="7"/>
  <c r="O49" i="7" s="1"/>
  <c r="O288" i="4"/>
  <c r="N288" i="4"/>
  <c r="M288" i="4"/>
  <c r="O492" i="4"/>
  <c r="N492" i="4"/>
  <c r="M492" i="4"/>
  <c r="N89" i="7"/>
  <c r="O89" i="7" s="1"/>
  <c r="O480" i="4"/>
  <c r="N480" i="4"/>
  <c r="M480" i="4"/>
  <c r="O484" i="4"/>
  <c r="N484" i="4"/>
  <c r="M484" i="4"/>
  <c r="N114" i="7"/>
  <c r="O114" i="7" s="1"/>
  <c r="O104" i="4"/>
  <c r="N104" i="4"/>
  <c r="M104" i="4"/>
  <c r="O476" i="4"/>
  <c r="N476" i="4"/>
  <c r="M476" i="4"/>
  <c r="N59" i="7"/>
  <c r="O59" i="7" s="1"/>
  <c r="O424" i="4"/>
  <c r="N424" i="4"/>
  <c r="M424" i="4"/>
  <c r="O468" i="4"/>
  <c r="N468" i="4"/>
  <c r="M468" i="4"/>
  <c r="N74" i="7"/>
  <c r="O74" i="7" s="1"/>
  <c r="O16" i="4"/>
  <c r="N16" i="4"/>
  <c r="M16" i="4"/>
  <c r="O460" i="4"/>
  <c r="N460" i="4"/>
  <c r="M460" i="4"/>
  <c r="N84" i="7"/>
  <c r="O84" i="7" s="1"/>
  <c r="O120" i="4"/>
  <c r="N120" i="4"/>
  <c r="M120" i="4"/>
  <c r="O452" i="4"/>
  <c r="N452" i="4"/>
  <c r="M452" i="4"/>
  <c r="N66" i="7"/>
  <c r="O66" i="7" s="1"/>
  <c r="O192" i="4"/>
  <c r="N192" i="4"/>
  <c r="M192" i="4"/>
  <c r="O444" i="4"/>
  <c r="N444" i="4"/>
  <c r="M444" i="4"/>
  <c r="N91" i="7"/>
  <c r="O91" i="7" s="1"/>
  <c r="O488" i="4"/>
  <c r="N488" i="4"/>
  <c r="M488" i="4"/>
  <c r="O436" i="4"/>
  <c r="N436" i="4"/>
  <c r="M436" i="4"/>
  <c r="N88" i="7"/>
  <c r="O88" i="7" s="1"/>
  <c r="O560" i="4"/>
  <c r="N560" i="4"/>
  <c r="M560" i="4"/>
  <c r="O428" i="4"/>
  <c r="N428" i="4"/>
  <c r="M428" i="4"/>
  <c r="N6" i="7"/>
  <c r="O6" i="7" s="1"/>
  <c r="O896" i="4"/>
  <c r="N896" i="4"/>
  <c r="M896" i="4"/>
  <c r="O420" i="4"/>
  <c r="N420" i="4"/>
  <c r="M420" i="4"/>
  <c r="N105" i="7"/>
  <c r="O105" i="7" s="1"/>
  <c r="O552" i="4"/>
  <c r="N552" i="4"/>
  <c r="M552" i="4"/>
  <c r="O412" i="4"/>
  <c r="N412" i="4"/>
  <c r="M412" i="4"/>
  <c r="N78" i="7"/>
  <c r="O78" i="7" s="1"/>
  <c r="O304" i="4"/>
  <c r="N304" i="4"/>
  <c r="M304" i="4"/>
  <c r="O404" i="4"/>
  <c r="N404" i="4"/>
  <c r="M404" i="4"/>
  <c r="N55" i="7"/>
  <c r="O55" i="7" s="1"/>
  <c r="O592" i="4"/>
  <c r="N592" i="4"/>
  <c r="M592" i="4"/>
  <c r="O396" i="4"/>
  <c r="N396" i="4"/>
  <c r="M396" i="4"/>
  <c r="N17" i="7"/>
  <c r="O17" i="7" s="1"/>
  <c r="O696" i="4"/>
  <c r="N696" i="4"/>
  <c r="M696" i="4"/>
  <c r="O388" i="4"/>
  <c r="N388" i="4"/>
  <c r="M388" i="4"/>
  <c r="N80" i="7"/>
  <c r="O80" i="7" s="1"/>
  <c r="O760" i="4"/>
  <c r="N760" i="4"/>
  <c r="M760" i="4"/>
  <c r="O380" i="4"/>
  <c r="N380" i="4"/>
  <c r="M380" i="4"/>
  <c r="N96" i="7"/>
  <c r="O96" i="7" s="1"/>
  <c r="O144" i="4"/>
  <c r="N144" i="4"/>
  <c r="M144" i="4"/>
  <c r="O372" i="4"/>
  <c r="N372" i="4"/>
  <c r="M372" i="4"/>
  <c r="N119" i="7"/>
  <c r="O119" i="7" s="1"/>
  <c r="O8" i="4"/>
  <c r="N8" i="4"/>
  <c r="M8" i="4"/>
  <c r="O364" i="4"/>
  <c r="N364" i="4"/>
  <c r="M364" i="4"/>
  <c r="N56" i="7"/>
  <c r="O56" i="7" s="1"/>
  <c r="O656" i="4"/>
  <c r="N656" i="4"/>
  <c r="M656" i="4"/>
  <c r="O356" i="4"/>
  <c r="N356" i="4"/>
  <c r="M356" i="4"/>
  <c r="N13" i="7"/>
  <c r="O13" i="7" s="1"/>
  <c r="O736" i="4"/>
  <c r="N736" i="4"/>
  <c r="M736" i="4"/>
  <c r="O348" i="4"/>
  <c r="N348" i="4"/>
  <c r="M348" i="4"/>
  <c r="N120" i="7"/>
  <c r="O120" i="7" s="1"/>
  <c r="O64" i="4"/>
  <c r="N64" i="4"/>
  <c r="M64" i="4"/>
  <c r="O340" i="4"/>
  <c r="N340" i="4"/>
  <c r="M340" i="4"/>
  <c r="N63" i="7"/>
  <c r="O63" i="7" s="1"/>
  <c r="O856" i="4"/>
  <c r="N856" i="4"/>
  <c r="M856" i="4"/>
  <c r="O332" i="4"/>
  <c r="N332" i="4"/>
  <c r="M332" i="4"/>
  <c r="N2" i="7"/>
  <c r="O2" i="7" s="1"/>
  <c r="O976" i="4"/>
  <c r="N976" i="4"/>
  <c r="M976" i="4"/>
  <c r="O324" i="4"/>
  <c r="N324" i="4"/>
  <c r="M324" i="4"/>
  <c r="N23" i="7"/>
  <c r="O23" i="7" s="1"/>
  <c r="O312" i="4"/>
  <c r="N312" i="4"/>
  <c r="M312" i="4"/>
  <c r="O316" i="4"/>
  <c r="N316" i="4"/>
  <c r="M316" i="4"/>
  <c r="N45" i="7"/>
  <c r="O45" i="7" s="1"/>
  <c r="O576" i="4"/>
  <c r="N576" i="4"/>
  <c r="M576" i="4"/>
  <c r="O308" i="4"/>
  <c r="N308" i="4"/>
  <c r="M308" i="4"/>
  <c r="N82" i="7"/>
  <c r="O82" i="7" s="1"/>
  <c r="O128" i="4"/>
  <c r="N128" i="4"/>
  <c r="M128" i="4"/>
  <c r="O300" i="4"/>
  <c r="N300" i="4"/>
  <c r="M300" i="4"/>
  <c r="O48" i="4"/>
  <c r="N48" i="4"/>
  <c r="M48" i="4"/>
  <c r="O292" i="4"/>
  <c r="N292" i="4"/>
  <c r="M292" i="4"/>
  <c r="N112" i="7"/>
  <c r="O112" i="7" s="1"/>
  <c r="O536" i="4"/>
  <c r="N536" i="4"/>
  <c r="M536" i="4"/>
  <c r="O284" i="4"/>
  <c r="N284" i="4"/>
  <c r="M284" i="4"/>
  <c r="N109" i="7"/>
  <c r="O109" i="7" s="1"/>
  <c r="O32" i="4"/>
  <c r="N32" i="4"/>
  <c r="M32" i="4"/>
  <c r="O276" i="4"/>
  <c r="N276" i="4"/>
  <c r="M276" i="4"/>
  <c r="N27" i="7"/>
  <c r="O27" i="7" s="1"/>
  <c r="O824" i="4"/>
  <c r="N824" i="4"/>
  <c r="M824" i="4"/>
  <c r="O268" i="4"/>
  <c r="N268" i="4"/>
  <c r="M268" i="4"/>
  <c r="N60" i="7"/>
  <c r="O60" i="7" s="1"/>
  <c r="O136" i="4"/>
  <c r="N136" i="4"/>
  <c r="M136" i="4"/>
  <c r="O260" i="4"/>
  <c r="N260" i="4"/>
  <c r="M260" i="4"/>
  <c r="N16" i="7"/>
  <c r="O16" i="7" s="1"/>
  <c r="O864" i="4"/>
  <c r="N864" i="4"/>
  <c r="M864" i="4"/>
  <c r="O252" i="4"/>
  <c r="N252" i="4"/>
  <c r="M252" i="4"/>
  <c r="N10" i="7"/>
  <c r="O10" i="7" s="1"/>
  <c r="O832" i="4"/>
  <c r="N832" i="4"/>
  <c r="M832" i="4"/>
  <c r="O244" i="4"/>
  <c r="N244" i="4"/>
  <c r="M244" i="4"/>
  <c r="N87" i="7"/>
  <c r="O87" i="7" s="1"/>
  <c r="O368" i="4"/>
  <c r="N368" i="4"/>
  <c r="M368" i="4"/>
  <c r="O236" i="4"/>
  <c r="N236" i="4"/>
  <c r="M236" i="4"/>
  <c r="N70" i="7"/>
  <c r="O70" i="7" s="1"/>
  <c r="O184" i="4"/>
  <c r="N184" i="4"/>
  <c r="M184" i="4"/>
  <c r="O228" i="4"/>
  <c r="N228" i="4"/>
  <c r="M228" i="4"/>
  <c r="N103" i="7"/>
  <c r="O103" i="7" s="1"/>
  <c r="O568" i="4"/>
  <c r="N568" i="4"/>
  <c r="M568" i="4"/>
  <c r="O220" i="4"/>
  <c r="N220" i="4"/>
  <c r="M220" i="4"/>
  <c r="N111" i="7"/>
  <c r="O111" i="7" s="1"/>
  <c r="O608" i="4"/>
  <c r="N608" i="4"/>
  <c r="M608" i="4"/>
  <c r="O212" i="4"/>
  <c r="N212" i="4"/>
  <c r="M212" i="4"/>
  <c r="N118" i="7"/>
  <c r="O118" i="7" s="1"/>
  <c r="O584" i="4"/>
  <c r="N584" i="4"/>
  <c r="M584" i="4"/>
  <c r="O204" i="4"/>
  <c r="N204" i="4"/>
  <c r="M204" i="4"/>
  <c r="N117" i="7"/>
  <c r="O117" i="7" s="1"/>
  <c r="O272" i="4"/>
  <c r="N272" i="4"/>
  <c r="M272" i="4"/>
  <c r="O196" i="4"/>
  <c r="N196" i="4"/>
  <c r="M196" i="4"/>
  <c r="N31" i="7"/>
  <c r="O31" i="7" s="1"/>
  <c r="O688" i="4"/>
  <c r="N688" i="4"/>
  <c r="M688" i="4"/>
  <c r="O188" i="4"/>
  <c r="N188" i="4"/>
  <c r="M188" i="4"/>
  <c r="N100" i="7"/>
  <c r="O100" i="7" s="1"/>
  <c r="O776" i="4"/>
  <c r="N776" i="4"/>
  <c r="M776" i="4"/>
  <c r="O180" i="4"/>
  <c r="N180" i="4"/>
  <c r="M180" i="4"/>
  <c r="N34" i="7"/>
  <c r="O34" i="7" s="1"/>
  <c r="O360" i="4"/>
  <c r="N360" i="4"/>
  <c r="M360" i="4"/>
  <c r="O172" i="4"/>
  <c r="N172" i="4"/>
  <c r="M172" i="4"/>
  <c r="N86" i="7"/>
  <c r="O86" i="7" s="1"/>
  <c r="O208" i="4"/>
  <c r="N208" i="4"/>
  <c r="M208" i="4"/>
  <c r="O164" i="4"/>
  <c r="N164" i="4"/>
  <c r="M164" i="4"/>
  <c r="N43" i="7"/>
  <c r="O43" i="7" s="1"/>
  <c r="O672" i="4"/>
  <c r="N672" i="4"/>
  <c r="M672" i="4"/>
  <c r="O156" i="4"/>
  <c r="N156" i="4"/>
  <c r="M156" i="4"/>
  <c r="N92" i="7"/>
  <c r="O92" i="7" s="1"/>
  <c r="O296" i="4"/>
  <c r="N296" i="4"/>
  <c r="M296" i="4"/>
  <c r="O148" i="4"/>
  <c r="N148" i="4"/>
  <c r="M148" i="4"/>
  <c r="N32" i="7"/>
  <c r="O32" i="7" s="1"/>
  <c r="O912" i="4"/>
  <c r="N912" i="4"/>
  <c r="M912" i="4"/>
  <c r="O140" i="4"/>
  <c r="N140" i="4"/>
  <c r="M140" i="4"/>
  <c r="N83" i="7"/>
  <c r="O83" i="7" s="1"/>
  <c r="O280" i="4"/>
  <c r="N280" i="4"/>
  <c r="M280" i="4"/>
  <c r="O132" i="4"/>
  <c r="N132" i="4"/>
  <c r="M132" i="4"/>
  <c r="N28" i="7"/>
  <c r="O28" i="7" s="1"/>
  <c r="O448" i="4"/>
  <c r="N448" i="4"/>
  <c r="M448" i="4"/>
  <c r="O124" i="4"/>
  <c r="N124" i="4"/>
  <c r="M124" i="4"/>
  <c r="N98" i="7"/>
  <c r="O98" i="7" s="1"/>
  <c r="O400" i="4"/>
  <c r="N400" i="4"/>
  <c r="M400" i="4"/>
  <c r="O116" i="4"/>
  <c r="N116" i="4"/>
  <c r="M116" i="4"/>
  <c r="N73" i="7"/>
  <c r="O73" i="7" s="1"/>
  <c r="O216" i="4"/>
  <c r="N216" i="4"/>
  <c r="M216" i="4"/>
  <c r="O108" i="4"/>
  <c r="N108" i="4"/>
  <c r="M108" i="4"/>
  <c r="N20" i="7"/>
  <c r="O20" i="7" s="1"/>
  <c r="O704" i="4"/>
  <c r="N704" i="4"/>
  <c r="M704" i="4"/>
  <c r="O100" i="4"/>
  <c r="N100" i="4"/>
  <c r="M100" i="4"/>
  <c r="N90" i="7"/>
  <c r="O90" i="7" s="1"/>
  <c r="O464" i="4"/>
  <c r="N464" i="4"/>
  <c r="M464" i="4"/>
  <c r="O92" i="4"/>
  <c r="N92" i="4"/>
  <c r="M92" i="4"/>
  <c r="N42" i="7"/>
  <c r="O42" i="7" s="1"/>
  <c r="O336" i="4"/>
  <c r="N336" i="4"/>
  <c r="M336" i="4"/>
  <c r="O84" i="4"/>
  <c r="N84" i="4"/>
  <c r="M84" i="4"/>
  <c r="N9" i="7"/>
  <c r="O9" i="7" s="1"/>
  <c r="O920" i="4"/>
  <c r="N920" i="4"/>
  <c r="M920" i="4"/>
  <c r="O76" i="4"/>
  <c r="N76" i="4"/>
  <c r="M76" i="4"/>
  <c r="N39" i="7"/>
  <c r="O39" i="7" s="1"/>
  <c r="O376" i="4"/>
  <c r="N376" i="4"/>
  <c r="M376" i="4"/>
  <c r="O68" i="4"/>
  <c r="N68" i="4"/>
  <c r="M68" i="4"/>
  <c r="N81" i="7"/>
  <c r="O81" i="7" s="1"/>
  <c r="O344" i="4"/>
  <c r="N344" i="4"/>
  <c r="M344" i="4"/>
  <c r="O60" i="4"/>
  <c r="N60" i="4"/>
  <c r="M60" i="4"/>
  <c r="N36" i="7"/>
  <c r="O36" i="7" s="1"/>
  <c r="O616" i="4"/>
  <c r="N616" i="4"/>
  <c r="M616" i="4"/>
  <c r="O52" i="4"/>
  <c r="N52" i="4"/>
  <c r="M52" i="4"/>
  <c r="N54" i="7"/>
  <c r="O54" i="7" s="1"/>
  <c r="O784" i="4"/>
  <c r="N784" i="4"/>
  <c r="M784" i="4"/>
  <c r="O44" i="4"/>
  <c r="N44" i="4"/>
  <c r="M44" i="4"/>
  <c r="N68" i="7"/>
  <c r="O68" i="7" s="1"/>
  <c r="O544" i="4"/>
  <c r="N544" i="4"/>
  <c r="M544" i="4"/>
  <c r="O36" i="4"/>
  <c r="N36" i="4"/>
  <c r="M36" i="4"/>
  <c r="N46" i="7"/>
  <c r="O46" i="7" s="1"/>
  <c r="O640" i="4"/>
  <c r="N640" i="4"/>
  <c r="M640" i="4"/>
  <c r="O28" i="4"/>
  <c r="N28" i="4"/>
  <c r="M28" i="4"/>
  <c r="N44" i="7"/>
  <c r="O44" i="7" s="1"/>
  <c r="O872" i="4"/>
  <c r="N872" i="4"/>
  <c r="M872" i="4"/>
  <c r="O20" i="4"/>
  <c r="N20" i="4"/>
  <c r="M20" i="4"/>
  <c r="N26" i="7"/>
  <c r="O26" i="7" s="1"/>
  <c r="O816" i="4"/>
  <c r="N816" i="4"/>
  <c r="M816" i="4"/>
  <c r="O12" i="4"/>
  <c r="N12" i="4"/>
  <c r="M12" i="4"/>
  <c r="N52" i="7"/>
  <c r="O52" i="7" s="1"/>
  <c r="O264" i="4"/>
  <c r="N264" i="4"/>
  <c r="M264" i="4"/>
  <c r="O4" i="4"/>
  <c r="N4" i="4"/>
  <c r="M4" i="4"/>
  <c r="O967" i="4"/>
  <c r="N967" i="4"/>
  <c r="M967" i="4"/>
  <c r="O951" i="4"/>
  <c r="N951" i="4"/>
  <c r="M951" i="4"/>
  <c r="O931" i="4"/>
  <c r="N931" i="4"/>
  <c r="M931" i="4"/>
  <c r="O915" i="4"/>
  <c r="N915" i="4"/>
  <c r="M915" i="4"/>
  <c r="O903" i="4"/>
  <c r="N903" i="4"/>
  <c r="M903" i="4"/>
  <c r="O887" i="4"/>
  <c r="N887" i="4"/>
  <c r="M887" i="4"/>
  <c r="O871" i="4"/>
  <c r="N871" i="4"/>
  <c r="M871" i="4"/>
  <c r="O851" i="4"/>
  <c r="N851" i="4"/>
  <c r="M851" i="4"/>
  <c r="O839" i="4"/>
  <c r="N839" i="4"/>
  <c r="M839" i="4"/>
  <c r="O823" i="4"/>
  <c r="N823" i="4"/>
  <c r="M823" i="4"/>
  <c r="O803" i="4"/>
  <c r="N803" i="4"/>
  <c r="M803" i="4"/>
  <c r="O787" i="4"/>
  <c r="N787" i="4"/>
  <c r="M787" i="4"/>
  <c r="O775" i="4"/>
  <c r="N775" i="4"/>
  <c r="M775" i="4"/>
  <c r="O759" i="4"/>
  <c r="N759" i="4"/>
  <c r="M759" i="4"/>
  <c r="O743" i="4"/>
  <c r="N743" i="4"/>
  <c r="M743" i="4"/>
  <c r="O727" i="4"/>
  <c r="N727" i="4"/>
  <c r="M727" i="4"/>
  <c r="O711" i="4"/>
  <c r="N711" i="4"/>
  <c r="M711" i="4"/>
  <c r="O695" i="4"/>
  <c r="N695" i="4"/>
  <c r="M695" i="4"/>
  <c r="O679" i="4"/>
  <c r="N679" i="4"/>
  <c r="M679" i="4"/>
  <c r="O663" i="4"/>
  <c r="N663" i="4"/>
  <c r="M663" i="4"/>
  <c r="O647" i="4"/>
  <c r="N647" i="4"/>
  <c r="M647" i="4"/>
  <c r="O631" i="4"/>
  <c r="N631" i="4"/>
  <c r="M631" i="4"/>
  <c r="O615" i="4"/>
  <c r="N615" i="4"/>
  <c r="M615" i="4"/>
  <c r="O599" i="4"/>
  <c r="N599" i="4"/>
  <c r="M599" i="4"/>
  <c r="O579" i="4"/>
  <c r="N579" i="4"/>
  <c r="M579" i="4"/>
  <c r="O563" i="4"/>
  <c r="N563" i="4"/>
  <c r="M563" i="4"/>
  <c r="O547" i="4"/>
  <c r="N547" i="4"/>
  <c r="M547" i="4"/>
  <c r="O531" i="4"/>
  <c r="N531" i="4"/>
  <c r="M531" i="4"/>
  <c r="O495" i="4"/>
  <c r="N495" i="4"/>
  <c r="M495" i="4"/>
  <c r="O479" i="4"/>
  <c r="N479" i="4"/>
  <c r="M479" i="4"/>
  <c r="O467" i="4"/>
  <c r="N467" i="4"/>
  <c r="M467" i="4"/>
  <c r="O447" i="4"/>
  <c r="N447" i="4"/>
  <c r="M447" i="4"/>
  <c r="O435" i="4"/>
  <c r="N435" i="4"/>
  <c r="M435" i="4"/>
  <c r="O419" i="4"/>
  <c r="N419" i="4"/>
  <c r="M419" i="4"/>
  <c r="O399" i="4"/>
  <c r="N399" i="4"/>
  <c r="M399" i="4"/>
  <c r="O383" i="4"/>
  <c r="N383" i="4"/>
  <c r="M383" i="4"/>
  <c r="O367" i="4"/>
  <c r="N367" i="4"/>
  <c r="M367" i="4"/>
  <c r="O355" i="4"/>
  <c r="N355" i="4"/>
  <c r="M355" i="4"/>
  <c r="O339" i="4"/>
  <c r="N339" i="4"/>
  <c r="M339" i="4"/>
  <c r="O323" i="4"/>
  <c r="N323" i="4"/>
  <c r="M323" i="4"/>
  <c r="O303" i="4"/>
  <c r="N303" i="4"/>
  <c r="M303" i="4"/>
  <c r="O287" i="4"/>
  <c r="N287" i="4"/>
  <c r="M287" i="4"/>
  <c r="O275" i="4"/>
  <c r="N275" i="4"/>
  <c r="M275" i="4"/>
  <c r="O267" i="4"/>
  <c r="N267" i="4"/>
  <c r="M267" i="4"/>
  <c r="O251" i="4"/>
  <c r="N251" i="4"/>
  <c r="M251" i="4"/>
  <c r="O235" i="4"/>
  <c r="N235" i="4"/>
  <c r="M235" i="4"/>
  <c r="O227" i="4"/>
  <c r="N227" i="4"/>
  <c r="M227" i="4"/>
  <c r="O219" i="4"/>
  <c r="N219" i="4"/>
  <c r="M219" i="4"/>
  <c r="O203" i="4"/>
  <c r="N203" i="4"/>
  <c r="M203" i="4"/>
  <c r="O7" i="4"/>
  <c r="N7" i="4"/>
  <c r="M7" i="4"/>
  <c r="O3" i="4"/>
  <c r="N3" i="4"/>
  <c r="M3" i="4"/>
  <c r="O963" i="4"/>
  <c r="N963" i="4"/>
  <c r="M963" i="4"/>
  <c r="O947" i="4"/>
  <c r="N947" i="4"/>
  <c r="M947" i="4"/>
  <c r="O935" i="4"/>
  <c r="N935" i="4"/>
  <c r="M935" i="4"/>
  <c r="O919" i="4"/>
  <c r="N919" i="4"/>
  <c r="M919" i="4"/>
  <c r="O899" i="4"/>
  <c r="N899" i="4"/>
  <c r="M899" i="4"/>
  <c r="O883" i="4"/>
  <c r="N883" i="4"/>
  <c r="M883" i="4"/>
  <c r="O867" i="4"/>
  <c r="N867" i="4"/>
  <c r="M867" i="4"/>
  <c r="O855" i="4"/>
  <c r="N855" i="4"/>
  <c r="M855" i="4"/>
  <c r="O835" i="4"/>
  <c r="N835" i="4"/>
  <c r="M835" i="4"/>
  <c r="O819" i="4"/>
  <c r="N819" i="4"/>
  <c r="M819" i="4"/>
  <c r="O807" i="4"/>
  <c r="N807" i="4"/>
  <c r="M807" i="4"/>
  <c r="O791" i="4"/>
  <c r="N791" i="4"/>
  <c r="M791" i="4"/>
  <c r="O771" i="4"/>
  <c r="N771" i="4"/>
  <c r="M771" i="4"/>
  <c r="O755" i="4"/>
  <c r="N755" i="4"/>
  <c r="M755" i="4"/>
  <c r="O739" i="4"/>
  <c r="N739" i="4"/>
  <c r="M739" i="4"/>
  <c r="O723" i="4"/>
  <c r="N723" i="4"/>
  <c r="M723" i="4"/>
  <c r="O707" i="4"/>
  <c r="N707" i="4"/>
  <c r="M707" i="4"/>
  <c r="O687" i="4"/>
  <c r="N687" i="4"/>
  <c r="M687" i="4"/>
  <c r="O671" i="4"/>
  <c r="N671" i="4"/>
  <c r="M671" i="4"/>
  <c r="O655" i="4"/>
  <c r="N655" i="4"/>
  <c r="M655" i="4"/>
  <c r="O639" i="4"/>
  <c r="N639" i="4"/>
  <c r="M639" i="4"/>
  <c r="O627" i="4"/>
  <c r="N627" i="4"/>
  <c r="M627" i="4"/>
  <c r="O611" i="4"/>
  <c r="N611" i="4"/>
  <c r="M611" i="4"/>
  <c r="O595" i="4"/>
  <c r="N595" i="4"/>
  <c r="M595" i="4"/>
  <c r="O583" i="4"/>
  <c r="N583" i="4"/>
  <c r="M583" i="4"/>
  <c r="O567" i="4"/>
  <c r="N567" i="4"/>
  <c r="M567" i="4"/>
  <c r="O555" i="4"/>
  <c r="N555" i="4"/>
  <c r="M555" i="4"/>
  <c r="O539" i="4"/>
  <c r="N539" i="4"/>
  <c r="M539" i="4"/>
  <c r="O523" i="4"/>
  <c r="N523" i="4"/>
  <c r="M523" i="4"/>
  <c r="O511" i="4"/>
  <c r="N511" i="4"/>
  <c r="M511" i="4"/>
  <c r="O499" i="4"/>
  <c r="N499" i="4"/>
  <c r="M499" i="4"/>
  <c r="O483" i="4"/>
  <c r="N483" i="4"/>
  <c r="M483" i="4"/>
  <c r="O463" i="4"/>
  <c r="N463" i="4"/>
  <c r="M463" i="4"/>
  <c r="O451" i="4"/>
  <c r="N451" i="4"/>
  <c r="M451" i="4"/>
  <c r="O431" i="4"/>
  <c r="N431" i="4"/>
  <c r="M431" i="4"/>
  <c r="O415" i="4"/>
  <c r="N415" i="4"/>
  <c r="M415" i="4"/>
  <c r="O403" i="4"/>
  <c r="N403" i="4"/>
  <c r="M403" i="4"/>
  <c r="O387" i="4"/>
  <c r="N387" i="4"/>
  <c r="M387" i="4"/>
  <c r="O371" i="4"/>
  <c r="N371" i="4"/>
  <c r="M371" i="4"/>
  <c r="O351" i="4"/>
  <c r="N351" i="4"/>
  <c r="M351" i="4"/>
  <c r="O335" i="4"/>
  <c r="N335" i="4"/>
  <c r="M335" i="4"/>
  <c r="O319" i="4"/>
  <c r="N319" i="4"/>
  <c r="M319" i="4"/>
  <c r="O307" i="4"/>
  <c r="N307" i="4"/>
  <c r="M307" i="4"/>
  <c r="O291" i="4"/>
  <c r="N291" i="4"/>
  <c r="M291" i="4"/>
  <c r="O271" i="4"/>
  <c r="N271" i="4"/>
  <c r="M271" i="4"/>
  <c r="O263" i="4"/>
  <c r="N263" i="4"/>
  <c r="M263" i="4"/>
  <c r="O247" i="4"/>
  <c r="N247" i="4"/>
  <c r="M247" i="4"/>
  <c r="O231" i="4"/>
  <c r="N231" i="4"/>
  <c r="M231" i="4"/>
  <c r="O223" i="4"/>
  <c r="N223" i="4"/>
  <c r="M223" i="4"/>
  <c r="O215" i="4"/>
  <c r="N215" i="4"/>
  <c r="M215" i="4"/>
  <c r="O199" i="4"/>
  <c r="N199" i="4"/>
  <c r="M199" i="4"/>
  <c r="O15" i="4"/>
  <c r="N15" i="4"/>
  <c r="M15" i="4"/>
  <c r="O974" i="4"/>
  <c r="N974" i="4"/>
  <c r="M974" i="4"/>
  <c r="O970" i="4"/>
  <c r="N970" i="4"/>
  <c r="M970" i="4"/>
  <c r="O958" i="4"/>
  <c r="N958" i="4"/>
  <c r="M958" i="4"/>
  <c r="O946" i="4"/>
  <c r="N946" i="4"/>
  <c r="M946" i="4"/>
  <c r="O934" i="4"/>
  <c r="N934" i="4"/>
  <c r="M934" i="4"/>
  <c r="O926" i="4"/>
  <c r="N926" i="4"/>
  <c r="M926" i="4"/>
  <c r="O914" i="4"/>
  <c r="N914" i="4"/>
  <c r="M914" i="4"/>
  <c r="O906" i="4"/>
  <c r="N906" i="4"/>
  <c r="M906" i="4"/>
  <c r="O898" i="4"/>
  <c r="N898" i="4"/>
  <c r="M898" i="4"/>
  <c r="O890" i="4"/>
  <c r="N890" i="4"/>
  <c r="M890" i="4"/>
  <c r="O882" i="4"/>
  <c r="N882" i="4"/>
  <c r="M882" i="4"/>
  <c r="O874" i="4"/>
  <c r="N874" i="4"/>
  <c r="M874" i="4"/>
  <c r="O866" i="4"/>
  <c r="N866" i="4"/>
  <c r="M866" i="4"/>
  <c r="O858" i="4"/>
  <c r="N858" i="4"/>
  <c r="M858" i="4"/>
  <c r="O854" i="4"/>
  <c r="N854" i="4"/>
  <c r="M854" i="4"/>
  <c r="O842" i="4"/>
  <c r="N842" i="4"/>
  <c r="M842" i="4"/>
  <c r="O834" i="4"/>
  <c r="N834" i="4"/>
  <c r="M834" i="4"/>
  <c r="O826" i="4"/>
  <c r="N826" i="4"/>
  <c r="M826" i="4"/>
  <c r="O818" i="4"/>
  <c r="N818" i="4"/>
  <c r="M818" i="4"/>
  <c r="O810" i="4"/>
  <c r="N810" i="4"/>
  <c r="M810" i="4"/>
  <c r="O806" i="4"/>
  <c r="N806" i="4"/>
  <c r="M806" i="4"/>
  <c r="O794" i="4"/>
  <c r="N794" i="4"/>
  <c r="M794" i="4"/>
  <c r="O786" i="4"/>
  <c r="N786" i="4"/>
  <c r="M786" i="4"/>
  <c r="O778" i="4"/>
  <c r="N778" i="4"/>
  <c r="M778" i="4"/>
  <c r="O770" i="4"/>
  <c r="N770" i="4"/>
  <c r="M770" i="4"/>
  <c r="O762" i="4"/>
  <c r="N762" i="4"/>
  <c r="M762" i="4"/>
  <c r="O754" i="4"/>
  <c r="N754" i="4"/>
  <c r="M754" i="4"/>
  <c r="O746" i="4"/>
  <c r="N746" i="4"/>
  <c r="M746" i="4"/>
  <c r="O738" i="4"/>
  <c r="N738" i="4"/>
  <c r="M738" i="4"/>
  <c r="O730" i="4"/>
  <c r="N730" i="4"/>
  <c r="M730" i="4"/>
  <c r="O722" i="4"/>
  <c r="N722" i="4"/>
  <c r="M722" i="4"/>
  <c r="O714" i="4"/>
  <c r="N714" i="4"/>
  <c r="M714" i="4"/>
  <c r="O710" i="4"/>
  <c r="N710" i="4"/>
  <c r="M710" i="4"/>
  <c r="O706" i="4"/>
  <c r="N706" i="4"/>
  <c r="M706" i="4"/>
  <c r="O702" i="4"/>
  <c r="N702" i="4"/>
  <c r="M702" i="4"/>
  <c r="O698" i="4"/>
  <c r="N698" i="4"/>
  <c r="M698" i="4"/>
  <c r="O694" i="4"/>
  <c r="N694" i="4"/>
  <c r="M694" i="4"/>
  <c r="O690" i="4"/>
  <c r="N690" i="4"/>
  <c r="M690" i="4"/>
  <c r="O686" i="4"/>
  <c r="N686" i="4"/>
  <c r="M686" i="4"/>
  <c r="O682" i="4"/>
  <c r="N682" i="4"/>
  <c r="M682" i="4"/>
  <c r="O678" i="4"/>
  <c r="N678" i="4"/>
  <c r="M678" i="4"/>
  <c r="O674" i="4"/>
  <c r="N674" i="4"/>
  <c r="M674" i="4"/>
  <c r="O670" i="4"/>
  <c r="N670" i="4"/>
  <c r="M670" i="4"/>
  <c r="O666" i="4"/>
  <c r="N666" i="4"/>
  <c r="M666" i="4"/>
  <c r="O662" i="4"/>
  <c r="N662" i="4"/>
  <c r="M662" i="4"/>
  <c r="O658" i="4"/>
  <c r="N658" i="4"/>
  <c r="M658" i="4"/>
  <c r="O654" i="4"/>
  <c r="N654" i="4"/>
  <c r="M654" i="4"/>
  <c r="O650" i="4"/>
  <c r="N650" i="4"/>
  <c r="M650" i="4"/>
  <c r="O646" i="4"/>
  <c r="N646" i="4"/>
  <c r="M646" i="4"/>
  <c r="O642" i="4"/>
  <c r="N642" i="4"/>
  <c r="M642" i="4"/>
  <c r="O638" i="4"/>
  <c r="N638" i="4"/>
  <c r="M638" i="4"/>
  <c r="O634" i="4"/>
  <c r="N634" i="4"/>
  <c r="M634" i="4"/>
  <c r="O630" i="4"/>
  <c r="N630" i="4"/>
  <c r="M630" i="4"/>
  <c r="O626" i="4"/>
  <c r="N626" i="4"/>
  <c r="M626" i="4"/>
  <c r="O622" i="4"/>
  <c r="N622" i="4"/>
  <c r="M622" i="4"/>
  <c r="O618" i="4"/>
  <c r="N618" i="4"/>
  <c r="M618" i="4"/>
  <c r="O614" i="4"/>
  <c r="N614" i="4"/>
  <c r="M614" i="4"/>
  <c r="O610" i="4"/>
  <c r="N610" i="4"/>
  <c r="M610" i="4"/>
  <c r="O606" i="4"/>
  <c r="N606" i="4"/>
  <c r="M606" i="4"/>
  <c r="O602" i="4"/>
  <c r="N602" i="4"/>
  <c r="M602" i="4"/>
  <c r="O598" i="4"/>
  <c r="N598" i="4"/>
  <c r="M598" i="4"/>
  <c r="O594" i="4"/>
  <c r="N594" i="4"/>
  <c r="M594" i="4"/>
  <c r="O590" i="4"/>
  <c r="N590" i="4"/>
  <c r="M590" i="4"/>
  <c r="O586" i="4"/>
  <c r="N586" i="4"/>
  <c r="M586" i="4"/>
  <c r="O582" i="4"/>
  <c r="N582" i="4"/>
  <c r="M582" i="4"/>
  <c r="O578" i="4"/>
  <c r="N578" i="4"/>
  <c r="M578" i="4"/>
  <c r="O574" i="4"/>
  <c r="N574" i="4"/>
  <c r="M574" i="4"/>
  <c r="O570" i="4"/>
  <c r="N570" i="4"/>
  <c r="M570" i="4"/>
  <c r="O566" i="4"/>
  <c r="N566" i="4"/>
  <c r="M566" i="4"/>
  <c r="O562" i="4"/>
  <c r="N562" i="4"/>
  <c r="M562" i="4"/>
  <c r="O558" i="4"/>
  <c r="N558" i="4"/>
  <c r="M558" i="4"/>
  <c r="O554" i="4"/>
  <c r="N554" i="4"/>
  <c r="M554" i="4"/>
  <c r="O550" i="4"/>
  <c r="N550" i="4"/>
  <c r="M550" i="4"/>
  <c r="O546" i="4"/>
  <c r="N546" i="4"/>
  <c r="M546" i="4"/>
  <c r="O542" i="4"/>
  <c r="N542" i="4"/>
  <c r="M542" i="4"/>
  <c r="O538" i="4"/>
  <c r="N538" i="4"/>
  <c r="M538" i="4"/>
  <c r="O534" i="4"/>
  <c r="N534" i="4"/>
  <c r="M534" i="4"/>
  <c r="O530" i="4"/>
  <c r="N530" i="4"/>
  <c r="M530" i="4"/>
  <c r="O526" i="4"/>
  <c r="N526" i="4"/>
  <c r="M526" i="4"/>
  <c r="O522" i="4"/>
  <c r="N522" i="4"/>
  <c r="M522" i="4"/>
  <c r="O518" i="4"/>
  <c r="N518" i="4"/>
  <c r="M518" i="4"/>
  <c r="O514" i="4"/>
  <c r="N514" i="4"/>
  <c r="M514" i="4"/>
  <c r="O510" i="4"/>
  <c r="N510" i="4"/>
  <c r="M510" i="4"/>
  <c r="O506" i="4"/>
  <c r="N506" i="4"/>
  <c r="M506" i="4"/>
  <c r="O502" i="4"/>
  <c r="N502" i="4"/>
  <c r="M502" i="4"/>
  <c r="O498" i="4"/>
  <c r="N498" i="4"/>
  <c r="M498" i="4"/>
  <c r="O494" i="4"/>
  <c r="N494" i="4"/>
  <c r="M494" i="4"/>
  <c r="O490" i="4"/>
  <c r="N490" i="4"/>
  <c r="M490" i="4"/>
  <c r="O486" i="4"/>
  <c r="N486" i="4"/>
  <c r="M486" i="4"/>
  <c r="O482" i="4"/>
  <c r="N482" i="4"/>
  <c r="M482" i="4"/>
  <c r="O478" i="4"/>
  <c r="N478" i="4"/>
  <c r="M478" i="4"/>
  <c r="O474" i="4"/>
  <c r="N474" i="4"/>
  <c r="M474" i="4"/>
  <c r="O470" i="4"/>
  <c r="N470" i="4"/>
  <c r="M470" i="4"/>
  <c r="O466" i="4"/>
  <c r="N466" i="4"/>
  <c r="M466" i="4"/>
  <c r="O462" i="4"/>
  <c r="N462" i="4"/>
  <c r="M462" i="4"/>
  <c r="O458" i="4"/>
  <c r="N458" i="4"/>
  <c r="M458" i="4"/>
  <c r="O454" i="4"/>
  <c r="N454" i="4"/>
  <c r="M454" i="4"/>
  <c r="O450" i="4"/>
  <c r="N450" i="4"/>
  <c r="M450" i="4"/>
  <c r="O446" i="4"/>
  <c r="N446" i="4"/>
  <c r="M446" i="4"/>
  <c r="O442" i="4"/>
  <c r="N442" i="4"/>
  <c r="M442" i="4"/>
  <c r="O438" i="4"/>
  <c r="N438" i="4"/>
  <c r="M438" i="4"/>
  <c r="O434" i="4"/>
  <c r="N434" i="4"/>
  <c r="M434" i="4"/>
  <c r="O430" i="4"/>
  <c r="N430" i="4"/>
  <c r="M430" i="4"/>
  <c r="O426" i="4"/>
  <c r="N426" i="4"/>
  <c r="M426" i="4"/>
  <c r="O422" i="4"/>
  <c r="N422" i="4"/>
  <c r="M422" i="4"/>
  <c r="O418" i="4"/>
  <c r="N418" i="4"/>
  <c r="M418" i="4"/>
  <c r="O414" i="4"/>
  <c r="N414" i="4"/>
  <c r="M414" i="4"/>
  <c r="O410" i="4"/>
  <c r="N410" i="4"/>
  <c r="M410" i="4"/>
  <c r="O406" i="4"/>
  <c r="N406" i="4"/>
  <c r="M406" i="4"/>
  <c r="O402" i="4"/>
  <c r="N402" i="4"/>
  <c r="M402" i="4"/>
  <c r="O398" i="4"/>
  <c r="N398" i="4"/>
  <c r="M398" i="4"/>
  <c r="O394" i="4"/>
  <c r="N394" i="4"/>
  <c r="M394" i="4"/>
  <c r="O390" i="4"/>
  <c r="N390" i="4"/>
  <c r="M390" i="4"/>
  <c r="O386" i="4"/>
  <c r="N386" i="4"/>
  <c r="M386" i="4"/>
  <c r="O382" i="4"/>
  <c r="N382" i="4"/>
  <c r="M382" i="4"/>
  <c r="O378" i="4"/>
  <c r="N378" i="4"/>
  <c r="M378" i="4"/>
  <c r="O374" i="4"/>
  <c r="N374" i="4"/>
  <c r="M374" i="4"/>
  <c r="O370" i="4"/>
  <c r="N370" i="4"/>
  <c r="M370" i="4"/>
  <c r="O366" i="4"/>
  <c r="N366" i="4"/>
  <c r="M366" i="4"/>
  <c r="O362" i="4"/>
  <c r="N362" i="4"/>
  <c r="M362" i="4"/>
  <c r="O358" i="4"/>
  <c r="N358" i="4"/>
  <c r="M358" i="4"/>
  <c r="O354" i="4"/>
  <c r="N354" i="4"/>
  <c r="M354" i="4"/>
  <c r="O350" i="4"/>
  <c r="N350" i="4"/>
  <c r="M350" i="4"/>
  <c r="O346" i="4"/>
  <c r="N346" i="4"/>
  <c r="M346" i="4"/>
  <c r="O342" i="4"/>
  <c r="N342" i="4"/>
  <c r="M342" i="4"/>
  <c r="O338" i="4"/>
  <c r="N338" i="4"/>
  <c r="M338" i="4"/>
  <c r="O334" i="4"/>
  <c r="N334" i="4"/>
  <c r="M334" i="4"/>
  <c r="O330" i="4"/>
  <c r="N330" i="4"/>
  <c r="M330" i="4"/>
  <c r="O326" i="4"/>
  <c r="N326" i="4"/>
  <c r="M326" i="4"/>
  <c r="O322" i="4"/>
  <c r="N322" i="4"/>
  <c r="M322" i="4"/>
  <c r="O318" i="4"/>
  <c r="N318" i="4"/>
  <c r="M318" i="4"/>
  <c r="O314" i="4"/>
  <c r="N314" i="4"/>
  <c r="M314" i="4"/>
  <c r="O310" i="4"/>
  <c r="N310" i="4"/>
  <c r="M310" i="4"/>
  <c r="O306" i="4"/>
  <c r="N306" i="4"/>
  <c r="M306" i="4"/>
  <c r="O302" i="4"/>
  <c r="N302" i="4"/>
  <c r="M302" i="4"/>
  <c r="O298" i="4"/>
  <c r="N298" i="4"/>
  <c r="M298" i="4"/>
  <c r="O294" i="4"/>
  <c r="N294" i="4"/>
  <c r="M294" i="4"/>
  <c r="O290" i="4"/>
  <c r="N290" i="4"/>
  <c r="M290" i="4"/>
  <c r="O286" i="4"/>
  <c r="N286" i="4"/>
  <c r="M286" i="4"/>
  <c r="O282" i="4"/>
  <c r="N282" i="4"/>
  <c r="M282" i="4"/>
  <c r="O278" i="4"/>
  <c r="N278" i="4"/>
  <c r="M278" i="4"/>
  <c r="O274" i="4"/>
  <c r="N274" i="4"/>
  <c r="M274" i="4"/>
  <c r="O270" i="4"/>
  <c r="N270" i="4"/>
  <c r="M270" i="4"/>
  <c r="O266" i="4"/>
  <c r="N266" i="4"/>
  <c r="M266" i="4"/>
  <c r="O262" i="4"/>
  <c r="N262" i="4"/>
  <c r="M262" i="4"/>
  <c r="O258" i="4"/>
  <c r="N258" i="4"/>
  <c r="M258" i="4"/>
  <c r="O254" i="4"/>
  <c r="N254" i="4"/>
  <c r="M254" i="4"/>
  <c r="O250" i="4"/>
  <c r="N250" i="4"/>
  <c r="M250" i="4"/>
  <c r="O246" i="4"/>
  <c r="N246" i="4"/>
  <c r="M246" i="4"/>
  <c r="O242" i="4"/>
  <c r="N242" i="4"/>
  <c r="M242" i="4"/>
  <c r="O238" i="4"/>
  <c r="N238" i="4"/>
  <c r="M238" i="4"/>
  <c r="O234" i="4"/>
  <c r="N234" i="4"/>
  <c r="M234" i="4"/>
  <c r="O230" i="4"/>
  <c r="N230" i="4"/>
  <c r="M230" i="4"/>
  <c r="O226" i="4"/>
  <c r="N226" i="4"/>
  <c r="M226" i="4"/>
  <c r="O222" i="4"/>
  <c r="N222" i="4"/>
  <c r="M222" i="4"/>
  <c r="O218" i="4"/>
  <c r="N218" i="4"/>
  <c r="M218" i="4"/>
  <c r="O214" i="4"/>
  <c r="N214" i="4"/>
  <c r="M214" i="4"/>
  <c r="O210" i="4"/>
  <c r="N210" i="4"/>
  <c r="M210" i="4"/>
  <c r="O206" i="4"/>
  <c r="N206" i="4"/>
  <c r="M206" i="4"/>
  <c r="O202" i="4"/>
  <c r="N202" i="4"/>
  <c r="M202" i="4"/>
  <c r="O198" i="4"/>
  <c r="N198" i="4"/>
  <c r="M198" i="4"/>
  <c r="O194" i="4"/>
  <c r="N194" i="4"/>
  <c r="M194" i="4"/>
  <c r="O190" i="4"/>
  <c r="N190" i="4"/>
  <c r="M190" i="4"/>
  <c r="O186" i="4"/>
  <c r="N186" i="4"/>
  <c r="M186" i="4"/>
  <c r="O182" i="4"/>
  <c r="N182" i="4"/>
  <c r="M182" i="4"/>
  <c r="O178" i="4"/>
  <c r="N178" i="4"/>
  <c r="M178" i="4"/>
  <c r="O174" i="4"/>
  <c r="N174" i="4"/>
  <c r="M174" i="4"/>
  <c r="O170" i="4"/>
  <c r="N170" i="4"/>
  <c r="M170" i="4"/>
  <c r="O166" i="4"/>
  <c r="N166" i="4"/>
  <c r="M166" i="4"/>
  <c r="O162" i="4"/>
  <c r="N162" i="4"/>
  <c r="M162" i="4"/>
  <c r="O158" i="4"/>
  <c r="N158" i="4"/>
  <c r="M158" i="4"/>
  <c r="O154" i="4"/>
  <c r="N154" i="4"/>
  <c r="M154" i="4"/>
  <c r="O150" i="4"/>
  <c r="N150" i="4"/>
  <c r="M150" i="4"/>
  <c r="O146" i="4"/>
  <c r="N146" i="4"/>
  <c r="M146" i="4"/>
  <c r="O142" i="4"/>
  <c r="N142" i="4"/>
  <c r="M142" i="4"/>
  <c r="O138" i="4"/>
  <c r="N138" i="4"/>
  <c r="M138" i="4"/>
  <c r="O134" i="4"/>
  <c r="N134" i="4"/>
  <c r="M134" i="4"/>
  <c r="O130" i="4"/>
  <c r="N130" i="4"/>
  <c r="M130" i="4"/>
  <c r="O126" i="4"/>
  <c r="N126" i="4"/>
  <c r="M126" i="4"/>
  <c r="O122" i="4"/>
  <c r="N122" i="4"/>
  <c r="M122" i="4"/>
  <c r="O118" i="4"/>
  <c r="N118" i="4"/>
  <c r="M118" i="4"/>
  <c r="O114" i="4"/>
  <c r="N114" i="4"/>
  <c r="M114" i="4"/>
  <c r="O110" i="4"/>
  <c r="N110" i="4"/>
  <c r="M110" i="4"/>
  <c r="O106" i="4"/>
  <c r="N106" i="4"/>
  <c r="M106" i="4"/>
  <c r="O102" i="4"/>
  <c r="N102" i="4"/>
  <c r="M102" i="4"/>
  <c r="O98" i="4"/>
  <c r="N98" i="4"/>
  <c r="M98" i="4"/>
  <c r="O94" i="4"/>
  <c r="N94" i="4"/>
  <c r="M94" i="4"/>
  <c r="O90" i="4"/>
  <c r="N90" i="4"/>
  <c r="M90" i="4"/>
  <c r="O86" i="4"/>
  <c r="N86" i="4"/>
  <c r="M86" i="4"/>
  <c r="O82" i="4"/>
  <c r="N82" i="4"/>
  <c r="M82" i="4"/>
  <c r="O78" i="4"/>
  <c r="N78" i="4"/>
  <c r="M78" i="4"/>
  <c r="O74" i="4"/>
  <c r="N74" i="4"/>
  <c r="M74" i="4"/>
  <c r="O70" i="4"/>
  <c r="N70" i="4"/>
  <c r="M70" i="4"/>
  <c r="O66" i="4"/>
  <c r="N66" i="4"/>
  <c r="M66" i="4"/>
  <c r="O62" i="4"/>
  <c r="N62" i="4"/>
  <c r="M62" i="4"/>
  <c r="O58" i="4"/>
  <c r="N58" i="4"/>
  <c r="M58" i="4"/>
  <c r="O54" i="4"/>
  <c r="N54" i="4"/>
  <c r="M54" i="4"/>
  <c r="O50" i="4"/>
  <c r="N50" i="4"/>
  <c r="M50" i="4"/>
  <c r="O46" i="4"/>
  <c r="N46" i="4"/>
  <c r="M46" i="4"/>
  <c r="O42" i="4"/>
  <c r="N42" i="4"/>
  <c r="M42" i="4"/>
  <c r="O38" i="4"/>
  <c r="N38" i="4"/>
  <c r="M38" i="4"/>
  <c r="O34" i="4"/>
  <c r="N34" i="4"/>
  <c r="M34" i="4"/>
  <c r="O30" i="4"/>
  <c r="N30" i="4"/>
  <c r="M30" i="4"/>
  <c r="O26" i="4"/>
  <c r="N26" i="4"/>
  <c r="M26" i="4"/>
  <c r="O22" i="4"/>
  <c r="N22" i="4"/>
  <c r="M22" i="4"/>
  <c r="O18" i="4"/>
  <c r="N18" i="4"/>
  <c r="M18" i="4"/>
  <c r="O14" i="4"/>
  <c r="N14" i="4"/>
  <c r="M14" i="4"/>
  <c r="O10" i="4"/>
  <c r="N10" i="4"/>
  <c r="M10" i="4"/>
  <c r="O6" i="4"/>
  <c r="N6" i="4"/>
  <c r="M6" i="4"/>
  <c r="N4" i="3"/>
  <c r="M4" i="3"/>
  <c r="O4" i="3"/>
  <c r="O7" i="3"/>
  <c r="N7" i="3"/>
  <c r="M7" i="3"/>
  <c r="O10" i="3"/>
  <c r="N10" i="3"/>
  <c r="M10" i="3"/>
  <c r="N13" i="3"/>
  <c r="M13" i="3"/>
  <c r="O13" i="3"/>
  <c r="M20" i="3"/>
  <c r="O20" i="3"/>
  <c r="N20" i="3"/>
  <c r="O23" i="3"/>
  <c r="N23" i="3"/>
  <c r="M23" i="3"/>
  <c r="O26" i="3"/>
  <c r="N26" i="3"/>
  <c r="M26" i="3"/>
  <c r="N29" i="3"/>
  <c r="M29" i="3"/>
  <c r="O29" i="3"/>
  <c r="M36" i="3"/>
  <c r="N36" i="3"/>
  <c r="O36" i="3"/>
  <c r="O38" i="3"/>
  <c r="N38" i="3"/>
  <c r="M38" i="3"/>
  <c r="O43" i="3"/>
  <c r="M43" i="3"/>
  <c r="N43" i="3"/>
  <c r="N49" i="3"/>
  <c r="M49" i="3"/>
  <c r="O49" i="3"/>
  <c r="M52" i="3"/>
  <c r="O52" i="3"/>
  <c r="N52" i="3"/>
  <c r="O54" i="3"/>
  <c r="N54" i="3"/>
  <c r="M54" i="3"/>
  <c r="O59" i="3"/>
  <c r="N59" i="3"/>
  <c r="M59" i="3"/>
  <c r="N65" i="3"/>
  <c r="M65" i="3"/>
  <c r="O65" i="3"/>
  <c r="M68" i="3"/>
  <c r="N68" i="3"/>
  <c r="O68" i="3"/>
  <c r="O70" i="3"/>
  <c r="N70" i="3"/>
  <c r="M70" i="3"/>
  <c r="O75" i="3"/>
  <c r="N75" i="3"/>
  <c r="M75" i="3"/>
  <c r="N81" i="3"/>
  <c r="M81" i="3"/>
  <c r="O81" i="3"/>
  <c r="M84" i="3"/>
  <c r="N84" i="3"/>
  <c r="O84" i="3"/>
  <c r="O86" i="3"/>
  <c r="N86" i="3"/>
  <c r="M86" i="3"/>
  <c r="O91" i="3"/>
  <c r="M91" i="3"/>
  <c r="N91" i="3"/>
  <c r="N97" i="3"/>
  <c r="M97" i="3"/>
  <c r="O97" i="3"/>
  <c r="M100" i="3"/>
  <c r="O100" i="3"/>
  <c r="N100" i="3"/>
  <c r="O102" i="3"/>
  <c r="N102" i="3"/>
  <c r="M102" i="3"/>
  <c r="O107" i="3"/>
  <c r="N107" i="3"/>
  <c r="M107" i="3"/>
  <c r="N113" i="3"/>
  <c r="M113" i="3"/>
  <c r="O113" i="3"/>
  <c r="M116" i="3"/>
  <c r="O116" i="3"/>
  <c r="N116" i="3"/>
  <c r="O118" i="3"/>
  <c r="N118" i="3"/>
  <c r="M118" i="3"/>
  <c r="O123" i="3"/>
  <c r="N123" i="3"/>
  <c r="M123" i="3"/>
  <c r="N129" i="3"/>
  <c r="M129" i="3"/>
  <c r="O129" i="3"/>
  <c r="M132" i="3"/>
  <c r="O132" i="3"/>
  <c r="N132" i="3"/>
  <c r="O134" i="3"/>
  <c r="N134" i="3"/>
  <c r="M134" i="3"/>
  <c r="O139" i="3"/>
  <c r="N139" i="3"/>
  <c r="M139" i="3"/>
  <c r="N145" i="3"/>
  <c r="M145" i="3"/>
  <c r="O145" i="3"/>
  <c r="M148" i="3"/>
  <c r="O148" i="3"/>
  <c r="N148" i="3"/>
  <c r="O150" i="3"/>
  <c r="N150" i="3"/>
  <c r="M150" i="3"/>
  <c r="O155" i="3"/>
  <c r="N155" i="3"/>
  <c r="M155" i="3"/>
  <c r="M164" i="3"/>
  <c r="N164" i="3"/>
  <c r="O164" i="3"/>
  <c r="M172" i="3"/>
  <c r="N172" i="3"/>
  <c r="O172" i="3"/>
  <c r="M175" i="3"/>
  <c r="O175" i="3"/>
  <c r="N175" i="3"/>
  <c r="O182" i="3"/>
  <c r="N182" i="3"/>
  <c r="M182" i="3"/>
  <c r="N185" i="3"/>
  <c r="O185" i="3"/>
  <c r="M185" i="3"/>
  <c r="M188" i="3"/>
  <c r="N188" i="3"/>
  <c r="O188" i="3"/>
  <c r="M191" i="3"/>
  <c r="O191" i="3"/>
  <c r="N191" i="3"/>
  <c r="O198" i="3"/>
  <c r="N198" i="3"/>
  <c r="M198" i="3"/>
  <c r="M208" i="3"/>
  <c r="N208" i="3"/>
  <c r="O208" i="3"/>
  <c r="O214" i="3"/>
  <c r="N214" i="3"/>
  <c r="M214" i="3"/>
  <c r="M224" i="3"/>
  <c r="N224" i="3"/>
  <c r="O224" i="3"/>
  <c r="O230" i="3"/>
  <c r="N230" i="3"/>
  <c r="M230" i="3"/>
  <c r="M8" i="3"/>
  <c r="O8" i="3"/>
  <c r="N8" i="3"/>
  <c r="O11" i="3"/>
  <c r="N11" i="3"/>
  <c r="M11" i="3"/>
  <c r="O14" i="3"/>
  <c r="N14" i="3"/>
  <c r="M14" i="3"/>
  <c r="N17" i="3"/>
  <c r="M17" i="3"/>
  <c r="O17" i="3"/>
  <c r="M24" i="3"/>
  <c r="O24" i="3"/>
  <c r="N24" i="3"/>
  <c r="O27" i="3"/>
  <c r="N27" i="3"/>
  <c r="M27" i="3"/>
  <c r="O30" i="3"/>
  <c r="N30" i="3"/>
  <c r="M30" i="3"/>
  <c r="N33" i="3"/>
  <c r="M33" i="3"/>
  <c r="O33" i="3"/>
  <c r="O39" i="3"/>
  <c r="N39" i="3"/>
  <c r="M39" i="3"/>
  <c r="N45" i="3"/>
  <c r="M45" i="3"/>
  <c r="O45" i="3"/>
  <c r="M48" i="3"/>
  <c r="N48" i="3"/>
  <c r="O48" i="3"/>
  <c r="O50" i="3"/>
  <c r="N50" i="3"/>
  <c r="M50" i="3"/>
  <c r="O55" i="3"/>
  <c r="M55" i="3"/>
  <c r="N55" i="3"/>
  <c r="N61" i="3"/>
  <c r="M61" i="3"/>
  <c r="O61" i="3"/>
  <c r="M64" i="3"/>
  <c r="O64" i="3"/>
  <c r="N64" i="3"/>
  <c r="O66" i="3"/>
  <c r="N66" i="3"/>
  <c r="M66" i="3"/>
  <c r="O71" i="3"/>
  <c r="N71" i="3"/>
  <c r="M71" i="3"/>
  <c r="N77" i="3"/>
  <c r="M77" i="3"/>
  <c r="O77" i="3"/>
  <c r="M80" i="3"/>
  <c r="O80" i="3"/>
  <c r="N80" i="3"/>
  <c r="O82" i="3"/>
  <c r="N82" i="3"/>
  <c r="M82" i="3"/>
  <c r="O87" i="3"/>
  <c r="N87" i="3"/>
  <c r="M87" i="3"/>
  <c r="N93" i="3"/>
  <c r="M93" i="3"/>
  <c r="O93" i="3"/>
  <c r="M96" i="3"/>
  <c r="N96" i="3"/>
  <c r="O96" i="3"/>
  <c r="O98" i="3"/>
  <c r="N98" i="3"/>
  <c r="M98" i="3"/>
  <c r="O103" i="3"/>
  <c r="N103" i="3"/>
  <c r="M103" i="3"/>
  <c r="N109" i="3"/>
  <c r="M109" i="3"/>
  <c r="O109" i="3"/>
  <c r="M112" i="3"/>
  <c r="O112" i="3"/>
  <c r="N112" i="3"/>
  <c r="O114" i="3"/>
  <c r="N114" i="3"/>
  <c r="M114" i="3"/>
  <c r="O119" i="3"/>
  <c r="N119" i="3"/>
  <c r="M119" i="3"/>
  <c r="N125" i="3"/>
  <c r="M125" i="3"/>
  <c r="O125" i="3"/>
  <c r="M128" i="3"/>
  <c r="O128" i="3"/>
  <c r="N128" i="3"/>
  <c r="O130" i="3"/>
  <c r="N130" i="3"/>
  <c r="M130" i="3"/>
  <c r="O135" i="3"/>
  <c r="N135" i="3"/>
  <c r="M135" i="3"/>
  <c r="N141" i="3"/>
  <c r="M141" i="3"/>
  <c r="O141" i="3"/>
  <c r="M144" i="3"/>
  <c r="O144" i="3"/>
  <c r="N144" i="3"/>
  <c r="O146" i="3"/>
  <c r="N146" i="3"/>
  <c r="M146" i="3"/>
  <c r="O151" i="3"/>
  <c r="N151" i="3"/>
  <c r="M151" i="3"/>
  <c r="O157" i="3"/>
  <c r="N157" i="3"/>
  <c r="M157" i="3"/>
  <c r="M159" i="3"/>
  <c r="O159" i="3"/>
  <c r="N159" i="3"/>
  <c r="N165" i="3"/>
  <c r="O165" i="3"/>
  <c r="M165" i="3"/>
  <c r="M167" i="3"/>
  <c r="O167" i="3"/>
  <c r="N167" i="3"/>
  <c r="N173" i="3"/>
  <c r="O173" i="3"/>
  <c r="M173" i="3"/>
  <c r="M176" i="3"/>
  <c r="N176" i="3"/>
  <c r="O176" i="3"/>
  <c r="M179" i="3"/>
  <c r="O179" i="3"/>
  <c r="N179" i="3"/>
  <c r="O186" i="3"/>
  <c r="N186" i="3"/>
  <c r="M186" i="3"/>
  <c r="N189" i="3"/>
  <c r="O189" i="3"/>
  <c r="M189" i="3"/>
  <c r="M192" i="3"/>
  <c r="N192" i="3"/>
  <c r="O192" i="3"/>
  <c r="M195" i="3"/>
  <c r="O195" i="3"/>
  <c r="N195" i="3"/>
  <c r="O202" i="3"/>
  <c r="N202" i="3"/>
  <c r="M202" i="3"/>
  <c r="M212" i="3"/>
  <c r="N212" i="3"/>
  <c r="O212" i="3"/>
  <c r="O218" i="3"/>
  <c r="N218" i="3"/>
  <c r="M218" i="3"/>
  <c r="M228" i="3"/>
  <c r="N228" i="3"/>
  <c r="O228" i="3"/>
  <c r="O234" i="3"/>
  <c r="N234" i="3"/>
  <c r="M234" i="3"/>
  <c r="M236" i="3"/>
  <c r="O236" i="3"/>
  <c r="N236" i="3"/>
  <c r="M252" i="3"/>
  <c r="O252" i="3"/>
  <c r="N252" i="3"/>
  <c r="M268" i="3"/>
  <c r="O268" i="3"/>
  <c r="N268" i="3"/>
  <c r="M284" i="3"/>
  <c r="O284" i="3"/>
  <c r="N284" i="3"/>
  <c r="N5" i="3"/>
  <c r="M5" i="3"/>
  <c r="O5" i="3"/>
  <c r="M12" i="3"/>
  <c r="O12" i="3"/>
  <c r="N12" i="3"/>
  <c r="O15" i="3"/>
  <c r="N15" i="3"/>
  <c r="M15" i="3"/>
  <c r="O18" i="3"/>
  <c r="N18" i="3"/>
  <c r="M18" i="3"/>
  <c r="N21" i="3"/>
  <c r="M21" i="3"/>
  <c r="O21" i="3"/>
  <c r="M28" i="3"/>
  <c r="N28" i="3"/>
  <c r="O28" i="3"/>
  <c r="O31" i="3"/>
  <c r="N31" i="3"/>
  <c r="M31" i="3"/>
  <c r="O34" i="3"/>
  <c r="N34" i="3"/>
  <c r="M34" i="3"/>
  <c r="N41" i="3"/>
  <c r="M41" i="3"/>
  <c r="O41" i="3"/>
  <c r="M44" i="3"/>
  <c r="O44" i="3"/>
  <c r="N44" i="3"/>
  <c r="O46" i="3"/>
  <c r="N46" i="3"/>
  <c r="M46" i="3"/>
  <c r="O51" i="3"/>
  <c r="N51" i="3"/>
  <c r="M51" i="3"/>
  <c r="N57" i="3"/>
  <c r="M57" i="3"/>
  <c r="O57" i="3"/>
  <c r="M60" i="3"/>
  <c r="N60" i="3"/>
  <c r="O60" i="3"/>
  <c r="O62" i="3"/>
  <c r="N62" i="3"/>
  <c r="M62" i="3"/>
  <c r="O67" i="3"/>
  <c r="N67" i="3"/>
  <c r="M67" i="3"/>
  <c r="N73" i="3"/>
  <c r="M73" i="3"/>
  <c r="O73" i="3"/>
  <c r="M76" i="3"/>
  <c r="N76" i="3"/>
  <c r="O76" i="3"/>
  <c r="O78" i="3"/>
  <c r="N78" i="3"/>
  <c r="M78" i="3"/>
  <c r="O83" i="3"/>
  <c r="N83" i="3"/>
  <c r="M83" i="3"/>
  <c r="N89" i="3"/>
  <c r="M89" i="3"/>
  <c r="O89" i="3"/>
  <c r="M92" i="3"/>
  <c r="O92" i="3"/>
  <c r="N92" i="3"/>
  <c r="O94" i="3"/>
  <c r="N94" i="3"/>
  <c r="M94" i="3"/>
  <c r="O99" i="3"/>
  <c r="N99" i="3"/>
  <c r="M99" i="3"/>
  <c r="N105" i="3"/>
  <c r="M105" i="3"/>
  <c r="O105" i="3"/>
  <c r="M108" i="3"/>
  <c r="O108" i="3"/>
  <c r="N108" i="3"/>
  <c r="O110" i="3"/>
  <c r="N110" i="3"/>
  <c r="M110" i="3"/>
  <c r="O115" i="3"/>
  <c r="M115" i="3"/>
  <c r="N115" i="3"/>
  <c r="N121" i="3"/>
  <c r="M121" i="3"/>
  <c r="O121" i="3"/>
  <c r="M124" i="3"/>
  <c r="O124" i="3"/>
  <c r="N124" i="3"/>
  <c r="O126" i="3"/>
  <c r="N126" i="3"/>
  <c r="M126" i="3"/>
  <c r="O131" i="3"/>
  <c r="N131" i="3"/>
  <c r="M131" i="3"/>
  <c r="N137" i="3"/>
  <c r="M137" i="3"/>
  <c r="O137" i="3"/>
  <c r="M140" i="3"/>
  <c r="O140" i="3"/>
  <c r="N140" i="3"/>
  <c r="O142" i="3"/>
  <c r="N142" i="3"/>
  <c r="M142" i="3"/>
  <c r="O147" i="3"/>
  <c r="N147" i="3"/>
  <c r="M147" i="3"/>
  <c r="N153" i="3"/>
  <c r="M153" i="3"/>
  <c r="O153" i="3"/>
  <c r="M156" i="3"/>
  <c r="O156" i="3"/>
  <c r="N156" i="3"/>
  <c r="M158" i="3"/>
  <c r="O158" i="3"/>
  <c r="N158" i="3"/>
  <c r="M160" i="3"/>
  <c r="N160" i="3"/>
  <c r="O160" i="3"/>
  <c r="M168" i="3"/>
  <c r="N168" i="3"/>
  <c r="O168" i="3"/>
  <c r="O174" i="3"/>
  <c r="N174" i="3"/>
  <c r="M174" i="3"/>
  <c r="N177" i="3"/>
  <c r="O177" i="3"/>
  <c r="M177" i="3"/>
  <c r="M180" i="3"/>
  <c r="N180" i="3"/>
  <c r="O180" i="3"/>
  <c r="M183" i="3"/>
  <c r="O183" i="3"/>
  <c r="N183" i="3"/>
  <c r="O190" i="3"/>
  <c r="N190" i="3"/>
  <c r="M190" i="3"/>
  <c r="N193" i="3"/>
  <c r="O193" i="3"/>
  <c r="M193" i="3"/>
  <c r="M196" i="3"/>
  <c r="N196" i="3"/>
  <c r="O196" i="3"/>
  <c r="M200" i="3"/>
  <c r="N200" i="3"/>
  <c r="O200" i="3"/>
  <c r="O206" i="3"/>
  <c r="N206" i="3"/>
  <c r="M206" i="3"/>
  <c r="M216" i="3"/>
  <c r="N216" i="3"/>
  <c r="O216" i="3"/>
  <c r="O222" i="3"/>
  <c r="N222" i="3"/>
  <c r="M222" i="3"/>
  <c r="M232" i="3"/>
  <c r="N232" i="3"/>
  <c r="O232" i="3"/>
  <c r="O3" i="3"/>
  <c r="M3" i="3"/>
  <c r="N3" i="3"/>
  <c r="O6" i="3"/>
  <c r="N6" i="3"/>
  <c r="M6" i="3"/>
  <c r="N9" i="3"/>
  <c r="M9" i="3"/>
  <c r="O9" i="3"/>
  <c r="M16" i="3"/>
  <c r="O16" i="3"/>
  <c r="N16" i="3"/>
  <c r="O19" i="3"/>
  <c r="N19" i="3"/>
  <c r="M19" i="3"/>
  <c r="O22" i="3"/>
  <c r="N22" i="3"/>
  <c r="M22" i="3"/>
  <c r="N25" i="3"/>
  <c r="M25" i="3"/>
  <c r="O25" i="3"/>
  <c r="M32" i="3"/>
  <c r="O32" i="3"/>
  <c r="N32" i="3"/>
  <c r="O35" i="3"/>
  <c r="M35" i="3"/>
  <c r="N35" i="3"/>
  <c r="N37" i="3"/>
  <c r="M37" i="3"/>
  <c r="O37" i="3"/>
  <c r="M40" i="3"/>
  <c r="O40" i="3"/>
  <c r="N40" i="3"/>
  <c r="O42" i="3"/>
  <c r="N42" i="3"/>
  <c r="M42" i="3"/>
  <c r="O47" i="3"/>
  <c r="N47" i="3"/>
  <c r="M47" i="3"/>
  <c r="N53" i="3"/>
  <c r="M53" i="3"/>
  <c r="O53" i="3"/>
  <c r="M56" i="3"/>
  <c r="O56" i="3"/>
  <c r="N56" i="3"/>
  <c r="O58" i="3"/>
  <c r="N58" i="3"/>
  <c r="M58" i="3"/>
  <c r="O63" i="3"/>
  <c r="M63" i="3"/>
  <c r="N63" i="3"/>
  <c r="N69" i="3"/>
  <c r="M69" i="3"/>
  <c r="O69" i="3"/>
  <c r="M72" i="3"/>
  <c r="O72" i="3"/>
  <c r="N72" i="3"/>
  <c r="O74" i="3"/>
  <c r="N74" i="3"/>
  <c r="M74" i="3"/>
  <c r="O79" i="3"/>
  <c r="M79" i="3"/>
  <c r="N79" i="3"/>
  <c r="N85" i="3"/>
  <c r="M85" i="3"/>
  <c r="O85" i="3"/>
  <c r="M88" i="3"/>
  <c r="O88" i="3"/>
  <c r="N88" i="3"/>
  <c r="O90" i="3"/>
  <c r="N90" i="3"/>
  <c r="M90" i="3"/>
  <c r="O95" i="3"/>
  <c r="N95" i="3"/>
  <c r="M95" i="3"/>
  <c r="N101" i="3"/>
  <c r="M101" i="3"/>
  <c r="O101" i="3"/>
  <c r="M104" i="3"/>
  <c r="O104" i="3"/>
  <c r="N104" i="3"/>
  <c r="O106" i="3"/>
  <c r="N106" i="3"/>
  <c r="M106" i="3"/>
  <c r="O111" i="3"/>
  <c r="N111" i="3"/>
  <c r="M111" i="3"/>
  <c r="N117" i="3"/>
  <c r="M117" i="3"/>
  <c r="O117" i="3"/>
  <c r="M120" i="3"/>
  <c r="O120" i="3"/>
  <c r="N120" i="3"/>
  <c r="O122" i="3"/>
  <c r="N122" i="3"/>
  <c r="M122" i="3"/>
  <c r="O127" i="3"/>
  <c r="N127" i="3"/>
  <c r="M127" i="3"/>
  <c r="N133" i="3"/>
  <c r="M133" i="3"/>
  <c r="O133" i="3"/>
  <c r="M136" i="3"/>
  <c r="O136" i="3"/>
  <c r="N136" i="3"/>
  <c r="O138" i="3"/>
  <c r="N138" i="3"/>
  <c r="M138" i="3"/>
  <c r="O143" i="3"/>
  <c r="N143" i="3"/>
  <c r="M143" i="3"/>
  <c r="N149" i="3"/>
  <c r="M149" i="3"/>
  <c r="O149" i="3"/>
  <c r="M152" i="3"/>
  <c r="O152" i="3"/>
  <c r="N152" i="3"/>
  <c r="O154" i="3"/>
  <c r="N154" i="3"/>
  <c r="M154" i="3"/>
  <c r="N161" i="3"/>
  <c r="O161" i="3"/>
  <c r="M161" i="3"/>
  <c r="M163" i="3"/>
  <c r="O163" i="3"/>
  <c r="N163" i="3"/>
  <c r="N169" i="3"/>
  <c r="O169" i="3"/>
  <c r="M169" i="3"/>
  <c r="M171" i="3"/>
  <c r="O171" i="3"/>
  <c r="N171" i="3"/>
  <c r="O178" i="3"/>
  <c r="N178" i="3"/>
  <c r="M178" i="3"/>
  <c r="N181" i="3"/>
  <c r="O181" i="3"/>
  <c r="M181" i="3"/>
  <c r="M184" i="3"/>
  <c r="N184" i="3"/>
  <c r="O184" i="3"/>
  <c r="M187" i="3"/>
  <c r="O187" i="3"/>
  <c r="N187" i="3"/>
  <c r="O194" i="3"/>
  <c r="N194" i="3"/>
  <c r="M194" i="3"/>
  <c r="N197" i="3"/>
  <c r="O197" i="3"/>
  <c r="M197" i="3"/>
  <c r="M204" i="3"/>
  <c r="N204" i="3"/>
  <c r="O204" i="3"/>
  <c r="O210" i="3"/>
  <c r="N210" i="3"/>
  <c r="M210" i="3"/>
  <c r="M220" i="3"/>
  <c r="N220" i="3"/>
  <c r="O220" i="3"/>
  <c r="O226" i="3"/>
  <c r="N226" i="3"/>
  <c r="M226" i="3"/>
  <c r="M244" i="3"/>
  <c r="O244" i="3"/>
  <c r="N244" i="3"/>
  <c r="M260" i="3"/>
  <c r="O260" i="3"/>
  <c r="N260" i="3"/>
  <c r="M276" i="3"/>
  <c r="O276" i="3"/>
  <c r="N276" i="3"/>
  <c r="O238" i="3"/>
  <c r="M238" i="3"/>
  <c r="N239" i="3"/>
  <c r="M239" i="3"/>
  <c r="N241" i="3"/>
  <c r="O241" i="3"/>
  <c r="O254" i="3"/>
  <c r="M254" i="3"/>
  <c r="N255" i="3"/>
  <c r="M255" i="3"/>
  <c r="N257" i="3"/>
  <c r="O257" i="3"/>
  <c r="O270" i="3"/>
  <c r="M270" i="3"/>
  <c r="N271" i="3"/>
  <c r="M271" i="3"/>
  <c r="N273" i="3"/>
  <c r="O273" i="3"/>
  <c r="O286" i="3"/>
  <c r="M286" i="3"/>
  <c r="N287" i="3"/>
  <c r="M287" i="3"/>
  <c r="N312" i="3"/>
  <c r="M312" i="3"/>
  <c r="O312" i="3"/>
  <c r="N320" i="3"/>
  <c r="M320" i="3"/>
  <c r="O320" i="3"/>
  <c r="N328" i="3"/>
  <c r="M328" i="3"/>
  <c r="O328" i="3"/>
  <c r="N336" i="3"/>
  <c r="M336" i="3"/>
  <c r="O336" i="3"/>
  <c r="N344" i="3"/>
  <c r="M344" i="3"/>
  <c r="O344" i="3"/>
  <c r="N352" i="3"/>
  <c r="M352" i="3"/>
  <c r="O352" i="3"/>
  <c r="N360" i="3"/>
  <c r="M360" i="3"/>
  <c r="O360" i="3"/>
  <c r="N368" i="3"/>
  <c r="M368" i="3"/>
  <c r="O368" i="3"/>
  <c r="N376" i="3"/>
  <c r="M376" i="3"/>
  <c r="O376" i="3"/>
  <c r="N384" i="3"/>
  <c r="M384" i="3"/>
  <c r="O384" i="3"/>
  <c r="N392" i="3"/>
  <c r="M392" i="3"/>
  <c r="O392" i="3"/>
  <c r="N400" i="3"/>
  <c r="M400" i="3"/>
  <c r="O400" i="3"/>
  <c r="N408" i="3"/>
  <c r="M408" i="3"/>
  <c r="O408" i="3"/>
  <c r="N416" i="3"/>
  <c r="M416" i="3"/>
  <c r="O416" i="3"/>
  <c r="O429" i="3"/>
  <c r="N429" i="3"/>
  <c r="M429" i="3"/>
  <c r="M162" i="3"/>
  <c r="M166" i="3"/>
  <c r="M170" i="3"/>
  <c r="N201" i="3"/>
  <c r="O201" i="3"/>
  <c r="N205" i="3"/>
  <c r="O205" i="3"/>
  <c r="N209" i="3"/>
  <c r="O209" i="3"/>
  <c r="N213" i="3"/>
  <c r="O213" i="3"/>
  <c r="N217" i="3"/>
  <c r="O217" i="3"/>
  <c r="N221" i="3"/>
  <c r="O221" i="3"/>
  <c r="N225" i="3"/>
  <c r="O225" i="3"/>
  <c r="N229" i="3"/>
  <c r="O229" i="3"/>
  <c r="N233" i="3"/>
  <c r="O233" i="3"/>
  <c r="N235" i="3"/>
  <c r="M235" i="3"/>
  <c r="N237" i="3"/>
  <c r="O237" i="3"/>
  <c r="M248" i="3"/>
  <c r="O248" i="3"/>
  <c r="N248" i="3"/>
  <c r="O250" i="3"/>
  <c r="M250" i="3"/>
  <c r="N251" i="3"/>
  <c r="M251" i="3"/>
  <c r="N253" i="3"/>
  <c r="O253" i="3"/>
  <c r="M264" i="3"/>
  <c r="O264" i="3"/>
  <c r="N264" i="3"/>
  <c r="O266" i="3"/>
  <c r="M266" i="3"/>
  <c r="N267" i="3"/>
  <c r="M267" i="3"/>
  <c r="N269" i="3"/>
  <c r="O269" i="3"/>
  <c r="M280" i="3"/>
  <c r="O280" i="3"/>
  <c r="N280" i="3"/>
  <c r="O282" i="3"/>
  <c r="M282" i="3"/>
  <c r="N283" i="3"/>
  <c r="M283" i="3"/>
  <c r="N285" i="3"/>
  <c r="O285" i="3"/>
  <c r="O289" i="3"/>
  <c r="N289" i="3"/>
  <c r="M289" i="3"/>
  <c r="O293" i="3"/>
  <c r="N293" i="3"/>
  <c r="M294" i="3"/>
  <c r="O294" i="3"/>
  <c r="N294" i="3"/>
  <c r="O297" i="3"/>
  <c r="N297" i="3"/>
  <c r="M297" i="3"/>
  <c r="O301" i="3"/>
  <c r="N301" i="3"/>
  <c r="M302" i="3"/>
  <c r="O302" i="3"/>
  <c r="N302" i="3"/>
  <c r="O305" i="3"/>
  <c r="N305" i="3"/>
  <c r="M305" i="3"/>
  <c r="O309" i="3"/>
  <c r="N309" i="3"/>
  <c r="O310" i="3"/>
  <c r="M310" i="3"/>
  <c r="N310" i="3"/>
  <c r="O313" i="3"/>
  <c r="N313" i="3"/>
  <c r="M313" i="3"/>
  <c r="M315" i="3"/>
  <c r="O315" i="3"/>
  <c r="N315" i="3"/>
  <c r="O318" i="3"/>
  <c r="M318" i="3"/>
  <c r="N318" i="3"/>
  <c r="O321" i="3"/>
  <c r="N321" i="3"/>
  <c r="M321" i="3"/>
  <c r="M323" i="3"/>
  <c r="O323" i="3"/>
  <c r="N323" i="3"/>
  <c r="O326" i="3"/>
  <c r="M326" i="3"/>
  <c r="N326" i="3"/>
  <c r="O329" i="3"/>
  <c r="N329" i="3"/>
  <c r="M329" i="3"/>
  <c r="M331" i="3"/>
  <c r="O331" i="3"/>
  <c r="N331" i="3"/>
  <c r="O334" i="3"/>
  <c r="M334" i="3"/>
  <c r="N334" i="3"/>
  <c r="O337" i="3"/>
  <c r="N337" i="3"/>
  <c r="M337" i="3"/>
  <c r="M339" i="3"/>
  <c r="O339" i="3"/>
  <c r="N339" i="3"/>
  <c r="O342" i="3"/>
  <c r="M342" i="3"/>
  <c r="N342" i="3"/>
  <c r="O345" i="3"/>
  <c r="N345" i="3"/>
  <c r="M345" i="3"/>
  <c r="M347" i="3"/>
  <c r="O347" i="3"/>
  <c r="N347" i="3"/>
  <c r="O350" i="3"/>
  <c r="M350" i="3"/>
  <c r="N350" i="3"/>
  <c r="O353" i="3"/>
  <c r="N353" i="3"/>
  <c r="M353" i="3"/>
  <c r="M355" i="3"/>
  <c r="O355" i="3"/>
  <c r="N355" i="3"/>
  <c r="O358" i="3"/>
  <c r="M358" i="3"/>
  <c r="N358" i="3"/>
  <c r="O361" i="3"/>
  <c r="N361" i="3"/>
  <c r="M361" i="3"/>
  <c r="M363" i="3"/>
  <c r="O363" i="3"/>
  <c r="N363" i="3"/>
  <c r="O366" i="3"/>
  <c r="M366" i="3"/>
  <c r="N366" i="3"/>
  <c r="O369" i="3"/>
  <c r="N369" i="3"/>
  <c r="M369" i="3"/>
  <c r="M371" i="3"/>
  <c r="O371" i="3"/>
  <c r="N371" i="3"/>
  <c r="O377" i="3"/>
  <c r="N377" i="3"/>
  <c r="M377" i="3"/>
  <c r="M379" i="3"/>
  <c r="O379" i="3"/>
  <c r="N379" i="3"/>
  <c r="O385" i="3"/>
  <c r="N385" i="3"/>
  <c r="M385" i="3"/>
  <c r="M387" i="3"/>
  <c r="O387" i="3"/>
  <c r="N387" i="3"/>
  <c r="O393" i="3"/>
  <c r="N393" i="3"/>
  <c r="M393" i="3"/>
  <c r="M395" i="3"/>
  <c r="O395" i="3"/>
  <c r="N395" i="3"/>
  <c r="O401" i="3"/>
  <c r="N401" i="3"/>
  <c r="M401" i="3"/>
  <c r="M403" i="3"/>
  <c r="O403" i="3"/>
  <c r="N403" i="3"/>
  <c r="O409" i="3"/>
  <c r="N409" i="3"/>
  <c r="M409" i="3"/>
  <c r="M411" i="3"/>
  <c r="O411" i="3"/>
  <c r="N411" i="3"/>
  <c r="O421" i="3"/>
  <c r="N421" i="3"/>
  <c r="M421" i="3"/>
  <c r="N440" i="3"/>
  <c r="M440" i="3"/>
  <c r="O440" i="3"/>
  <c r="O445" i="3"/>
  <c r="N445" i="3"/>
  <c r="M445" i="3"/>
  <c r="N162" i="3"/>
  <c r="N166" i="3"/>
  <c r="N170" i="3"/>
  <c r="N199" i="3"/>
  <c r="M201" i="3"/>
  <c r="N203" i="3"/>
  <c r="M205" i="3"/>
  <c r="N207" i="3"/>
  <c r="M209" i="3"/>
  <c r="N211" i="3"/>
  <c r="M213" i="3"/>
  <c r="N215" i="3"/>
  <c r="M217" i="3"/>
  <c r="N219" i="3"/>
  <c r="M221" i="3"/>
  <c r="N223" i="3"/>
  <c r="M225" i="3"/>
  <c r="N227" i="3"/>
  <c r="M229" i="3"/>
  <c r="N231" i="3"/>
  <c r="M233" i="3"/>
  <c r="O235" i="3"/>
  <c r="M237" i="3"/>
  <c r="O246" i="3"/>
  <c r="M246" i="3"/>
  <c r="N247" i="3"/>
  <c r="M247" i="3"/>
  <c r="N249" i="3"/>
  <c r="O249" i="3"/>
  <c r="N250" i="3"/>
  <c r="O251" i="3"/>
  <c r="M253" i="3"/>
  <c r="O262" i="3"/>
  <c r="M262" i="3"/>
  <c r="N263" i="3"/>
  <c r="M263" i="3"/>
  <c r="N265" i="3"/>
  <c r="O265" i="3"/>
  <c r="N266" i="3"/>
  <c r="O267" i="3"/>
  <c r="M269" i="3"/>
  <c r="O278" i="3"/>
  <c r="M278" i="3"/>
  <c r="N279" i="3"/>
  <c r="M279" i="3"/>
  <c r="N281" i="3"/>
  <c r="O281" i="3"/>
  <c r="N282" i="3"/>
  <c r="O283" i="3"/>
  <c r="M285" i="3"/>
  <c r="O290" i="3"/>
  <c r="M290" i="3"/>
  <c r="M291" i="3"/>
  <c r="O291" i="3"/>
  <c r="N291" i="3"/>
  <c r="M293" i="3"/>
  <c r="O298" i="3"/>
  <c r="M298" i="3"/>
  <c r="M299" i="3"/>
  <c r="O299" i="3"/>
  <c r="N299" i="3"/>
  <c r="M301" i="3"/>
  <c r="O306" i="3"/>
  <c r="M306" i="3"/>
  <c r="M307" i="3"/>
  <c r="O307" i="3"/>
  <c r="N307" i="3"/>
  <c r="M309" i="3"/>
  <c r="N316" i="3"/>
  <c r="M316" i="3"/>
  <c r="O316" i="3"/>
  <c r="N324" i="3"/>
  <c r="M324" i="3"/>
  <c r="O324" i="3"/>
  <c r="N332" i="3"/>
  <c r="M332" i="3"/>
  <c r="O332" i="3"/>
  <c r="N340" i="3"/>
  <c r="M340" i="3"/>
  <c r="O340" i="3"/>
  <c r="N348" i="3"/>
  <c r="M348" i="3"/>
  <c r="O348" i="3"/>
  <c r="N356" i="3"/>
  <c r="M356" i="3"/>
  <c r="O356" i="3"/>
  <c r="N364" i="3"/>
  <c r="M364" i="3"/>
  <c r="O364" i="3"/>
  <c r="N372" i="3"/>
  <c r="M372" i="3"/>
  <c r="O372" i="3"/>
  <c r="N380" i="3"/>
  <c r="M380" i="3"/>
  <c r="O380" i="3"/>
  <c r="N388" i="3"/>
  <c r="M388" i="3"/>
  <c r="O388" i="3"/>
  <c r="N396" i="3"/>
  <c r="M396" i="3"/>
  <c r="O396" i="3"/>
  <c r="N404" i="3"/>
  <c r="M404" i="3"/>
  <c r="O404" i="3"/>
  <c r="N412" i="3"/>
  <c r="M412" i="3"/>
  <c r="O412" i="3"/>
  <c r="N432" i="3"/>
  <c r="M432" i="3"/>
  <c r="O432" i="3"/>
  <c r="M447" i="3"/>
  <c r="O447" i="3"/>
  <c r="N447" i="3"/>
  <c r="M240" i="3"/>
  <c r="O240" i="3"/>
  <c r="N240" i="3"/>
  <c r="O242" i="3"/>
  <c r="M242" i="3"/>
  <c r="N243" i="3"/>
  <c r="M243" i="3"/>
  <c r="N245" i="3"/>
  <c r="O245" i="3"/>
  <c r="M256" i="3"/>
  <c r="O256" i="3"/>
  <c r="N256" i="3"/>
  <c r="O258" i="3"/>
  <c r="M258" i="3"/>
  <c r="N259" i="3"/>
  <c r="M259" i="3"/>
  <c r="N261" i="3"/>
  <c r="O261" i="3"/>
  <c r="M272" i="3"/>
  <c r="O272" i="3"/>
  <c r="N272" i="3"/>
  <c r="O274" i="3"/>
  <c r="M274" i="3"/>
  <c r="N275" i="3"/>
  <c r="M275" i="3"/>
  <c r="N277" i="3"/>
  <c r="O277" i="3"/>
  <c r="N288" i="3"/>
  <c r="M288" i="3"/>
  <c r="O288" i="3"/>
  <c r="N292" i="3"/>
  <c r="M292" i="3"/>
  <c r="M295" i="3"/>
  <c r="O295" i="3"/>
  <c r="N296" i="3"/>
  <c r="M296" i="3"/>
  <c r="O296" i="3"/>
  <c r="N300" i="3"/>
  <c r="M300" i="3"/>
  <c r="M303" i="3"/>
  <c r="O303" i="3"/>
  <c r="N304" i="3"/>
  <c r="M304" i="3"/>
  <c r="O304" i="3"/>
  <c r="N308" i="3"/>
  <c r="M308" i="3"/>
  <c r="M311" i="3"/>
  <c r="O311" i="3"/>
  <c r="N311" i="3"/>
  <c r="O314" i="3"/>
  <c r="M314" i="3"/>
  <c r="N314" i="3"/>
  <c r="O317" i="3"/>
  <c r="N317" i="3"/>
  <c r="M317" i="3"/>
  <c r="M319" i="3"/>
  <c r="O319" i="3"/>
  <c r="N319" i="3"/>
  <c r="O322" i="3"/>
  <c r="M322" i="3"/>
  <c r="N322" i="3"/>
  <c r="O325" i="3"/>
  <c r="N325" i="3"/>
  <c r="M325" i="3"/>
  <c r="M327" i="3"/>
  <c r="O327" i="3"/>
  <c r="N327" i="3"/>
  <c r="O330" i="3"/>
  <c r="M330" i="3"/>
  <c r="N330" i="3"/>
  <c r="O333" i="3"/>
  <c r="N333" i="3"/>
  <c r="M333" i="3"/>
  <c r="M335" i="3"/>
  <c r="O335" i="3"/>
  <c r="N335" i="3"/>
  <c r="O338" i="3"/>
  <c r="M338" i="3"/>
  <c r="N338" i="3"/>
  <c r="O341" i="3"/>
  <c r="N341" i="3"/>
  <c r="M341" i="3"/>
  <c r="M343" i="3"/>
  <c r="O343" i="3"/>
  <c r="N343" i="3"/>
  <c r="O346" i="3"/>
  <c r="M346" i="3"/>
  <c r="N346" i="3"/>
  <c r="O349" i="3"/>
  <c r="N349" i="3"/>
  <c r="M349" i="3"/>
  <c r="M351" i="3"/>
  <c r="O351" i="3"/>
  <c r="N351" i="3"/>
  <c r="O354" i="3"/>
  <c r="M354" i="3"/>
  <c r="N354" i="3"/>
  <c r="O357" i="3"/>
  <c r="N357" i="3"/>
  <c r="M357" i="3"/>
  <c r="M359" i="3"/>
  <c r="O359" i="3"/>
  <c r="N359" i="3"/>
  <c r="O362" i="3"/>
  <c r="M362" i="3"/>
  <c r="N362" i="3"/>
  <c r="O365" i="3"/>
  <c r="N365" i="3"/>
  <c r="M365" i="3"/>
  <c r="M367" i="3"/>
  <c r="O367" i="3"/>
  <c r="N367" i="3"/>
  <c r="O370" i="3"/>
  <c r="M370" i="3"/>
  <c r="N370" i="3"/>
  <c r="O373" i="3"/>
  <c r="N373" i="3"/>
  <c r="M373" i="3"/>
  <c r="M375" i="3"/>
  <c r="O375" i="3"/>
  <c r="N375" i="3"/>
  <c r="O381" i="3"/>
  <c r="N381" i="3"/>
  <c r="M381" i="3"/>
  <c r="M383" i="3"/>
  <c r="O383" i="3"/>
  <c r="N383" i="3"/>
  <c r="O389" i="3"/>
  <c r="N389" i="3"/>
  <c r="M389" i="3"/>
  <c r="M391" i="3"/>
  <c r="O391" i="3"/>
  <c r="N391" i="3"/>
  <c r="O397" i="3"/>
  <c r="N397" i="3"/>
  <c r="M397" i="3"/>
  <c r="M399" i="3"/>
  <c r="O399" i="3"/>
  <c r="N399" i="3"/>
  <c r="O405" i="3"/>
  <c r="N405" i="3"/>
  <c r="M405" i="3"/>
  <c r="M407" i="3"/>
  <c r="O407" i="3"/>
  <c r="N407" i="3"/>
  <c r="N424" i="3"/>
  <c r="M424" i="3"/>
  <c r="O424" i="3"/>
  <c r="O437" i="3"/>
  <c r="N437" i="3"/>
  <c r="M437" i="3"/>
  <c r="N374" i="3"/>
  <c r="N378" i="3"/>
  <c r="N382" i="3"/>
  <c r="N386" i="3"/>
  <c r="N390" i="3"/>
  <c r="N394" i="3"/>
  <c r="N398" i="3"/>
  <c r="N402" i="3"/>
  <c r="N406" i="3"/>
  <c r="N410" i="3"/>
  <c r="N414" i="3"/>
  <c r="N415" i="3"/>
  <c r="O418" i="3"/>
  <c r="N418" i="3"/>
  <c r="O426" i="3"/>
  <c r="N426" i="3"/>
  <c r="O434" i="3"/>
  <c r="N434" i="3"/>
  <c r="O442" i="3"/>
  <c r="N442" i="3"/>
  <c r="N448" i="3"/>
  <c r="O448" i="3"/>
  <c r="M448" i="3"/>
  <c r="O453" i="3"/>
  <c r="M453" i="3"/>
  <c r="N453" i="3"/>
  <c r="N456" i="3"/>
  <c r="O456" i="3"/>
  <c r="M456" i="3"/>
  <c r="O461" i="3"/>
  <c r="M461" i="3"/>
  <c r="N461" i="3"/>
  <c r="N464" i="3"/>
  <c r="O464" i="3"/>
  <c r="M464" i="3"/>
  <c r="O469" i="3"/>
  <c r="M469" i="3"/>
  <c r="N469" i="3"/>
  <c r="N472" i="3"/>
  <c r="O472" i="3"/>
  <c r="M472" i="3"/>
  <c r="O477" i="3"/>
  <c r="M477" i="3"/>
  <c r="N477" i="3"/>
  <c r="N480" i="3"/>
  <c r="O480" i="3"/>
  <c r="M480" i="3"/>
  <c r="O485" i="3"/>
  <c r="M485" i="3"/>
  <c r="N485" i="3"/>
  <c r="N488" i="3"/>
  <c r="O488" i="3"/>
  <c r="M488" i="3"/>
  <c r="O493" i="3"/>
  <c r="M493" i="3"/>
  <c r="N493" i="3"/>
  <c r="N496" i="3"/>
  <c r="O496" i="3"/>
  <c r="M496" i="3"/>
  <c r="O501" i="3"/>
  <c r="M501" i="3"/>
  <c r="N501" i="3"/>
  <c r="N504" i="3"/>
  <c r="O504" i="3"/>
  <c r="M504" i="3"/>
  <c r="N518" i="3"/>
  <c r="M518" i="3"/>
  <c r="O518" i="3"/>
  <c r="N522" i="3"/>
  <c r="M522" i="3"/>
  <c r="O522" i="3"/>
  <c r="M551" i="3"/>
  <c r="O551" i="3"/>
  <c r="N551" i="3"/>
  <c r="N570" i="3"/>
  <c r="M570" i="3"/>
  <c r="O570" i="3"/>
  <c r="O415" i="3"/>
  <c r="M418" i="3"/>
  <c r="M423" i="3"/>
  <c r="O423" i="3"/>
  <c r="M426" i="3"/>
  <c r="M431" i="3"/>
  <c r="O431" i="3"/>
  <c r="M434" i="3"/>
  <c r="M439" i="3"/>
  <c r="O439" i="3"/>
  <c r="M442" i="3"/>
  <c r="N444" i="3"/>
  <c r="O444" i="3"/>
  <c r="M451" i="3"/>
  <c r="O451" i="3"/>
  <c r="N451" i="3"/>
  <c r="N454" i="3"/>
  <c r="O454" i="3"/>
  <c r="M454" i="3"/>
  <c r="M459" i="3"/>
  <c r="O459" i="3"/>
  <c r="N459" i="3"/>
  <c r="N462" i="3"/>
  <c r="O462" i="3"/>
  <c r="M462" i="3"/>
  <c r="M467" i="3"/>
  <c r="O467" i="3"/>
  <c r="N467" i="3"/>
  <c r="N470" i="3"/>
  <c r="O470" i="3"/>
  <c r="M470" i="3"/>
  <c r="M475" i="3"/>
  <c r="O475" i="3"/>
  <c r="N475" i="3"/>
  <c r="N478" i="3"/>
  <c r="O478" i="3"/>
  <c r="M478" i="3"/>
  <c r="M483" i="3"/>
  <c r="O483" i="3"/>
  <c r="N483" i="3"/>
  <c r="N486" i="3"/>
  <c r="O486" i="3"/>
  <c r="M486" i="3"/>
  <c r="M491" i="3"/>
  <c r="O491" i="3"/>
  <c r="N491" i="3"/>
  <c r="N494" i="3"/>
  <c r="O494" i="3"/>
  <c r="M494" i="3"/>
  <c r="M499" i="3"/>
  <c r="O499" i="3"/>
  <c r="N499" i="3"/>
  <c r="N502" i="3"/>
  <c r="O502" i="3"/>
  <c r="M502" i="3"/>
  <c r="N534" i="3"/>
  <c r="M534" i="3"/>
  <c r="O534" i="3"/>
  <c r="N538" i="3"/>
  <c r="M538" i="3"/>
  <c r="O538" i="3"/>
  <c r="N554" i="3"/>
  <c r="M554" i="3"/>
  <c r="O554" i="3"/>
  <c r="N566" i="3"/>
  <c r="M566" i="3"/>
  <c r="O566" i="3"/>
  <c r="N420" i="3"/>
  <c r="M420" i="3"/>
  <c r="O422" i="3"/>
  <c r="N422" i="3"/>
  <c r="N428" i="3"/>
  <c r="M428" i="3"/>
  <c r="O430" i="3"/>
  <c r="N430" i="3"/>
  <c r="N436" i="3"/>
  <c r="M436" i="3"/>
  <c r="O438" i="3"/>
  <c r="N438" i="3"/>
  <c r="N446" i="3"/>
  <c r="M446" i="3"/>
  <c r="O449" i="3"/>
  <c r="M449" i="3"/>
  <c r="N449" i="3"/>
  <c r="N452" i="3"/>
  <c r="O452" i="3"/>
  <c r="M452" i="3"/>
  <c r="O457" i="3"/>
  <c r="M457" i="3"/>
  <c r="N457" i="3"/>
  <c r="N460" i="3"/>
  <c r="O460" i="3"/>
  <c r="M460" i="3"/>
  <c r="O465" i="3"/>
  <c r="M465" i="3"/>
  <c r="N465" i="3"/>
  <c r="N468" i="3"/>
  <c r="O468" i="3"/>
  <c r="M468" i="3"/>
  <c r="O473" i="3"/>
  <c r="M473" i="3"/>
  <c r="N473" i="3"/>
  <c r="N476" i="3"/>
  <c r="O476" i="3"/>
  <c r="M476" i="3"/>
  <c r="O481" i="3"/>
  <c r="M481" i="3"/>
  <c r="N481" i="3"/>
  <c r="N484" i="3"/>
  <c r="O484" i="3"/>
  <c r="M484" i="3"/>
  <c r="O489" i="3"/>
  <c r="M489" i="3"/>
  <c r="N489" i="3"/>
  <c r="N492" i="3"/>
  <c r="O492" i="3"/>
  <c r="M492" i="3"/>
  <c r="O497" i="3"/>
  <c r="M497" i="3"/>
  <c r="N497" i="3"/>
  <c r="N500" i="3"/>
  <c r="O500" i="3"/>
  <c r="M500" i="3"/>
  <c r="O505" i="3"/>
  <c r="M505" i="3"/>
  <c r="N505" i="3"/>
  <c r="M507" i="3"/>
  <c r="O507" i="3"/>
  <c r="N507" i="3"/>
  <c r="O509" i="3"/>
  <c r="M509" i="3"/>
  <c r="N509" i="3"/>
  <c r="M511" i="3"/>
  <c r="O511" i="3"/>
  <c r="N511" i="3"/>
  <c r="O513" i="3"/>
  <c r="M513" i="3"/>
  <c r="N513" i="3"/>
  <c r="M515" i="3"/>
  <c r="O515" i="3"/>
  <c r="N515" i="3"/>
  <c r="M519" i="3"/>
  <c r="O519" i="3"/>
  <c r="N519" i="3"/>
  <c r="M523" i="3"/>
  <c r="O523" i="3"/>
  <c r="N523" i="3"/>
  <c r="N550" i="3"/>
  <c r="M550" i="3"/>
  <c r="O550" i="3"/>
  <c r="M571" i="3"/>
  <c r="O571" i="3"/>
  <c r="N571" i="3"/>
  <c r="O588" i="3"/>
  <c r="M588" i="3"/>
  <c r="N588" i="3"/>
  <c r="O596" i="3"/>
  <c r="M596" i="3"/>
  <c r="N596" i="3"/>
  <c r="O604" i="3"/>
  <c r="M604" i="3"/>
  <c r="N604" i="3"/>
  <c r="M606" i="3"/>
  <c r="N606" i="3"/>
  <c r="O606" i="3"/>
  <c r="M374" i="3"/>
  <c r="M378" i="3"/>
  <c r="M382" i="3"/>
  <c r="M386" i="3"/>
  <c r="M390" i="3"/>
  <c r="M394" i="3"/>
  <c r="M398" i="3"/>
  <c r="M402" i="3"/>
  <c r="M406" i="3"/>
  <c r="M410" i="3"/>
  <c r="O413" i="3"/>
  <c r="N413" i="3"/>
  <c r="O417" i="3"/>
  <c r="N417" i="3"/>
  <c r="M417" i="3"/>
  <c r="M419" i="3"/>
  <c r="O419" i="3"/>
  <c r="O425" i="3"/>
  <c r="N425" i="3"/>
  <c r="M425" i="3"/>
  <c r="M427" i="3"/>
  <c r="O427" i="3"/>
  <c r="O433" i="3"/>
  <c r="N433" i="3"/>
  <c r="M433" i="3"/>
  <c r="M435" i="3"/>
  <c r="O435" i="3"/>
  <c r="O441" i="3"/>
  <c r="N441" i="3"/>
  <c r="M441" i="3"/>
  <c r="M443" i="3"/>
  <c r="N443" i="3"/>
  <c r="N450" i="3"/>
  <c r="O450" i="3"/>
  <c r="M450" i="3"/>
  <c r="M455" i="3"/>
  <c r="O455" i="3"/>
  <c r="N455" i="3"/>
  <c r="N458" i="3"/>
  <c r="O458" i="3"/>
  <c r="M458" i="3"/>
  <c r="M463" i="3"/>
  <c r="O463" i="3"/>
  <c r="N463" i="3"/>
  <c r="N466" i="3"/>
  <c r="O466" i="3"/>
  <c r="M466" i="3"/>
  <c r="M471" i="3"/>
  <c r="O471" i="3"/>
  <c r="N471" i="3"/>
  <c r="N474" i="3"/>
  <c r="O474" i="3"/>
  <c r="M474" i="3"/>
  <c r="M479" i="3"/>
  <c r="O479" i="3"/>
  <c r="N479" i="3"/>
  <c r="N482" i="3"/>
  <c r="O482" i="3"/>
  <c r="M482" i="3"/>
  <c r="M487" i="3"/>
  <c r="O487" i="3"/>
  <c r="N487" i="3"/>
  <c r="N490" i="3"/>
  <c r="O490" i="3"/>
  <c r="M490" i="3"/>
  <c r="M495" i="3"/>
  <c r="O495" i="3"/>
  <c r="N495" i="3"/>
  <c r="N498" i="3"/>
  <c r="O498" i="3"/>
  <c r="M498" i="3"/>
  <c r="M503" i="3"/>
  <c r="O503" i="3"/>
  <c r="N503" i="3"/>
  <c r="M535" i="3"/>
  <c r="O535" i="3"/>
  <c r="N535" i="3"/>
  <c r="M539" i="3"/>
  <c r="O539" i="3"/>
  <c r="N539" i="3"/>
  <c r="M555" i="3"/>
  <c r="O555" i="3"/>
  <c r="N555" i="3"/>
  <c r="M567" i="3"/>
  <c r="O567" i="3"/>
  <c r="N567" i="3"/>
  <c r="M574" i="3"/>
  <c r="N574" i="3"/>
  <c r="O574" i="3"/>
  <c r="M582" i="3"/>
  <c r="N582" i="3"/>
  <c r="O582" i="3"/>
  <c r="M590" i="3"/>
  <c r="N590" i="3"/>
  <c r="O590" i="3"/>
  <c r="N516" i="3"/>
  <c r="O516" i="3"/>
  <c r="N526" i="3"/>
  <c r="M526" i="3"/>
  <c r="M527" i="3"/>
  <c r="O527" i="3"/>
  <c r="N527" i="3"/>
  <c r="O529" i="3"/>
  <c r="M529" i="3"/>
  <c r="N532" i="3"/>
  <c r="O532" i="3"/>
  <c r="N542" i="3"/>
  <c r="M542" i="3"/>
  <c r="M543" i="3"/>
  <c r="O543" i="3"/>
  <c r="N543" i="3"/>
  <c r="O545" i="3"/>
  <c r="M545" i="3"/>
  <c r="N548" i="3"/>
  <c r="O548" i="3"/>
  <c r="N558" i="3"/>
  <c r="M558" i="3"/>
  <c r="M559" i="3"/>
  <c r="O559" i="3"/>
  <c r="N559" i="3"/>
  <c r="O561" i="3"/>
  <c r="M561" i="3"/>
  <c r="N564" i="3"/>
  <c r="O564" i="3"/>
  <c r="O576" i="3"/>
  <c r="M576" i="3"/>
  <c r="O580" i="3"/>
  <c r="M580" i="3"/>
  <c r="N580" i="3"/>
  <c r="N583" i="3"/>
  <c r="O583" i="3"/>
  <c r="M583" i="3"/>
  <c r="N585" i="3"/>
  <c r="O585" i="3"/>
  <c r="M594" i="3"/>
  <c r="N594" i="3"/>
  <c r="N597" i="3"/>
  <c r="M597" i="3"/>
  <c r="M598" i="3"/>
  <c r="N598" i="3"/>
  <c r="O598" i="3"/>
  <c r="N603" i="3"/>
  <c r="O603" i="3"/>
  <c r="O608" i="3"/>
  <c r="M608" i="3"/>
  <c r="N611" i="3"/>
  <c r="O611" i="3"/>
  <c r="M611" i="3"/>
  <c r="O616" i="3"/>
  <c r="N616" i="3"/>
  <c r="M616" i="3"/>
  <c r="M618" i="3"/>
  <c r="O618" i="3"/>
  <c r="N618" i="3"/>
  <c r="N625" i="3"/>
  <c r="M625" i="3"/>
  <c r="O625" i="3"/>
  <c r="N627" i="3"/>
  <c r="O627" i="3"/>
  <c r="M627" i="3"/>
  <c r="O632" i="3"/>
  <c r="N632" i="3"/>
  <c r="M632" i="3"/>
  <c r="M634" i="3"/>
  <c r="O634" i="3"/>
  <c r="N634" i="3"/>
  <c r="O640" i="3"/>
  <c r="N640" i="3"/>
  <c r="M640" i="3"/>
  <c r="M642" i="3"/>
  <c r="O642" i="3"/>
  <c r="N642" i="3"/>
  <c r="O648" i="3"/>
  <c r="N648" i="3"/>
  <c r="M648" i="3"/>
  <c r="M650" i="3"/>
  <c r="O650" i="3"/>
  <c r="N650" i="3"/>
  <c r="O656" i="3"/>
  <c r="N656" i="3"/>
  <c r="M656" i="3"/>
  <c r="M658" i="3"/>
  <c r="O658" i="3"/>
  <c r="N658" i="3"/>
  <c r="O664" i="3"/>
  <c r="N664" i="3"/>
  <c r="M664" i="3"/>
  <c r="O675" i="3"/>
  <c r="N675" i="3"/>
  <c r="M675" i="3"/>
  <c r="O691" i="3"/>
  <c r="N691" i="3"/>
  <c r="M691" i="3"/>
  <c r="M506" i="3"/>
  <c r="M508" i="3"/>
  <c r="M510" i="3"/>
  <c r="M512" i="3"/>
  <c r="M514" i="3"/>
  <c r="M516" i="3"/>
  <c r="O525" i="3"/>
  <c r="M525" i="3"/>
  <c r="O526" i="3"/>
  <c r="N528" i="3"/>
  <c r="O528" i="3"/>
  <c r="N529" i="3"/>
  <c r="M532" i="3"/>
  <c r="O541" i="3"/>
  <c r="M541" i="3"/>
  <c r="O542" i="3"/>
  <c r="N544" i="3"/>
  <c r="O544" i="3"/>
  <c r="N545" i="3"/>
  <c r="M548" i="3"/>
  <c r="O557" i="3"/>
  <c r="M557" i="3"/>
  <c r="O558" i="3"/>
  <c r="N560" i="3"/>
  <c r="O560" i="3"/>
  <c r="N561" i="3"/>
  <c r="M564" i="3"/>
  <c r="N573" i="3"/>
  <c r="M573" i="3"/>
  <c r="N576" i="3"/>
  <c r="N579" i="3"/>
  <c r="O579" i="3"/>
  <c r="O584" i="3"/>
  <c r="M584" i="3"/>
  <c r="M585" i="3"/>
  <c r="N591" i="3"/>
  <c r="O591" i="3"/>
  <c r="M591" i="3"/>
  <c r="N593" i="3"/>
  <c r="O593" i="3"/>
  <c r="O594" i="3"/>
  <c r="O597" i="3"/>
  <c r="M602" i="3"/>
  <c r="N602" i="3"/>
  <c r="M603" i="3"/>
  <c r="N605" i="3"/>
  <c r="M605" i="3"/>
  <c r="N608" i="3"/>
  <c r="O612" i="3"/>
  <c r="M612" i="3"/>
  <c r="N612" i="3"/>
  <c r="M614" i="3"/>
  <c r="N614" i="3"/>
  <c r="O614" i="3"/>
  <c r="O621" i="3"/>
  <c r="N621" i="3"/>
  <c r="M621" i="3"/>
  <c r="N623" i="3"/>
  <c r="O623" i="3"/>
  <c r="M623" i="3"/>
  <c r="O628" i="3"/>
  <c r="M628" i="3"/>
  <c r="N628" i="3"/>
  <c r="M630" i="3"/>
  <c r="N630" i="3"/>
  <c r="O630" i="3"/>
  <c r="N635" i="3"/>
  <c r="M635" i="3"/>
  <c r="O635" i="3"/>
  <c r="N643" i="3"/>
  <c r="M643" i="3"/>
  <c r="O643" i="3"/>
  <c r="N651" i="3"/>
  <c r="M651" i="3"/>
  <c r="O651" i="3"/>
  <c r="N659" i="3"/>
  <c r="M659" i="3"/>
  <c r="O659" i="3"/>
  <c r="O506" i="3"/>
  <c r="O508" i="3"/>
  <c r="O510" i="3"/>
  <c r="O512" i="3"/>
  <c r="O514" i="3"/>
  <c r="O521" i="3"/>
  <c r="M521" i="3"/>
  <c r="N524" i="3"/>
  <c r="O524" i="3"/>
  <c r="N525" i="3"/>
  <c r="M528" i="3"/>
  <c r="O537" i="3"/>
  <c r="M537" i="3"/>
  <c r="N540" i="3"/>
  <c r="O540" i="3"/>
  <c r="N541" i="3"/>
  <c r="M544" i="3"/>
  <c r="O553" i="3"/>
  <c r="M553" i="3"/>
  <c r="N556" i="3"/>
  <c r="O556" i="3"/>
  <c r="N557" i="3"/>
  <c r="M560" i="3"/>
  <c r="O569" i="3"/>
  <c r="M569" i="3"/>
  <c r="N572" i="3"/>
  <c r="O572" i="3"/>
  <c r="O573" i="3"/>
  <c r="M578" i="3"/>
  <c r="N578" i="3"/>
  <c r="M579" i="3"/>
  <c r="N581" i="3"/>
  <c r="M581" i="3"/>
  <c r="N584" i="3"/>
  <c r="N587" i="3"/>
  <c r="O587" i="3"/>
  <c r="O592" i="3"/>
  <c r="M592" i="3"/>
  <c r="M593" i="3"/>
  <c r="N599" i="3"/>
  <c r="O599" i="3"/>
  <c r="M599" i="3"/>
  <c r="N601" i="3"/>
  <c r="O601" i="3"/>
  <c r="O602" i="3"/>
  <c r="O605" i="3"/>
  <c r="M610" i="3"/>
  <c r="O610" i="3"/>
  <c r="N610" i="3"/>
  <c r="N617" i="3"/>
  <c r="M617" i="3"/>
  <c r="O617" i="3"/>
  <c r="N619" i="3"/>
  <c r="O619" i="3"/>
  <c r="M619" i="3"/>
  <c r="O624" i="3"/>
  <c r="N624" i="3"/>
  <c r="M624" i="3"/>
  <c r="M626" i="3"/>
  <c r="O626" i="3"/>
  <c r="N626" i="3"/>
  <c r="O636" i="3"/>
  <c r="N636" i="3"/>
  <c r="M636" i="3"/>
  <c r="M638" i="3"/>
  <c r="O638" i="3"/>
  <c r="N638" i="3"/>
  <c r="O644" i="3"/>
  <c r="N644" i="3"/>
  <c r="M644" i="3"/>
  <c r="M646" i="3"/>
  <c r="O646" i="3"/>
  <c r="N646" i="3"/>
  <c r="O652" i="3"/>
  <c r="N652" i="3"/>
  <c r="M652" i="3"/>
  <c r="M654" i="3"/>
  <c r="O654" i="3"/>
  <c r="N654" i="3"/>
  <c r="O660" i="3"/>
  <c r="N660" i="3"/>
  <c r="M660" i="3"/>
  <c r="M662" i="3"/>
  <c r="O662" i="3"/>
  <c r="N662" i="3"/>
  <c r="O667" i="3"/>
  <c r="N667" i="3"/>
  <c r="M667" i="3"/>
  <c r="O683" i="3"/>
  <c r="N683" i="3"/>
  <c r="M683" i="3"/>
  <c r="O699" i="3"/>
  <c r="N699" i="3"/>
  <c r="M699" i="3"/>
  <c r="O739" i="3"/>
  <c r="N739" i="3"/>
  <c r="M739" i="3"/>
  <c r="O517" i="3"/>
  <c r="M517" i="3"/>
  <c r="N520" i="3"/>
  <c r="O520" i="3"/>
  <c r="N530" i="3"/>
  <c r="M530" i="3"/>
  <c r="M531" i="3"/>
  <c r="O531" i="3"/>
  <c r="N531" i="3"/>
  <c r="O533" i="3"/>
  <c r="M533" i="3"/>
  <c r="N536" i="3"/>
  <c r="O536" i="3"/>
  <c r="N546" i="3"/>
  <c r="M546" i="3"/>
  <c r="M547" i="3"/>
  <c r="O547" i="3"/>
  <c r="N547" i="3"/>
  <c r="O549" i="3"/>
  <c r="M549" i="3"/>
  <c r="N552" i="3"/>
  <c r="O552" i="3"/>
  <c r="N553" i="3"/>
  <c r="M556" i="3"/>
  <c r="N562" i="3"/>
  <c r="M562" i="3"/>
  <c r="M563" i="3"/>
  <c r="O563" i="3"/>
  <c r="N563" i="3"/>
  <c r="O565" i="3"/>
  <c r="M565" i="3"/>
  <c r="N568" i="3"/>
  <c r="O568" i="3"/>
  <c r="N569" i="3"/>
  <c r="M572" i="3"/>
  <c r="N575" i="3"/>
  <c r="O575" i="3"/>
  <c r="M575" i="3"/>
  <c r="N577" i="3"/>
  <c r="O577" i="3"/>
  <c r="O578" i="3"/>
  <c r="O581" i="3"/>
  <c r="M586" i="3"/>
  <c r="N586" i="3"/>
  <c r="M587" i="3"/>
  <c r="N589" i="3"/>
  <c r="M589" i="3"/>
  <c r="N592" i="3"/>
  <c r="N595" i="3"/>
  <c r="O595" i="3"/>
  <c r="O600" i="3"/>
  <c r="M600" i="3"/>
  <c r="M601" i="3"/>
  <c r="N607" i="3"/>
  <c r="O607" i="3"/>
  <c r="M607" i="3"/>
  <c r="N609" i="3"/>
  <c r="O609" i="3"/>
  <c r="O613" i="3"/>
  <c r="N613" i="3"/>
  <c r="M613" i="3"/>
  <c r="N615" i="3"/>
  <c r="O615" i="3"/>
  <c r="M615" i="3"/>
  <c r="O620" i="3"/>
  <c r="M620" i="3"/>
  <c r="N620" i="3"/>
  <c r="M622" i="3"/>
  <c r="N622" i="3"/>
  <c r="O622" i="3"/>
  <c r="O629" i="3"/>
  <c r="N629" i="3"/>
  <c r="M629" i="3"/>
  <c r="N631" i="3"/>
  <c r="O631" i="3"/>
  <c r="M631" i="3"/>
  <c r="N639" i="3"/>
  <c r="M639" i="3"/>
  <c r="O639" i="3"/>
  <c r="N647" i="3"/>
  <c r="M647" i="3"/>
  <c r="O647" i="3"/>
  <c r="N655" i="3"/>
  <c r="M655" i="3"/>
  <c r="O655" i="3"/>
  <c r="N663" i="3"/>
  <c r="M663" i="3"/>
  <c r="O663" i="3"/>
  <c r="N633" i="3"/>
  <c r="N637" i="3"/>
  <c r="N641" i="3"/>
  <c r="N645" i="3"/>
  <c r="N649" i="3"/>
  <c r="N653" i="3"/>
  <c r="N657" i="3"/>
  <c r="N661" i="3"/>
  <c r="O671" i="3"/>
  <c r="N671" i="3"/>
  <c r="M671" i="3"/>
  <c r="M673" i="3"/>
  <c r="O673" i="3"/>
  <c r="N674" i="3"/>
  <c r="M674" i="3"/>
  <c r="O676" i="3"/>
  <c r="N676" i="3"/>
  <c r="O687" i="3"/>
  <c r="N687" i="3"/>
  <c r="M687" i="3"/>
  <c r="M689" i="3"/>
  <c r="O689" i="3"/>
  <c r="N690" i="3"/>
  <c r="M690" i="3"/>
  <c r="O692" i="3"/>
  <c r="N692" i="3"/>
  <c r="O703" i="3"/>
  <c r="N703" i="3"/>
  <c r="M703" i="3"/>
  <c r="N705" i="3"/>
  <c r="M705" i="3"/>
  <c r="M708" i="3"/>
  <c r="O708" i="3"/>
  <c r="N709" i="3"/>
  <c r="O709" i="3"/>
  <c r="M709" i="3"/>
  <c r="N713" i="3"/>
  <c r="M713" i="3"/>
  <c r="M716" i="3"/>
  <c r="O716" i="3"/>
  <c r="N717" i="3"/>
  <c r="O717" i="3"/>
  <c r="M717" i="3"/>
  <c r="N721" i="3"/>
  <c r="M721" i="3"/>
  <c r="M724" i="3"/>
  <c r="O724" i="3"/>
  <c r="N725" i="3"/>
  <c r="O725" i="3"/>
  <c r="M725" i="3"/>
  <c r="N729" i="3"/>
  <c r="M729" i="3"/>
  <c r="M732" i="3"/>
  <c r="O732" i="3"/>
  <c r="N733" i="3"/>
  <c r="O733" i="3"/>
  <c r="M733" i="3"/>
  <c r="N737" i="3"/>
  <c r="M737" i="3"/>
  <c r="O746" i="3"/>
  <c r="N746" i="3"/>
  <c r="M746" i="3"/>
  <c r="M748" i="3"/>
  <c r="O748" i="3"/>
  <c r="N748" i="3"/>
  <c r="O751" i="3"/>
  <c r="M751" i="3"/>
  <c r="N751" i="3"/>
  <c r="N753" i="3"/>
  <c r="M753" i="3"/>
  <c r="O753" i="3"/>
  <c r="N757" i="3"/>
  <c r="M757" i="3"/>
  <c r="O757" i="3"/>
  <c r="O762" i="3"/>
  <c r="N762" i="3"/>
  <c r="M762" i="3"/>
  <c r="N765" i="3"/>
  <c r="M765" i="3"/>
  <c r="O765" i="3"/>
  <c r="O770" i="3"/>
  <c r="N770" i="3"/>
  <c r="M770" i="3"/>
  <c r="N773" i="3"/>
  <c r="M773" i="3"/>
  <c r="O773" i="3"/>
  <c r="N780" i="3"/>
  <c r="M780" i="3"/>
  <c r="O780" i="3"/>
  <c r="N782" i="3"/>
  <c r="O782" i="3"/>
  <c r="M782" i="3"/>
  <c r="O787" i="3"/>
  <c r="N787" i="3"/>
  <c r="M787" i="3"/>
  <c r="M789" i="3"/>
  <c r="O789" i="3"/>
  <c r="N789" i="3"/>
  <c r="N796" i="3"/>
  <c r="M796" i="3"/>
  <c r="O796" i="3"/>
  <c r="N798" i="3"/>
  <c r="O798" i="3"/>
  <c r="M798" i="3"/>
  <c r="O803" i="3"/>
  <c r="N803" i="3"/>
  <c r="M803" i="3"/>
  <c r="M805" i="3"/>
  <c r="O805" i="3"/>
  <c r="N805" i="3"/>
  <c r="O807" i="3"/>
  <c r="N807" i="3"/>
  <c r="M807" i="3"/>
  <c r="N818" i="3"/>
  <c r="O818" i="3"/>
  <c r="M818" i="3"/>
  <c r="O827" i="3"/>
  <c r="M827" i="3"/>
  <c r="N827" i="3"/>
  <c r="O855" i="3"/>
  <c r="N855" i="3"/>
  <c r="M855" i="3"/>
  <c r="O868" i="3"/>
  <c r="M868" i="3"/>
  <c r="N868" i="3"/>
  <c r="M669" i="3"/>
  <c r="O669" i="3"/>
  <c r="N670" i="3"/>
  <c r="M670" i="3"/>
  <c r="O672" i="3"/>
  <c r="N672" i="3"/>
  <c r="N673" i="3"/>
  <c r="O674" i="3"/>
  <c r="M676" i="3"/>
  <c r="M685" i="3"/>
  <c r="O685" i="3"/>
  <c r="N686" i="3"/>
  <c r="M686" i="3"/>
  <c r="O688" i="3"/>
  <c r="N688" i="3"/>
  <c r="N689" i="3"/>
  <c r="O690" i="3"/>
  <c r="M692" i="3"/>
  <c r="M701" i="3"/>
  <c r="O701" i="3"/>
  <c r="N702" i="3"/>
  <c r="M702" i="3"/>
  <c r="O704" i="3"/>
  <c r="N704" i="3"/>
  <c r="O705" i="3"/>
  <c r="N708" i="3"/>
  <c r="O713" i="3"/>
  <c r="N716" i="3"/>
  <c r="O721" i="3"/>
  <c r="N724" i="3"/>
  <c r="O729" i="3"/>
  <c r="N732" i="3"/>
  <c r="O737" i="3"/>
  <c r="O742" i="3"/>
  <c r="N742" i="3"/>
  <c r="M742" i="3"/>
  <c r="N749" i="3"/>
  <c r="M749" i="3"/>
  <c r="O749" i="3"/>
  <c r="O754" i="3"/>
  <c r="N754" i="3"/>
  <c r="M754" i="3"/>
  <c r="M665" i="3"/>
  <c r="O665" i="3"/>
  <c r="N666" i="3"/>
  <c r="M666" i="3"/>
  <c r="O668" i="3"/>
  <c r="N668" i="3"/>
  <c r="O679" i="3"/>
  <c r="N679" i="3"/>
  <c r="M679" i="3"/>
  <c r="M681" i="3"/>
  <c r="O681" i="3"/>
  <c r="N682" i="3"/>
  <c r="M682" i="3"/>
  <c r="O684" i="3"/>
  <c r="N684" i="3"/>
  <c r="O695" i="3"/>
  <c r="N695" i="3"/>
  <c r="M695" i="3"/>
  <c r="M697" i="3"/>
  <c r="O697" i="3"/>
  <c r="N698" i="3"/>
  <c r="M698" i="3"/>
  <c r="O700" i="3"/>
  <c r="N700" i="3"/>
  <c r="O706" i="3"/>
  <c r="N706" i="3"/>
  <c r="O707" i="3"/>
  <c r="N707" i="3"/>
  <c r="M707" i="3"/>
  <c r="O710" i="3"/>
  <c r="N710" i="3"/>
  <c r="M710" i="3"/>
  <c r="O714" i="3"/>
  <c r="N714" i="3"/>
  <c r="O715" i="3"/>
  <c r="N715" i="3"/>
  <c r="M715" i="3"/>
  <c r="O718" i="3"/>
  <c r="N718" i="3"/>
  <c r="M718" i="3"/>
  <c r="O722" i="3"/>
  <c r="N722" i="3"/>
  <c r="O723" i="3"/>
  <c r="N723" i="3"/>
  <c r="M723" i="3"/>
  <c r="O726" i="3"/>
  <c r="N726" i="3"/>
  <c r="M726" i="3"/>
  <c r="O730" i="3"/>
  <c r="N730" i="3"/>
  <c r="O731" i="3"/>
  <c r="N731" i="3"/>
  <c r="M731" i="3"/>
  <c r="O734" i="3"/>
  <c r="N734" i="3"/>
  <c r="M734" i="3"/>
  <c r="O738" i="3"/>
  <c r="N738" i="3"/>
  <c r="M743" i="3"/>
  <c r="O743" i="3"/>
  <c r="M744" i="3"/>
  <c r="O744" i="3"/>
  <c r="N744" i="3"/>
  <c r="O747" i="3"/>
  <c r="N747" i="3"/>
  <c r="M747" i="3"/>
  <c r="O750" i="3"/>
  <c r="N750" i="3"/>
  <c r="M750" i="3"/>
  <c r="M633" i="3"/>
  <c r="M637" i="3"/>
  <c r="M641" i="3"/>
  <c r="M645" i="3"/>
  <c r="M649" i="3"/>
  <c r="M653" i="3"/>
  <c r="M657" i="3"/>
  <c r="M661" i="3"/>
  <c r="N665" i="3"/>
  <c r="O666" i="3"/>
  <c r="M668" i="3"/>
  <c r="M677" i="3"/>
  <c r="O677" i="3"/>
  <c r="N678" i="3"/>
  <c r="M678" i="3"/>
  <c r="O680" i="3"/>
  <c r="N680" i="3"/>
  <c r="N681" i="3"/>
  <c r="O682" i="3"/>
  <c r="M684" i="3"/>
  <c r="M693" i="3"/>
  <c r="O693" i="3"/>
  <c r="N694" i="3"/>
  <c r="M694" i="3"/>
  <c r="O696" i="3"/>
  <c r="N696" i="3"/>
  <c r="N697" i="3"/>
  <c r="O698" i="3"/>
  <c r="M700" i="3"/>
  <c r="M706" i="3"/>
  <c r="M711" i="3"/>
  <c r="O711" i="3"/>
  <c r="M712" i="3"/>
  <c r="O712" i="3"/>
  <c r="N712" i="3"/>
  <c r="M714" i="3"/>
  <c r="M719" i="3"/>
  <c r="O719" i="3"/>
  <c r="M720" i="3"/>
  <c r="O720" i="3"/>
  <c r="N720" i="3"/>
  <c r="M722" i="3"/>
  <c r="M727" i="3"/>
  <c r="O727" i="3"/>
  <c r="M728" i="3"/>
  <c r="O728" i="3"/>
  <c r="N728" i="3"/>
  <c r="M730" i="3"/>
  <c r="M735" i="3"/>
  <c r="O735" i="3"/>
  <c r="M736" i="3"/>
  <c r="O736" i="3"/>
  <c r="N736" i="3"/>
  <c r="M738" i="3"/>
  <c r="M740" i="3"/>
  <c r="O740" i="3"/>
  <c r="N741" i="3"/>
  <c r="O741" i="3"/>
  <c r="M741" i="3"/>
  <c r="N743" i="3"/>
  <c r="N745" i="3"/>
  <c r="M745" i="3"/>
  <c r="O745" i="3"/>
  <c r="M752" i="3"/>
  <c r="N752" i="3"/>
  <c r="O752" i="3"/>
  <c r="O759" i="3"/>
  <c r="N759" i="3"/>
  <c r="M759" i="3"/>
  <c r="O767" i="3"/>
  <c r="N767" i="3"/>
  <c r="M767" i="3"/>
  <c r="N778" i="3"/>
  <c r="O778" i="3"/>
  <c r="M778" i="3"/>
  <c r="O783" i="3"/>
  <c r="M783" i="3"/>
  <c r="N783" i="3"/>
  <c r="M785" i="3"/>
  <c r="N785" i="3"/>
  <c r="O785" i="3"/>
  <c r="O792" i="3"/>
  <c r="N792" i="3"/>
  <c r="M792" i="3"/>
  <c r="N794" i="3"/>
  <c r="O794" i="3"/>
  <c r="M794" i="3"/>
  <c r="O799" i="3"/>
  <c r="M799" i="3"/>
  <c r="N799" i="3"/>
  <c r="M801" i="3"/>
  <c r="N801" i="3"/>
  <c r="O801" i="3"/>
  <c r="M809" i="3"/>
  <c r="O809" i="3"/>
  <c r="N809" i="3"/>
  <c r="O831" i="3"/>
  <c r="N831" i="3"/>
  <c r="M831" i="3"/>
  <c r="M833" i="3"/>
  <c r="O833" i="3"/>
  <c r="N833" i="3"/>
  <c r="O839" i="3"/>
  <c r="N839" i="3"/>
  <c r="M839" i="3"/>
  <c r="M841" i="3"/>
  <c r="O841" i="3"/>
  <c r="N841" i="3"/>
  <c r="M845" i="3"/>
  <c r="N845" i="3"/>
  <c r="O845" i="3"/>
  <c r="M853" i="3"/>
  <c r="N853" i="3"/>
  <c r="O853" i="3"/>
  <c r="M866" i="3"/>
  <c r="O866" i="3"/>
  <c r="N866" i="3"/>
  <c r="N869" i="3"/>
  <c r="M869" i="3"/>
  <c r="O869" i="3"/>
  <c r="N877" i="3"/>
  <c r="M877" i="3"/>
  <c r="O877" i="3"/>
  <c r="O758" i="3"/>
  <c r="N758" i="3"/>
  <c r="M758" i="3"/>
  <c r="N761" i="3"/>
  <c r="M761" i="3"/>
  <c r="O761" i="3"/>
  <c r="O766" i="3"/>
  <c r="N766" i="3"/>
  <c r="M766" i="3"/>
  <c r="N769" i="3"/>
  <c r="M769" i="3"/>
  <c r="O769" i="3"/>
  <c r="O774" i="3"/>
  <c r="N774" i="3"/>
  <c r="M774" i="3"/>
  <c r="O779" i="3"/>
  <c r="N779" i="3"/>
  <c r="M779" i="3"/>
  <c r="M781" i="3"/>
  <c r="O781" i="3"/>
  <c r="N781" i="3"/>
  <c r="N788" i="3"/>
  <c r="M788" i="3"/>
  <c r="O788" i="3"/>
  <c r="N790" i="3"/>
  <c r="O790" i="3"/>
  <c r="M790" i="3"/>
  <c r="O795" i="3"/>
  <c r="N795" i="3"/>
  <c r="M795" i="3"/>
  <c r="M797" i="3"/>
  <c r="O797" i="3"/>
  <c r="N797" i="3"/>
  <c r="N804" i="3"/>
  <c r="M804" i="3"/>
  <c r="O804" i="3"/>
  <c r="M808" i="3"/>
  <c r="O808" i="3"/>
  <c r="N808" i="3"/>
  <c r="M813" i="3"/>
  <c r="O813" i="3"/>
  <c r="N813" i="3"/>
  <c r="M817" i="3"/>
  <c r="O817" i="3"/>
  <c r="N817" i="3"/>
  <c r="O851" i="3"/>
  <c r="M851" i="3"/>
  <c r="N851" i="3"/>
  <c r="N856" i="3"/>
  <c r="M856" i="3"/>
  <c r="O856" i="3"/>
  <c r="O859" i="3"/>
  <c r="M859" i="3"/>
  <c r="N859" i="3"/>
  <c r="O755" i="3"/>
  <c r="N755" i="3"/>
  <c r="M755" i="3"/>
  <c r="O763" i="3"/>
  <c r="N763" i="3"/>
  <c r="M763" i="3"/>
  <c r="O771" i="3"/>
  <c r="N771" i="3"/>
  <c r="M771" i="3"/>
  <c r="O776" i="3"/>
  <c r="N776" i="3"/>
  <c r="M776" i="3"/>
  <c r="O784" i="3"/>
  <c r="N784" i="3"/>
  <c r="M784" i="3"/>
  <c r="N786" i="3"/>
  <c r="O786" i="3"/>
  <c r="M786" i="3"/>
  <c r="O791" i="3"/>
  <c r="M791" i="3"/>
  <c r="N791" i="3"/>
  <c r="M793" i="3"/>
  <c r="N793" i="3"/>
  <c r="O793" i="3"/>
  <c r="O800" i="3"/>
  <c r="N800" i="3"/>
  <c r="M800" i="3"/>
  <c r="N802" i="3"/>
  <c r="O802" i="3"/>
  <c r="M802" i="3"/>
  <c r="N810" i="3"/>
  <c r="M810" i="3"/>
  <c r="O810" i="3"/>
  <c r="N814" i="3"/>
  <c r="O814" i="3"/>
  <c r="M814" i="3"/>
  <c r="M816" i="3"/>
  <c r="O816" i="3"/>
  <c r="N816" i="3"/>
  <c r="N824" i="3"/>
  <c r="M824" i="3"/>
  <c r="O824" i="3"/>
  <c r="N832" i="3"/>
  <c r="M832" i="3"/>
  <c r="O832" i="3"/>
  <c r="N834" i="3"/>
  <c r="O834" i="3"/>
  <c r="M834" i="3"/>
  <c r="N840" i="3"/>
  <c r="M840" i="3"/>
  <c r="O840" i="3"/>
  <c r="N842" i="3"/>
  <c r="O842" i="3"/>
  <c r="M842" i="3"/>
  <c r="M870" i="3"/>
  <c r="N870" i="3"/>
  <c r="O870" i="3"/>
  <c r="N756" i="3"/>
  <c r="N760" i="3"/>
  <c r="N764" i="3"/>
  <c r="N768" i="3"/>
  <c r="N772" i="3"/>
  <c r="N775" i="3"/>
  <c r="O777" i="3"/>
  <c r="N811" i="3"/>
  <c r="O815" i="3"/>
  <c r="N815" i="3"/>
  <c r="O819" i="3"/>
  <c r="M819" i="3"/>
  <c r="M829" i="3"/>
  <c r="N829" i="3"/>
  <c r="O835" i="3"/>
  <c r="M835" i="3"/>
  <c r="O847" i="3"/>
  <c r="N847" i="3"/>
  <c r="N848" i="3"/>
  <c r="M848" i="3"/>
  <c r="M849" i="3"/>
  <c r="O849" i="3"/>
  <c r="N850" i="3"/>
  <c r="O850" i="3"/>
  <c r="M850" i="3"/>
  <c r="M861" i="3"/>
  <c r="N861" i="3"/>
  <c r="O756" i="3"/>
  <c r="O760" i="3"/>
  <c r="O764" i="3"/>
  <c r="O768" i="3"/>
  <c r="O772" i="3"/>
  <c r="M806" i="3"/>
  <c r="M815" i="3"/>
  <c r="N819" i="3"/>
  <c r="O829" i="3"/>
  <c r="N835" i="3"/>
  <c r="M846" i="3"/>
  <c r="M847" i="3"/>
  <c r="O848" i="3"/>
  <c r="N849" i="3"/>
  <c r="M852" i="3"/>
  <c r="O854" i="3"/>
  <c r="O861" i="3"/>
  <c r="M864" i="3"/>
  <c r="N865" i="3"/>
  <c r="O865" i="3"/>
  <c r="N873" i="3"/>
  <c r="O873" i="3"/>
  <c r="M874" i="3"/>
  <c r="O874" i="3"/>
  <c r="N874" i="3"/>
  <c r="O876" i="3"/>
  <c r="M876" i="3"/>
  <c r="N876" i="3"/>
  <c r="N883" i="3"/>
  <c r="O883" i="3"/>
  <c r="M883" i="3"/>
  <c r="M885" i="3"/>
  <c r="O885" i="3"/>
  <c r="N885" i="3"/>
  <c r="M893" i="3"/>
  <c r="N893" i="3"/>
  <c r="O893" i="3"/>
  <c r="O806" i="3"/>
  <c r="M822" i="3"/>
  <c r="O823" i="3"/>
  <c r="N823" i="3"/>
  <c r="M838" i="3"/>
  <c r="M844" i="3"/>
  <c r="O846" i="3"/>
  <c r="N852" i="3"/>
  <c r="M863" i="3"/>
  <c r="N864" i="3"/>
  <c r="M865" i="3"/>
  <c r="M871" i="3"/>
  <c r="N872" i="3"/>
  <c r="M873" i="3"/>
  <c r="M775" i="3"/>
  <c r="N777" i="3"/>
  <c r="M811" i="3"/>
  <c r="M812" i="3"/>
  <c r="M820" i="3"/>
  <c r="M821" i="3"/>
  <c r="N821" i="3"/>
  <c r="O822" i="3"/>
  <c r="M825" i="3"/>
  <c r="O825" i="3"/>
  <c r="N826" i="3"/>
  <c r="O826" i="3"/>
  <c r="M826" i="3"/>
  <c r="M830" i="3"/>
  <c r="M836" i="3"/>
  <c r="M837" i="3"/>
  <c r="N837" i="3"/>
  <c r="O838" i="3"/>
  <c r="O843" i="3"/>
  <c r="M843" i="3"/>
  <c r="N844" i="3"/>
  <c r="M857" i="3"/>
  <c r="O857" i="3"/>
  <c r="N858" i="3"/>
  <c r="O858" i="3"/>
  <c r="M858" i="3"/>
  <c r="M862" i="3"/>
  <c r="O863" i="3"/>
  <c r="N867" i="3"/>
  <c r="O867" i="3"/>
  <c r="M867" i="3"/>
  <c r="O871" i="3"/>
  <c r="N875" i="3"/>
  <c r="O875" i="3"/>
  <c r="M875" i="3"/>
  <c r="M878" i="3"/>
  <c r="N878" i="3"/>
  <c r="N881" i="3"/>
  <c r="O881" i="3"/>
  <c r="M882" i="3"/>
  <c r="O882" i="3"/>
  <c r="N882" i="3"/>
  <c r="O884" i="3"/>
  <c r="N884" i="3"/>
  <c r="M884" i="3"/>
  <c r="N887" i="3"/>
  <c r="M887" i="3"/>
  <c r="O887" i="3"/>
  <c r="O897" i="3"/>
  <c r="M897" i="3"/>
  <c r="N897" i="3"/>
  <c r="M886" i="3"/>
  <c r="O886" i="3"/>
  <c r="M890" i="3"/>
  <c r="O890" i="3"/>
  <c r="N895" i="3"/>
  <c r="M895" i="3"/>
  <c r="O895" i="3"/>
  <c r="N903" i="3"/>
  <c r="M903" i="3"/>
  <c r="O903" i="3"/>
  <c r="M906" i="3"/>
  <c r="N906" i="3"/>
  <c r="O906" i="3"/>
  <c r="O908" i="3"/>
  <c r="N908" i="3"/>
  <c r="M908" i="3"/>
  <c r="O913" i="3"/>
  <c r="M913" i="3"/>
  <c r="N919" i="3"/>
  <c r="M919" i="3"/>
  <c r="O919" i="3"/>
  <c r="O889" i="3"/>
  <c r="M889" i="3"/>
  <c r="M894" i="3"/>
  <c r="O894" i="3"/>
  <c r="N894" i="3"/>
  <c r="M902" i="3"/>
  <c r="O902" i="3"/>
  <c r="O904" i="3"/>
  <c r="M904" i="3"/>
  <c r="N907" i="3"/>
  <c r="M907" i="3"/>
  <c r="N911" i="3"/>
  <c r="M911" i="3"/>
  <c r="O911" i="3"/>
  <c r="M918" i="3"/>
  <c r="O918" i="3"/>
  <c r="O920" i="3"/>
  <c r="M920" i="3"/>
  <c r="N920" i="3"/>
  <c r="O888" i="3"/>
  <c r="M888" i="3"/>
  <c r="N889" i="3"/>
  <c r="N891" i="3"/>
  <c r="O891" i="3"/>
  <c r="O892" i="3"/>
  <c r="N892" i="3"/>
  <c r="M892" i="3"/>
  <c r="O896" i="3"/>
  <c r="M896" i="3"/>
  <c r="N896" i="3"/>
  <c r="M898" i="3"/>
  <c r="N898" i="3"/>
  <c r="M901" i="3"/>
  <c r="N901" i="3"/>
  <c r="N902" i="3"/>
  <c r="N904" i="3"/>
  <c r="O907" i="3"/>
  <c r="M910" i="3"/>
  <c r="O910" i="3"/>
  <c r="N910" i="3"/>
  <c r="M917" i="3"/>
  <c r="N917" i="3"/>
  <c r="N918" i="3"/>
  <c r="O898" i="3"/>
  <c r="O900" i="3"/>
  <c r="N900" i="3"/>
  <c r="O901" i="3"/>
  <c r="M909" i="3"/>
  <c r="N909" i="3"/>
  <c r="O909" i="3"/>
  <c r="O912" i="3"/>
  <c r="M912" i="3"/>
  <c r="N912" i="3"/>
  <c r="M914" i="3"/>
  <c r="N914" i="3"/>
  <c r="O916" i="3"/>
  <c r="N916" i="3"/>
  <c r="O917" i="3"/>
  <c r="M924" i="3"/>
  <c r="O924" i="3"/>
  <c r="N924" i="3"/>
  <c r="O927" i="3"/>
  <c r="M927" i="3"/>
  <c r="N927" i="3"/>
  <c r="N929" i="3"/>
  <c r="M929" i="3"/>
  <c r="O929" i="3"/>
  <c r="M932" i="3"/>
  <c r="O932" i="3"/>
  <c r="N932" i="3"/>
  <c r="O935" i="3"/>
  <c r="M935" i="3"/>
  <c r="N935" i="3"/>
  <c r="O915" i="3"/>
  <c r="O923" i="3"/>
  <c r="M923" i="3"/>
  <c r="N923" i="3"/>
  <c r="N925" i="3"/>
  <c r="M925" i="3"/>
  <c r="O925" i="3"/>
  <c r="M928" i="3"/>
  <c r="O928" i="3"/>
  <c r="N928" i="3"/>
  <c r="O931" i="3"/>
  <c r="M931" i="3"/>
  <c r="N931" i="3"/>
  <c r="N933" i="3"/>
  <c r="M933" i="3"/>
  <c r="O933" i="3"/>
  <c r="O939" i="3"/>
  <c r="M939" i="3"/>
  <c r="N939" i="3"/>
  <c r="M921" i="3"/>
  <c r="O921" i="3"/>
  <c r="O949" i="3"/>
  <c r="N949" i="3"/>
  <c r="M949" i="3"/>
  <c r="O957" i="3"/>
  <c r="N957" i="3"/>
  <c r="M957" i="3"/>
  <c r="O969" i="3"/>
  <c r="N969" i="3"/>
  <c r="M969" i="3"/>
  <c r="N937" i="3"/>
  <c r="M937" i="3"/>
  <c r="O941" i="3"/>
  <c r="N941" i="3"/>
  <c r="M941" i="3"/>
  <c r="M943" i="3"/>
  <c r="O943" i="3"/>
  <c r="N943" i="3"/>
  <c r="N952" i="3"/>
  <c r="M952" i="3"/>
  <c r="O952" i="3"/>
  <c r="O965" i="3"/>
  <c r="N965" i="3"/>
  <c r="M965" i="3"/>
  <c r="N936" i="3"/>
  <c r="O937" i="3"/>
  <c r="O961" i="3"/>
  <c r="N961" i="3"/>
  <c r="M961" i="3"/>
  <c r="O973" i="3"/>
  <c r="N973" i="3"/>
  <c r="M973" i="3"/>
  <c r="O922" i="3"/>
  <c r="N922" i="3"/>
  <c r="O926" i="3"/>
  <c r="N926" i="3"/>
  <c r="O930" i="3"/>
  <c r="N930" i="3"/>
  <c r="O934" i="3"/>
  <c r="N934" i="3"/>
  <c r="O936" i="3"/>
  <c r="O938" i="3"/>
  <c r="N938" i="3"/>
  <c r="N944" i="3"/>
  <c r="M944" i="3"/>
  <c r="O946" i="3"/>
  <c r="N946" i="3"/>
  <c r="N948" i="3"/>
  <c r="M948" i="3"/>
  <c r="O948" i="3"/>
  <c r="N956" i="3"/>
  <c r="M956" i="3"/>
  <c r="O956" i="3"/>
  <c r="O954" i="3"/>
  <c r="N954" i="3"/>
  <c r="N960" i="3"/>
  <c r="M960" i="3"/>
  <c r="O962" i="3"/>
  <c r="N962" i="3"/>
  <c r="N968" i="3"/>
  <c r="M968" i="3"/>
  <c r="O970" i="3"/>
  <c r="N970" i="3"/>
  <c r="M951" i="3"/>
  <c r="O951" i="3"/>
  <c r="M954" i="3"/>
  <c r="M959" i="3"/>
  <c r="O959" i="3"/>
  <c r="O960" i="3"/>
  <c r="M962" i="3"/>
  <c r="M967" i="3"/>
  <c r="O967" i="3"/>
  <c r="O968" i="3"/>
  <c r="M970" i="3"/>
  <c r="M975" i="3"/>
  <c r="O975" i="3"/>
  <c r="N975" i="3"/>
  <c r="N940" i="3"/>
  <c r="M940" i="3"/>
  <c r="O942" i="3"/>
  <c r="N942" i="3"/>
  <c r="O950" i="3"/>
  <c r="N950" i="3"/>
  <c r="N951" i="3"/>
  <c r="O958" i="3"/>
  <c r="N958" i="3"/>
  <c r="N959" i="3"/>
  <c r="N964" i="3"/>
  <c r="M964" i="3"/>
  <c r="O966" i="3"/>
  <c r="N966" i="3"/>
  <c r="N972" i="3"/>
  <c r="M972" i="3"/>
  <c r="O974" i="3"/>
  <c r="N974" i="3"/>
  <c r="N976" i="3"/>
  <c r="M976" i="3"/>
  <c r="O976" i="3"/>
  <c r="O945" i="3"/>
  <c r="N945" i="3"/>
  <c r="M945" i="3"/>
  <c r="M947" i="3"/>
  <c r="O947" i="3"/>
  <c r="O953" i="3"/>
  <c r="N953" i="3"/>
  <c r="M953" i="3"/>
  <c r="M955" i="3"/>
  <c r="O955" i="3"/>
  <c r="M958" i="3"/>
  <c r="M963" i="3"/>
  <c r="O963" i="3"/>
  <c r="O964" i="3"/>
  <c r="M966" i="3"/>
  <c r="M971" i="3"/>
  <c r="O971" i="3"/>
  <c r="O972" i="3"/>
  <c r="M974" i="3"/>
  <c r="O977" i="3"/>
  <c r="N977" i="3"/>
  <c r="M977" i="3"/>
  <c r="K2" i="3"/>
  <c r="L2" i="3" s="1"/>
  <c r="O2" i="3" s="1"/>
  <c r="O2" i="4"/>
  <c r="N2" i="4"/>
  <c r="M2" i="4"/>
  <c r="M2" i="3" l="1"/>
  <c r="N2" i="3"/>
</calcChain>
</file>

<file path=xl/sharedStrings.xml><?xml version="1.0" encoding="utf-8"?>
<sst xmlns="http://schemas.openxmlformats.org/spreadsheetml/2006/main" count="10570" uniqueCount="1143">
  <si>
    <t>lacat</t>
  </si>
  <si>
    <t>postcodedistrict</t>
  </si>
  <si>
    <t>category</t>
  </si>
  <si>
    <t>claimantsOct20</t>
  </si>
  <si>
    <t>claimantsNov20</t>
  </si>
  <si>
    <t>changeOctNov</t>
  </si>
  <si>
    <t>changeOctNovPerc</t>
  </si>
  <si>
    <t>(AB) Aberdeen</t>
  </si>
  <si>
    <t>1 year and up to 2 years</t>
  </si>
  <si>
    <t>(AL) St Albans</t>
  </si>
  <si>
    <t>(B) Birmingham</t>
  </si>
  <si>
    <t>(BA) Bath</t>
  </si>
  <si>
    <t>(BB) Blackburn</t>
  </si>
  <si>
    <t>(BD) Bradford</t>
  </si>
  <si>
    <t>(BH) Bournemouth</t>
  </si>
  <si>
    <t>(BL) Bolton</t>
  </si>
  <si>
    <t>(BN) Brighton</t>
  </si>
  <si>
    <t>(BR) Bromley</t>
  </si>
  <si>
    <t>(BS) Bristol</t>
  </si>
  <si>
    <t>(CA) Carlisle</t>
  </si>
  <si>
    <t>(CB) Cambridge</t>
  </si>
  <si>
    <t>(CF) Cardiff</t>
  </si>
  <si>
    <t>(CH) Chester</t>
  </si>
  <si>
    <t>(CM) Chelmsford</t>
  </si>
  <si>
    <t>(CO) Colchester</t>
  </si>
  <si>
    <t>(CR) Croydon</t>
  </si>
  <si>
    <t>(CT) Canterbury</t>
  </si>
  <si>
    <t>(CV) Coventry</t>
  </si>
  <si>
    <t>(CW) Crewe</t>
  </si>
  <si>
    <t>(DA) Dartford</t>
  </si>
  <si>
    <t>(DD) Dundee</t>
  </si>
  <si>
    <t>(DE) Derby</t>
  </si>
  <si>
    <t>(DG) Dumfries</t>
  </si>
  <si>
    <t>(DH) Durham</t>
  </si>
  <si>
    <t>(DL) Darlington</t>
  </si>
  <si>
    <t>(DN) Doncaster</t>
  </si>
  <si>
    <t>(DT) Dorchester</t>
  </si>
  <si>
    <t>(DY) Dudley</t>
  </si>
  <si>
    <t>(E) East London</t>
  </si>
  <si>
    <t>(EC) East Central London</t>
  </si>
  <si>
    <t>(EH) Edinburgh</t>
  </si>
  <si>
    <t>(EN) Enfield</t>
  </si>
  <si>
    <t>(EX) Exeter</t>
  </si>
  <si>
    <t>(FK) Falkirk and Stirling</t>
  </si>
  <si>
    <t>(FY) Blackpool</t>
  </si>
  <si>
    <t>(G) Glasgow</t>
  </si>
  <si>
    <t>(GL) Gloucester</t>
  </si>
  <si>
    <t>(GU) Guildford</t>
  </si>
  <si>
    <t>(HA) Harrow</t>
  </si>
  <si>
    <t>(HD) Huddersfield</t>
  </si>
  <si>
    <t>(HG) Harrogate</t>
  </si>
  <si>
    <t>(HP) Hemel Hempstead</t>
  </si>
  <si>
    <t>(HR) Hereford</t>
  </si>
  <si>
    <t>(HS) Outer Hebrides</t>
  </si>
  <si>
    <t>(HU) Hull</t>
  </si>
  <si>
    <t>(HX) Halifax</t>
  </si>
  <si>
    <t>(IG) Ilford</t>
  </si>
  <si>
    <t>(IP) Ipswich</t>
  </si>
  <si>
    <t>(IV) Inverness</t>
  </si>
  <si>
    <t>(KA) Kilmarnock</t>
  </si>
  <si>
    <t>(KT) Kingston-upon-Thames</t>
  </si>
  <si>
    <t>(KW) Kirkwall</t>
  </si>
  <si>
    <t>(KY) Kirkcaldy</t>
  </si>
  <si>
    <t>(L) Liverpool</t>
  </si>
  <si>
    <t>(LA) Lancaster</t>
  </si>
  <si>
    <t>(LD) Llandrindod Wells</t>
  </si>
  <si>
    <t>(LE) Leicester</t>
  </si>
  <si>
    <t>(LL) Llandudno</t>
  </si>
  <si>
    <t>(LN) Lincoln</t>
  </si>
  <si>
    <t>(LS) Leeds</t>
  </si>
  <si>
    <t>(LU) Luton</t>
  </si>
  <si>
    <t>(M) Manchester</t>
  </si>
  <si>
    <t>(ME) Rochester</t>
  </si>
  <si>
    <t>(MK) Milton Keynes</t>
  </si>
  <si>
    <t>(ML) Motherwell</t>
  </si>
  <si>
    <t>(N) North London</t>
  </si>
  <si>
    <t>(NE) Newcastle upon Tyne</t>
  </si>
  <si>
    <t>(NG) Nottingham</t>
  </si>
  <si>
    <t>(NN) Northampton</t>
  </si>
  <si>
    <t>(NP) Newport</t>
  </si>
  <si>
    <t>(NR) Norwich</t>
  </si>
  <si>
    <t>(NW) North West London</t>
  </si>
  <si>
    <t>(OL) Oldham</t>
  </si>
  <si>
    <t>(OX) Oxford</t>
  </si>
  <si>
    <t>(PA) Paisley</t>
  </si>
  <si>
    <t>(PE) Peterborough</t>
  </si>
  <si>
    <t>(PH) Perth</t>
  </si>
  <si>
    <t>(PL) Plymouth</t>
  </si>
  <si>
    <t>(PO) Portsmouth</t>
  </si>
  <si>
    <t>(PR) Preston</t>
  </si>
  <si>
    <t>(RG) Reading</t>
  </si>
  <si>
    <t>(RH) Redhill</t>
  </si>
  <si>
    <t>(RM) Romford</t>
  </si>
  <si>
    <t>(S) Sheffield</t>
  </si>
  <si>
    <t>(SA) Swansea</t>
  </si>
  <si>
    <t>(SE) South East London</t>
  </si>
  <si>
    <t>(SG) Stevenage</t>
  </si>
  <si>
    <t>(SK) Stockport</t>
  </si>
  <si>
    <t>(SL) Slough</t>
  </si>
  <si>
    <t>(SM) Sutton</t>
  </si>
  <si>
    <t>(SN) Swindon</t>
  </si>
  <si>
    <t>(SO) Southampton</t>
  </si>
  <si>
    <t>(SP) Salisbury</t>
  </si>
  <si>
    <t>(SR) Sunderland</t>
  </si>
  <si>
    <t>(SS) Southend-on-Sea</t>
  </si>
  <si>
    <t>(ST) Stoke-on-Trent</t>
  </si>
  <si>
    <t>(SW) South West London</t>
  </si>
  <si>
    <t>(SY) Shrewsbury</t>
  </si>
  <si>
    <t>(TA) Taunton</t>
  </si>
  <si>
    <t>(TD) Galashiels</t>
  </si>
  <si>
    <t>(TF) Telford</t>
  </si>
  <si>
    <t>(TN) Tonbridge</t>
  </si>
  <si>
    <t>(TQ) Torquay</t>
  </si>
  <si>
    <t>(TR) Truro</t>
  </si>
  <si>
    <t>(TS) Cleveland</t>
  </si>
  <si>
    <t>(TW) Twickenham</t>
  </si>
  <si>
    <t>(UB) Southall</t>
  </si>
  <si>
    <t>(W) West London</t>
  </si>
  <si>
    <t>(WA) Warrington</t>
  </si>
  <si>
    <t>(WC) West Central London</t>
  </si>
  <si>
    <t>(WD) Watford</t>
  </si>
  <si>
    <t>(WF) Wakefield</t>
  </si>
  <si>
    <t>(WN) Wigan</t>
  </si>
  <si>
    <t>(WR) Worcester</t>
  </si>
  <si>
    <t>(WS) Walsall</t>
  </si>
  <si>
    <t>(WV) Wolverhampton</t>
  </si>
  <si>
    <t>(YO) York</t>
  </si>
  <si>
    <t>(ZE) Lerwick</t>
  </si>
  <si>
    <t>(ZZ) Unknown</t>
  </si>
  <si>
    <t>Total</t>
  </si>
  <si>
    <t>2 years and up to 3 years</t>
  </si>
  <si>
    <t>3 months up to 6 months</t>
  </si>
  <si>
    <t>3 years and up to 4 years</t>
  </si>
  <si>
    <t>4 years and up to 5 years</t>
  </si>
  <si>
    <t>5 years and over</t>
  </si>
  <si>
    <t>NA</t>
  </si>
  <si>
    <t>6 months up to 1 year</t>
  </si>
  <si>
    <t>changeSepOctPerc</t>
  </si>
  <si>
    <t>changeSepOct</t>
  </si>
  <si>
    <t>claimantsSep20</t>
  </si>
  <si>
    <t>Total:Total</t>
  </si>
  <si>
    <t>Total:6 months up to 1 year</t>
  </si>
  <si>
    <t>Total:5 years and over</t>
  </si>
  <si>
    <t>Total:4 years and up to 5 years</t>
  </si>
  <si>
    <t>Total:3 years and up to 4 years</t>
  </si>
  <si>
    <t>Total:3 months up to 6 months</t>
  </si>
  <si>
    <t>Total:2 years and up to 3 years</t>
  </si>
  <si>
    <t>Total:1 year and up to 2 years</t>
  </si>
  <si>
    <t>(ZZ) Unknown:Total</t>
  </si>
  <si>
    <t>(ZZ) Unknown:6 months up to 1 year</t>
  </si>
  <si>
    <t>(ZZ) Unknown:5 years and over</t>
  </si>
  <si>
    <t>(ZZ) Unknown:4 years and up to 5 years</t>
  </si>
  <si>
    <t>(ZZ) Unknown:3 years and up to 4 years</t>
  </si>
  <si>
    <t>(ZZ) Unknown:3 months up to 6 months</t>
  </si>
  <si>
    <t>(ZZ) Unknown:2 years and up to 3 years</t>
  </si>
  <si>
    <t>(ZZ) Unknown:1 year and up to 2 years</t>
  </si>
  <si>
    <t>(ZE) Lerwick:Total</t>
  </si>
  <si>
    <t>(ZE) Lerwick:6 months up to 1 year</t>
  </si>
  <si>
    <t>(ZE) Lerwick:5 years and over</t>
  </si>
  <si>
    <t>(ZE) Lerwick:4 years and up to 5 years</t>
  </si>
  <si>
    <t>(ZE) Lerwick:3 years and up to 4 years</t>
  </si>
  <si>
    <t>(ZE) Lerwick:3 months up to 6 months</t>
  </si>
  <si>
    <t>(ZE) Lerwick:2 years and up to 3 years</t>
  </si>
  <si>
    <t>(ZE) Lerwick:1 year and up to 2 years</t>
  </si>
  <si>
    <t>(YO) York:Total</t>
  </si>
  <si>
    <t>(YO) York:6 months up to 1 year</t>
  </si>
  <si>
    <t>(YO) York:5 years and over</t>
  </si>
  <si>
    <t>(YO) York:4 years and up to 5 years</t>
  </si>
  <si>
    <t>(YO) York:3 years and up to 4 years</t>
  </si>
  <si>
    <t>(YO) York:3 months up to 6 months</t>
  </si>
  <si>
    <t>(YO) York:2 years and up to 3 years</t>
  </si>
  <si>
    <t>(YO) York:1 year and up to 2 years</t>
  </si>
  <si>
    <t>(WV) Wolverhampton:Total</t>
  </si>
  <si>
    <t>(WV) Wolverhampton:6 months up to 1 year</t>
  </si>
  <si>
    <t>(WV) Wolverhampton:5 years and over</t>
  </si>
  <si>
    <t>(WV) Wolverhampton:4 years and up to 5 years</t>
  </si>
  <si>
    <t>(WV) Wolverhampton:3 years and up to 4 years</t>
  </si>
  <si>
    <t>(WV) Wolverhampton:3 months up to 6 months</t>
  </si>
  <si>
    <t>(WV) Wolverhampton:2 years and up to 3 years</t>
  </si>
  <si>
    <t>(WV) Wolverhampton:1 year and up to 2 years</t>
  </si>
  <si>
    <t>(WS) Walsall:Total</t>
  </si>
  <si>
    <t>(WS) Walsall:6 months up to 1 year</t>
  </si>
  <si>
    <t>(WS) Walsall:5 years and over</t>
  </si>
  <si>
    <t>(WS) Walsall:4 years and up to 5 years</t>
  </si>
  <si>
    <t>(WS) Walsall:3 years and up to 4 years</t>
  </si>
  <si>
    <t>(WS) Walsall:3 months up to 6 months</t>
  </si>
  <si>
    <t>(WS) Walsall:2 years and up to 3 years</t>
  </si>
  <si>
    <t>(WS) Walsall:1 year and up to 2 years</t>
  </si>
  <si>
    <t>(WR) Worcester:Total</t>
  </si>
  <si>
    <t>(WR) Worcester:6 months up to 1 year</t>
  </si>
  <si>
    <t>(WR) Worcester:5 years and over</t>
  </si>
  <si>
    <t>(WR) Worcester:4 years and up to 5 years</t>
  </si>
  <si>
    <t>(WR) Worcester:3 years and up to 4 years</t>
  </si>
  <si>
    <t>(WR) Worcester:3 months up to 6 months</t>
  </si>
  <si>
    <t>(WR) Worcester:2 years and up to 3 years</t>
  </si>
  <si>
    <t>(WR) Worcester:1 year and up to 2 years</t>
  </si>
  <si>
    <t>(WN) Wigan:Total</t>
  </si>
  <si>
    <t>(WN) Wigan:6 months up to 1 year</t>
  </si>
  <si>
    <t>(WN) Wigan:5 years and over</t>
  </si>
  <si>
    <t>(WN) Wigan:4 years and up to 5 years</t>
  </si>
  <si>
    <t>(WN) Wigan:3 years and up to 4 years</t>
  </si>
  <si>
    <t>(WN) Wigan:3 months up to 6 months</t>
  </si>
  <si>
    <t>(WN) Wigan:2 years and up to 3 years</t>
  </si>
  <si>
    <t>(WN) Wigan:1 year and up to 2 years</t>
  </si>
  <si>
    <t>(WF) Wakefield:Total</t>
  </si>
  <si>
    <t>(WF) Wakefield:6 months up to 1 year</t>
  </si>
  <si>
    <t>(WF) Wakefield:5 years and over</t>
  </si>
  <si>
    <t>(WF) Wakefield:4 years and up to 5 years</t>
  </si>
  <si>
    <t>(WF) Wakefield:3 years and up to 4 years</t>
  </si>
  <si>
    <t>(WF) Wakefield:3 months up to 6 months</t>
  </si>
  <si>
    <t>(WF) Wakefield:2 years and up to 3 years</t>
  </si>
  <si>
    <t>(WF) Wakefield:1 year and up to 2 years</t>
  </si>
  <si>
    <t>(WD) Watford:Total</t>
  </si>
  <si>
    <t>(WD) Watford:6 months up to 1 year</t>
  </si>
  <si>
    <t>(WD) Watford:5 years and over</t>
  </si>
  <si>
    <t>(WD) Watford:4 years and up to 5 years</t>
  </si>
  <si>
    <t>(WD) Watford:3 years and up to 4 years</t>
  </si>
  <si>
    <t>(WD) Watford:3 months up to 6 months</t>
  </si>
  <si>
    <t>(WD) Watford:2 years and up to 3 years</t>
  </si>
  <si>
    <t>(WD) Watford:1 year and up to 2 years</t>
  </si>
  <si>
    <t>(WC) West Central London:Total</t>
  </si>
  <si>
    <t>(WC) West Central London:6 months up to 1 year</t>
  </si>
  <si>
    <t>(WC) West Central London:5 years and over</t>
  </si>
  <si>
    <t>(WC) West Central London:4 years and up to 5 years</t>
  </si>
  <si>
    <t>(WC) West Central London:3 years and up to 4 years</t>
  </si>
  <si>
    <t>(WC) West Central London:3 months up to 6 months</t>
  </si>
  <si>
    <t>(WC) West Central London:2 years and up to 3 years</t>
  </si>
  <si>
    <t>(WC) West Central London:1 year and up to 2 years</t>
  </si>
  <si>
    <t>(WA) Warrington:Total</t>
  </si>
  <si>
    <t>(WA) Warrington:6 months up to 1 year</t>
  </si>
  <si>
    <t>(WA) Warrington:5 years and over</t>
  </si>
  <si>
    <t>(WA) Warrington:4 years and up to 5 years</t>
  </si>
  <si>
    <t>(WA) Warrington:3 years and up to 4 years</t>
  </si>
  <si>
    <t>(WA) Warrington:3 months up to 6 months</t>
  </si>
  <si>
    <t>(WA) Warrington:2 years and up to 3 years</t>
  </si>
  <si>
    <t>(WA) Warrington:1 year and up to 2 years</t>
  </si>
  <si>
    <t>(W) West London:Total</t>
  </si>
  <si>
    <t>(W) West London:6 months up to 1 year</t>
  </si>
  <si>
    <t>(W) West London:5 years and over</t>
  </si>
  <si>
    <t>(W) West London:4 years and up to 5 years</t>
  </si>
  <si>
    <t>(W) West London:3 years and up to 4 years</t>
  </si>
  <si>
    <t>(W) West London:3 months up to 6 months</t>
  </si>
  <si>
    <t>(W) West London:2 years and up to 3 years</t>
  </si>
  <si>
    <t>(W) West London:1 year and up to 2 years</t>
  </si>
  <si>
    <t>(UB) Southall:Total</t>
  </si>
  <si>
    <t>(UB) Southall:6 months up to 1 year</t>
  </si>
  <si>
    <t>(UB) Southall:5 years and over</t>
  </si>
  <si>
    <t>(UB) Southall:4 years and up to 5 years</t>
  </si>
  <si>
    <t>(UB) Southall:3 years and up to 4 years</t>
  </si>
  <si>
    <t>(UB) Southall:3 months up to 6 months</t>
  </si>
  <si>
    <t>(UB) Southall:2 years and up to 3 years</t>
  </si>
  <si>
    <t>(UB) Southall:1 year and up to 2 years</t>
  </si>
  <si>
    <t>(TW) Twickenham:Total</t>
  </si>
  <si>
    <t>(TW) Twickenham:6 months up to 1 year</t>
  </si>
  <si>
    <t>(TW) Twickenham:5 years and over</t>
  </si>
  <si>
    <t>(TW) Twickenham:4 years and up to 5 years</t>
  </si>
  <si>
    <t>(TW) Twickenham:3 years and up to 4 years</t>
  </si>
  <si>
    <t>(TW) Twickenham:3 months up to 6 months</t>
  </si>
  <si>
    <t>(TW) Twickenham:2 years and up to 3 years</t>
  </si>
  <si>
    <t>(TW) Twickenham:1 year and up to 2 years</t>
  </si>
  <si>
    <t>(TS) Cleveland:Total</t>
  </si>
  <si>
    <t>(TS) Cleveland:6 months up to 1 year</t>
  </si>
  <si>
    <t>(TS) Cleveland:5 years and over</t>
  </si>
  <si>
    <t>(TS) Cleveland:4 years and up to 5 years</t>
  </si>
  <si>
    <t>(TS) Cleveland:3 years and up to 4 years</t>
  </si>
  <si>
    <t>(TS) Cleveland:3 months up to 6 months</t>
  </si>
  <si>
    <t>(TS) Cleveland:2 years and up to 3 years</t>
  </si>
  <si>
    <t>(TS) Cleveland:1 year and up to 2 years</t>
  </si>
  <si>
    <t>(TR) Truro:Total</t>
  </si>
  <si>
    <t>(TR) Truro:6 months up to 1 year</t>
  </si>
  <si>
    <t>(TR) Truro:5 years and over</t>
  </si>
  <si>
    <t>(TR) Truro:4 years and up to 5 years</t>
  </si>
  <si>
    <t>(TR) Truro:3 years and up to 4 years</t>
  </si>
  <si>
    <t>(TR) Truro:3 months up to 6 months</t>
  </si>
  <si>
    <t>(TR) Truro:2 years and up to 3 years</t>
  </si>
  <si>
    <t>(TR) Truro:1 year and up to 2 years</t>
  </si>
  <si>
    <t>(TQ) Torquay:Total</t>
  </si>
  <si>
    <t>(TQ) Torquay:6 months up to 1 year</t>
  </si>
  <si>
    <t>(TQ) Torquay:5 years and over</t>
  </si>
  <si>
    <t>(TQ) Torquay:4 years and up to 5 years</t>
  </si>
  <si>
    <t>(TQ) Torquay:3 years and up to 4 years</t>
  </si>
  <si>
    <t>(TQ) Torquay:3 months up to 6 months</t>
  </si>
  <si>
    <t>(TQ) Torquay:2 years and up to 3 years</t>
  </si>
  <si>
    <t>(TQ) Torquay:1 year and up to 2 years</t>
  </si>
  <si>
    <t>(TN) Tonbridge:Total</t>
  </si>
  <si>
    <t>(TN) Tonbridge:6 months up to 1 year</t>
  </si>
  <si>
    <t>(TN) Tonbridge:5 years and over</t>
  </si>
  <si>
    <t>(TN) Tonbridge:4 years and up to 5 years</t>
  </si>
  <si>
    <t>(TN) Tonbridge:3 years and up to 4 years</t>
  </si>
  <si>
    <t>(TN) Tonbridge:3 months up to 6 months</t>
  </si>
  <si>
    <t>(TN) Tonbridge:2 years and up to 3 years</t>
  </si>
  <si>
    <t>(TN) Tonbridge:1 year and up to 2 years</t>
  </si>
  <si>
    <t>(TF) Telford:Total</t>
  </si>
  <si>
    <t>(TF) Telford:6 months up to 1 year</t>
  </si>
  <si>
    <t>(TF) Telford:5 years and over</t>
  </si>
  <si>
    <t>(TF) Telford:4 years and up to 5 years</t>
  </si>
  <si>
    <t>(TF) Telford:3 years and up to 4 years</t>
  </si>
  <si>
    <t>(TF) Telford:3 months up to 6 months</t>
  </si>
  <si>
    <t>(TF) Telford:2 years and up to 3 years</t>
  </si>
  <si>
    <t>(TF) Telford:1 year and up to 2 years</t>
  </si>
  <si>
    <t>(TD) Galashiels:Total</t>
  </si>
  <si>
    <t>(TD) Galashiels:6 months up to 1 year</t>
  </si>
  <si>
    <t>(TD) Galashiels:5 years and over</t>
  </si>
  <si>
    <t>(TD) Galashiels:4 years and up to 5 years</t>
  </si>
  <si>
    <t>(TD) Galashiels:3 years and up to 4 years</t>
  </si>
  <si>
    <t>(TD) Galashiels:3 months up to 6 months</t>
  </si>
  <si>
    <t>(TD) Galashiels:2 years and up to 3 years</t>
  </si>
  <si>
    <t>(TD) Galashiels:1 year and up to 2 years</t>
  </si>
  <si>
    <t>(TA) Taunton:Total</t>
  </si>
  <si>
    <t>(TA) Taunton:6 months up to 1 year</t>
  </si>
  <si>
    <t>(TA) Taunton:5 years and over</t>
  </si>
  <si>
    <t>(TA) Taunton:4 years and up to 5 years</t>
  </si>
  <si>
    <t>(TA) Taunton:3 years and up to 4 years</t>
  </si>
  <si>
    <t>(TA) Taunton:3 months up to 6 months</t>
  </si>
  <si>
    <t>(TA) Taunton:2 years and up to 3 years</t>
  </si>
  <si>
    <t>(TA) Taunton:1 year and up to 2 years</t>
  </si>
  <si>
    <t>(SY) Shrewsbury:Total</t>
  </si>
  <si>
    <t>(SY) Shrewsbury:6 months up to 1 year</t>
  </si>
  <si>
    <t>(SY) Shrewsbury:5 years and over</t>
  </si>
  <si>
    <t>(SY) Shrewsbury:4 years and up to 5 years</t>
  </si>
  <si>
    <t>(SY) Shrewsbury:3 years and up to 4 years</t>
  </si>
  <si>
    <t>(SY) Shrewsbury:3 months up to 6 months</t>
  </si>
  <si>
    <t>(SY) Shrewsbury:2 years and up to 3 years</t>
  </si>
  <si>
    <t>(SY) Shrewsbury:1 year and up to 2 years</t>
  </si>
  <si>
    <t>(SW) South West London:Total</t>
  </si>
  <si>
    <t>(SW) South West London:6 months up to 1 year</t>
  </si>
  <si>
    <t>(SW) South West London:5 years and over</t>
  </si>
  <si>
    <t>(SW) South West London:4 years and up to 5 years</t>
  </si>
  <si>
    <t>(SW) South West London:3 years and up to 4 years</t>
  </si>
  <si>
    <t>(SW) South West London:3 months up to 6 months</t>
  </si>
  <si>
    <t>(SW) South West London:2 years and up to 3 years</t>
  </si>
  <si>
    <t>(SW) South West London:1 year and up to 2 years</t>
  </si>
  <si>
    <t>(ST) Stoke-on-Trent:Total</t>
  </si>
  <si>
    <t>(ST) Stoke-on-Trent:6 months up to 1 year</t>
  </si>
  <si>
    <t>(ST) Stoke-on-Trent:5 years and over</t>
  </si>
  <si>
    <t>(ST) Stoke-on-Trent:4 years and up to 5 years</t>
  </si>
  <si>
    <t>(ST) Stoke-on-Trent:3 years and up to 4 years</t>
  </si>
  <si>
    <t>(ST) Stoke-on-Trent:3 months up to 6 months</t>
  </si>
  <si>
    <t>(ST) Stoke-on-Trent:2 years and up to 3 years</t>
  </si>
  <si>
    <t>(ST) Stoke-on-Trent:1 year and up to 2 years</t>
  </si>
  <si>
    <t>(SS) Southend-on-Sea:Total</t>
  </si>
  <si>
    <t>(SS) Southend-on-Sea:6 months up to 1 year</t>
  </si>
  <si>
    <t>(SS) Southend-on-Sea:5 years and over</t>
  </si>
  <si>
    <t>(SS) Southend-on-Sea:4 years and up to 5 years</t>
  </si>
  <si>
    <t>(SS) Southend-on-Sea:3 years and up to 4 years</t>
  </si>
  <si>
    <t>(SS) Southend-on-Sea:3 months up to 6 months</t>
  </si>
  <si>
    <t>(SS) Southend-on-Sea:2 years and up to 3 years</t>
  </si>
  <si>
    <t>(SS) Southend-on-Sea:1 year and up to 2 years</t>
  </si>
  <si>
    <t>(SR) Sunderland:Total</t>
  </si>
  <si>
    <t>(SR) Sunderland:6 months up to 1 year</t>
  </si>
  <si>
    <t>(SR) Sunderland:5 years and over</t>
  </si>
  <si>
    <t>(SR) Sunderland:4 years and up to 5 years</t>
  </si>
  <si>
    <t>(SR) Sunderland:3 years and up to 4 years</t>
  </si>
  <si>
    <t>(SR) Sunderland:3 months up to 6 months</t>
  </si>
  <si>
    <t>(SR) Sunderland:2 years and up to 3 years</t>
  </si>
  <si>
    <t>(SR) Sunderland:1 year and up to 2 years</t>
  </si>
  <si>
    <t>(SP) Salisbury:Total</t>
  </si>
  <si>
    <t>(SP) Salisbury:6 months up to 1 year</t>
  </si>
  <si>
    <t>(SP) Salisbury:5 years and over</t>
  </si>
  <si>
    <t>(SP) Salisbury:4 years and up to 5 years</t>
  </si>
  <si>
    <t>(SP) Salisbury:3 years and up to 4 years</t>
  </si>
  <si>
    <t>(SP) Salisbury:3 months up to 6 months</t>
  </si>
  <si>
    <t>(SP) Salisbury:2 years and up to 3 years</t>
  </si>
  <si>
    <t>(SP) Salisbury:1 year and up to 2 years</t>
  </si>
  <si>
    <t>(SO) Southampton:Total</t>
  </si>
  <si>
    <t>(SO) Southampton:6 months up to 1 year</t>
  </si>
  <si>
    <t>(SO) Southampton:5 years and over</t>
  </si>
  <si>
    <t>(SO) Southampton:4 years and up to 5 years</t>
  </si>
  <si>
    <t>(SO) Southampton:3 years and up to 4 years</t>
  </si>
  <si>
    <t>(SO) Southampton:3 months up to 6 months</t>
  </si>
  <si>
    <t>(SO) Southampton:2 years and up to 3 years</t>
  </si>
  <si>
    <t>(SO) Southampton:1 year and up to 2 years</t>
  </si>
  <si>
    <t>(SN) Swindon:Total</t>
  </si>
  <si>
    <t>(SN) Swindon:6 months up to 1 year</t>
  </si>
  <si>
    <t>(SN) Swindon:5 years and over</t>
  </si>
  <si>
    <t>(SN) Swindon:4 years and up to 5 years</t>
  </si>
  <si>
    <t>(SN) Swindon:3 years and up to 4 years</t>
  </si>
  <si>
    <t>(SN) Swindon:3 months up to 6 months</t>
  </si>
  <si>
    <t>(SN) Swindon:2 years and up to 3 years</t>
  </si>
  <si>
    <t>(SN) Swindon:1 year and up to 2 years</t>
  </si>
  <si>
    <t>(SM) Sutton:Total</t>
  </si>
  <si>
    <t>(SM) Sutton:6 months up to 1 year</t>
  </si>
  <si>
    <t>(SM) Sutton:5 years and over</t>
  </si>
  <si>
    <t>(SM) Sutton:4 years and up to 5 years</t>
  </si>
  <si>
    <t>(SM) Sutton:3 years and up to 4 years</t>
  </si>
  <si>
    <t>(SM) Sutton:3 months up to 6 months</t>
  </si>
  <si>
    <t>(SM) Sutton:2 years and up to 3 years</t>
  </si>
  <si>
    <t>(SM) Sutton:1 year and up to 2 years</t>
  </si>
  <si>
    <t>(SL) Slough:Total</t>
  </si>
  <si>
    <t>(SL) Slough:6 months up to 1 year</t>
  </si>
  <si>
    <t>(SL) Slough:5 years and over</t>
  </si>
  <si>
    <t>(SL) Slough:4 years and up to 5 years</t>
  </si>
  <si>
    <t>(SL) Slough:3 years and up to 4 years</t>
  </si>
  <si>
    <t>(SL) Slough:3 months up to 6 months</t>
  </si>
  <si>
    <t>(SL) Slough:2 years and up to 3 years</t>
  </si>
  <si>
    <t>(SL) Slough:1 year and up to 2 years</t>
  </si>
  <si>
    <t>(SK) Stockport:Total</t>
  </si>
  <si>
    <t>(SK) Stockport:6 months up to 1 year</t>
  </si>
  <si>
    <t>(SK) Stockport:5 years and over</t>
  </si>
  <si>
    <t>(SK) Stockport:4 years and up to 5 years</t>
  </si>
  <si>
    <t>(SK) Stockport:3 years and up to 4 years</t>
  </si>
  <si>
    <t>(SK) Stockport:3 months up to 6 months</t>
  </si>
  <si>
    <t>(SK) Stockport:2 years and up to 3 years</t>
  </si>
  <si>
    <t>(SK) Stockport:1 year and up to 2 years</t>
  </si>
  <si>
    <t>(SG) Stevenage:Total</t>
  </si>
  <si>
    <t>(SG) Stevenage:6 months up to 1 year</t>
  </si>
  <si>
    <t>(SG) Stevenage:5 years and over</t>
  </si>
  <si>
    <t>(SG) Stevenage:4 years and up to 5 years</t>
  </si>
  <si>
    <t>(SG) Stevenage:3 years and up to 4 years</t>
  </si>
  <si>
    <t>(SG) Stevenage:3 months up to 6 months</t>
  </si>
  <si>
    <t>(SG) Stevenage:2 years and up to 3 years</t>
  </si>
  <si>
    <t>(SG) Stevenage:1 year and up to 2 years</t>
  </si>
  <si>
    <t>(SE) South East London:Total</t>
  </si>
  <si>
    <t>(SE) South East London:6 months up to 1 year</t>
  </si>
  <si>
    <t>(SE) South East London:5 years and over</t>
  </si>
  <si>
    <t>(SE) South East London:4 years and up to 5 years</t>
  </si>
  <si>
    <t>(SE) South East London:3 years and up to 4 years</t>
  </si>
  <si>
    <t>(SE) South East London:3 months up to 6 months</t>
  </si>
  <si>
    <t>(SE) South East London:2 years and up to 3 years</t>
  </si>
  <si>
    <t>(SE) South East London:1 year and up to 2 years</t>
  </si>
  <si>
    <t>(SA) Swansea:Total</t>
  </si>
  <si>
    <t>(SA) Swansea:6 months up to 1 year</t>
  </si>
  <si>
    <t>(SA) Swansea:5 years and over</t>
  </si>
  <si>
    <t>(SA) Swansea:4 years and up to 5 years</t>
  </si>
  <si>
    <t>(SA) Swansea:3 years and up to 4 years</t>
  </si>
  <si>
    <t>(SA) Swansea:3 months up to 6 months</t>
  </si>
  <si>
    <t>(SA) Swansea:2 years and up to 3 years</t>
  </si>
  <si>
    <t>(SA) Swansea:1 year and up to 2 years</t>
  </si>
  <si>
    <t>(S) Sheffield:Total</t>
  </si>
  <si>
    <t>(S) Sheffield:6 months up to 1 year</t>
  </si>
  <si>
    <t>(S) Sheffield:5 years and over</t>
  </si>
  <si>
    <t>(S) Sheffield:4 years and up to 5 years</t>
  </si>
  <si>
    <t>(S) Sheffield:3 years and up to 4 years</t>
  </si>
  <si>
    <t>(S) Sheffield:3 months up to 6 months</t>
  </si>
  <si>
    <t>(S) Sheffield:2 years and up to 3 years</t>
  </si>
  <si>
    <t>(S) Sheffield:1 year and up to 2 years</t>
  </si>
  <si>
    <t>(RM) Romford:Total</t>
  </si>
  <si>
    <t>(RM) Romford:6 months up to 1 year</t>
  </si>
  <si>
    <t>(RM) Romford:5 years and over</t>
  </si>
  <si>
    <t>(RM) Romford:4 years and up to 5 years</t>
  </si>
  <si>
    <t>(RM) Romford:3 years and up to 4 years</t>
  </si>
  <si>
    <t>(RM) Romford:3 months up to 6 months</t>
  </si>
  <si>
    <t>(RM) Romford:2 years and up to 3 years</t>
  </si>
  <si>
    <t>(RM) Romford:1 year and up to 2 years</t>
  </si>
  <si>
    <t>(RH) Redhill:Total</t>
  </si>
  <si>
    <t>(RH) Redhill:6 months up to 1 year</t>
  </si>
  <si>
    <t>(RH) Redhill:5 years and over</t>
  </si>
  <si>
    <t>(RH) Redhill:4 years and up to 5 years</t>
  </si>
  <si>
    <t>(RH) Redhill:3 years and up to 4 years</t>
  </si>
  <si>
    <t>(RH) Redhill:3 months up to 6 months</t>
  </si>
  <si>
    <t>(RH) Redhill:2 years and up to 3 years</t>
  </si>
  <si>
    <t>(RH) Redhill:1 year and up to 2 years</t>
  </si>
  <si>
    <t>(RG) Reading:Total</t>
  </si>
  <si>
    <t>(RG) Reading:6 months up to 1 year</t>
  </si>
  <si>
    <t>(RG) Reading:5 years and over</t>
  </si>
  <si>
    <t>(RG) Reading:4 years and up to 5 years</t>
  </si>
  <si>
    <t>(RG) Reading:3 years and up to 4 years</t>
  </si>
  <si>
    <t>(RG) Reading:3 months up to 6 months</t>
  </si>
  <si>
    <t>(RG) Reading:2 years and up to 3 years</t>
  </si>
  <si>
    <t>(RG) Reading:1 year and up to 2 years</t>
  </si>
  <si>
    <t>(PR) Preston:Total</t>
  </si>
  <si>
    <t>(PR) Preston:6 months up to 1 year</t>
  </si>
  <si>
    <t>(PR) Preston:5 years and over</t>
  </si>
  <si>
    <t>(PR) Preston:4 years and up to 5 years</t>
  </si>
  <si>
    <t>(PR) Preston:3 years and up to 4 years</t>
  </si>
  <si>
    <t>(PR) Preston:3 months up to 6 months</t>
  </si>
  <si>
    <t>(PR) Preston:2 years and up to 3 years</t>
  </si>
  <si>
    <t>(PR) Preston:1 year and up to 2 years</t>
  </si>
  <si>
    <t>(PO) Portsmouth:Total</t>
  </si>
  <si>
    <t>(PO) Portsmouth:6 months up to 1 year</t>
  </si>
  <si>
    <t>(PO) Portsmouth:5 years and over</t>
  </si>
  <si>
    <t>(PO) Portsmouth:4 years and up to 5 years</t>
  </si>
  <si>
    <t>(PO) Portsmouth:3 years and up to 4 years</t>
  </si>
  <si>
    <t>(PO) Portsmouth:3 months up to 6 months</t>
  </si>
  <si>
    <t>(PO) Portsmouth:2 years and up to 3 years</t>
  </si>
  <si>
    <t>(PO) Portsmouth:1 year and up to 2 years</t>
  </si>
  <si>
    <t>(PL) Plymouth:Total</t>
  </si>
  <si>
    <t>(PL) Plymouth:6 months up to 1 year</t>
  </si>
  <si>
    <t>(PL) Plymouth:5 years and over</t>
  </si>
  <si>
    <t>(PL) Plymouth:4 years and up to 5 years</t>
  </si>
  <si>
    <t>(PL) Plymouth:3 years and up to 4 years</t>
  </si>
  <si>
    <t>(PL) Plymouth:3 months up to 6 months</t>
  </si>
  <si>
    <t>(PL) Plymouth:2 years and up to 3 years</t>
  </si>
  <si>
    <t>(PL) Plymouth:1 year and up to 2 years</t>
  </si>
  <si>
    <t>(PH) Perth:Total</t>
  </si>
  <si>
    <t>(PH) Perth:6 months up to 1 year</t>
  </si>
  <si>
    <t>(PH) Perth:5 years and over</t>
  </si>
  <si>
    <t>(PH) Perth:4 years and up to 5 years</t>
  </si>
  <si>
    <t>(PH) Perth:3 years and up to 4 years</t>
  </si>
  <si>
    <t>(PH) Perth:3 months up to 6 months</t>
  </si>
  <si>
    <t>(PH) Perth:2 years and up to 3 years</t>
  </si>
  <si>
    <t>(PH) Perth:1 year and up to 2 years</t>
  </si>
  <si>
    <t>(PE) Peterborough:Total</t>
  </si>
  <si>
    <t>(PE) Peterborough:6 months up to 1 year</t>
  </si>
  <si>
    <t>(PE) Peterborough:5 years and over</t>
  </si>
  <si>
    <t>(PE) Peterborough:4 years and up to 5 years</t>
  </si>
  <si>
    <t>(PE) Peterborough:3 years and up to 4 years</t>
  </si>
  <si>
    <t>(PE) Peterborough:3 months up to 6 months</t>
  </si>
  <si>
    <t>(PE) Peterborough:2 years and up to 3 years</t>
  </si>
  <si>
    <t>(PE) Peterborough:1 year and up to 2 years</t>
  </si>
  <si>
    <t>(PA) Paisley:Total</t>
  </si>
  <si>
    <t>(PA) Paisley:6 months up to 1 year</t>
  </si>
  <si>
    <t>(PA) Paisley:5 years and over</t>
  </si>
  <si>
    <t>(PA) Paisley:4 years and up to 5 years</t>
  </si>
  <si>
    <t>(PA) Paisley:3 years and up to 4 years</t>
  </si>
  <si>
    <t>(PA) Paisley:3 months up to 6 months</t>
  </si>
  <si>
    <t>(PA) Paisley:2 years and up to 3 years</t>
  </si>
  <si>
    <t>(PA) Paisley:1 year and up to 2 years</t>
  </si>
  <si>
    <t>(OX) Oxford:Total</t>
  </si>
  <si>
    <t>(OX) Oxford:6 months up to 1 year</t>
  </si>
  <si>
    <t>(OX) Oxford:5 years and over</t>
  </si>
  <si>
    <t>(OX) Oxford:4 years and up to 5 years</t>
  </si>
  <si>
    <t>(OX) Oxford:3 years and up to 4 years</t>
  </si>
  <si>
    <t>(OX) Oxford:3 months up to 6 months</t>
  </si>
  <si>
    <t>(OX) Oxford:2 years and up to 3 years</t>
  </si>
  <si>
    <t>(OX) Oxford:1 year and up to 2 years</t>
  </si>
  <si>
    <t>(OL) Oldham:Total</t>
  </si>
  <si>
    <t>(OL) Oldham:6 months up to 1 year</t>
  </si>
  <si>
    <t>(OL) Oldham:5 years and over</t>
  </si>
  <si>
    <t>(OL) Oldham:4 years and up to 5 years</t>
  </si>
  <si>
    <t>(OL) Oldham:3 years and up to 4 years</t>
  </si>
  <si>
    <t>(OL) Oldham:3 months up to 6 months</t>
  </si>
  <si>
    <t>(OL) Oldham:2 years and up to 3 years</t>
  </si>
  <si>
    <t>(OL) Oldham:1 year and up to 2 years</t>
  </si>
  <si>
    <t>(NW) North West London:Total</t>
  </si>
  <si>
    <t>(NW) North West London:6 months up to 1 year</t>
  </si>
  <si>
    <t>(NW) North West London:5 years and over</t>
  </si>
  <si>
    <t>(NW) North West London:4 years and up to 5 years</t>
  </si>
  <si>
    <t>(NW) North West London:3 years and up to 4 years</t>
  </si>
  <si>
    <t>(NW) North West London:3 months up to 6 months</t>
  </si>
  <si>
    <t>(NW) North West London:2 years and up to 3 years</t>
  </si>
  <si>
    <t>(NW) North West London:1 year and up to 2 years</t>
  </si>
  <si>
    <t>(NR) Norwich:Total</t>
  </si>
  <si>
    <t>(NR) Norwich:6 months up to 1 year</t>
  </si>
  <si>
    <t>(NR) Norwich:5 years and over</t>
  </si>
  <si>
    <t>(NR) Norwich:4 years and up to 5 years</t>
  </si>
  <si>
    <t>(NR) Norwich:3 years and up to 4 years</t>
  </si>
  <si>
    <t>(NR) Norwich:3 months up to 6 months</t>
  </si>
  <si>
    <t>(NR) Norwich:2 years and up to 3 years</t>
  </si>
  <si>
    <t>(NR) Norwich:1 year and up to 2 years</t>
  </si>
  <si>
    <t>(NP) Newport:Total</t>
  </si>
  <si>
    <t>(NP) Newport:6 months up to 1 year</t>
  </si>
  <si>
    <t>(NP) Newport:5 years and over</t>
  </si>
  <si>
    <t>(NP) Newport:4 years and up to 5 years</t>
  </si>
  <si>
    <t>(NP) Newport:3 years and up to 4 years</t>
  </si>
  <si>
    <t>(NP) Newport:3 months up to 6 months</t>
  </si>
  <si>
    <t>(NP) Newport:2 years and up to 3 years</t>
  </si>
  <si>
    <t>(NP) Newport:1 year and up to 2 years</t>
  </si>
  <si>
    <t>(NN) Northampton:Total</t>
  </si>
  <si>
    <t>(NN) Northampton:6 months up to 1 year</t>
  </si>
  <si>
    <t>(NN) Northampton:5 years and over</t>
  </si>
  <si>
    <t>(NN) Northampton:4 years and up to 5 years</t>
  </si>
  <si>
    <t>(NN) Northampton:3 years and up to 4 years</t>
  </si>
  <si>
    <t>(NN) Northampton:3 months up to 6 months</t>
  </si>
  <si>
    <t>(NN) Northampton:2 years and up to 3 years</t>
  </si>
  <si>
    <t>(NN) Northampton:1 year and up to 2 years</t>
  </si>
  <si>
    <t>(NG) Nottingham:Total</t>
  </si>
  <si>
    <t>(NG) Nottingham:6 months up to 1 year</t>
  </si>
  <si>
    <t>(NG) Nottingham:5 years and over</t>
  </si>
  <si>
    <t>(NG) Nottingham:4 years and up to 5 years</t>
  </si>
  <si>
    <t>(NG) Nottingham:3 years and up to 4 years</t>
  </si>
  <si>
    <t>(NG) Nottingham:3 months up to 6 months</t>
  </si>
  <si>
    <t>(NG) Nottingham:2 years and up to 3 years</t>
  </si>
  <si>
    <t>(NG) Nottingham:1 year and up to 2 years</t>
  </si>
  <si>
    <t>(NE) Newcastle upon Tyne:Total</t>
  </si>
  <si>
    <t>(NE) Newcastle upon Tyne:6 months up to 1 year</t>
  </si>
  <si>
    <t>(NE) Newcastle upon Tyne:5 years and over</t>
  </si>
  <si>
    <t>(NE) Newcastle upon Tyne:4 years and up to 5 years</t>
  </si>
  <si>
    <t>(NE) Newcastle upon Tyne:3 years and up to 4 years</t>
  </si>
  <si>
    <t>(NE) Newcastle upon Tyne:3 months up to 6 months</t>
  </si>
  <si>
    <t>(NE) Newcastle upon Tyne:2 years and up to 3 years</t>
  </si>
  <si>
    <t>(NE) Newcastle upon Tyne:1 year and up to 2 years</t>
  </si>
  <si>
    <t>(N) North London:Total</t>
  </si>
  <si>
    <t>(N) North London:6 months up to 1 year</t>
  </si>
  <si>
    <t>(N) North London:5 years and over</t>
  </si>
  <si>
    <t>(N) North London:4 years and up to 5 years</t>
  </si>
  <si>
    <t>(N) North London:3 years and up to 4 years</t>
  </si>
  <si>
    <t>(N) North London:3 months up to 6 months</t>
  </si>
  <si>
    <t>(N) North London:2 years and up to 3 years</t>
  </si>
  <si>
    <t>(N) North London:1 year and up to 2 years</t>
  </si>
  <si>
    <t>(ML) Motherwell:Total</t>
  </si>
  <si>
    <t>(ML) Motherwell:6 months up to 1 year</t>
  </si>
  <si>
    <t>(ML) Motherwell:5 years and over</t>
  </si>
  <si>
    <t>(ML) Motherwell:4 years and up to 5 years</t>
  </si>
  <si>
    <t>(ML) Motherwell:3 years and up to 4 years</t>
  </si>
  <si>
    <t>(ML) Motherwell:3 months up to 6 months</t>
  </si>
  <si>
    <t>(ML) Motherwell:2 years and up to 3 years</t>
  </si>
  <si>
    <t>(ML) Motherwell:1 year and up to 2 years</t>
  </si>
  <si>
    <t>(MK) Milton Keynes:Total</t>
  </si>
  <si>
    <t>(MK) Milton Keynes:6 months up to 1 year</t>
  </si>
  <si>
    <t>(MK) Milton Keynes:5 years and over</t>
  </si>
  <si>
    <t>(MK) Milton Keynes:4 years and up to 5 years</t>
  </si>
  <si>
    <t>(MK) Milton Keynes:3 years and up to 4 years</t>
  </si>
  <si>
    <t>(MK) Milton Keynes:3 months up to 6 months</t>
  </si>
  <si>
    <t>(MK) Milton Keynes:2 years and up to 3 years</t>
  </si>
  <si>
    <t>(MK) Milton Keynes:1 year and up to 2 years</t>
  </si>
  <si>
    <t>(ME) Rochester:Total</t>
  </si>
  <si>
    <t>(ME) Rochester:6 months up to 1 year</t>
  </si>
  <si>
    <t>(ME) Rochester:5 years and over</t>
  </si>
  <si>
    <t>(ME) Rochester:4 years and up to 5 years</t>
  </si>
  <si>
    <t>(ME) Rochester:3 years and up to 4 years</t>
  </si>
  <si>
    <t>(ME) Rochester:3 months up to 6 months</t>
  </si>
  <si>
    <t>(ME) Rochester:2 years and up to 3 years</t>
  </si>
  <si>
    <t>(ME) Rochester:1 year and up to 2 years</t>
  </si>
  <si>
    <t>(M) Manchester:Total</t>
  </si>
  <si>
    <t>(M) Manchester:6 months up to 1 year</t>
  </si>
  <si>
    <t>(M) Manchester:5 years and over</t>
  </si>
  <si>
    <t>(M) Manchester:4 years and up to 5 years</t>
  </si>
  <si>
    <t>(M) Manchester:3 years and up to 4 years</t>
  </si>
  <si>
    <t>(M) Manchester:3 months up to 6 months</t>
  </si>
  <si>
    <t>(M) Manchester:2 years and up to 3 years</t>
  </si>
  <si>
    <t>(M) Manchester:1 year and up to 2 years</t>
  </si>
  <si>
    <t>(LU) Luton:Total</t>
  </si>
  <si>
    <t>(LU) Luton:6 months up to 1 year</t>
  </si>
  <si>
    <t>(LU) Luton:5 years and over</t>
  </si>
  <si>
    <t>(LU) Luton:4 years and up to 5 years</t>
  </si>
  <si>
    <t>(LU) Luton:3 years and up to 4 years</t>
  </si>
  <si>
    <t>(LU) Luton:3 months up to 6 months</t>
  </si>
  <si>
    <t>(LU) Luton:2 years and up to 3 years</t>
  </si>
  <si>
    <t>(LU) Luton:1 year and up to 2 years</t>
  </si>
  <si>
    <t>(LS) Leeds:Total</t>
  </si>
  <si>
    <t>(LS) Leeds:6 months up to 1 year</t>
  </si>
  <si>
    <t>(LS) Leeds:5 years and over</t>
  </si>
  <si>
    <t>(LS) Leeds:4 years and up to 5 years</t>
  </si>
  <si>
    <t>(LS) Leeds:3 years and up to 4 years</t>
  </si>
  <si>
    <t>(LS) Leeds:3 months up to 6 months</t>
  </si>
  <si>
    <t>(LS) Leeds:2 years and up to 3 years</t>
  </si>
  <si>
    <t>(LS) Leeds:1 year and up to 2 years</t>
  </si>
  <si>
    <t>(LN) Lincoln:Total</t>
  </si>
  <si>
    <t>(LN) Lincoln:6 months up to 1 year</t>
  </si>
  <si>
    <t>(LN) Lincoln:5 years and over</t>
  </si>
  <si>
    <t>(LN) Lincoln:4 years and up to 5 years</t>
  </si>
  <si>
    <t>(LN) Lincoln:3 years and up to 4 years</t>
  </si>
  <si>
    <t>(LN) Lincoln:3 months up to 6 months</t>
  </si>
  <si>
    <t>(LN) Lincoln:2 years and up to 3 years</t>
  </si>
  <si>
    <t>(LN) Lincoln:1 year and up to 2 years</t>
  </si>
  <si>
    <t>(LL) Llandudno:Total</t>
  </si>
  <si>
    <t>(LL) Llandudno:6 months up to 1 year</t>
  </si>
  <si>
    <t>(LL) Llandudno:5 years and over</t>
  </si>
  <si>
    <t>(LL) Llandudno:4 years and up to 5 years</t>
  </si>
  <si>
    <t>(LL) Llandudno:3 years and up to 4 years</t>
  </si>
  <si>
    <t>(LL) Llandudno:3 months up to 6 months</t>
  </si>
  <si>
    <t>(LL) Llandudno:2 years and up to 3 years</t>
  </si>
  <si>
    <t>(LL) Llandudno:1 year and up to 2 years</t>
  </si>
  <si>
    <t>(LE) Leicester:Total</t>
  </si>
  <si>
    <t>(LE) Leicester:6 months up to 1 year</t>
  </si>
  <si>
    <t>(LE) Leicester:5 years and over</t>
  </si>
  <si>
    <t>(LE) Leicester:4 years and up to 5 years</t>
  </si>
  <si>
    <t>(LE) Leicester:3 years and up to 4 years</t>
  </si>
  <si>
    <t>(LE) Leicester:3 months up to 6 months</t>
  </si>
  <si>
    <t>(LE) Leicester:2 years and up to 3 years</t>
  </si>
  <si>
    <t>(LE) Leicester:1 year and up to 2 years</t>
  </si>
  <si>
    <t>(LD) Llandrindod Wells:Total</t>
  </si>
  <si>
    <t>(LD) Llandrindod Wells:6 months up to 1 year</t>
  </si>
  <si>
    <t>(LD) Llandrindod Wells:5 years and over</t>
  </si>
  <si>
    <t>(LD) Llandrindod Wells:4 years and up to 5 years</t>
  </si>
  <si>
    <t>(LD) Llandrindod Wells:3 years and up to 4 years</t>
  </si>
  <si>
    <t>(LD) Llandrindod Wells:3 months up to 6 months</t>
  </si>
  <si>
    <t>(LD) Llandrindod Wells:2 years and up to 3 years</t>
  </si>
  <si>
    <t>(LD) Llandrindod Wells:1 year and up to 2 years</t>
  </si>
  <si>
    <t>(LA) Lancaster:Total</t>
  </si>
  <si>
    <t>(LA) Lancaster:6 months up to 1 year</t>
  </si>
  <si>
    <t>(LA) Lancaster:5 years and over</t>
  </si>
  <si>
    <t>(LA) Lancaster:4 years and up to 5 years</t>
  </si>
  <si>
    <t>(LA) Lancaster:3 years and up to 4 years</t>
  </si>
  <si>
    <t>(LA) Lancaster:3 months up to 6 months</t>
  </si>
  <si>
    <t>(LA) Lancaster:2 years and up to 3 years</t>
  </si>
  <si>
    <t>(LA) Lancaster:1 year and up to 2 years</t>
  </si>
  <si>
    <t>(L) Liverpool:Total</t>
  </si>
  <si>
    <t>(L) Liverpool:6 months up to 1 year</t>
  </si>
  <si>
    <t>(L) Liverpool:5 years and over</t>
  </si>
  <si>
    <t>(L) Liverpool:4 years and up to 5 years</t>
  </si>
  <si>
    <t>(L) Liverpool:3 years and up to 4 years</t>
  </si>
  <si>
    <t>(L) Liverpool:3 months up to 6 months</t>
  </si>
  <si>
    <t>(L) Liverpool:2 years and up to 3 years</t>
  </si>
  <si>
    <t>(L) Liverpool:1 year and up to 2 years</t>
  </si>
  <si>
    <t>(KY) Kirkcaldy:Total</t>
  </si>
  <si>
    <t>(KY) Kirkcaldy:6 months up to 1 year</t>
  </si>
  <si>
    <t>(KY) Kirkcaldy:5 years and over</t>
  </si>
  <si>
    <t>(KY) Kirkcaldy:4 years and up to 5 years</t>
  </si>
  <si>
    <t>(KY) Kirkcaldy:3 years and up to 4 years</t>
  </si>
  <si>
    <t>(KY) Kirkcaldy:3 months up to 6 months</t>
  </si>
  <si>
    <t>(KY) Kirkcaldy:2 years and up to 3 years</t>
  </si>
  <si>
    <t>(KY) Kirkcaldy:1 year and up to 2 years</t>
  </si>
  <si>
    <t>(KW) Kirkwall:Total</t>
  </si>
  <si>
    <t>(KW) Kirkwall:6 months up to 1 year</t>
  </si>
  <si>
    <t>(KW) Kirkwall:5 years and over</t>
  </si>
  <si>
    <t>(KW) Kirkwall:4 years and up to 5 years</t>
  </si>
  <si>
    <t>(KW) Kirkwall:3 years and up to 4 years</t>
  </si>
  <si>
    <t>(KW) Kirkwall:3 months up to 6 months</t>
  </si>
  <si>
    <t>(KW) Kirkwall:2 years and up to 3 years</t>
  </si>
  <si>
    <t>(KW) Kirkwall:1 year and up to 2 years</t>
  </si>
  <si>
    <t>(KT) Kingston-upon-Thames:Total</t>
  </si>
  <si>
    <t>(KT) Kingston-upon-Thames:6 months up to 1 year</t>
  </si>
  <si>
    <t>(KT) Kingston-upon-Thames:5 years and over</t>
  </si>
  <si>
    <t>(KT) Kingston-upon-Thames:4 years and up to 5 years</t>
  </si>
  <si>
    <t>(KT) Kingston-upon-Thames:3 years and up to 4 years</t>
  </si>
  <si>
    <t>(KT) Kingston-upon-Thames:3 months up to 6 months</t>
  </si>
  <si>
    <t>(KT) Kingston-upon-Thames:2 years and up to 3 years</t>
  </si>
  <si>
    <t>(KT) Kingston-upon-Thames:1 year and up to 2 years</t>
  </si>
  <si>
    <t>(KA) Kilmarnock:Total</t>
  </si>
  <si>
    <t>(KA) Kilmarnock:6 months up to 1 year</t>
  </si>
  <si>
    <t>(KA) Kilmarnock:5 years and over</t>
  </si>
  <si>
    <t>(KA) Kilmarnock:4 years and up to 5 years</t>
  </si>
  <si>
    <t>(KA) Kilmarnock:3 years and up to 4 years</t>
  </si>
  <si>
    <t>(KA) Kilmarnock:3 months up to 6 months</t>
  </si>
  <si>
    <t>(KA) Kilmarnock:2 years and up to 3 years</t>
  </si>
  <si>
    <t>(KA) Kilmarnock:1 year and up to 2 years</t>
  </si>
  <si>
    <t>(IV) Inverness:Total</t>
  </si>
  <si>
    <t>(IV) Inverness:6 months up to 1 year</t>
  </si>
  <si>
    <t>(IV) Inverness:5 years and over</t>
  </si>
  <si>
    <t>(IV) Inverness:4 years and up to 5 years</t>
  </si>
  <si>
    <t>(IV) Inverness:3 years and up to 4 years</t>
  </si>
  <si>
    <t>(IV) Inverness:3 months up to 6 months</t>
  </si>
  <si>
    <t>(IV) Inverness:2 years and up to 3 years</t>
  </si>
  <si>
    <t>(IV) Inverness:1 year and up to 2 years</t>
  </si>
  <si>
    <t>(IP) Ipswich:Total</t>
  </si>
  <si>
    <t>(IP) Ipswich:6 months up to 1 year</t>
  </si>
  <si>
    <t>(IP) Ipswich:5 years and over</t>
  </si>
  <si>
    <t>(IP) Ipswich:4 years and up to 5 years</t>
  </si>
  <si>
    <t>(IP) Ipswich:3 years and up to 4 years</t>
  </si>
  <si>
    <t>(IP) Ipswich:3 months up to 6 months</t>
  </si>
  <si>
    <t>(IP) Ipswich:2 years and up to 3 years</t>
  </si>
  <si>
    <t>(IP) Ipswich:1 year and up to 2 years</t>
  </si>
  <si>
    <t>(IG) Ilford:Total</t>
  </si>
  <si>
    <t>(IG) Ilford:6 months up to 1 year</t>
  </si>
  <si>
    <t>(IG) Ilford:5 years and over</t>
  </si>
  <si>
    <t>(IG) Ilford:4 years and up to 5 years</t>
  </si>
  <si>
    <t>(IG) Ilford:3 years and up to 4 years</t>
  </si>
  <si>
    <t>(IG) Ilford:3 months up to 6 months</t>
  </si>
  <si>
    <t>(IG) Ilford:2 years and up to 3 years</t>
  </si>
  <si>
    <t>(IG) Ilford:1 year and up to 2 years</t>
  </si>
  <si>
    <t>(HX) Halifax:Total</t>
  </si>
  <si>
    <t>(HX) Halifax:6 months up to 1 year</t>
  </si>
  <si>
    <t>(HX) Halifax:5 years and over</t>
  </si>
  <si>
    <t>(HX) Halifax:4 years and up to 5 years</t>
  </si>
  <si>
    <t>(HX) Halifax:3 years and up to 4 years</t>
  </si>
  <si>
    <t>(HX) Halifax:3 months up to 6 months</t>
  </si>
  <si>
    <t>(HX) Halifax:2 years and up to 3 years</t>
  </si>
  <si>
    <t>(HX) Halifax:1 year and up to 2 years</t>
  </si>
  <si>
    <t>(HU) Hull:Total</t>
  </si>
  <si>
    <t>(HU) Hull:6 months up to 1 year</t>
  </si>
  <si>
    <t>(HU) Hull:5 years and over</t>
  </si>
  <si>
    <t>(HU) Hull:4 years and up to 5 years</t>
  </si>
  <si>
    <t>(HU) Hull:3 years and up to 4 years</t>
  </si>
  <si>
    <t>(HU) Hull:3 months up to 6 months</t>
  </si>
  <si>
    <t>(HU) Hull:2 years and up to 3 years</t>
  </si>
  <si>
    <t>(HU) Hull:1 year and up to 2 years</t>
  </si>
  <si>
    <t>(HS) Outer Hebrides:Total</t>
  </si>
  <si>
    <t>(HS) Outer Hebrides:6 months up to 1 year</t>
  </si>
  <si>
    <t>(HS) Outer Hebrides:5 years and over</t>
  </si>
  <si>
    <t>(HS) Outer Hebrides:4 years and up to 5 years</t>
  </si>
  <si>
    <t>(HS) Outer Hebrides:3 years and up to 4 years</t>
  </si>
  <si>
    <t>(HS) Outer Hebrides:3 months up to 6 months</t>
  </si>
  <si>
    <t>(HS) Outer Hebrides:2 years and up to 3 years</t>
  </si>
  <si>
    <t>(HS) Outer Hebrides:1 year and up to 2 years</t>
  </si>
  <si>
    <t>(HR) Hereford:Total</t>
  </si>
  <si>
    <t>(HR) Hereford:6 months up to 1 year</t>
  </si>
  <si>
    <t>(HR) Hereford:5 years and over</t>
  </si>
  <si>
    <t>(HR) Hereford:4 years and up to 5 years</t>
  </si>
  <si>
    <t>(HR) Hereford:3 years and up to 4 years</t>
  </si>
  <si>
    <t>(HR) Hereford:3 months up to 6 months</t>
  </si>
  <si>
    <t>(HR) Hereford:2 years and up to 3 years</t>
  </si>
  <si>
    <t>(HR) Hereford:1 year and up to 2 years</t>
  </si>
  <si>
    <t>(HP) Hemel Hempstead:Total</t>
  </si>
  <si>
    <t>(HP) Hemel Hempstead:6 months up to 1 year</t>
  </si>
  <si>
    <t>(HP) Hemel Hempstead:5 years and over</t>
  </si>
  <si>
    <t>(HP) Hemel Hempstead:4 years and up to 5 years</t>
  </si>
  <si>
    <t>(HP) Hemel Hempstead:3 years and up to 4 years</t>
  </si>
  <si>
    <t>(HP) Hemel Hempstead:3 months up to 6 months</t>
  </si>
  <si>
    <t>(HP) Hemel Hempstead:2 years and up to 3 years</t>
  </si>
  <si>
    <t>(HP) Hemel Hempstead:1 year and up to 2 years</t>
  </si>
  <si>
    <t>(HG) Harrogate:Total</t>
  </si>
  <si>
    <t>(HG) Harrogate:6 months up to 1 year</t>
  </si>
  <si>
    <t>(HG) Harrogate:5 years and over</t>
  </si>
  <si>
    <t>(HG) Harrogate:4 years and up to 5 years</t>
  </si>
  <si>
    <t>(HG) Harrogate:3 years and up to 4 years</t>
  </si>
  <si>
    <t>(HG) Harrogate:3 months up to 6 months</t>
  </si>
  <si>
    <t>(HG) Harrogate:2 years and up to 3 years</t>
  </si>
  <si>
    <t>(HG) Harrogate:1 year and up to 2 years</t>
  </si>
  <si>
    <t>(HD) Huddersfield:Total</t>
  </si>
  <si>
    <t>(HD) Huddersfield:6 months up to 1 year</t>
  </si>
  <si>
    <t>(HD) Huddersfield:5 years and over</t>
  </si>
  <si>
    <t>(HD) Huddersfield:4 years and up to 5 years</t>
  </si>
  <si>
    <t>(HD) Huddersfield:3 years and up to 4 years</t>
  </si>
  <si>
    <t>(HD) Huddersfield:3 months up to 6 months</t>
  </si>
  <si>
    <t>(HD) Huddersfield:2 years and up to 3 years</t>
  </si>
  <si>
    <t>(HD) Huddersfield:1 year and up to 2 years</t>
  </si>
  <si>
    <t>(HA) Harrow:Total</t>
  </si>
  <si>
    <t>(HA) Harrow:6 months up to 1 year</t>
  </si>
  <si>
    <t>(HA) Harrow:5 years and over</t>
  </si>
  <si>
    <t>(HA) Harrow:4 years and up to 5 years</t>
  </si>
  <si>
    <t>(HA) Harrow:3 years and up to 4 years</t>
  </si>
  <si>
    <t>(HA) Harrow:3 months up to 6 months</t>
  </si>
  <si>
    <t>(HA) Harrow:2 years and up to 3 years</t>
  </si>
  <si>
    <t>(HA) Harrow:1 year and up to 2 years</t>
  </si>
  <si>
    <t>(GU) Guildford:Total</t>
  </si>
  <si>
    <t>(GU) Guildford:6 months up to 1 year</t>
  </si>
  <si>
    <t>(GU) Guildford:5 years and over</t>
  </si>
  <si>
    <t>(GU) Guildford:4 years and up to 5 years</t>
  </si>
  <si>
    <t>(GU) Guildford:3 years and up to 4 years</t>
  </si>
  <si>
    <t>(GU) Guildford:3 months up to 6 months</t>
  </si>
  <si>
    <t>(GU) Guildford:2 years and up to 3 years</t>
  </si>
  <si>
    <t>(GU) Guildford:1 year and up to 2 years</t>
  </si>
  <si>
    <t>(GL) Gloucester:Total</t>
  </si>
  <si>
    <t>(GL) Gloucester:6 months up to 1 year</t>
  </si>
  <si>
    <t>(GL) Gloucester:5 years and over</t>
  </si>
  <si>
    <t>(GL) Gloucester:4 years and up to 5 years</t>
  </si>
  <si>
    <t>(GL) Gloucester:3 years and up to 4 years</t>
  </si>
  <si>
    <t>(GL) Gloucester:3 months up to 6 months</t>
  </si>
  <si>
    <t>(GL) Gloucester:2 years and up to 3 years</t>
  </si>
  <si>
    <t>(GL) Gloucester:1 year and up to 2 years</t>
  </si>
  <si>
    <t>(G) Glasgow:Total</t>
  </si>
  <si>
    <t>(G) Glasgow:6 months up to 1 year</t>
  </si>
  <si>
    <t>(G) Glasgow:5 years and over</t>
  </si>
  <si>
    <t>(G) Glasgow:4 years and up to 5 years</t>
  </si>
  <si>
    <t>(G) Glasgow:3 years and up to 4 years</t>
  </si>
  <si>
    <t>(G) Glasgow:3 months up to 6 months</t>
  </si>
  <si>
    <t>(G) Glasgow:2 years and up to 3 years</t>
  </si>
  <si>
    <t>(G) Glasgow:1 year and up to 2 years</t>
  </si>
  <si>
    <t>(FY) Blackpool:Total</t>
  </si>
  <si>
    <t>(FY) Blackpool:6 months up to 1 year</t>
  </si>
  <si>
    <t>(FY) Blackpool:5 years and over</t>
  </si>
  <si>
    <t>(FY) Blackpool:4 years and up to 5 years</t>
  </si>
  <si>
    <t>(FY) Blackpool:3 years and up to 4 years</t>
  </si>
  <si>
    <t>(FY) Blackpool:3 months up to 6 months</t>
  </si>
  <si>
    <t>(FY) Blackpool:2 years and up to 3 years</t>
  </si>
  <si>
    <t>(FY) Blackpool:1 year and up to 2 years</t>
  </si>
  <si>
    <t>(FK) Falkirk and Stirling:Total</t>
  </si>
  <si>
    <t>(FK) Falkirk and Stirling:6 months up to 1 year</t>
  </si>
  <si>
    <t>(FK) Falkirk and Stirling:5 years and over</t>
  </si>
  <si>
    <t>(FK) Falkirk and Stirling:4 years and up to 5 years</t>
  </si>
  <si>
    <t>(FK) Falkirk and Stirling:3 years and up to 4 years</t>
  </si>
  <si>
    <t>(FK) Falkirk and Stirling:3 months up to 6 months</t>
  </si>
  <si>
    <t>(FK) Falkirk and Stirling:2 years and up to 3 years</t>
  </si>
  <si>
    <t>(FK) Falkirk and Stirling:1 year and up to 2 years</t>
  </si>
  <si>
    <t>(EX) Exeter:Total</t>
  </si>
  <si>
    <t>(EX) Exeter:6 months up to 1 year</t>
  </si>
  <si>
    <t>(EX) Exeter:5 years and over</t>
  </si>
  <si>
    <t>(EX) Exeter:4 years and up to 5 years</t>
  </si>
  <si>
    <t>(EX) Exeter:3 years and up to 4 years</t>
  </si>
  <si>
    <t>(EX) Exeter:3 months up to 6 months</t>
  </si>
  <si>
    <t>(EX) Exeter:2 years and up to 3 years</t>
  </si>
  <si>
    <t>(EX) Exeter:1 year and up to 2 years</t>
  </si>
  <si>
    <t>(EN) Enfield:Total</t>
  </si>
  <si>
    <t>(EN) Enfield:6 months up to 1 year</t>
  </si>
  <si>
    <t>(EN) Enfield:5 years and over</t>
  </si>
  <si>
    <t>(EN) Enfield:4 years and up to 5 years</t>
  </si>
  <si>
    <t>(EN) Enfield:3 years and up to 4 years</t>
  </si>
  <si>
    <t>(EN) Enfield:3 months up to 6 months</t>
  </si>
  <si>
    <t>(EN) Enfield:2 years and up to 3 years</t>
  </si>
  <si>
    <t>(EN) Enfield:1 year and up to 2 years</t>
  </si>
  <si>
    <t>(EH) Edinburgh:Total</t>
  </si>
  <si>
    <t>(EH) Edinburgh:6 months up to 1 year</t>
  </si>
  <si>
    <t>(EH) Edinburgh:5 years and over</t>
  </si>
  <si>
    <t>(EH) Edinburgh:4 years and up to 5 years</t>
  </si>
  <si>
    <t>(EH) Edinburgh:3 years and up to 4 years</t>
  </si>
  <si>
    <t>(EH) Edinburgh:3 months up to 6 months</t>
  </si>
  <si>
    <t>(EH) Edinburgh:2 years and up to 3 years</t>
  </si>
  <si>
    <t>(EH) Edinburgh:1 year and up to 2 years</t>
  </si>
  <si>
    <t>(EC) East Central London:Total</t>
  </si>
  <si>
    <t>(EC) East Central London:6 months up to 1 year</t>
  </si>
  <si>
    <t>(EC) East Central London:5 years and over</t>
  </si>
  <si>
    <t>(EC) East Central London:4 years and up to 5 years</t>
  </si>
  <si>
    <t>(EC) East Central London:3 years and up to 4 years</t>
  </si>
  <si>
    <t>(EC) East Central London:3 months up to 6 months</t>
  </si>
  <si>
    <t>(EC) East Central London:2 years and up to 3 years</t>
  </si>
  <si>
    <t>(EC) East Central London:1 year and up to 2 years</t>
  </si>
  <si>
    <t>(E) East London:Total</t>
  </si>
  <si>
    <t>(E) East London:6 months up to 1 year</t>
  </si>
  <si>
    <t>(E) East London:5 years and over</t>
  </si>
  <si>
    <t>(E) East London:4 years and up to 5 years</t>
  </si>
  <si>
    <t>(E) East London:3 years and up to 4 years</t>
  </si>
  <si>
    <t>(E) East London:3 months up to 6 months</t>
  </si>
  <si>
    <t>(E) East London:2 years and up to 3 years</t>
  </si>
  <si>
    <t>(E) East London:1 year and up to 2 years</t>
  </si>
  <si>
    <t>(DY) Dudley:Total</t>
  </si>
  <si>
    <t>(DY) Dudley:6 months up to 1 year</t>
  </si>
  <si>
    <t>(DY) Dudley:5 years and over</t>
  </si>
  <si>
    <t>(DY) Dudley:4 years and up to 5 years</t>
  </si>
  <si>
    <t>(DY) Dudley:3 years and up to 4 years</t>
  </si>
  <si>
    <t>(DY) Dudley:3 months up to 6 months</t>
  </si>
  <si>
    <t>(DY) Dudley:2 years and up to 3 years</t>
  </si>
  <si>
    <t>(DY) Dudley:1 year and up to 2 years</t>
  </si>
  <si>
    <t>(DT) Dorchester:Total</t>
  </si>
  <si>
    <t>(DT) Dorchester:6 months up to 1 year</t>
  </si>
  <si>
    <t>(DT) Dorchester:5 years and over</t>
  </si>
  <si>
    <t>(DT) Dorchester:4 years and up to 5 years</t>
  </si>
  <si>
    <t>(DT) Dorchester:3 years and up to 4 years</t>
  </si>
  <si>
    <t>(DT) Dorchester:3 months up to 6 months</t>
  </si>
  <si>
    <t>(DT) Dorchester:2 years and up to 3 years</t>
  </si>
  <si>
    <t>(DT) Dorchester:1 year and up to 2 years</t>
  </si>
  <si>
    <t>(DN) Doncaster:Total</t>
  </si>
  <si>
    <t>(DN) Doncaster:6 months up to 1 year</t>
  </si>
  <si>
    <t>(DN) Doncaster:5 years and over</t>
  </si>
  <si>
    <t>(DN) Doncaster:4 years and up to 5 years</t>
  </si>
  <si>
    <t>(DN) Doncaster:3 years and up to 4 years</t>
  </si>
  <si>
    <t>(DN) Doncaster:3 months up to 6 months</t>
  </si>
  <si>
    <t>(DN) Doncaster:2 years and up to 3 years</t>
  </si>
  <si>
    <t>(DN) Doncaster:1 year and up to 2 years</t>
  </si>
  <si>
    <t>(DL) Darlington:Total</t>
  </si>
  <si>
    <t>(DL) Darlington:6 months up to 1 year</t>
  </si>
  <si>
    <t>(DL) Darlington:5 years and over</t>
  </si>
  <si>
    <t>(DL) Darlington:4 years and up to 5 years</t>
  </si>
  <si>
    <t>(DL) Darlington:3 years and up to 4 years</t>
  </si>
  <si>
    <t>(DL) Darlington:3 months up to 6 months</t>
  </si>
  <si>
    <t>(DL) Darlington:2 years and up to 3 years</t>
  </si>
  <si>
    <t>(DL) Darlington:1 year and up to 2 years</t>
  </si>
  <si>
    <t>(DH) Durham:Total</t>
  </si>
  <si>
    <t>(DH) Durham:6 months up to 1 year</t>
  </si>
  <si>
    <t>(DH) Durham:5 years and over</t>
  </si>
  <si>
    <t>(DH) Durham:4 years and up to 5 years</t>
  </si>
  <si>
    <t>(DH) Durham:3 years and up to 4 years</t>
  </si>
  <si>
    <t>(DH) Durham:3 months up to 6 months</t>
  </si>
  <si>
    <t>(DH) Durham:2 years and up to 3 years</t>
  </si>
  <si>
    <t>(DH) Durham:1 year and up to 2 years</t>
  </si>
  <si>
    <t>(DG) Dumfries:Total</t>
  </si>
  <si>
    <t>(DG) Dumfries:6 months up to 1 year</t>
  </si>
  <si>
    <t>(DG) Dumfries:5 years and over</t>
  </si>
  <si>
    <t>(DG) Dumfries:4 years and up to 5 years</t>
  </si>
  <si>
    <t>(DG) Dumfries:3 years and up to 4 years</t>
  </si>
  <si>
    <t>(DG) Dumfries:3 months up to 6 months</t>
  </si>
  <si>
    <t>(DG) Dumfries:2 years and up to 3 years</t>
  </si>
  <si>
    <t>(DG) Dumfries:1 year and up to 2 years</t>
  </si>
  <si>
    <t>(DE) Derby:Total</t>
  </si>
  <si>
    <t>(DE) Derby:6 months up to 1 year</t>
  </si>
  <si>
    <t>(DE) Derby:5 years and over</t>
  </si>
  <si>
    <t>(DE) Derby:4 years and up to 5 years</t>
  </si>
  <si>
    <t>(DE) Derby:3 years and up to 4 years</t>
  </si>
  <si>
    <t>(DE) Derby:3 months up to 6 months</t>
  </si>
  <si>
    <t>(DE) Derby:2 years and up to 3 years</t>
  </si>
  <si>
    <t>(DE) Derby:1 year and up to 2 years</t>
  </si>
  <si>
    <t>(DD) Dundee:Total</t>
  </si>
  <si>
    <t>(DD) Dundee:6 months up to 1 year</t>
  </si>
  <si>
    <t>(DD) Dundee:5 years and over</t>
  </si>
  <si>
    <t>(DD) Dundee:4 years and up to 5 years</t>
  </si>
  <si>
    <t>(DD) Dundee:3 years and up to 4 years</t>
  </si>
  <si>
    <t>(DD) Dundee:3 months up to 6 months</t>
  </si>
  <si>
    <t>(DD) Dundee:2 years and up to 3 years</t>
  </si>
  <si>
    <t>(DD) Dundee:1 year and up to 2 years</t>
  </si>
  <si>
    <t>(DA) Dartford:Total</t>
  </si>
  <si>
    <t>(DA) Dartford:6 months up to 1 year</t>
  </si>
  <si>
    <t>(DA) Dartford:5 years and over</t>
  </si>
  <si>
    <t>(DA) Dartford:4 years and up to 5 years</t>
  </si>
  <si>
    <t>(DA) Dartford:3 years and up to 4 years</t>
  </si>
  <si>
    <t>(DA) Dartford:3 months up to 6 months</t>
  </si>
  <si>
    <t>(DA) Dartford:2 years and up to 3 years</t>
  </si>
  <si>
    <t>(DA) Dartford:1 year and up to 2 years</t>
  </si>
  <si>
    <t>(CW) Crewe:Total</t>
  </si>
  <si>
    <t>(CW) Crewe:6 months up to 1 year</t>
  </si>
  <si>
    <t>(CW) Crewe:5 years and over</t>
  </si>
  <si>
    <t>(CW) Crewe:4 years and up to 5 years</t>
  </si>
  <si>
    <t>(CW) Crewe:3 years and up to 4 years</t>
  </si>
  <si>
    <t>(CW) Crewe:3 months up to 6 months</t>
  </si>
  <si>
    <t>(CW) Crewe:2 years and up to 3 years</t>
  </si>
  <si>
    <t>(CW) Crewe:1 year and up to 2 years</t>
  </si>
  <si>
    <t>(CV) Coventry:Total</t>
  </si>
  <si>
    <t>(CV) Coventry:6 months up to 1 year</t>
  </si>
  <si>
    <t>(CV) Coventry:5 years and over</t>
  </si>
  <si>
    <t>(CV) Coventry:4 years and up to 5 years</t>
  </si>
  <si>
    <t>(CV) Coventry:3 years and up to 4 years</t>
  </si>
  <si>
    <t>(CV) Coventry:3 months up to 6 months</t>
  </si>
  <si>
    <t>(CV) Coventry:2 years and up to 3 years</t>
  </si>
  <si>
    <t>(CV) Coventry:1 year and up to 2 years</t>
  </si>
  <si>
    <t>(CT) Canterbury:Total</t>
  </si>
  <si>
    <t>(CT) Canterbury:6 months up to 1 year</t>
  </si>
  <si>
    <t>(CT) Canterbury:5 years and over</t>
  </si>
  <si>
    <t>(CT) Canterbury:4 years and up to 5 years</t>
  </si>
  <si>
    <t>(CT) Canterbury:3 years and up to 4 years</t>
  </si>
  <si>
    <t>(CT) Canterbury:3 months up to 6 months</t>
  </si>
  <si>
    <t>(CT) Canterbury:2 years and up to 3 years</t>
  </si>
  <si>
    <t>(CT) Canterbury:1 year and up to 2 years</t>
  </si>
  <si>
    <t>(CR) Croydon:Total</t>
  </si>
  <si>
    <t>(CR) Croydon:6 months up to 1 year</t>
  </si>
  <si>
    <t>(CR) Croydon:5 years and over</t>
  </si>
  <si>
    <t>(CR) Croydon:4 years and up to 5 years</t>
  </si>
  <si>
    <t>(CR) Croydon:3 years and up to 4 years</t>
  </si>
  <si>
    <t>(CR) Croydon:3 months up to 6 months</t>
  </si>
  <si>
    <t>(CR) Croydon:2 years and up to 3 years</t>
  </si>
  <si>
    <t>(CR) Croydon:1 year and up to 2 years</t>
  </si>
  <si>
    <t>(CO) Colchester:Total</t>
  </si>
  <si>
    <t>(CO) Colchester:6 months up to 1 year</t>
  </si>
  <si>
    <t>(CO) Colchester:5 years and over</t>
  </si>
  <si>
    <t>(CO) Colchester:4 years and up to 5 years</t>
  </si>
  <si>
    <t>(CO) Colchester:3 years and up to 4 years</t>
  </si>
  <si>
    <t>(CO) Colchester:3 months up to 6 months</t>
  </si>
  <si>
    <t>(CO) Colchester:2 years and up to 3 years</t>
  </si>
  <si>
    <t>(CO) Colchester:1 year and up to 2 years</t>
  </si>
  <si>
    <t>(CM) Chelmsford:Total</t>
  </si>
  <si>
    <t>(CM) Chelmsford:6 months up to 1 year</t>
  </si>
  <si>
    <t>(CM) Chelmsford:5 years and over</t>
  </si>
  <si>
    <t>(CM) Chelmsford:4 years and up to 5 years</t>
  </si>
  <si>
    <t>(CM) Chelmsford:3 years and up to 4 years</t>
  </si>
  <si>
    <t>(CM) Chelmsford:3 months up to 6 months</t>
  </si>
  <si>
    <t>(CM) Chelmsford:2 years and up to 3 years</t>
  </si>
  <si>
    <t>(CM) Chelmsford:1 year and up to 2 years</t>
  </si>
  <si>
    <t>(CH) Chester:Total</t>
  </si>
  <si>
    <t>(CH) Chester:6 months up to 1 year</t>
  </si>
  <si>
    <t>(CH) Chester:5 years and over</t>
  </si>
  <si>
    <t>(CH) Chester:4 years and up to 5 years</t>
  </si>
  <si>
    <t>(CH) Chester:3 years and up to 4 years</t>
  </si>
  <si>
    <t>(CH) Chester:3 months up to 6 months</t>
  </si>
  <si>
    <t>(CH) Chester:2 years and up to 3 years</t>
  </si>
  <si>
    <t>(CH) Chester:1 year and up to 2 years</t>
  </si>
  <si>
    <t>(CF) Cardiff:Total</t>
  </si>
  <si>
    <t>(CF) Cardiff:6 months up to 1 year</t>
  </si>
  <si>
    <t>(CF) Cardiff:5 years and over</t>
  </si>
  <si>
    <t>(CF) Cardiff:4 years and up to 5 years</t>
  </si>
  <si>
    <t>(CF) Cardiff:3 years and up to 4 years</t>
  </si>
  <si>
    <t>(CF) Cardiff:3 months up to 6 months</t>
  </si>
  <si>
    <t>(CF) Cardiff:2 years and up to 3 years</t>
  </si>
  <si>
    <t>(CF) Cardiff:1 year and up to 2 years</t>
  </si>
  <si>
    <t>(CB) Cambridge:Total</t>
  </si>
  <si>
    <t>(CB) Cambridge:6 months up to 1 year</t>
  </si>
  <si>
    <t>(CB) Cambridge:5 years and over</t>
  </si>
  <si>
    <t>(CB) Cambridge:4 years and up to 5 years</t>
  </si>
  <si>
    <t>(CB) Cambridge:3 years and up to 4 years</t>
  </si>
  <si>
    <t>(CB) Cambridge:3 months up to 6 months</t>
  </si>
  <si>
    <t>(CB) Cambridge:2 years and up to 3 years</t>
  </si>
  <si>
    <t>(CB) Cambridge:1 year and up to 2 years</t>
  </si>
  <si>
    <t>(CA) Carlisle:Total</t>
  </si>
  <si>
    <t>(CA) Carlisle:6 months up to 1 year</t>
  </si>
  <si>
    <t>(CA) Carlisle:5 years and over</t>
  </si>
  <si>
    <t>(CA) Carlisle:4 years and up to 5 years</t>
  </si>
  <si>
    <t>(CA) Carlisle:3 years and up to 4 years</t>
  </si>
  <si>
    <t>(CA) Carlisle:3 months up to 6 months</t>
  </si>
  <si>
    <t>(CA) Carlisle:2 years and up to 3 years</t>
  </si>
  <si>
    <t>(CA) Carlisle:1 year and up to 2 years</t>
  </si>
  <si>
    <t>(BS) Bristol:Total</t>
  </si>
  <si>
    <t>(BS) Bristol:6 months up to 1 year</t>
  </si>
  <si>
    <t>(BS) Bristol:5 years and over</t>
  </si>
  <si>
    <t>(BS) Bristol:4 years and up to 5 years</t>
  </si>
  <si>
    <t>(BS) Bristol:3 years and up to 4 years</t>
  </si>
  <si>
    <t>(BS) Bristol:3 months up to 6 months</t>
  </si>
  <si>
    <t>(BS) Bristol:2 years and up to 3 years</t>
  </si>
  <si>
    <t>(BS) Bristol:1 year and up to 2 years</t>
  </si>
  <si>
    <t>(BR) Bromley:Total</t>
  </si>
  <si>
    <t>(BR) Bromley:6 months up to 1 year</t>
  </si>
  <si>
    <t>(BR) Bromley:5 years and over</t>
  </si>
  <si>
    <t>(BR) Bromley:4 years and up to 5 years</t>
  </si>
  <si>
    <t>(BR) Bromley:3 years and up to 4 years</t>
  </si>
  <si>
    <t>(BR) Bromley:3 months up to 6 months</t>
  </si>
  <si>
    <t>(BR) Bromley:2 years and up to 3 years</t>
  </si>
  <si>
    <t>(BR) Bromley:1 year and up to 2 years</t>
  </si>
  <si>
    <t>(BN) Brighton:Total</t>
  </si>
  <si>
    <t>(BN) Brighton:6 months up to 1 year</t>
  </si>
  <si>
    <t>(BN) Brighton:5 years and over</t>
  </si>
  <si>
    <t>(BN) Brighton:4 years and up to 5 years</t>
  </si>
  <si>
    <t>(BN) Brighton:3 years and up to 4 years</t>
  </si>
  <si>
    <t>(BN) Brighton:3 months up to 6 months</t>
  </si>
  <si>
    <t>(BN) Brighton:2 years and up to 3 years</t>
  </si>
  <si>
    <t>(BN) Brighton:1 year and up to 2 years</t>
  </si>
  <si>
    <t>(BL) Bolton:Total</t>
  </si>
  <si>
    <t>(BL) Bolton:6 months up to 1 year</t>
  </si>
  <si>
    <t>(BL) Bolton:5 years and over</t>
  </si>
  <si>
    <t>(BL) Bolton:4 years and up to 5 years</t>
  </si>
  <si>
    <t>(BL) Bolton:3 years and up to 4 years</t>
  </si>
  <si>
    <t>(BL) Bolton:3 months up to 6 months</t>
  </si>
  <si>
    <t>(BL) Bolton:2 years and up to 3 years</t>
  </si>
  <si>
    <t>(BL) Bolton:1 year and up to 2 years</t>
  </si>
  <si>
    <t>(BH) Bournemouth:Total</t>
  </si>
  <si>
    <t>(BH) Bournemouth:6 months up to 1 year</t>
  </si>
  <si>
    <t>(BH) Bournemouth:5 years and over</t>
  </si>
  <si>
    <t>(BH) Bournemouth:4 years and up to 5 years</t>
  </si>
  <si>
    <t>(BH) Bournemouth:3 years and up to 4 years</t>
  </si>
  <si>
    <t>(BH) Bournemouth:3 months up to 6 months</t>
  </si>
  <si>
    <t>(BH) Bournemouth:2 years and up to 3 years</t>
  </si>
  <si>
    <t>(BH) Bournemouth:1 year and up to 2 years</t>
  </si>
  <si>
    <t>(BD) Bradford:Total</t>
  </si>
  <si>
    <t>(BD) Bradford:6 months up to 1 year</t>
  </si>
  <si>
    <t>(BD) Bradford:5 years and over</t>
  </si>
  <si>
    <t>(BD) Bradford:4 years and up to 5 years</t>
  </si>
  <si>
    <t>(BD) Bradford:3 years and up to 4 years</t>
  </si>
  <si>
    <t>(BD) Bradford:3 months up to 6 months</t>
  </si>
  <si>
    <t>(BD) Bradford:2 years and up to 3 years</t>
  </si>
  <si>
    <t>(BD) Bradford:1 year and up to 2 years</t>
  </si>
  <si>
    <t>(BB) Blackburn:Total</t>
  </si>
  <si>
    <t>(BB) Blackburn:6 months up to 1 year</t>
  </si>
  <si>
    <t>(BB) Blackburn:5 years and over</t>
  </si>
  <si>
    <t>(BB) Blackburn:4 years and up to 5 years</t>
  </si>
  <si>
    <t>(BB) Blackburn:3 years and up to 4 years</t>
  </si>
  <si>
    <t>(BB) Blackburn:3 months up to 6 months</t>
  </si>
  <si>
    <t>(BB) Blackburn:2 years and up to 3 years</t>
  </si>
  <si>
    <t>(BB) Blackburn:1 year and up to 2 years</t>
  </si>
  <si>
    <t>(BA) Bath:Total</t>
  </si>
  <si>
    <t>(BA) Bath:6 months up to 1 year</t>
  </si>
  <si>
    <t>(BA) Bath:5 years and over</t>
  </si>
  <si>
    <t>(BA) Bath:4 years and up to 5 years</t>
  </si>
  <si>
    <t>(BA) Bath:3 years and up to 4 years</t>
  </si>
  <si>
    <t>(BA) Bath:3 months up to 6 months</t>
  </si>
  <si>
    <t>(BA) Bath:2 years and up to 3 years</t>
  </si>
  <si>
    <t>(BA) Bath:1 year and up to 2 years</t>
  </si>
  <si>
    <t>(B) Birmingham:Total</t>
  </si>
  <si>
    <t>(B) Birmingham:6 months up to 1 year</t>
  </si>
  <si>
    <t>(B) Birmingham:5 years and over</t>
  </si>
  <si>
    <t>(B) Birmingham:4 years and up to 5 years</t>
  </si>
  <si>
    <t>(B) Birmingham:3 years and up to 4 years</t>
  </si>
  <si>
    <t>(B) Birmingham:3 months up to 6 months</t>
  </si>
  <si>
    <t>(B) Birmingham:2 years and up to 3 years</t>
  </si>
  <si>
    <t>(B) Birmingham:1 year and up to 2 years</t>
  </si>
  <si>
    <t>(AL) St Albans:Total</t>
  </si>
  <si>
    <t>(AL) St Albans:6 months up to 1 year</t>
  </si>
  <si>
    <t>(AL) St Albans:5 years and over</t>
  </si>
  <si>
    <t>(AL) St Albans:4 years and up to 5 years</t>
  </si>
  <si>
    <t>(AL) St Albans:3 years and up to 4 years</t>
  </si>
  <si>
    <t>(AL) St Albans:3 months up to 6 months</t>
  </si>
  <si>
    <t>(AL) St Albans:2 years and up to 3 years</t>
  </si>
  <si>
    <t>(AL) St Albans:1 year and up to 2 years</t>
  </si>
  <si>
    <t>(AB) Aberdeen:Total</t>
  </si>
  <si>
    <t>(AB) Aberdeen:6 months up to 1 year</t>
  </si>
  <si>
    <t>(AB) Aberdeen:5 years and over</t>
  </si>
  <si>
    <t>(AB) Aberdeen:4 years and up to 5 years</t>
  </si>
  <si>
    <t>(AB) Aberdeen:3 years and up to 4 years</t>
  </si>
  <si>
    <t>(AB) Aberdeen:3 months up to 6 months</t>
  </si>
  <si>
    <t>(AB) Aberdeen:2 years and up to 3 years</t>
  </si>
  <si>
    <t>(AB) Aberdeen:1 year and up to 2 years</t>
  </si>
  <si>
    <t>next level</t>
  </si>
  <si>
    <t>Up to 3 months</t>
  </si>
  <si>
    <t>nextlevel LOOKUP</t>
  </si>
  <si>
    <t>nextlevelchangeSepOct</t>
  </si>
  <si>
    <t>both this and next level went up</t>
  </si>
  <si>
    <t>…then total including replacement of those moving up</t>
  </si>
  <si>
    <t>CHECKNOCHANGE</t>
  </si>
  <si>
    <t>%change for new figure</t>
  </si>
  <si>
    <t>% of total</t>
  </si>
  <si>
    <t>Hitting 6 months in October</t>
  </si>
  <si>
    <t>% claiming since April (at least)</t>
  </si>
  <si>
    <t>momchangePercMay</t>
  </si>
  <si>
    <t>momchangemay</t>
  </si>
  <si>
    <t>momchangePercApr</t>
  </si>
  <si>
    <t>momchangeapr</t>
  </si>
  <si>
    <t>yoychangePercApr</t>
  </si>
  <si>
    <t>yoychangeapr</t>
  </si>
  <si>
    <t>index</t>
  </si>
  <si>
    <t>nextlevelchangeOctNov</t>
  </si>
  <si>
    <t>April claimants that joined this category in Oct</t>
  </si>
  <si>
    <t>May is higher?</t>
  </si>
  <si>
    <t>% claiming since May (at least)</t>
  </si>
  <si>
    <t>Hitting 6 months in Nov</t>
  </si>
  <si>
    <t>Total May + April (BUT cannot be combined?)</t>
  </si>
  <si>
    <t>% of ALL UC claimants</t>
  </si>
  <si>
    <t>Apr+May combined</t>
  </si>
  <si>
    <t>Apr+May as a YOY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</si>
</sst>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9" fontId="0" fillId="0" borderId="0" xfId="42" applyFont="1"/>
    <xf numFmtId="17" fontId="0" fillId="0" borderId="0" xfId="0" applyNumberForma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B739-6D3D-0F47-81F9-6DA51EF7C1EB}">
  <dimension ref="A1:M123"/>
  <sheetViews>
    <sheetView workbookViewId="0">
      <selection activeCell="M2" sqref="M2"/>
    </sheetView>
  </sheetViews>
  <sheetFormatPr baseColWidth="10" defaultRowHeight="16" x14ac:dyDescent="0.2"/>
  <cols>
    <col min="3" max="3" width="24.1640625" bestFit="1" customWidth="1"/>
    <col min="10" max="10" width="20.6640625" bestFit="1" customWidth="1"/>
    <col min="11" max="11" width="47.5" bestFit="1" customWidth="1"/>
    <col min="12" max="12" width="20.83203125" bestFit="1" customWidth="1"/>
    <col min="13" max="13" width="9.1640625" bestFit="1" customWidth="1"/>
  </cols>
  <sheetData>
    <row r="1" spans="1:13" x14ac:dyDescent="0.2">
      <c r="A1" t="s">
        <v>1133</v>
      </c>
      <c r="B1" t="s">
        <v>0</v>
      </c>
      <c r="C1" t="s">
        <v>1</v>
      </c>
      <c r="D1" t="s">
        <v>2</v>
      </c>
      <c r="E1" t="s">
        <v>139</v>
      </c>
      <c r="F1" t="s">
        <v>3</v>
      </c>
      <c r="G1" t="s">
        <v>138</v>
      </c>
      <c r="H1" t="s">
        <v>137</v>
      </c>
      <c r="I1" s="2" t="s">
        <v>1118</v>
      </c>
      <c r="J1" s="2" t="s">
        <v>1119</v>
      </c>
      <c r="K1" s="2" t="s">
        <v>1121</v>
      </c>
      <c r="L1" s="2" t="s">
        <v>1123</v>
      </c>
      <c r="M1" s="2" t="s">
        <v>1140</v>
      </c>
    </row>
    <row r="2" spans="1:13" x14ac:dyDescent="0.2">
      <c r="A2">
        <v>367</v>
      </c>
      <c r="B2" t="s">
        <v>749</v>
      </c>
      <c r="C2" t="s">
        <v>53</v>
      </c>
      <c r="D2" t="s">
        <v>136</v>
      </c>
      <c r="E2">
        <v>326</v>
      </c>
      <c r="F2">
        <v>619</v>
      </c>
      <c r="G2">
        <v>293</v>
      </c>
      <c r="H2">
        <v>0.89877300613496902</v>
      </c>
      <c r="I2" t="s">
        <v>8</v>
      </c>
      <c r="J2">
        <v>19</v>
      </c>
      <c r="K2">
        <v>312</v>
      </c>
      <c r="L2" s="3">
        <v>0.95705521472392641</v>
      </c>
      <c r="M2" s="3">
        <v>0.20512820512820512</v>
      </c>
    </row>
    <row r="3" spans="1:13" x14ac:dyDescent="0.2">
      <c r="A3">
        <v>463</v>
      </c>
      <c r="B3" t="s">
        <v>653</v>
      </c>
      <c r="C3" t="s">
        <v>65</v>
      </c>
      <c r="D3" t="s">
        <v>136</v>
      </c>
      <c r="E3">
        <v>494</v>
      </c>
      <c r="F3">
        <v>966</v>
      </c>
      <c r="G3">
        <v>472</v>
      </c>
      <c r="H3">
        <v>0.95546558704453399</v>
      </c>
      <c r="I3" t="s">
        <v>8</v>
      </c>
      <c r="J3">
        <v>54</v>
      </c>
      <c r="K3">
        <v>526</v>
      </c>
      <c r="L3" s="3">
        <v>1.0647773279352226</v>
      </c>
      <c r="M3" s="3">
        <v>0.19423929098966028</v>
      </c>
    </row>
    <row r="4" spans="1:13" x14ac:dyDescent="0.2">
      <c r="A4">
        <v>839</v>
      </c>
      <c r="B4" t="s">
        <v>277</v>
      </c>
      <c r="C4" t="s">
        <v>112</v>
      </c>
      <c r="D4" t="s">
        <v>136</v>
      </c>
      <c r="E4">
        <v>4176</v>
      </c>
      <c r="F4">
        <v>8745</v>
      </c>
      <c r="G4">
        <v>4569</v>
      </c>
      <c r="H4">
        <v>1.0941091954022999</v>
      </c>
      <c r="I4" t="s">
        <v>8</v>
      </c>
      <c r="J4">
        <v>100</v>
      </c>
      <c r="K4">
        <v>4669</v>
      </c>
      <c r="L4" s="3">
        <v>1.1180555555555556</v>
      </c>
      <c r="M4" s="3">
        <v>0.19391145443973751</v>
      </c>
    </row>
    <row r="5" spans="1:13" x14ac:dyDescent="0.2">
      <c r="A5">
        <v>279</v>
      </c>
      <c r="B5" t="s">
        <v>837</v>
      </c>
      <c r="C5" t="s">
        <v>42</v>
      </c>
      <c r="D5" t="s">
        <v>136</v>
      </c>
      <c r="E5">
        <v>7083</v>
      </c>
      <c r="F5">
        <v>14354</v>
      </c>
      <c r="G5">
        <v>7271</v>
      </c>
      <c r="H5">
        <v>1.0265424255259099</v>
      </c>
      <c r="I5" t="s">
        <v>8</v>
      </c>
      <c r="J5">
        <v>335</v>
      </c>
      <c r="K5">
        <v>7606</v>
      </c>
      <c r="L5" s="3">
        <v>1.0738387688832416</v>
      </c>
      <c r="M5" s="3">
        <v>0.19209011011213253</v>
      </c>
    </row>
    <row r="6" spans="1:13" x14ac:dyDescent="0.2">
      <c r="A6">
        <v>847</v>
      </c>
      <c r="B6" t="s">
        <v>269</v>
      </c>
      <c r="C6" t="s">
        <v>113</v>
      </c>
      <c r="D6" t="s">
        <v>136</v>
      </c>
      <c r="E6">
        <v>4800</v>
      </c>
      <c r="F6">
        <v>9849</v>
      </c>
      <c r="G6">
        <v>5049</v>
      </c>
      <c r="H6">
        <v>1.0518749999999999</v>
      </c>
      <c r="I6" t="s">
        <v>8</v>
      </c>
      <c r="J6">
        <v>62</v>
      </c>
      <c r="K6">
        <v>5111</v>
      </c>
      <c r="L6" s="3">
        <v>1.0647916666666666</v>
      </c>
      <c r="M6" s="3">
        <v>0.18784916201117319</v>
      </c>
    </row>
    <row r="7" spans="1:13" x14ac:dyDescent="0.2">
      <c r="A7">
        <v>295</v>
      </c>
      <c r="B7" t="s">
        <v>821</v>
      </c>
      <c r="C7" t="s">
        <v>44</v>
      </c>
      <c r="D7" t="s">
        <v>136</v>
      </c>
      <c r="E7">
        <v>6145</v>
      </c>
      <c r="F7">
        <v>11499</v>
      </c>
      <c r="G7">
        <v>5354</v>
      </c>
      <c r="H7">
        <v>0.87127746135069195</v>
      </c>
      <c r="I7" t="s">
        <v>8</v>
      </c>
      <c r="J7">
        <v>743</v>
      </c>
      <c r="K7">
        <v>6097</v>
      </c>
      <c r="L7" s="3">
        <v>0.99218877135882833</v>
      </c>
      <c r="M7" s="3">
        <v>0.18662952646239556</v>
      </c>
    </row>
    <row r="8" spans="1:13" x14ac:dyDescent="0.2">
      <c r="A8">
        <v>951</v>
      </c>
      <c r="B8" t="s">
        <v>165</v>
      </c>
      <c r="C8" t="s">
        <v>126</v>
      </c>
      <c r="D8" t="s">
        <v>136</v>
      </c>
      <c r="E8">
        <v>6487</v>
      </c>
      <c r="F8">
        <v>13251</v>
      </c>
      <c r="G8">
        <v>6764</v>
      </c>
      <c r="H8">
        <v>1.04270078618776</v>
      </c>
      <c r="I8" t="s">
        <v>8</v>
      </c>
      <c r="J8">
        <v>250</v>
      </c>
      <c r="K8">
        <v>7014</v>
      </c>
      <c r="L8" s="3">
        <v>1.0812394018806843</v>
      </c>
      <c r="M8" s="3">
        <v>0.17420460472394009</v>
      </c>
    </row>
    <row r="9" spans="1:13" x14ac:dyDescent="0.2">
      <c r="A9">
        <v>343</v>
      </c>
      <c r="B9" t="s">
        <v>773</v>
      </c>
      <c r="C9" t="s">
        <v>50</v>
      </c>
      <c r="D9" t="s">
        <v>136</v>
      </c>
      <c r="E9">
        <v>1221</v>
      </c>
      <c r="F9">
        <v>2738</v>
      </c>
      <c r="G9">
        <v>1517</v>
      </c>
      <c r="H9">
        <v>1.24242424242424</v>
      </c>
      <c r="I9" t="s">
        <v>8</v>
      </c>
      <c r="J9">
        <v>77</v>
      </c>
      <c r="K9">
        <v>1594</v>
      </c>
      <c r="L9" s="3">
        <v>1.3054873054873055</v>
      </c>
      <c r="M9" s="3">
        <v>0.17392253136933988</v>
      </c>
    </row>
    <row r="10" spans="1:13" x14ac:dyDescent="0.2">
      <c r="A10">
        <v>647</v>
      </c>
      <c r="B10" t="s">
        <v>469</v>
      </c>
      <c r="C10" t="s">
        <v>88</v>
      </c>
      <c r="D10" t="s">
        <v>136</v>
      </c>
      <c r="E10">
        <v>11888</v>
      </c>
      <c r="F10">
        <v>22412</v>
      </c>
      <c r="G10">
        <v>10524</v>
      </c>
      <c r="H10">
        <v>0.88526244952893696</v>
      </c>
      <c r="I10" t="s">
        <v>8</v>
      </c>
      <c r="J10">
        <v>1010</v>
      </c>
      <c r="K10">
        <v>11534</v>
      </c>
      <c r="L10" s="3">
        <v>0.97022207267833105</v>
      </c>
      <c r="M10" s="3">
        <v>0.17279141885514823</v>
      </c>
    </row>
    <row r="11" spans="1:13" x14ac:dyDescent="0.2">
      <c r="A11">
        <v>967</v>
      </c>
      <c r="B11" t="s">
        <v>149</v>
      </c>
      <c r="C11" t="s">
        <v>128</v>
      </c>
      <c r="D11" t="s">
        <v>136</v>
      </c>
      <c r="E11">
        <v>463</v>
      </c>
      <c r="F11">
        <v>1703</v>
      </c>
      <c r="G11">
        <v>1240</v>
      </c>
      <c r="H11">
        <v>2.6781857451403899</v>
      </c>
      <c r="I11" t="s">
        <v>8</v>
      </c>
      <c r="J11">
        <v>431</v>
      </c>
      <c r="K11">
        <v>1671</v>
      </c>
      <c r="L11" s="3">
        <v>3.609071274298056</v>
      </c>
      <c r="M11" s="3">
        <v>0.16793969849246232</v>
      </c>
    </row>
    <row r="12" spans="1:13" x14ac:dyDescent="0.2">
      <c r="A12">
        <v>927</v>
      </c>
      <c r="B12" t="s">
        <v>189</v>
      </c>
      <c r="C12" t="s">
        <v>123</v>
      </c>
      <c r="D12" t="s">
        <v>136</v>
      </c>
      <c r="E12">
        <v>3621</v>
      </c>
      <c r="F12">
        <v>6751</v>
      </c>
      <c r="G12">
        <v>3130</v>
      </c>
      <c r="H12">
        <v>0.86440209886771602</v>
      </c>
      <c r="I12" t="s">
        <v>8</v>
      </c>
      <c r="J12">
        <v>411</v>
      </c>
      <c r="K12">
        <v>3541</v>
      </c>
      <c r="L12" s="3">
        <v>0.97790665561999446</v>
      </c>
      <c r="M12" s="3">
        <v>0.16663529411764705</v>
      </c>
    </row>
    <row r="13" spans="1:13" x14ac:dyDescent="0.2">
      <c r="A13">
        <v>823</v>
      </c>
      <c r="B13" t="s">
        <v>293</v>
      </c>
      <c r="C13" t="s">
        <v>110</v>
      </c>
      <c r="D13" t="s">
        <v>136</v>
      </c>
      <c r="E13">
        <v>3707</v>
      </c>
      <c r="F13">
        <v>6531</v>
      </c>
      <c r="G13">
        <v>2824</v>
      </c>
      <c r="H13">
        <v>0.76180199622336098</v>
      </c>
      <c r="I13" t="s">
        <v>8</v>
      </c>
      <c r="J13">
        <v>482</v>
      </c>
      <c r="K13">
        <v>3306</v>
      </c>
      <c r="L13" s="3">
        <v>0.89182627461559216</v>
      </c>
      <c r="M13" s="3">
        <v>0.16601385959626394</v>
      </c>
    </row>
    <row r="14" spans="1:13" x14ac:dyDescent="0.2">
      <c r="A14">
        <v>479</v>
      </c>
      <c r="B14" t="s">
        <v>637</v>
      </c>
      <c r="C14" t="s">
        <v>67</v>
      </c>
      <c r="D14" t="s">
        <v>136</v>
      </c>
      <c r="E14">
        <v>8228</v>
      </c>
      <c r="F14">
        <v>15220</v>
      </c>
      <c r="G14">
        <v>6992</v>
      </c>
      <c r="H14">
        <v>0.84978123480797296</v>
      </c>
      <c r="I14" t="s">
        <v>8</v>
      </c>
      <c r="J14">
        <v>439</v>
      </c>
      <c r="K14">
        <v>7431</v>
      </c>
      <c r="L14" s="3">
        <v>0.90313563441905687</v>
      </c>
      <c r="M14" s="3">
        <v>0.16427181890529666</v>
      </c>
    </row>
    <row r="15" spans="1:13" x14ac:dyDescent="0.2">
      <c r="A15">
        <v>639</v>
      </c>
      <c r="B15" t="s">
        <v>477</v>
      </c>
      <c r="C15" t="s">
        <v>87</v>
      </c>
      <c r="D15" t="s">
        <v>136</v>
      </c>
      <c r="E15">
        <v>8162</v>
      </c>
      <c r="F15">
        <v>15918</v>
      </c>
      <c r="G15">
        <v>7756</v>
      </c>
      <c r="H15">
        <v>0.95025728987993097</v>
      </c>
      <c r="I15" t="s">
        <v>8</v>
      </c>
      <c r="J15">
        <v>188</v>
      </c>
      <c r="K15">
        <v>7944</v>
      </c>
      <c r="L15" s="3">
        <v>0.97329086008331289</v>
      </c>
      <c r="M15" s="3">
        <v>0.1607186210245205</v>
      </c>
    </row>
    <row r="16" spans="1:13" x14ac:dyDescent="0.2">
      <c r="A16">
        <v>455</v>
      </c>
      <c r="B16" t="s">
        <v>661</v>
      </c>
      <c r="C16" t="s">
        <v>64</v>
      </c>
      <c r="D16" t="s">
        <v>136</v>
      </c>
      <c r="E16">
        <v>3795</v>
      </c>
      <c r="F16">
        <v>7431</v>
      </c>
      <c r="G16">
        <v>3636</v>
      </c>
      <c r="H16">
        <v>0.95810276679841899</v>
      </c>
      <c r="I16" t="s">
        <v>8</v>
      </c>
      <c r="J16">
        <v>381</v>
      </c>
      <c r="K16">
        <v>4017</v>
      </c>
      <c r="L16" s="3">
        <v>1.0584980237154151</v>
      </c>
      <c r="M16" s="3">
        <v>0.16045536249251049</v>
      </c>
    </row>
    <row r="17" spans="1:13" x14ac:dyDescent="0.2">
      <c r="A17">
        <v>303</v>
      </c>
      <c r="B17" t="s">
        <v>813</v>
      </c>
      <c r="C17" t="s">
        <v>45</v>
      </c>
      <c r="D17" t="s">
        <v>136</v>
      </c>
      <c r="E17">
        <v>21014</v>
      </c>
      <c r="F17">
        <v>37549</v>
      </c>
      <c r="G17">
        <v>16535</v>
      </c>
      <c r="H17">
        <v>0.78685638145997905</v>
      </c>
      <c r="I17" t="s">
        <v>8</v>
      </c>
      <c r="J17">
        <v>1973</v>
      </c>
      <c r="K17">
        <v>18508</v>
      </c>
      <c r="L17" s="3">
        <v>0.88074616922051963</v>
      </c>
      <c r="M17" s="3">
        <v>0.16035210230374022</v>
      </c>
    </row>
    <row r="18" spans="1:13" x14ac:dyDescent="0.2">
      <c r="A18">
        <v>263</v>
      </c>
      <c r="B18" t="s">
        <v>853</v>
      </c>
      <c r="C18" t="s">
        <v>40</v>
      </c>
      <c r="D18" t="s">
        <v>136</v>
      </c>
      <c r="E18">
        <v>11392</v>
      </c>
      <c r="F18">
        <v>22098</v>
      </c>
      <c r="G18">
        <v>10706</v>
      </c>
      <c r="H18">
        <v>0.93978230337078605</v>
      </c>
      <c r="I18" t="s">
        <v>8</v>
      </c>
      <c r="J18">
        <v>697</v>
      </c>
      <c r="K18">
        <v>11403</v>
      </c>
      <c r="L18" s="3">
        <v>1.0009655898876404</v>
      </c>
      <c r="M18" s="3">
        <v>0.16026253654148864</v>
      </c>
    </row>
    <row r="19" spans="1:13" x14ac:dyDescent="0.2">
      <c r="A19">
        <v>375</v>
      </c>
      <c r="B19" t="s">
        <v>741</v>
      </c>
      <c r="C19" t="s">
        <v>54</v>
      </c>
      <c r="D19" t="s">
        <v>136</v>
      </c>
      <c r="E19">
        <v>9151</v>
      </c>
      <c r="F19">
        <v>14901</v>
      </c>
      <c r="G19">
        <v>5750</v>
      </c>
      <c r="H19">
        <v>0.62834662878373904</v>
      </c>
      <c r="I19" t="s">
        <v>8</v>
      </c>
      <c r="J19">
        <v>1113</v>
      </c>
      <c r="K19">
        <v>6863</v>
      </c>
      <c r="L19" s="3">
        <v>0.74997268058135724</v>
      </c>
      <c r="M19" s="3">
        <v>0.16012599160055996</v>
      </c>
    </row>
    <row r="20" spans="1:13" x14ac:dyDescent="0.2">
      <c r="A20">
        <v>959</v>
      </c>
      <c r="B20" t="s">
        <v>157</v>
      </c>
      <c r="C20" t="s">
        <v>127</v>
      </c>
      <c r="D20" t="s">
        <v>136</v>
      </c>
      <c r="E20">
        <v>245</v>
      </c>
      <c r="F20">
        <v>411</v>
      </c>
      <c r="G20">
        <v>166</v>
      </c>
      <c r="H20">
        <v>0.67755102040816295</v>
      </c>
      <c r="I20" t="s">
        <v>8</v>
      </c>
      <c r="J20">
        <v>18</v>
      </c>
      <c r="K20">
        <v>184</v>
      </c>
      <c r="L20" s="3">
        <v>0.75102040816326532</v>
      </c>
      <c r="M20" s="3">
        <v>0.15780445969125215</v>
      </c>
    </row>
    <row r="21" spans="1:13" x14ac:dyDescent="0.2">
      <c r="A21">
        <v>815</v>
      </c>
      <c r="B21" t="s">
        <v>301</v>
      </c>
      <c r="C21" t="s">
        <v>109</v>
      </c>
      <c r="D21" t="s">
        <v>136</v>
      </c>
      <c r="E21">
        <v>1581</v>
      </c>
      <c r="F21">
        <v>2894</v>
      </c>
      <c r="G21">
        <v>1313</v>
      </c>
      <c r="H21">
        <v>0.83048703352308695</v>
      </c>
      <c r="I21" t="s">
        <v>8</v>
      </c>
      <c r="J21">
        <v>24</v>
      </c>
      <c r="K21">
        <v>1337</v>
      </c>
      <c r="L21" s="3">
        <v>0.84566729917773564</v>
      </c>
      <c r="M21" s="3">
        <v>0.15736817325800376</v>
      </c>
    </row>
    <row r="22" spans="1:13" x14ac:dyDescent="0.2">
      <c r="A22">
        <v>631</v>
      </c>
      <c r="B22" t="s">
        <v>485</v>
      </c>
      <c r="C22" t="s">
        <v>86</v>
      </c>
      <c r="D22" t="s">
        <v>136</v>
      </c>
      <c r="E22">
        <v>2048</v>
      </c>
      <c r="F22">
        <v>3852</v>
      </c>
      <c r="G22">
        <v>1804</v>
      </c>
      <c r="H22">
        <v>0.880859375</v>
      </c>
      <c r="I22" t="s">
        <v>8</v>
      </c>
      <c r="J22">
        <v>90</v>
      </c>
      <c r="K22">
        <v>1894</v>
      </c>
      <c r="L22" s="3">
        <v>0.9248046875</v>
      </c>
      <c r="M22" s="3">
        <v>0.15642550379914105</v>
      </c>
    </row>
    <row r="23" spans="1:13" x14ac:dyDescent="0.2">
      <c r="A23">
        <v>799</v>
      </c>
      <c r="B23" t="s">
        <v>317</v>
      </c>
      <c r="C23" t="s">
        <v>107</v>
      </c>
      <c r="D23" t="s">
        <v>136</v>
      </c>
      <c r="E23">
        <v>3680</v>
      </c>
      <c r="F23">
        <v>6902</v>
      </c>
      <c r="G23">
        <v>3222</v>
      </c>
      <c r="H23">
        <v>0.87554347826086998</v>
      </c>
      <c r="I23" t="s">
        <v>8</v>
      </c>
      <c r="J23">
        <v>239</v>
      </c>
      <c r="K23">
        <v>3461</v>
      </c>
      <c r="L23" s="3">
        <v>0.94048913043478266</v>
      </c>
      <c r="M23" s="3">
        <v>0.15637990240375926</v>
      </c>
    </row>
    <row r="24" spans="1:13" x14ac:dyDescent="0.2">
      <c r="A24">
        <v>231</v>
      </c>
      <c r="B24" t="s">
        <v>885</v>
      </c>
      <c r="C24" t="s">
        <v>36</v>
      </c>
      <c r="D24" t="s">
        <v>136</v>
      </c>
      <c r="E24">
        <v>2328</v>
      </c>
      <c r="F24">
        <v>4662</v>
      </c>
      <c r="G24">
        <v>2334</v>
      </c>
      <c r="H24">
        <v>1.00257731958763</v>
      </c>
      <c r="I24" t="s">
        <v>8</v>
      </c>
      <c r="J24">
        <v>69</v>
      </c>
      <c r="K24">
        <v>2403</v>
      </c>
      <c r="L24" s="3">
        <v>1.0322164948453609</v>
      </c>
      <c r="M24" s="3">
        <v>0.1561707935270033</v>
      </c>
    </row>
    <row r="25" spans="1:13" x14ac:dyDescent="0.2">
      <c r="A25">
        <v>447</v>
      </c>
      <c r="B25" t="s">
        <v>669</v>
      </c>
      <c r="C25" t="s">
        <v>63</v>
      </c>
      <c r="D25" t="s">
        <v>136</v>
      </c>
      <c r="E25">
        <v>17053</v>
      </c>
      <c r="F25">
        <v>30807</v>
      </c>
      <c r="G25">
        <v>13754</v>
      </c>
      <c r="H25">
        <v>0.80654430305518099</v>
      </c>
      <c r="I25" t="s">
        <v>8</v>
      </c>
      <c r="J25">
        <v>1352</v>
      </c>
      <c r="K25">
        <v>15106</v>
      </c>
      <c r="L25" s="3">
        <v>0.88582654078461265</v>
      </c>
      <c r="M25" s="3">
        <v>0.15404854170915766</v>
      </c>
    </row>
    <row r="26" spans="1:13" x14ac:dyDescent="0.2">
      <c r="A26">
        <v>711</v>
      </c>
      <c r="B26" t="s">
        <v>405</v>
      </c>
      <c r="C26" t="s">
        <v>96</v>
      </c>
      <c r="D26" t="s">
        <v>136</v>
      </c>
      <c r="E26">
        <v>4546</v>
      </c>
      <c r="F26">
        <v>8138</v>
      </c>
      <c r="G26">
        <v>3592</v>
      </c>
      <c r="H26">
        <v>0.79014518257809097</v>
      </c>
      <c r="I26" t="s">
        <v>8</v>
      </c>
      <c r="J26">
        <v>519</v>
      </c>
      <c r="K26">
        <v>4111</v>
      </c>
      <c r="L26" s="3">
        <v>0.90431148262208538</v>
      </c>
      <c r="M26" s="3">
        <v>0.15323542567466825</v>
      </c>
    </row>
    <row r="27" spans="1:13" x14ac:dyDescent="0.2">
      <c r="A27">
        <v>167</v>
      </c>
      <c r="B27" t="s">
        <v>949</v>
      </c>
      <c r="C27" t="s">
        <v>28</v>
      </c>
      <c r="D27" t="s">
        <v>136</v>
      </c>
      <c r="E27">
        <v>3887</v>
      </c>
      <c r="F27">
        <v>7536</v>
      </c>
      <c r="G27">
        <v>3649</v>
      </c>
      <c r="H27">
        <v>0.938770259840494</v>
      </c>
      <c r="I27" t="s">
        <v>8</v>
      </c>
      <c r="J27">
        <v>205</v>
      </c>
      <c r="K27">
        <v>3854</v>
      </c>
      <c r="L27" s="3">
        <v>0.991510162078724</v>
      </c>
      <c r="M27" s="3">
        <v>0.15143418467583497</v>
      </c>
    </row>
    <row r="28" spans="1:13" x14ac:dyDescent="0.2">
      <c r="A28">
        <v>111</v>
      </c>
      <c r="B28" t="s">
        <v>1005</v>
      </c>
      <c r="C28" t="s">
        <v>21</v>
      </c>
      <c r="D28" t="s">
        <v>136</v>
      </c>
      <c r="E28">
        <v>17277</v>
      </c>
      <c r="F28">
        <v>30101</v>
      </c>
      <c r="G28">
        <v>12824</v>
      </c>
      <c r="H28">
        <v>0.74225849395149601</v>
      </c>
      <c r="I28" t="s">
        <v>8</v>
      </c>
      <c r="J28">
        <v>1177</v>
      </c>
      <c r="K28">
        <v>14001</v>
      </c>
      <c r="L28" s="3">
        <v>0.81038374717832962</v>
      </c>
      <c r="M28" s="3">
        <v>0.15116605484776507</v>
      </c>
    </row>
    <row r="29" spans="1:13" x14ac:dyDescent="0.2">
      <c r="A29">
        <v>615</v>
      </c>
      <c r="B29" t="s">
        <v>501</v>
      </c>
      <c r="C29" t="s">
        <v>84</v>
      </c>
      <c r="D29" t="s">
        <v>136</v>
      </c>
      <c r="E29">
        <v>4942</v>
      </c>
      <c r="F29">
        <v>9017</v>
      </c>
      <c r="G29">
        <v>4075</v>
      </c>
      <c r="H29">
        <v>0.82456495346013803</v>
      </c>
      <c r="I29" t="s">
        <v>8</v>
      </c>
      <c r="J29">
        <v>276</v>
      </c>
      <c r="K29">
        <v>4351</v>
      </c>
      <c r="L29" s="3">
        <v>0.88041278834479963</v>
      </c>
      <c r="M29" s="3">
        <v>0.15051196900511968</v>
      </c>
    </row>
    <row r="30" spans="1:13" x14ac:dyDescent="0.2">
      <c r="A30">
        <v>831</v>
      </c>
      <c r="B30" t="s">
        <v>285</v>
      </c>
      <c r="C30" t="s">
        <v>111</v>
      </c>
      <c r="D30" t="s">
        <v>136</v>
      </c>
      <c r="E30">
        <v>7870</v>
      </c>
      <c r="F30">
        <v>15046</v>
      </c>
      <c r="G30">
        <v>7176</v>
      </c>
      <c r="H30">
        <v>0.91181702668360898</v>
      </c>
      <c r="I30" t="s">
        <v>8</v>
      </c>
      <c r="J30">
        <v>560</v>
      </c>
      <c r="K30">
        <v>7736</v>
      </c>
      <c r="L30" s="3">
        <v>0.98297331639135954</v>
      </c>
      <c r="M30" s="3">
        <v>0.15022234304910967</v>
      </c>
    </row>
    <row r="31" spans="1:13" x14ac:dyDescent="0.2">
      <c r="A31">
        <v>695</v>
      </c>
      <c r="B31" t="s">
        <v>421</v>
      </c>
      <c r="C31" t="s">
        <v>94</v>
      </c>
      <c r="D31" t="s">
        <v>136</v>
      </c>
      <c r="E31">
        <v>11264</v>
      </c>
      <c r="F31">
        <v>19821</v>
      </c>
      <c r="G31">
        <v>8557</v>
      </c>
      <c r="H31">
        <v>0.75967684659090895</v>
      </c>
      <c r="I31" t="s">
        <v>8</v>
      </c>
      <c r="J31">
        <v>742</v>
      </c>
      <c r="K31">
        <v>9299</v>
      </c>
      <c r="L31" s="3">
        <v>0.82555042613636365</v>
      </c>
      <c r="M31" s="3">
        <v>0.15004195172324772</v>
      </c>
    </row>
    <row r="32" spans="1:13" x14ac:dyDescent="0.2">
      <c r="A32">
        <v>719</v>
      </c>
      <c r="B32" t="s">
        <v>397</v>
      </c>
      <c r="C32" t="s">
        <v>97</v>
      </c>
      <c r="D32" t="s">
        <v>136</v>
      </c>
      <c r="E32">
        <v>7781</v>
      </c>
      <c r="F32">
        <v>13882</v>
      </c>
      <c r="G32">
        <v>6101</v>
      </c>
      <c r="H32">
        <v>0.78408944865698504</v>
      </c>
      <c r="I32" t="s">
        <v>8</v>
      </c>
      <c r="J32">
        <v>678</v>
      </c>
      <c r="K32">
        <v>6779</v>
      </c>
      <c r="L32" s="3">
        <v>0.87122477830613032</v>
      </c>
      <c r="M32" s="3">
        <v>0.14962037609252229</v>
      </c>
    </row>
    <row r="33" spans="1:13" x14ac:dyDescent="0.2">
      <c r="A33">
        <v>655</v>
      </c>
      <c r="B33" t="s">
        <v>461</v>
      </c>
      <c r="C33" t="s">
        <v>89</v>
      </c>
      <c r="D33" t="s">
        <v>136</v>
      </c>
      <c r="E33">
        <v>7133</v>
      </c>
      <c r="F33">
        <v>13114</v>
      </c>
      <c r="G33">
        <v>5981</v>
      </c>
      <c r="H33">
        <v>0.83849712603392701</v>
      </c>
      <c r="I33" t="s">
        <v>8</v>
      </c>
      <c r="J33">
        <v>328</v>
      </c>
      <c r="K33">
        <v>6309</v>
      </c>
      <c r="L33" s="3">
        <v>0.8844805832048227</v>
      </c>
      <c r="M33" s="3">
        <v>0.14959808408223271</v>
      </c>
    </row>
    <row r="34" spans="1:13" x14ac:dyDescent="0.2">
      <c r="A34">
        <v>7</v>
      </c>
      <c r="B34" t="s">
        <v>1109</v>
      </c>
      <c r="C34" t="s">
        <v>7</v>
      </c>
      <c r="D34" t="s">
        <v>136</v>
      </c>
      <c r="E34">
        <v>5827</v>
      </c>
      <c r="F34">
        <v>10207</v>
      </c>
      <c r="G34">
        <v>4380</v>
      </c>
      <c r="H34">
        <v>0.75167324523768697</v>
      </c>
      <c r="I34" t="s">
        <v>8</v>
      </c>
      <c r="J34">
        <v>469</v>
      </c>
      <c r="K34">
        <v>4849</v>
      </c>
      <c r="L34" s="3">
        <v>0.83216063154281794</v>
      </c>
      <c r="M34" s="3">
        <v>0.14828292712761076</v>
      </c>
    </row>
    <row r="35" spans="1:13" x14ac:dyDescent="0.2">
      <c r="A35">
        <v>199</v>
      </c>
      <c r="B35" t="s">
        <v>917</v>
      </c>
      <c r="C35" t="s">
        <v>32</v>
      </c>
      <c r="D35" t="s">
        <v>136</v>
      </c>
      <c r="E35">
        <v>2077</v>
      </c>
      <c r="F35">
        <v>3761</v>
      </c>
      <c r="G35">
        <v>1684</v>
      </c>
      <c r="H35">
        <v>0.81078478574867596</v>
      </c>
      <c r="I35" t="s">
        <v>8</v>
      </c>
      <c r="J35">
        <v>-9</v>
      </c>
      <c r="K35">
        <v>1684</v>
      </c>
      <c r="L35" s="3">
        <v>0.81078478574867596</v>
      </c>
      <c r="M35" s="3">
        <v>0.14648573416840641</v>
      </c>
    </row>
    <row r="36" spans="1:13" x14ac:dyDescent="0.2">
      <c r="A36">
        <v>135</v>
      </c>
      <c r="B36" t="s">
        <v>981</v>
      </c>
      <c r="C36" t="s">
        <v>24</v>
      </c>
      <c r="D36" t="s">
        <v>136</v>
      </c>
      <c r="E36">
        <v>6019</v>
      </c>
      <c r="F36">
        <v>11057</v>
      </c>
      <c r="G36">
        <v>5038</v>
      </c>
      <c r="H36">
        <v>0.83701611563382605</v>
      </c>
      <c r="I36" t="s">
        <v>8</v>
      </c>
      <c r="J36">
        <v>16</v>
      </c>
      <c r="K36">
        <v>5054</v>
      </c>
      <c r="L36" s="3">
        <v>0.83967436451237742</v>
      </c>
      <c r="M36" s="3">
        <v>0.14559386973180077</v>
      </c>
    </row>
    <row r="37" spans="1:13" x14ac:dyDescent="0.2">
      <c r="A37">
        <v>495</v>
      </c>
      <c r="B37" t="s">
        <v>621</v>
      </c>
      <c r="C37" t="s">
        <v>69</v>
      </c>
      <c r="D37" t="s">
        <v>136</v>
      </c>
      <c r="E37">
        <v>13542</v>
      </c>
      <c r="F37">
        <v>21904</v>
      </c>
      <c r="G37">
        <v>8362</v>
      </c>
      <c r="H37">
        <v>0.61748633879781401</v>
      </c>
      <c r="I37" t="s">
        <v>8</v>
      </c>
      <c r="J37">
        <v>1742</v>
      </c>
      <c r="K37">
        <v>10104</v>
      </c>
      <c r="L37" s="3">
        <v>0.74612317235268055</v>
      </c>
      <c r="M37" s="3">
        <v>0.14541058630515499</v>
      </c>
    </row>
    <row r="38" spans="1:13" x14ac:dyDescent="0.2">
      <c r="A38">
        <v>151</v>
      </c>
      <c r="B38" t="s">
        <v>965</v>
      </c>
      <c r="C38" t="s">
        <v>26</v>
      </c>
      <c r="D38" t="s">
        <v>136</v>
      </c>
      <c r="E38">
        <v>7847</v>
      </c>
      <c r="F38">
        <v>14729</v>
      </c>
      <c r="G38">
        <v>6882</v>
      </c>
      <c r="H38">
        <v>0.87702306613992598</v>
      </c>
      <c r="I38" t="s">
        <v>8</v>
      </c>
      <c r="J38">
        <v>218</v>
      </c>
      <c r="K38">
        <v>7100</v>
      </c>
      <c r="L38" s="3">
        <v>0.90480438384095829</v>
      </c>
      <c r="M38" s="3">
        <v>0.14514678223894023</v>
      </c>
    </row>
    <row r="39" spans="1:13" x14ac:dyDescent="0.2">
      <c r="A39">
        <v>407</v>
      </c>
      <c r="B39" t="s">
        <v>709</v>
      </c>
      <c r="C39" t="s">
        <v>58</v>
      </c>
      <c r="D39" t="s">
        <v>136</v>
      </c>
      <c r="E39">
        <v>2803</v>
      </c>
      <c r="F39">
        <v>5472</v>
      </c>
      <c r="G39">
        <v>2669</v>
      </c>
      <c r="H39">
        <v>0.95219407777381404</v>
      </c>
      <c r="I39" t="s">
        <v>8</v>
      </c>
      <c r="J39">
        <v>81</v>
      </c>
      <c r="K39">
        <v>2750</v>
      </c>
      <c r="L39" s="3">
        <v>0.98109168747770248</v>
      </c>
      <c r="M39" s="3">
        <v>0.14429635848462588</v>
      </c>
    </row>
    <row r="40" spans="1:13" x14ac:dyDescent="0.2">
      <c r="A40">
        <v>319</v>
      </c>
      <c r="B40" t="s">
        <v>797</v>
      </c>
      <c r="C40" t="s">
        <v>47</v>
      </c>
      <c r="D40" t="s">
        <v>136</v>
      </c>
      <c r="E40">
        <v>5955</v>
      </c>
      <c r="F40">
        <v>10647</v>
      </c>
      <c r="G40">
        <v>4692</v>
      </c>
      <c r="H40">
        <v>0.78790931989924395</v>
      </c>
      <c r="I40" t="s">
        <v>8</v>
      </c>
      <c r="J40">
        <v>753</v>
      </c>
      <c r="K40">
        <v>5445</v>
      </c>
      <c r="L40" s="3">
        <v>0.91435768261964734</v>
      </c>
      <c r="M40" s="3">
        <v>0.14404761904761904</v>
      </c>
    </row>
    <row r="41" spans="1:13" x14ac:dyDescent="0.2">
      <c r="A41">
        <v>551</v>
      </c>
      <c r="B41" t="s">
        <v>565</v>
      </c>
      <c r="C41" t="s">
        <v>76</v>
      </c>
      <c r="D41" t="s">
        <v>136</v>
      </c>
      <c r="E41">
        <v>20589</v>
      </c>
      <c r="F41">
        <v>36831</v>
      </c>
      <c r="G41">
        <v>16242</v>
      </c>
      <c r="H41">
        <v>0.788867842051581</v>
      </c>
      <c r="I41" t="s">
        <v>8</v>
      </c>
      <c r="J41">
        <v>898</v>
      </c>
      <c r="K41">
        <v>17140</v>
      </c>
      <c r="L41" s="3">
        <v>0.83248336490358932</v>
      </c>
      <c r="M41" s="3">
        <v>0.14283333333333334</v>
      </c>
    </row>
    <row r="42" spans="1:13" x14ac:dyDescent="0.2">
      <c r="A42">
        <v>687</v>
      </c>
      <c r="B42" t="s">
        <v>429</v>
      </c>
      <c r="C42" t="s">
        <v>93</v>
      </c>
      <c r="D42" t="s">
        <v>136</v>
      </c>
      <c r="E42">
        <v>22651</v>
      </c>
      <c r="F42">
        <v>38720</v>
      </c>
      <c r="G42">
        <v>16069</v>
      </c>
      <c r="H42">
        <v>0.70941680279016395</v>
      </c>
      <c r="I42" t="s">
        <v>8</v>
      </c>
      <c r="J42">
        <v>1551</v>
      </c>
      <c r="K42">
        <v>17620</v>
      </c>
      <c r="L42" s="3">
        <v>0.77789060085647432</v>
      </c>
      <c r="M42" s="3">
        <v>0.14261548049761633</v>
      </c>
    </row>
    <row r="43" spans="1:13" x14ac:dyDescent="0.2">
      <c r="A43">
        <v>87</v>
      </c>
      <c r="B43" t="s">
        <v>1029</v>
      </c>
      <c r="C43" t="s">
        <v>18</v>
      </c>
      <c r="D43" t="s">
        <v>136</v>
      </c>
      <c r="E43">
        <v>11793</v>
      </c>
      <c r="F43">
        <v>22078</v>
      </c>
      <c r="G43">
        <v>10285</v>
      </c>
      <c r="H43">
        <v>0.87212753328245596</v>
      </c>
      <c r="I43" t="s">
        <v>8</v>
      </c>
      <c r="J43">
        <v>465</v>
      </c>
      <c r="K43">
        <v>10750</v>
      </c>
      <c r="L43" s="3">
        <v>0.9115577037225473</v>
      </c>
      <c r="M43" s="3">
        <v>0.14212432904095826</v>
      </c>
    </row>
    <row r="44" spans="1:13" x14ac:dyDescent="0.2">
      <c r="A44">
        <v>63</v>
      </c>
      <c r="B44" t="s">
        <v>1053</v>
      </c>
      <c r="C44" t="s">
        <v>15</v>
      </c>
      <c r="D44" t="s">
        <v>136</v>
      </c>
      <c r="E44">
        <v>7688</v>
      </c>
      <c r="F44">
        <v>12524</v>
      </c>
      <c r="G44">
        <v>4836</v>
      </c>
      <c r="H44">
        <v>0.62903225806451601</v>
      </c>
      <c r="I44" t="s">
        <v>8</v>
      </c>
      <c r="J44">
        <v>740</v>
      </c>
      <c r="K44">
        <v>5576</v>
      </c>
      <c r="L44" s="3">
        <v>0.72528616024973991</v>
      </c>
      <c r="M44" s="3">
        <v>0.14085076285743153</v>
      </c>
    </row>
    <row r="45" spans="1:13" x14ac:dyDescent="0.2">
      <c r="A45">
        <v>567</v>
      </c>
      <c r="B45" t="s">
        <v>549</v>
      </c>
      <c r="C45" t="s">
        <v>78</v>
      </c>
      <c r="D45" t="s">
        <v>136</v>
      </c>
      <c r="E45">
        <v>10247</v>
      </c>
      <c r="F45">
        <v>17655</v>
      </c>
      <c r="G45">
        <v>7408</v>
      </c>
      <c r="H45">
        <v>0.722943300478189</v>
      </c>
      <c r="I45" t="s">
        <v>8</v>
      </c>
      <c r="J45">
        <v>1031</v>
      </c>
      <c r="K45">
        <v>8439</v>
      </c>
      <c r="L45" s="3">
        <v>0.82355811457011807</v>
      </c>
      <c r="M45" s="3">
        <v>0.14047206871296358</v>
      </c>
    </row>
    <row r="46" spans="1:13" x14ac:dyDescent="0.2">
      <c r="A46">
        <v>175</v>
      </c>
      <c r="B46" t="s">
        <v>941</v>
      </c>
      <c r="C46" t="s">
        <v>29</v>
      </c>
      <c r="D46" t="s">
        <v>136</v>
      </c>
      <c r="E46">
        <v>5862</v>
      </c>
      <c r="F46">
        <v>10581</v>
      </c>
      <c r="G46">
        <v>4719</v>
      </c>
      <c r="H46">
        <v>0.80501535312180095</v>
      </c>
      <c r="I46" t="s">
        <v>8</v>
      </c>
      <c r="J46">
        <v>398</v>
      </c>
      <c r="K46">
        <v>5117</v>
      </c>
      <c r="L46" s="3">
        <v>0.87291026953258277</v>
      </c>
      <c r="M46" s="3">
        <v>0.1401994629842731</v>
      </c>
    </row>
    <row r="47" spans="1:13" x14ac:dyDescent="0.2">
      <c r="A47">
        <v>239</v>
      </c>
      <c r="B47" t="s">
        <v>877</v>
      </c>
      <c r="C47" t="s">
        <v>37</v>
      </c>
      <c r="D47" t="s">
        <v>136</v>
      </c>
      <c r="E47">
        <v>6785</v>
      </c>
      <c r="F47">
        <v>11854</v>
      </c>
      <c r="G47">
        <v>5069</v>
      </c>
      <c r="H47">
        <v>0.74708916728076602</v>
      </c>
      <c r="I47" t="s">
        <v>8</v>
      </c>
      <c r="J47">
        <v>554</v>
      </c>
      <c r="K47">
        <v>5623</v>
      </c>
      <c r="L47" s="3">
        <v>0.82873986735445837</v>
      </c>
      <c r="M47" s="3">
        <v>0.13980606663351566</v>
      </c>
    </row>
    <row r="48" spans="1:13" x14ac:dyDescent="0.2">
      <c r="A48">
        <v>71</v>
      </c>
      <c r="B48" t="s">
        <v>1045</v>
      </c>
      <c r="C48" t="s">
        <v>16</v>
      </c>
      <c r="D48" t="s">
        <v>136</v>
      </c>
      <c r="E48">
        <v>10491</v>
      </c>
      <c r="F48">
        <v>20099</v>
      </c>
      <c r="G48">
        <v>9608</v>
      </c>
      <c r="H48">
        <v>0.91583261843484898</v>
      </c>
      <c r="I48" t="s">
        <v>8</v>
      </c>
      <c r="J48">
        <v>322</v>
      </c>
      <c r="K48">
        <v>9930</v>
      </c>
      <c r="L48" s="3">
        <v>0.94652559336574205</v>
      </c>
      <c r="M48" s="3">
        <v>0.13900943528291851</v>
      </c>
    </row>
    <row r="49" spans="1:13" x14ac:dyDescent="0.2">
      <c r="A49">
        <v>583</v>
      </c>
      <c r="B49" t="s">
        <v>533</v>
      </c>
      <c r="C49" t="s">
        <v>80</v>
      </c>
      <c r="D49" t="s">
        <v>136</v>
      </c>
      <c r="E49">
        <v>10422</v>
      </c>
      <c r="F49">
        <v>17905</v>
      </c>
      <c r="G49">
        <v>7483</v>
      </c>
      <c r="H49">
        <v>0.71800038380349296</v>
      </c>
      <c r="I49" t="s">
        <v>8</v>
      </c>
      <c r="J49">
        <v>1001</v>
      </c>
      <c r="K49">
        <v>8484</v>
      </c>
      <c r="L49" s="3">
        <v>0.81404720782959128</v>
      </c>
      <c r="M49" s="3">
        <v>0.13857084524295632</v>
      </c>
    </row>
    <row r="50" spans="1:13" x14ac:dyDescent="0.2">
      <c r="A50">
        <v>559</v>
      </c>
      <c r="B50" t="s">
        <v>557</v>
      </c>
      <c r="C50" t="s">
        <v>77</v>
      </c>
      <c r="D50" t="s">
        <v>136</v>
      </c>
      <c r="E50">
        <v>19234</v>
      </c>
      <c r="F50">
        <v>31067</v>
      </c>
      <c r="G50">
        <v>11833</v>
      </c>
      <c r="H50">
        <v>0.61521264427576206</v>
      </c>
      <c r="I50" t="s">
        <v>8</v>
      </c>
      <c r="J50">
        <v>2029</v>
      </c>
      <c r="K50">
        <v>13862</v>
      </c>
      <c r="L50" s="3">
        <v>0.72070292190911922</v>
      </c>
      <c r="M50" s="3">
        <v>0.13745574979920078</v>
      </c>
    </row>
    <row r="51" spans="1:13" x14ac:dyDescent="0.2">
      <c r="A51">
        <v>119</v>
      </c>
      <c r="B51" t="s">
        <v>997</v>
      </c>
      <c r="C51" t="s">
        <v>22</v>
      </c>
      <c r="D51" t="s">
        <v>136</v>
      </c>
      <c r="E51">
        <v>9292</v>
      </c>
      <c r="F51">
        <v>17433</v>
      </c>
      <c r="G51">
        <v>8141</v>
      </c>
      <c r="H51">
        <v>0.87613000430477805</v>
      </c>
      <c r="I51" t="s">
        <v>8</v>
      </c>
      <c r="J51">
        <v>178</v>
      </c>
      <c r="K51">
        <v>8319</v>
      </c>
      <c r="L51" s="3">
        <v>0.89528626775721054</v>
      </c>
      <c r="M51" s="3">
        <v>0.1371482269152777</v>
      </c>
    </row>
    <row r="52" spans="1:13" x14ac:dyDescent="0.2">
      <c r="A52">
        <v>887</v>
      </c>
      <c r="B52" t="s">
        <v>229</v>
      </c>
      <c r="C52" t="s">
        <v>118</v>
      </c>
      <c r="D52" t="s">
        <v>136</v>
      </c>
      <c r="E52">
        <v>8834</v>
      </c>
      <c r="F52">
        <v>16374</v>
      </c>
      <c r="G52">
        <v>7540</v>
      </c>
      <c r="H52">
        <v>0.85352048901969702</v>
      </c>
      <c r="I52" t="s">
        <v>8</v>
      </c>
      <c r="J52">
        <v>375</v>
      </c>
      <c r="K52">
        <v>7915</v>
      </c>
      <c r="L52" s="3">
        <v>0.89597011546298388</v>
      </c>
      <c r="M52" s="3">
        <v>0.13694956311099576</v>
      </c>
    </row>
    <row r="53" spans="1:13" x14ac:dyDescent="0.2">
      <c r="A53">
        <v>911</v>
      </c>
      <c r="B53" t="s">
        <v>205</v>
      </c>
      <c r="C53" t="s">
        <v>121</v>
      </c>
      <c r="D53" t="s">
        <v>136</v>
      </c>
      <c r="E53">
        <v>9909</v>
      </c>
      <c r="F53">
        <v>15532</v>
      </c>
      <c r="G53">
        <v>5623</v>
      </c>
      <c r="H53">
        <v>0.56746392168735504</v>
      </c>
      <c r="I53" t="s">
        <v>8</v>
      </c>
      <c r="J53">
        <v>1076</v>
      </c>
      <c r="K53">
        <v>6699</v>
      </c>
      <c r="L53" s="3">
        <v>0.67605207387223731</v>
      </c>
      <c r="M53" s="3">
        <v>0.13533059938183067</v>
      </c>
    </row>
    <row r="54" spans="1:13" x14ac:dyDescent="0.2">
      <c r="A54">
        <v>471</v>
      </c>
      <c r="B54" t="s">
        <v>645</v>
      </c>
      <c r="C54" t="s">
        <v>66</v>
      </c>
      <c r="D54" t="s">
        <v>136</v>
      </c>
      <c r="E54">
        <v>14222</v>
      </c>
      <c r="F54">
        <v>25117</v>
      </c>
      <c r="G54">
        <v>10895</v>
      </c>
      <c r="H54">
        <v>0.76606665729152001</v>
      </c>
      <c r="I54" t="s">
        <v>8</v>
      </c>
      <c r="J54">
        <v>483</v>
      </c>
      <c r="K54">
        <v>11378</v>
      </c>
      <c r="L54" s="3">
        <v>0.80002812543946</v>
      </c>
      <c r="M54" s="3">
        <v>0.13499596601964786</v>
      </c>
    </row>
    <row r="55" spans="1:13" x14ac:dyDescent="0.2">
      <c r="A55">
        <v>759</v>
      </c>
      <c r="B55" t="s">
        <v>357</v>
      </c>
      <c r="C55" t="s">
        <v>102</v>
      </c>
      <c r="D55" t="s">
        <v>136</v>
      </c>
      <c r="E55">
        <v>2581</v>
      </c>
      <c r="F55">
        <v>4761</v>
      </c>
      <c r="G55">
        <v>2180</v>
      </c>
      <c r="H55">
        <v>0.844633862843859</v>
      </c>
      <c r="I55" t="s">
        <v>8</v>
      </c>
      <c r="J55">
        <v>72</v>
      </c>
      <c r="K55">
        <v>2252</v>
      </c>
      <c r="L55" s="3">
        <v>0.87253002712127081</v>
      </c>
      <c r="M55" s="3">
        <v>0.13482607914745853</v>
      </c>
    </row>
    <row r="56" spans="1:13" x14ac:dyDescent="0.2">
      <c r="A56">
        <v>575</v>
      </c>
      <c r="B56" t="s">
        <v>541</v>
      </c>
      <c r="C56" t="s">
        <v>79</v>
      </c>
      <c r="D56" t="s">
        <v>136</v>
      </c>
      <c r="E56">
        <v>8426</v>
      </c>
      <c r="F56">
        <v>14570</v>
      </c>
      <c r="G56">
        <v>6144</v>
      </c>
      <c r="H56">
        <v>0.72917161167813904</v>
      </c>
      <c r="I56" t="s">
        <v>8</v>
      </c>
      <c r="J56">
        <v>262</v>
      </c>
      <c r="K56">
        <v>6406</v>
      </c>
      <c r="L56" s="3">
        <v>0.76026584381675766</v>
      </c>
      <c r="M56" s="3">
        <v>0.13458265929956512</v>
      </c>
    </row>
    <row r="57" spans="1:13" x14ac:dyDescent="0.2">
      <c r="A57">
        <v>127</v>
      </c>
      <c r="B57" t="s">
        <v>989</v>
      </c>
      <c r="C57" t="s">
        <v>23</v>
      </c>
      <c r="D57" t="s">
        <v>136</v>
      </c>
      <c r="E57">
        <v>7178</v>
      </c>
      <c r="F57">
        <v>13160</v>
      </c>
      <c r="G57">
        <v>5982</v>
      </c>
      <c r="H57">
        <v>0.83337977152410103</v>
      </c>
      <c r="I57" t="s">
        <v>8</v>
      </c>
      <c r="J57">
        <v>480</v>
      </c>
      <c r="K57">
        <v>6462</v>
      </c>
      <c r="L57" s="3">
        <v>0.90025076623014766</v>
      </c>
      <c r="M57" s="3">
        <v>0.1343758447877893</v>
      </c>
    </row>
    <row r="58" spans="1:13" x14ac:dyDescent="0.2">
      <c r="A58">
        <v>511</v>
      </c>
      <c r="B58" t="s">
        <v>605</v>
      </c>
      <c r="C58" t="s">
        <v>71</v>
      </c>
      <c r="D58" t="s">
        <v>136</v>
      </c>
      <c r="E58">
        <v>25122</v>
      </c>
      <c r="F58">
        <v>43531</v>
      </c>
      <c r="G58">
        <v>18409</v>
      </c>
      <c r="H58">
        <v>0.73278401401162296</v>
      </c>
      <c r="I58" t="s">
        <v>8</v>
      </c>
      <c r="J58">
        <v>1360</v>
      </c>
      <c r="K58">
        <v>19769</v>
      </c>
      <c r="L58" s="3">
        <v>0.78691983122362874</v>
      </c>
      <c r="M58" s="3">
        <v>0.13424281727249887</v>
      </c>
    </row>
    <row r="59" spans="1:13" x14ac:dyDescent="0.2">
      <c r="A59">
        <v>95</v>
      </c>
      <c r="B59" t="s">
        <v>1021</v>
      </c>
      <c r="C59" t="s">
        <v>19</v>
      </c>
      <c r="D59" t="s">
        <v>136</v>
      </c>
      <c r="E59">
        <v>3642</v>
      </c>
      <c r="F59">
        <v>6768</v>
      </c>
      <c r="G59">
        <v>3126</v>
      </c>
      <c r="H59">
        <v>0.85831960461284995</v>
      </c>
      <c r="I59" t="s">
        <v>8</v>
      </c>
      <c r="J59">
        <v>50</v>
      </c>
      <c r="K59">
        <v>3176</v>
      </c>
      <c r="L59" s="3">
        <v>0.87204832509610108</v>
      </c>
      <c r="M59" s="3">
        <v>0.13397452121825698</v>
      </c>
    </row>
    <row r="60" spans="1:13" x14ac:dyDescent="0.2">
      <c r="A60">
        <v>535</v>
      </c>
      <c r="B60" t="s">
        <v>581</v>
      </c>
      <c r="C60" t="s">
        <v>74</v>
      </c>
      <c r="D60" t="s">
        <v>136</v>
      </c>
      <c r="E60">
        <v>6259</v>
      </c>
      <c r="F60">
        <v>11261</v>
      </c>
      <c r="G60">
        <v>5002</v>
      </c>
      <c r="H60">
        <v>0.79916919635724604</v>
      </c>
      <c r="I60" t="s">
        <v>8</v>
      </c>
      <c r="J60">
        <v>100</v>
      </c>
      <c r="K60">
        <v>5102</v>
      </c>
      <c r="L60" s="3">
        <v>0.81514618948713857</v>
      </c>
      <c r="M60" s="3">
        <v>0.13315238666910248</v>
      </c>
    </row>
    <row r="61" spans="1:13" x14ac:dyDescent="0.2">
      <c r="A61">
        <v>487</v>
      </c>
      <c r="B61" t="s">
        <v>629</v>
      </c>
      <c r="C61" t="s">
        <v>68</v>
      </c>
      <c r="D61" t="s">
        <v>136</v>
      </c>
      <c r="E61">
        <v>4002</v>
      </c>
      <c r="F61">
        <v>6886</v>
      </c>
      <c r="G61">
        <v>2884</v>
      </c>
      <c r="H61">
        <v>0.72063968015991997</v>
      </c>
      <c r="I61" t="s">
        <v>8</v>
      </c>
      <c r="J61">
        <v>152</v>
      </c>
      <c r="K61">
        <v>3036</v>
      </c>
      <c r="L61" s="3">
        <v>0.75862068965517238</v>
      </c>
      <c r="M61" s="3">
        <v>0.1310032362459547</v>
      </c>
    </row>
    <row r="62" spans="1:13" x14ac:dyDescent="0.2">
      <c r="A62">
        <v>439</v>
      </c>
      <c r="B62" t="s">
        <v>677</v>
      </c>
      <c r="C62" t="s">
        <v>62</v>
      </c>
      <c r="D62" t="s">
        <v>136</v>
      </c>
      <c r="E62">
        <v>5832</v>
      </c>
      <c r="F62">
        <v>10258</v>
      </c>
      <c r="G62">
        <v>4426</v>
      </c>
      <c r="H62">
        <v>0.75891632373113904</v>
      </c>
      <c r="I62" t="s">
        <v>8</v>
      </c>
      <c r="J62">
        <v>162</v>
      </c>
      <c r="K62">
        <v>4588</v>
      </c>
      <c r="L62" s="3">
        <v>0.78669410150891628</v>
      </c>
      <c r="M62" s="3">
        <v>0.13072714839297925</v>
      </c>
    </row>
    <row r="63" spans="1:13" x14ac:dyDescent="0.2">
      <c r="A63">
        <v>919</v>
      </c>
      <c r="B63" t="s">
        <v>197</v>
      </c>
      <c r="C63" t="s">
        <v>122</v>
      </c>
      <c r="D63" t="s">
        <v>136</v>
      </c>
      <c r="E63">
        <v>5306</v>
      </c>
      <c r="F63">
        <v>9330</v>
      </c>
      <c r="G63">
        <v>4024</v>
      </c>
      <c r="H63">
        <v>0.75838673200150797</v>
      </c>
      <c r="I63" t="s">
        <v>8</v>
      </c>
      <c r="J63">
        <v>87</v>
      </c>
      <c r="K63">
        <v>4111</v>
      </c>
      <c r="L63" s="3">
        <v>0.77478326422917454</v>
      </c>
      <c r="M63" s="3">
        <v>0.13035482132098805</v>
      </c>
    </row>
    <row r="64" spans="1:13" x14ac:dyDescent="0.2">
      <c r="A64">
        <v>855</v>
      </c>
      <c r="B64" t="s">
        <v>261</v>
      </c>
      <c r="C64" t="s">
        <v>114</v>
      </c>
      <c r="D64" t="s">
        <v>136</v>
      </c>
      <c r="E64">
        <v>13331</v>
      </c>
      <c r="F64">
        <v>21145</v>
      </c>
      <c r="G64">
        <v>7814</v>
      </c>
      <c r="H64">
        <v>0.58615257670092302</v>
      </c>
      <c r="I64" t="s">
        <v>8</v>
      </c>
      <c r="J64">
        <v>1080</v>
      </c>
      <c r="K64">
        <v>8894</v>
      </c>
      <c r="L64" s="3">
        <v>0.66716675418198179</v>
      </c>
      <c r="M64" s="3">
        <v>0.13015101849683916</v>
      </c>
    </row>
    <row r="65" spans="1:13" x14ac:dyDescent="0.2">
      <c r="A65">
        <v>975</v>
      </c>
      <c r="B65" t="s">
        <v>141</v>
      </c>
      <c r="C65" t="s">
        <v>129</v>
      </c>
      <c r="D65" t="s">
        <v>136</v>
      </c>
      <c r="E65">
        <v>937116</v>
      </c>
      <c r="F65">
        <v>1618055</v>
      </c>
      <c r="G65">
        <v>680939</v>
      </c>
      <c r="H65">
        <v>0.726632562030741</v>
      </c>
      <c r="I65" t="s">
        <v>8</v>
      </c>
      <c r="J65">
        <v>54890</v>
      </c>
      <c r="K65">
        <v>735829</v>
      </c>
      <c r="L65" s="3">
        <v>0.785205886997981</v>
      </c>
      <c r="M65" s="3">
        <v>0.12963899657944833</v>
      </c>
    </row>
    <row r="66" spans="1:13" x14ac:dyDescent="0.2">
      <c r="A66">
        <v>519</v>
      </c>
      <c r="B66" t="s">
        <v>597</v>
      </c>
      <c r="C66" t="s">
        <v>72</v>
      </c>
      <c r="D66" t="s">
        <v>136</v>
      </c>
      <c r="E66">
        <v>9150</v>
      </c>
      <c r="F66">
        <v>15606</v>
      </c>
      <c r="G66">
        <v>6456</v>
      </c>
      <c r="H66">
        <v>0.70557377049180303</v>
      </c>
      <c r="I66" t="s">
        <v>8</v>
      </c>
      <c r="J66">
        <v>589</v>
      </c>
      <c r="K66">
        <v>7045</v>
      </c>
      <c r="L66" s="3">
        <v>0.76994535519125684</v>
      </c>
      <c r="M66" s="3">
        <v>0.1295417769932333</v>
      </c>
    </row>
    <row r="67" spans="1:13" x14ac:dyDescent="0.2">
      <c r="A67">
        <v>751</v>
      </c>
      <c r="B67" t="s">
        <v>365</v>
      </c>
      <c r="C67" t="s">
        <v>101</v>
      </c>
      <c r="D67" t="s">
        <v>136</v>
      </c>
      <c r="E67">
        <v>7760</v>
      </c>
      <c r="F67">
        <v>14284</v>
      </c>
      <c r="G67">
        <v>6524</v>
      </c>
      <c r="H67">
        <v>0.84072164948453598</v>
      </c>
      <c r="I67" t="s">
        <v>8</v>
      </c>
      <c r="J67">
        <v>350</v>
      </c>
      <c r="K67">
        <v>6874</v>
      </c>
      <c r="L67" s="3">
        <v>0.8858247422680412</v>
      </c>
      <c r="M67" s="3">
        <v>0.12919109908284468</v>
      </c>
    </row>
    <row r="68" spans="1:13" x14ac:dyDescent="0.2">
      <c r="A68">
        <v>287</v>
      </c>
      <c r="B68" t="s">
        <v>829</v>
      </c>
      <c r="C68" t="s">
        <v>43</v>
      </c>
      <c r="D68" t="s">
        <v>136</v>
      </c>
      <c r="E68">
        <v>3968</v>
      </c>
      <c r="F68">
        <v>7036</v>
      </c>
      <c r="G68">
        <v>3068</v>
      </c>
      <c r="H68">
        <v>0.77318548387096797</v>
      </c>
      <c r="I68" t="s">
        <v>8</v>
      </c>
      <c r="J68">
        <v>52</v>
      </c>
      <c r="K68">
        <v>3120</v>
      </c>
      <c r="L68" s="3">
        <v>0.78629032258064513</v>
      </c>
      <c r="M68" s="3">
        <v>0.12763868433971526</v>
      </c>
    </row>
    <row r="69" spans="1:13" x14ac:dyDescent="0.2">
      <c r="A69">
        <v>39</v>
      </c>
      <c r="B69" t="s">
        <v>1077</v>
      </c>
      <c r="C69" t="s">
        <v>12</v>
      </c>
      <c r="D69" t="s">
        <v>136</v>
      </c>
      <c r="E69">
        <v>9234</v>
      </c>
      <c r="F69">
        <v>15518</v>
      </c>
      <c r="G69">
        <v>6284</v>
      </c>
      <c r="H69">
        <v>0.68052848169807201</v>
      </c>
      <c r="I69" t="s">
        <v>8</v>
      </c>
      <c r="J69">
        <v>582</v>
      </c>
      <c r="K69">
        <v>6866</v>
      </c>
      <c r="L69" s="3">
        <v>0.74355642191899507</v>
      </c>
      <c r="M69" s="3">
        <v>0.12745261829184534</v>
      </c>
    </row>
    <row r="70" spans="1:13" x14ac:dyDescent="0.2">
      <c r="A70">
        <v>415</v>
      </c>
      <c r="B70" t="s">
        <v>701</v>
      </c>
      <c r="C70" t="s">
        <v>59</v>
      </c>
      <c r="D70" t="s">
        <v>136</v>
      </c>
      <c r="E70">
        <v>6299</v>
      </c>
      <c r="F70">
        <v>11197</v>
      </c>
      <c r="G70">
        <v>4898</v>
      </c>
      <c r="H70">
        <v>0.77758374345134196</v>
      </c>
      <c r="I70" t="s">
        <v>8</v>
      </c>
      <c r="J70">
        <v>93</v>
      </c>
      <c r="K70">
        <v>4991</v>
      </c>
      <c r="L70" s="3">
        <v>0.79234799174472137</v>
      </c>
      <c r="M70" s="3">
        <v>0.12725650178480366</v>
      </c>
    </row>
    <row r="71" spans="1:13" x14ac:dyDescent="0.2">
      <c r="A71">
        <v>431</v>
      </c>
      <c r="B71" t="s">
        <v>685</v>
      </c>
      <c r="C71" t="s">
        <v>61</v>
      </c>
      <c r="D71" t="s">
        <v>136</v>
      </c>
      <c r="E71">
        <v>551</v>
      </c>
      <c r="F71">
        <v>923</v>
      </c>
      <c r="G71">
        <v>372</v>
      </c>
      <c r="H71">
        <v>0.67513611615244995</v>
      </c>
      <c r="I71" t="s">
        <v>8</v>
      </c>
      <c r="J71">
        <v>43</v>
      </c>
      <c r="K71">
        <v>415</v>
      </c>
      <c r="L71" s="3">
        <v>0.75317604355716883</v>
      </c>
      <c r="M71" s="3">
        <v>0.12706674831598286</v>
      </c>
    </row>
    <row r="72" spans="1:13" x14ac:dyDescent="0.2">
      <c r="A72">
        <v>223</v>
      </c>
      <c r="B72" t="s">
        <v>893</v>
      </c>
      <c r="C72" t="s">
        <v>35</v>
      </c>
      <c r="D72" t="s">
        <v>136</v>
      </c>
      <c r="E72">
        <v>13261</v>
      </c>
      <c r="F72">
        <v>22555</v>
      </c>
      <c r="G72">
        <v>9294</v>
      </c>
      <c r="H72">
        <v>0.70085212276600595</v>
      </c>
      <c r="I72" t="s">
        <v>8</v>
      </c>
      <c r="J72">
        <v>439</v>
      </c>
      <c r="K72">
        <v>9733</v>
      </c>
      <c r="L72" s="3">
        <v>0.73395671517985073</v>
      </c>
      <c r="M72" s="3">
        <v>0.1269102383560215</v>
      </c>
    </row>
    <row r="73" spans="1:13" x14ac:dyDescent="0.2">
      <c r="A73">
        <v>311</v>
      </c>
      <c r="B73" t="s">
        <v>805</v>
      </c>
      <c r="C73" t="s">
        <v>46</v>
      </c>
      <c r="D73" t="s">
        <v>136</v>
      </c>
      <c r="E73">
        <v>6834</v>
      </c>
      <c r="F73">
        <v>12286</v>
      </c>
      <c r="G73">
        <v>5452</v>
      </c>
      <c r="H73">
        <v>0.79777582674861003</v>
      </c>
      <c r="I73" t="s">
        <v>8</v>
      </c>
      <c r="J73">
        <v>197</v>
      </c>
      <c r="K73">
        <v>5649</v>
      </c>
      <c r="L73" s="3">
        <v>0.82660228270412639</v>
      </c>
      <c r="M73" s="3">
        <v>0.126183881343817</v>
      </c>
    </row>
    <row r="74" spans="1:13" x14ac:dyDescent="0.2">
      <c r="A74">
        <v>207</v>
      </c>
      <c r="B74" t="s">
        <v>909</v>
      </c>
      <c r="C74" t="s">
        <v>33</v>
      </c>
      <c r="D74" t="s">
        <v>136</v>
      </c>
      <c r="E74">
        <v>5028</v>
      </c>
      <c r="F74">
        <v>8656</v>
      </c>
      <c r="G74">
        <v>3628</v>
      </c>
      <c r="H74">
        <v>0.72155926809864801</v>
      </c>
      <c r="I74" t="s">
        <v>8</v>
      </c>
      <c r="J74">
        <v>-26</v>
      </c>
      <c r="K74">
        <v>3628</v>
      </c>
      <c r="L74" s="3">
        <v>0.72155926809864757</v>
      </c>
      <c r="M74" s="3">
        <v>0.12586296617519516</v>
      </c>
    </row>
    <row r="75" spans="1:13" x14ac:dyDescent="0.2">
      <c r="A75">
        <v>399</v>
      </c>
      <c r="B75" t="s">
        <v>717</v>
      </c>
      <c r="C75" t="s">
        <v>57</v>
      </c>
      <c r="D75" t="s">
        <v>136</v>
      </c>
      <c r="E75">
        <v>7407</v>
      </c>
      <c r="F75">
        <v>12295</v>
      </c>
      <c r="G75">
        <v>4888</v>
      </c>
      <c r="H75">
        <v>0.65991629539624697</v>
      </c>
      <c r="I75" t="s">
        <v>8</v>
      </c>
      <c r="J75">
        <v>381</v>
      </c>
      <c r="K75">
        <v>5269</v>
      </c>
      <c r="L75" s="3">
        <v>0.71135412447684621</v>
      </c>
      <c r="M75" s="3">
        <v>0.12545835515976952</v>
      </c>
    </row>
    <row r="76" spans="1:13" x14ac:dyDescent="0.2">
      <c r="A76">
        <v>903</v>
      </c>
      <c r="B76" t="s">
        <v>213</v>
      </c>
      <c r="C76" t="s">
        <v>120</v>
      </c>
      <c r="D76" t="s">
        <v>136</v>
      </c>
      <c r="E76">
        <v>3002</v>
      </c>
      <c r="F76">
        <v>5420</v>
      </c>
      <c r="G76">
        <v>2418</v>
      </c>
      <c r="H76">
        <v>0.80546302465023301</v>
      </c>
      <c r="I76" t="s">
        <v>8</v>
      </c>
      <c r="J76">
        <v>185</v>
      </c>
      <c r="K76">
        <v>2603</v>
      </c>
      <c r="L76" s="3">
        <v>0.86708860759493667</v>
      </c>
      <c r="M76" s="3">
        <v>0.12458718230986454</v>
      </c>
    </row>
    <row r="77" spans="1:13" x14ac:dyDescent="0.2">
      <c r="A77">
        <v>215</v>
      </c>
      <c r="B77" t="s">
        <v>901</v>
      </c>
      <c r="C77" t="s">
        <v>34</v>
      </c>
      <c r="D77" t="s">
        <v>136</v>
      </c>
      <c r="E77">
        <v>5675</v>
      </c>
      <c r="F77">
        <v>9739</v>
      </c>
      <c r="G77">
        <v>4064</v>
      </c>
      <c r="H77">
        <v>0.71612334801762101</v>
      </c>
      <c r="I77" t="s">
        <v>8</v>
      </c>
      <c r="J77">
        <v>75</v>
      </c>
      <c r="K77">
        <v>4139</v>
      </c>
      <c r="L77" s="3">
        <v>0.72933920704845812</v>
      </c>
      <c r="M77" s="3">
        <v>0.12446248684408359</v>
      </c>
    </row>
    <row r="78" spans="1:13" x14ac:dyDescent="0.2">
      <c r="A78">
        <v>55</v>
      </c>
      <c r="B78" t="s">
        <v>1061</v>
      </c>
      <c r="C78" t="s">
        <v>14</v>
      </c>
      <c r="D78" t="s">
        <v>136</v>
      </c>
      <c r="E78">
        <v>6639</v>
      </c>
      <c r="F78">
        <v>12074</v>
      </c>
      <c r="G78">
        <v>5435</v>
      </c>
      <c r="H78">
        <v>0.818647386654617</v>
      </c>
      <c r="I78" t="s">
        <v>8</v>
      </c>
      <c r="J78">
        <v>142</v>
      </c>
      <c r="K78">
        <v>5577</v>
      </c>
      <c r="L78" s="3">
        <v>0.8400361500225938</v>
      </c>
      <c r="M78" s="3">
        <v>0.12370242214532871</v>
      </c>
    </row>
    <row r="79" spans="1:13" x14ac:dyDescent="0.2">
      <c r="A79">
        <v>671</v>
      </c>
      <c r="B79" t="s">
        <v>445</v>
      </c>
      <c r="C79" t="s">
        <v>91</v>
      </c>
      <c r="D79" t="s">
        <v>136</v>
      </c>
      <c r="E79">
        <v>5417</v>
      </c>
      <c r="F79">
        <v>9648</v>
      </c>
      <c r="G79">
        <v>4231</v>
      </c>
      <c r="H79">
        <v>0.78105962709987098</v>
      </c>
      <c r="I79" t="s">
        <v>8</v>
      </c>
      <c r="J79">
        <v>258</v>
      </c>
      <c r="K79">
        <v>4489</v>
      </c>
      <c r="L79" s="3">
        <v>0.82868746538674543</v>
      </c>
      <c r="M79" s="3">
        <v>0.12334789657351689</v>
      </c>
    </row>
    <row r="80" spans="1:13" x14ac:dyDescent="0.2">
      <c r="A80">
        <v>599</v>
      </c>
      <c r="B80" t="s">
        <v>517</v>
      </c>
      <c r="C80" t="s">
        <v>82</v>
      </c>
      <c r="D80" t="s">
        <v>136</v>
      </c>
      <c r="E80">
        <v>10773</v>
      </c>
      <c r="F80">
        <v>17967</v>
      </c>
      <c r="G80">
        <v>7194</v>
      </c>
      <c r="H80">
        <v>0.66778056251740503</v>
      </c>
      <c r="I80" t="s">
        <v>8</v>
      </c>
      <c r="J80">
        <v>428</v>
      </c>
      <c r="K80">
        <v>7622</v>
      </c>
      <c r="L80" s="3">
        <v>0.70750951452705835</v>
      </c>
      <c r="M80" s="3">
        <v>0.1232176921335963</v>
      </c>
    </row>
    <row r="81" spans="1:13" x14ac:dyDescent="0.2">
      <c r="A81">
        <v>31</v>
      </c>
      <c r="B81" t="s">
        <v>1085</v>
      </c>
      <c r="C81" t="s">
        <v>11</v>
      </c>
      <c r="D81" t="s">
        <v>136</v>
      </c>
      <c r="E81">
        <v>4472</v>
      </c>
      <c r="F81">
        <v>8536</v>
      </c>
      <c r="G81">
        <v>4064</v>
      </c>
      <c r="H81">
        <v>0.90876565295169898</v>
      </c>
      <c r="I81" t="s">
        <v>8</v>
      </c>
      <c r="J81">
        <v>287</v>
      </c>
      <c r="K81">
        <v>4351</v>
      </c>
      <c r="L81" s="3">
        <v>0.97294275491949911</v>
      </c>
      <c r="M81" s="3">
        <v>0.12285060846486151</v>
      </c>
    </row>
    <row r="82" spans="1:13" x14ac:dyDescent="0.2">
      <c r="A82">
        <v>783</v>
      </c>
      <c r="B82" t="s">
        <v>333</v>
      </c>
      <c r="C82" t="s">
        <v>105</v>
      </c>
      <c r="D82" t="s">
        <v>136</v>
      </c>
      <c r="E82">
        <v>9764</v>
      </c>
      <c r="F82">
        <v>15643</v>
      </c>
      <c r="G82">
        <v>5879</v>
      </c>
      <c r="H82">
        <v>0.60210979106923401</v>
      </c>
      <c r="I82" t="s">
        <v>8</v>
      </c>
      <c r="J82">
        <v>607</v>
      </c>
      <c r="K82">
        <v>6486</v>
      </c>
      <c r="L82" s="3">
        <v>0.66427693568209745</v>
      </c>
      <c r="M82" s="3">
        <v>0.12250679963735267</v>
      </c>
    </row>
    <row r="83" spans="1:13" x14ac:dyDescent="0.2">
      <c r="A83">
        <v>359</v>
      </c>
      <c r="B83" t="s">
        <v>757</v>
      </c>
      <c r="C83" t="s">
        <v>52</v>
      </c>
      <c r="D83" t="s">
        <v>136</v>
      </c>
      <c r="E83">
        <v>1818</v>
      </c>
      <c r="F83">
        <v>3207</v>
      </c>
      <c r="G83">
        <v>1389</v>
      </c>
      <c r="H83">
        <v>0.764026402640264</v>
      </c>
      <c r="I83" t="s">
        <v>8</v>
      </c>
      <c r="J83">
        <v>-26</v>
      </c>
      <c r="K83">
        <v>1389</v>
      </c>
      <c r="L83" s="3">
        <v>0.764026402640264</v>
      </c>
      <c r="M83" s="3">
        <v>0.12238963785355537</v>
      </c>
    </row>
    <row r="84" spans="1:13" x14ac:dyDescent="0.2">
      <c r="A84">
        <v>943</v>
      </c>
      <c r="B84" t="s">
        <v>173</v>
      </c>
      <c r="C84" t="s">
        <v>125</v>
      </c>
      <c r="D84" t="s">
        <v>136</v>
      </c>
      <c r="E84">
        <v>8571</v>
      </c>
      <c r="F84">
        <v>13721</v>
      </c>
      <c r="G84">
        <v>5150</v>
      </c>
      <c r="H84">
        <v>0.60086337650215804</v>
      </c>
      <c r="I84" t="s">
        <v>8</v>
      </c>
      <c r="J84">
        <v>482</v>
      </c>
      <c r="K84">
        <v>5632</v>
      </c>
      <c r="L84" s="3">
        <v>0.65709952164274876</v>
      </c>
      <c r="M84" s="3">
        <v>0.12091026191498497</v>
      </c>
    </row>
    <row r="85" spans="1:13" x14ac:dyDescent="0.2">
      <c r="A85">
        <v>159</v>
      </c>
      <c r="B85" t="s">
        <v>957</v>
      </c>
      <c r="C85" t="s">
        <v>27</v>
      </c>
      <c r="D85" t="s">
        <v>136</v>
      </c>
      <c r="E85">
        <v>11858</v>
      </c>
      <c r="F85">
        <v>20067</v>
      </c>
      <c r="G85">
        <v>8209</v>
      </c>
      <c r="H85">
        <v>0.69227525721032201</v>
      </c>
      <c r="I85" t="s">
        <v>8</v>
      </c>
      <c r="J85">
        <v>511</v>
      </c>
      <c r="K85">
        <v>8720</v>
      </c>
      <c r="L85" s="3">
        <v>0.73536852757631976</v>
      </c>
      <c r="M85" s="3">
        <v>0.12017309335464844</v>
      </c>
    </row>
    <row r="86" spans="1:13" x14ac:dyDescent="0.2">
      <c r="A86">
        <v>807</v>
      </c>
      <c r="B86" t="s">
        <v>309</v>
      </c>
      <c r="C86" t="s">
        <v>108</v>
      </c>
      <c r="D86" t="s">
        <v>136</v>
      </c>
      <c r="E86">
        <v>3867</v>
      </c>
      <c r="F86">
        <v>7111</v>
      </c>
      <c r="G86">
        <v>3244</v>
      </c>
      <c r="H86">
        <v>0.83889319886216696</v>
      </c>
      <c r="I86" t="s">
        <v>8</v>
      </c>
      <c r="J86">
        <v>181</v>
      </c>
      <c r="K86">
        <v>3425</v>
      </c>
      <c r="L86" s="3">
        <v>0.88569950866304625</v>
      </c>
      <c r="M86" s="3">
        <v>0.12002382954864031</v>
      </c>
    </row>
    <row r="87" spans="1:13" x14ac:dyDescent="0.2">
      <c r="A87">
        <v>191</v>
      </c>
      <c r="B87" t="s">
        <v>925</v>
      </c>
      <c r="C87" t="s">
        <v>31</v>
      </c>
      <c r="D87" t="s">
        <v>136</v>
      </c>
      <c r="E87">
        <v>10869</v>
      </c>
      <c r="F87">
        <v>17626</v>
      </c>
      <c r="G87">
        <v>6757</v>
      </c>
      <c r="H87">
        <v>0.621676327169013</v>
      </c>
      <c r="I87" t="s">
        <v>8</v>
      </c>
      <c r="J87">
        <v>543</v>
      </c>
      <c r="K87">
        <v>7300</v>
      </c>
      <c r="L87" s="3">
        <v>0.67163492501610089</v>
      </c>
      <c r="M87" s="3">
        <v>0.11958783152859459</v>
      </c>
    </row>
    <row r="88" spans="1:13" x14ac:dyDescent="0.2">
      <c r="A88">
        <v>391</v>
      </c>
      <c r="B88" t="s">
        <v>725</v>
      </c>
      <c r="C88" t="s">
        <v>56</v>
      </c>
      <c r="D88" t="s">
        <v>136</v>
      </c>
      <c r="E88">
        <v>6102</v>
      </c>
      <c r="F88">
        <v>10620</v>
      </c>
      <c r="G88">
        <v>4518</v>
      </c>
      <c r="H88">
        <v>0.74041297935103201</v>
      </c>
      <c r="I88" t="s">
        <v>8</v>
      </c>
      <c r="J88">
        <v>252</v>
      </c>
      <c r="K88">
        <v>4770</v>
      </c>
      <c r="L88" s="3">
        <v>0.78171091445427732</v>
      </c>
      <c r="M88" s="3">
        <v>0.11948897795591182</v>
      </c>
    </row>
    <row r="89" spans="1:13" x14ac:dyDescent="0.2">
      <c r="A89">
        <v>103</v>
      </c>
      <c r="B89" t="s">
        <v>1013</v>
      </c>
      <c r="C89" t="s">
        <v>20</v>
      </c>
      <c r="D89" t="s">
        <v>136</v>
      </c>
      <c r="E89">
        <v>3884</v>
      </c>
      <c r="F89">
        <v>6405</v>
      </c>
      <c r="G89">
        <v>2521</v>
      </c>
      <c r="H89">
        <v>0.64907312049433596</v>
      </c>
      <c r="I89" t="s">
        <v>8</v>
      </c>
      <c r="J89">
        <v>349</v>
      </c>
      <c r="K89">
        <v>2870</v>
      </c>
      <c r="L89" s="3">
        <v>0.73892893923789904</v>
      </c>
      <c r="M89" s="3">
        <v>0.11787415804172828</v>
      </c>
    </row>
    <row r="90" spans="1:13" x14ac:dyDescent="0.2">
      <c r="A90">
        <v>935</v>
      </c>
      <c r="B90" t="s">
        <v>181</v>
      </c>
      <c r="C90" t="s">
        <v>124</v>
      </c>
      <c r="D90" t="s">
        <v>136</v>
      </c>
      <c r="E90">
        <v>8566</v>
      </c>
      <c r="F90">
        <v>13277</v>
      </c>
      <c r="G90">
        <v>4711</v>
      </c>
      <c r="H90">
        <v>0.54996497781928599</v>
      </c>
      <c r="I90" t="s">
        <v>8</v>
      </c>
      <c r="J90">
        <v>652</v>
      </c>
      <c r="K90">
        <v>5363</v>
      </c>
      <c r="L90" s="3">
        <v>0.62607985057202897</v>
      </c>
      <c r="M90" s="3">
        <v>0.11748855346463076</v>
      </c>
    </row>
    <row r="91" spans="1:13" x14ac:dyDescent="0.2">
      <c r="A91">
        <v>775</v>
      </c>
      <c r="B91" t="s">
        <v>341</v>
      </c>
      <c r="C91" t="s">
        <v>104</v>
      </c>
      <c r="D91" t="s">
        <v>136</v>
      </c>
      <c r="E91">
        <v>7533</v>
      </c>
      <c r="F91">
        <v>13328</v>
      </c>
      <c r="G91">
        <v>5795</v>
      </c>
      <c r="H91">
        <v>0.76928182662949696</v>
      </c>
      <c r="I91" t="s">
        <v>8</v>
      </c>
      <c r="J91">
        <v>91</v>
      </c>
      <c r="K91">
        <v>5886</v>
      </c>
      <c r="L91" s="3">
        <v>0.78136200716845883</v>
      </c>
      <c r="M91" s="3">
        <v>0.11715531139905655</v>
      </c>
    </row>
    <row r="92" spans="1:13" x14ac:dyDescent="0.2">
      <c r="A92">
        <v>527</v>
      </c>
      <c r="B92" t="s">
        <v>589</v>
      </c>
      <c r="C92" t="s">
        <v>73</v>
      </c>
      <c r="D92" t="s">
        <v>136</v>
      </c>
      <c r="E92">
        <v>7305</v>
      </c>
      <c r="F92">
        <v>11782</v>
      </c>
      <c r="G92">
        <v>4477</v>
      </c>
      <c r="H92">
        <v>0.61286789869952096</v>
      </c>
      <c r="I92" t="s">
        <v>8</v>
      </c>
      <c r="J92">
        <v>761</v>
      </c>
      <c r="K92">
        <v>5238</v>
      </c>
      <c r="L92" s="3">
        <v>0.71704312114989732</v>
      </c>
      <c r="M92" s="3">
        <v>0.11666443939596419</v>
      </c>
    </row>
    <row r="93" spans="1:13" x14ac:dyDescent="0.2">
      <c r="A93">
        <v>351</v>
      </c>
      <c r="B93" t="s">
        <v>765</v>
      </c>
      <c r="C93" t="s">
        <v>51</v>
      </c>
      <c r="D93" t="s">
        <v>136</v>
      </c>
      <c r="E93">
        <v>5281</v>
      </c>
      <c r="F93">
        <v>8609</v>
      </c>
      <c r="G93">
        <v>3328</v>
      </c>
      <c r="H93">
        <v>0.63018367733383795</v>
      </c>
      <c r="I93" t="s">
        <v>8</v>
      </c>
      <c r="J93">
        <v>463</v>
      </c>
      <c r="K93">
        <v>3791</v>
      </c>
      <c r="L93" s="3">
        <v>0.7178564665782996</v>
      </c>
      <c r="M93" s="3">
        <v>0.11525949347845915</v>
      </c>
    </row>
    <row r="94" spans="1:13" x14ac:dyDescent="0.2">
      <c r="A94">
        <v>503</v>
      </c>
      <c r="B94" t="s">
        <v>613</v>
      </c>
      <c r="C94" t="s">
        <v>70</v>
      </c>
      <c r="D94" t="s">
        <v>136</v>
      </c>
      <c r="E94">
        <v>5541</v>
      </c>
      <c r="F94">
        <v>8589</v>
      </c>
      <c r="G94">
        <v>3048</v>
      </c>
      <c r="H94">
        <v>0.55008121277747701</v>
      </c>
      <c r="I94" t="s">
        <v>8</v>
      </c>
      <c r="J94">
        <v>686</v>
      </c>
      <c r="K94">
        <v>3734</v>
      </c>
      <c r="L94" s="3">
        <v>0.67388558022017686</v>
      </c>
      <c r="M94" s="3">
        <v>0.11525402802642139</v>
      </c>
    </row>
    <row r="95" spans="1:13" x14ac:dyDescent="0.2">
      <c r="A95">
        <v>767</v>
      </c>
      <c r="B95" t="s">
        <v>349</v>
      </c>
      <c r="C95" t="s">
        <v>103</v>
      </c>
      <c r="D95" t="s">
        <v>136</v>
      </c>
      <c r="E95">
        <v>5223</v>
      </c>
      <c r="F95">
        <v>8583</v>
      </c>
      <c r="G95">
        <v>3360</v>
      </c>
      <c r="H95">
        <v>0.64330844342332005</v>
      </c>
      <c r="I95" t="s">
        <v>8</v>
      </c>
      <c r="J95">
        <v>-40</v>
      </c>
      <c r="K95">
        <v>3360</v>
      </c>
      <c r="L95" s="3">
        <v>0.64330844342331994</v>
      </c>
      <c r="M95" s="3">
        <v>0.11521843494959194</v>
      </c>
    </row>
    <row r="96" spans="1:13" x14ac:dyDescent="0.2">
      <c r="A96">
        <v>383</v>
      </c>
      <c r="B96" t="s">
        <v>733</v>
      </c>
      <c r="C96" t="s">
        <v>55</v>
      </c>
      <c r="D96" t="s">
        <v>136</v>
      </c>
      <c r="E96">
        <v>2667</v>
      </c>
      <c r="F96">
        <v>4554</v>
      </c>
      <c r="G96">
        <v>1887</v>
      </c>
      <c r="H96">
        <v>0.70753655793025905</v>
      </c>
      <c r="I96" t="s">
        <v>8</v>
      </c>
      <c r="J96">
        <v>125</v>
      </c>
      <c r="K96">
        <v>2012</v>
      </c>
      <c r="L96" s="3">
        <v>0.75440569928758905</v>
      </c>
      <c r="M96" s="3">
        <v>0.11507664150080073</v>
      </c>
    </row>
    <row r="97" spans="1:13" x14ac:dyDescent="0.2">
      <c r="A97">
        <v>623</v>
      </c>
      <c r="B97" t="s">
        <v>493</v>
      </c>
      <c r="C97" t="s">
        <v>85</v>
      </c>
      <c r="D97" t="s">
        <v>136</v>
      </c>
      <c r="E97">
        <v>14862</v>
      </c>
      <c r="F97">
        <v>23061</v>
      </c>
      <c r="G97">
        <v>8199</v>
      </c>
      <c r="H97">
        <v>0.55167541380702501</v>
      </c>
      <c r="I97" t="s">
        <v>8</v>
      </c>
      <c r="J97">
        <v>1102</v>
      </c>
      <c r="K97">
        <v>9301</v>
      </c>
      <c r="L97" s="3">
        <v>0.62582424976450002</v>
      </c>
      <c r="M97" s="3">
        <v>0.11476765134127984</v>
      </c>
    </row>
    <row r="98" spans="1:13" x14ac:dyDescent="0.2">
      <c r="A98">
        <v>183</v>
      </c>
      <c r="B98" t="s">
        <v>933</v>
      </c>
      <c r="C98" t="s">
        <v>30</v>
      </c>
      <c r="D98" t="s">
        <v>136</v>
      </c>
      <c r="E98">
        <v>4148</v>
      </c>
      <c r="F98">
        <v>7158</v>
      </c>
      <c r="G98">
        <v>3010</v>
      </c>
      <c r="H98">
        <v>0.725650916104147</v>
      </c>
      <c r="I98" t="s">
        <v>8</v>
      </c>
      <c r="J98">
        <v>16</v>
      </c>
      <c r="K98">
        <v>3026</v>
      </c>
      <c r="L98" s="3">
        <v>0.72950819672131151</v>
      </c>
      <c r="M98" s="3">
        <v>0.11442616751748913</v>
      </c>
    </row>
    <row r="99" spans="1:13" x14ac:dyDescent="0.2">
      <c r="A99">
        <v>47</v>
      </c>
      <c r="B99" t="s">
        <v>1069</v>
      </c>
      <c r="C99" t="s">
        <v>13</v>
      </c>
      <c r="D99" t="s">
        <v>136</v>
      </c>
      <c r="E99">
        <v>11934</v>
      </c>
      <c r="F99">
        <v>19043</v>
      </c>
      <c r="G99">
        <v>7109</v>
      </c>
      <c r="H99">
        <v>0.59569297804591903</v>
      </c>
      <c r="I99" t="s">
        <v>8</v>
      </c>
      <c r="J99">
        <v>200</v>
      </c>
      <c r="K99">
        <v>7309</v>
      </c>
      <c r="L99" s="3">
        <v>0.61245181833417128</v>
      </c>
      <c r="M99" s="3">
        <v>0.11177037297570076</v>
      </c>
    </row>
    <row r="100" spans="1:13" x14ac:dyDescent="0.2">
      <c r="A100">
        <v>607</v>
      </c>
      <c r="B100" t="s">
        <v>509</v>
      </c>
      <c r="C100" t="s">
        <v>83</v>
      </c>
      <c r="D100" t="s">
        <v>136</v>
      </c>
      <c r="E100">
        <v>5737</v>
      </c>
      <c r="F100">
        <v>9812</v>
      </c>
      <c r="G100">
        <v>4075</v>
      </c>
      <c r="H100">
        <v>0.71030155133344997</v>
      </c>
      <c r="I100" t="s">
        <v>8</v>
      </c>
      <c r="J100">
        <v>238</v>
      </c>
      <c r="K100">
        <v>4313</v>
      </c>
      <c r="L100" s="3">
        <v>0.75178664807390627</v>
      </c>
      <c r="M100" s="3">
        <v>0.11011258903724884</v>
      </c>
    </row>
    <row r="101" spans="1:13" x14ac:dyDescent="0.2">
      <c r="A101">
        <v>743</v>
      </c>
      <c r="B101" t="s">
        <v>373</v>
      </c>
      <c r="C101" t="s">
        <v>100</v>
      </c>
      <c r="D101" t="s">
        <v>136</v>
      </c>
      <c r="E101">
        <v>5247</v>
      </c>
      <c r="F101">
        <v>9069</v>
      </c>
      <c r="G101">
        <v>3822</v>
      </c>
      <c r="H101">
        <v>0.72841623785020004</v>
      </c>
      <c r="I101" t="s">
        <v>8</v>
      </c>
      <c r="J101">
        <v>268</v>
      </c>
      <c r="K101">
        <v>4090</v>
      </c>
      <c r="L101" s="3">
        <v>0.77949304364398708</v>
      </c>
      <c r="M101" s="3">
        <v>0.1096514745308311</v>
      </c>
    </row>
    <row r="102" spans="1:13" x14ac:dyDescent="0.2">
      <c r="A102">
        <v>679</v>
      </c>
      <c r="B102" t="s">
        <v>437</v>
      </c>
      <c r="C102" t="s">
        <v>92</v>
      </c>
      <c r="D102" t="s">
        <v>136</v>
      </c>
      <c r="E102">
        <v>9438</v>
      </c>
      <c r="F102">
        <v>15705</v>
      </c>
      <c r="G102">
        <v>6267</v>
      </c>
      <c r="H102">
        <v>0.66401780038143698</v>
      </c>
      <c r="I102" t="s">
        <v>8</v>
      </c>
      <c r="J102">
        <v>256</v>
      </c>
      <c r="K102">
        <v>6523</v>
      </c>
      <c r="L102" s="3">
        <v>0.69114219114219111</v>
      </c>
      <c r="M102" s="3">
        <v>0.1090948621889216</v>
      </c>
    </row>
    <row r="103" spans="1:13" x14ac:dyDescent="0.2">
      <c r="A103">
        <v>15</v>
      </c>
      <c r="B103" t="s">
        <v>1101</v>
      </c>
      <c r="C103" t="s">
        <v>9</v>
      </c>
      <c r="D103" t="s">
        <v>136</v>
      </c>
      <c r="E103">
        <v>2294</v>
      </c>
      <c r="F103">
        <v>3978</v>
      </c>
      <c r="G103">
        <v>1684</v>
      </c>
      <c r="H103">
        <v>0.73408892763731504</v>
      </c>
      <c r="I103" t="s">
        <v>8</v>
      </c>
      <c r="J103">
        <v>87</v>
      </c>
      <c r="K103">
        <v>1771</v>
      </c>
      <c r="L103" s="3">
        <v>0.77201394943330426</v>
      </c>
      <c r="M103" s="3">
        <v>0.1089644988617486</v>
      </c>
    </row>
    <row r="104" spans="1:13" x14ac:dyDescent="0.2">
      <c r="A104">
        <v>271</v>
      </c>
      <c r="B104" t="s">
        <v>845</v>
      </c>
      <c r="C104" t="s">
        <v>41</v>
      </c>
      <c r="D104" t="s">
        <v>136</v>
      </c>
      <c r="E104">
        <v>5369</v>
      </c>
      <c r="F104">
        <v>8867</v>
      </c>
      <c r="G104">
        <v>3498</v>
      </c>
      <c r="H104">
        <v>0.65151797355187202</v>
      </c>
      <c r="I104" t="s">
        <v>8</v>
      </c>
      <c r="J104">
        <v>316</v>
      </c>
      <c r="K104">
        <v>3814</v>
      </c>
      <c r="L104" s="3">
        <v>0.71037437139132054</v>
      </c>
      <c r="M104" s="3">
        <v>0.10894652650822668</v>
      </c>
    </row>
    <row r="105" spans="1:13" x14ac:dyDescent="0.2">
      <c r="A105">
        <v>247</v>
      </c>
      <c r="B105" t="s">
        <v>869</v>
      </c>
      <c r="C105" t="s">
        <v>38</v>
      </c>
      <c r="D105" t="s">
        <v>136</v>
      </c>
      <c r="E105">
        <v>20710</v>
      </c>
      <c r="F105">
        <v>35393</v>
      </c>
      <c r="G105">
        <v>14683</v>
      </c>
      <c r="H105">
        <v>0.70898116851762405</v>
      </c>
      <c r="I105" t="s">
        <v>8</v>
      </c>
      <c r="J105">
        <v>1067</v>
      </c>
      <c r="K105">
        <v>15750</v>
      </c>
      <c r="L105" s="3">
        <v>0.76050217286335109</v>
      </c>
      <c r="M105" s="3">
        <v>0.10857576175375706</v>
      </c>
    </row>
    <row r="106" spans="1:13" x14ac:dyDescent="0.2">
      <c r="A106">
        <v>727</v>
      </c>
      <c r="B106" t="s">
        <v>389</v>
      </c>
      <c r="C106" t="s">
        <v>98</v>
      </c>
      <c r="D106" t="s">
        <v>136</v>
      </c>
      <c r="E106">
        <v>4078</v>
      </c>
      <c r="F106">
        <v>7109</v>
      </c>
      <c r="G106">
        <v>3031</v>
      </c>
      <c r="H106">
        <v>0.74325649828347196</v>
      </c>
      <c r="I106" t="s">
        <v>8</v>
      </c>
      <c r="J106">
        <v>70</v>
      </c>
      <c r="K106">
        <v>3101</v>
      </c>
      <c r="L106" s="3">
        <v>0.76042177538008826</v>
      </c>
      <c r="M106" s="3">
        <v>0.10640269009058469</v>
      </c>
    </row>
    <row r="107" spans="1:13" x14ac:dyDescent="0.2">
      <c r="A107">
        <v>663</v>
      </c>
      <c r="B107" t="s">
        <v>453</v>
      </c>
      <c r="C107" t="s">
        <v>90</v>
      </c>
      <c r="D107" t="s">
        <v>136</v>
      </c>
      <c r="E107">
        <v>7750</v>
      </c>
      <c r="F107">
        <v>12998</v>
      </c>
      <c r="G107">
        <v>5248</v>
      </c>
      <c r="H107">
        <v>0.67716129032258099</v>
      </c>
      <c r="I107" t="s">
        <v>8</v>
      </c>
      <c r="J107">
        <v>154</v>
      </c>
      <c r="K107">
        <v>5402</v>
      </c>
      <c r="L107" s="3">
        <v>0.69703225806451607</v>
      </c>
      <c r="M107" s="3">
        <v>0.10403065842432646</v>
      </c>
    </row>
    <row r="108" spans="1:13" x14ac:dyDescent="0.2">
      <c r="A108">
        <v>335</v>
      </c>
      <c r="B108" t="s">
        <v>781</v>
      </c>
      <c r="C108" t="s">
        <v>49</v>
      </c>
      <c r="D108" t="s">
        <v>136</v>
      </c>
      <c r="E108">
        <v>3818</v>
      </c>
      <c r="F108">
        <v>6083</v>
      </c>
      <c r="G108">
        <v>2265</v>
      </c>
      <c r="H108">
        <v>0.59324253535882698</v>
      </c>
      <c r="I108" t="s">
        <v>8</v>
      </c>
      <c r="J108">
        <v>141</v>
      </c>
      <c r="K108">
        <v>2406</v>
      </c>
      <c r="L108" s="3">
        <v>0.63017286537454165</v>
      </c>
      <c r="M108" s="3">
        <v>0.1038770399792764</v>
      </c>
    </row>
    <row r="109" spans="1:13" x14ac:dyDescent="0.2">
      <c r="A109">
        <v>255</v>
      </c>
      <c r="B109" t="s">
        <v>861</v>
      </c>
      <c r="C109" t="s">
        <v>39</v>
      </c>
      <c r="D109" t="s">
        <v>136</v>
      </c>
      <c r="E109">
        <v>464</v>
      </c>
      <c r="F109">
        <v>780</v>
      </c>
      <c r="G109">
        <v>316</v>
      </c>
      <c r="H109">
        <v>0.681034482758621</v>
      </c>
      <c r="I109" t="s">
        <v>8</v>
      </c>
      <c r="J109">
        <v>6</v>
      </c>
      <c r="K109">
        <v>322</v>
      </c>
      <c r="L109" s="3">
        <v>0.69396551724137934</v>
      </c>
      <c r="M109" s="3">
        <v>0.10357027983274365</v>
      </c>
    </row>
    <row r="110" spans="1:13" x14ac:dyDescent="0.2">
      <c r="A110">
        <v>23</v>
      </c>
      <c r="B110" t="s">
        <v>1093</v>
      </c>
      <c r="C110" t="s">
        <v>10</v>
      </c>
      <c r="D110" t="s">
        <v>136</v>
      </c>
      <c r="E110">
        <v>40131</v>
      </c>
      <c r="F110">
        <v>61188</v>
      </c>
      <c r="G110">
        <v>21057</v>
      </c>
      <c r="H110">
        <v>0.524706585931076</v>
      </c>
      <c r="I110" t="s">
        <v>8</v>
      </c>
      <c r="J110">
        <v>2162</v>
      </c>
      <c r="K110">
        <v>23219</v>
      </c>
      <c r="L110" s="3">
        <v>0.57858015000872143</v>
      </c>
      <c r="M110" s="3">
        <v>0.10299277422674467</v>
      </c>
    </row>
    <row r="111" spans="1:13" x14ac:dyDescent="0.2">
      <c r="A111">
        <v>895</v>
      </c>
      <c r="B111" t="s">
        <v>221</v>
      </c>
      <c r="C111" t="s">
        <v>119</v>
      </c>
      <c r="D111" t="s">
        <v>136</v>
      </c>
      <c r="E111">
        <v>459</v>
      </c>
      <c r="F111">
        <v>734</v>
      </c>
      <c r="G111">
        <v>275</v>
      </c>
      <c r="H111">
        <v>0.59912854030501095</v>
      </c>
      <c r="I111" t="s">
        <v>8</v>
      </c>
      <c r="J111">
        <v>23</v>
      </c>
      <c r="K111">
        <v>298</v>
      </c>
      <c r="L111" s="3">
        <v>0.64923747276688448</v>
      </c>
      <c r="M111" s="3">
        <v>0.10258175559380378</v>
      </c>
    </row>
    <row r="112" spans="1:13" x14ac:dyDescent="0.2">
      <c r="A112">
        <v>735</v>
      </c>
      <c r="B112" t="s">
        <v>381</v>
      </c>
      <c r="C112" t="s">
        <v>99</v>
      </c>
      <c r="D112" t="s">
        <v>136</v>
      </c>
      <c r="E112">
        <v>2208</v>
      </c>
      <c r="F112">
        <v>4235</v>
      </c>
      <c r="G112">
        <v>2027</v>
      </c>
      <c r="H112">
        <v>0.91802536231884102</v>
      </c>
      <c r="I112" t="s">
        <v>8</v>
      </c>
      <c r="J112">
        <v>123</v>
      </c>
      <c r="K112">
        <v>2150</v>
      </c>
      <c r="L112" s="3">
        <v>0.97373188405797106</v>
      </c>
      <c r="M112" s="3">
        <v>0.10242972844211529</v>
      </c>
    </row>
    <row r="113" spans="1:13" x14ac:dyDescent="0.2">
      <c r="A113">
        <v>423</v>
      </c>
      <c r="B113" t="s">
        <v>693</v>
      </c>
      <c r="C113" t="s">
        <v>60</v>
      </c>
      <c r="D113" t="s">
        <v>136</v>
      </c>
      <c r="E113">
        <v>4377</v>
      </c>
      <c r="F113">
        <v>7168</v>
      </c>
      <c r="G113">
        <v>2791</v>
      </c>
      <c r="H113">
        <v>0.63765135937856998</v>
      </c>
      <c r="I113" t="s">
        <v>8</v>
      </c>
      <c r="J113">
        <v>291</v>
      </c>
      <c r="K113">
        <v>3082</v>
      </c>
      <c r="L113" s="3">
        <v>0.70413525245602016</v>
      </c>
      <c r="M113" s="3">
        <v>0.10090031101653299</v>
      </c>
    </row>
    <row r="114" spans="1:13" x14ac:dyDescent="0.2">
      <c r="A114">
        <v>703</v>
      </c>
      <c r="B114" t="s">
        <v>413</v>
      </c>
      <c r="C114" t="s">
        <v>95</v>
      </c>
      <c r="D114" t="s">
        <v>136</v>
      </c>
      <c r="E114">
        <v>18434</v>
      </c>
      <c r="F114">
        <v>30655</v>
      </c>
      <c r="G114">
        <v>12221</v>
      </c>
      <c r="H114">
        <v>0.66295974829120097</v>
      </c>
      <c r="I114" t="s">
        <v>8</v>
      </c>
      <c r="J114">
        <v>995</v>
      </c>
      <c r="K114">
        <v>13216</v>
      </c>
      <c r="L114" s="3">
        <v>0.71693609634371269</v>
      </c>
      <c r="M114" s="3">
        <v>0.10047057571403593</v>
      </c>
    </row>
    <row r="115" spans="1:13" x14ac:dyDescent="0.2">
      <c r="A115">
        <v>143</v>
      </c>
      <c r="B115" t="s">
        <v>973</v>
      </c>
      <c r="C115" t="s">
        <v>25</v>
      </c>
      <c r="D115" t="s">
        <v>136</v>
      </c>
      <c r="E115">
        <v>7146</v>
      </c>
      <c r="F115">
        <v>12208</v>
      </c>
      <c r="G115">
        <v>5062</v>
      </c>
      <c r="H115">
        <v>0.70836831794010602</v>
      </c>
      <c r="I115" t="s">
        <v>8</v>
      </c>
      <c r="J115">
        <v>327</v>
      </c>
      <c r="K115">
        <v>5389</v>
      </c>
      <c r="L115" s="3">
        <v>0.7541281835992163</v>
      </c>
      <c r="M115" s="3">
        <v>0.10044172739641773</v>
      </c>
    </row>
    <row r="116" spans="1:13" x14ac:dyDescent="0.2">
      <c r="A116">
        <v>79</v>
      </c>
      <c r="B116" t="s">
        <v>1037</v>
      </c>
      <c r="C116" t="s">
        <v>17</v>
      </c>
      <c r="D116" t="s">
        <v>136</v>
      </c>
      <c r="E116">
        <v>3059</v>
      </c>
      <c r="F116">
        <v>5093</v>
      </c>
      <c r="G116">
        <v>2034</v>
      </c>
      <c r="H116">
        <v>0.66492317750898999</v>
      </c>
      <c r="I116" t="s">
        <v>8</v>
      </c>
      <c r="J116">
        <v>25</v>
      </c>
      <c r="K116">
        <v>2059</v>
      </c>
      <c r="L116" s="3">
        <v>0.67309578293559991</v>
      </c>
      <c r="M116" s="3">
        <v>0.10034113060428849</v>
      </c>
    </row>
    <row r="117" spans="1:13" x14ac:dyDescent="0.2">
      <c r="A117">
        <v>543</v>
      </c>
      <c r="B117" t="s">
        <v>573</v>
      </c>
      <c r="C117" t="s">
        <v>75</v>
      </c>
      <c r="D117" t="s">
        <v>136</v>
      </c>
      <c r="E117">
        <v>16740</v>
      </c>
      <c r="F117">
        <v>25718</v>
      </c>
      <c r="G117">
        <v>8978</v>
      </c>
      <c r="H117">
        <v>0.53632019115890095</v>
      </c>
      <c r="I117" t="s">
        <v>8</v>
      </c>
      <c r="J117">
        <v>1206</v>
      </c>
      <c r="K117">
        <v>10184</v>
      </c>
      <c r="L117" s="3">
        <v>0.60836320191158899</v>
      </c>
      <c r="M117" s="3">
        <v>9.5030140156392884E-2</v>
      </c>
    </row>
    <row r="118" spans="1:13" x14ac:dyDescent="0.2">
      <c r="A118">
        <v>591</v>
      </c>
      <c r="B118" t="s">
        <v>525</v>
      </c>
      <c r="C118" t="s">
        <v>81</v>
      </c>
      <c r="D118" t="s">
        <v>136</v>
      </c>
      <c r="E118">
        <v>9278</v>
      </c>
      <c r="F118">
        <v>14101</v>
      </c>
      <c r="G118">
        <v>4823</v>
      </c>
      <c r="H118">
        <v>0.51983186031472295</v>
      </c>
      <c r="I118" t="s">
        <v>8</v>
      </c>
      <c r="J118">
        <v>878</v>
      </c>
      <c r="K118">
        <v>5701</v>
      </c>
      <c r="L118" s="3">
        <v>0.61446432420780339</v>
      </c>
      <c r="M118" s="3">
        <v>9.1360715373151075E-2</v>
      </c>
    </row>
    <row r="119" spans="1:13" x14ac:dyDescent="0.2">
      <c r="A119">
        <v>879</v>
      </c>
      <c r="B119" t="s">
        <v>237</v>
      </c>
      <c r="C119" t="s">
        <v>117</v>
      </c>
      <c r="D119" t="s">
        <v>136</v>
      </c>
      <c r="E119">
        <v>6856</v>
      </c>
      <c r="F119">
        <v>11220</v>
      </c>
      <c r="G119">
        <v>4364</v>
      </c>
      <c r="H119">
        <v>0.63652275379229895</v>
      </c>
      <c r="I119" t="s">
        <v>8</v>
      </c>
      <c r="J119">
        <v>325</v>
      </c>
      <c r="K119">
        <v>4689</v>
      </c>
      <c r="L119" s="3">
        <v>0.68392648774795795</v>
      </c>
      <c r="M119" s="3">
        <v>9.056494447126992E-2</v>
      </c>
    </row>
    <row r="120" spans="1:13" x14ac:dyDescent="0.2">
      <c r="A120">
        <v>791</v>
      </c>
      <c r="B120" t="s">
        <v>325</v>
      </c>
      <c r="C120" t="s">
        <v>106</v>
      </c>
      <c r="D120" t="s">
        <v>136</v>
      </c>
      <c r="E120">
        <v>10109</v>
      </c>
      <c r="F120">
        <v>16630</v>
      </c>
      <c r="G120">
        <v>6521</v>
      </c>
      <c r="H120">
        <v>0.64506875061826097</v>
      </c>
      <c r="I120" t="s">
        <v>8</v>
      </c>
      <c r="J120">
        <v>362</v>
      </c>
      <c r="K120">
        <v>6883</v>
      </c>
      <c r="L120" s="3">
        <v>0.68087842516569397</v>
      </c>
      <c r="M120" s="3">
        <v>8.8815195230844662E-2</v>
      </c>
    </row>
    <row r="121" spans="1:13" x14ac:dyDescent="0.2">
      <c r="A121">
        <v>863</v>
      </c>
      <c r="B121" t="s">
        <v>253</v>
      </c>
      <c r="C121" t="s">
        <v>115</v>
      </c>
      <c r="D121" t="s">
        <v>136</v>
      </c>
      <c r="E121">
        <v>6521</v>
      </c>
      <c r="F121">
        <v>10735</v>
      </c>
      <c r="G121">
        <v>4214</v>
      </c>
      <c r="H121">
        <v>0.64621990492255799</v>
      </c>
      <c r="I121" t="s">
        <v>8</v>
      </c>
      <c r="J121">
        <v>346</v>
      </c>
      <c r="K121">
        <v>4560</v>
      </c>
      <c r="L121" s="3">
        <v>0.69927925164852012</v>
      </c>
      <c r="M121" s="3">
        <v>8.8240416432842458E-2</v>
      </c>
    </row>
    <row r="122" spans="1:13" x14ac:dyDescent="0.2">
      <c r="A122">
        <v>871</v>
      </c>
      <c r="B122" t="s">
        <v>245</v>
      </c>
      <c r="C122" t="s">
        <v>116</v>
      </c>
      <c r="D122" t="s">
        <v>136</v>
      </c>
      <c r="E122">
        <v>7448</v>
      </c>
      <c r="F122">
        <v>10891</v>
      </c>
      <c r="G122">
        <v>3443</v>
      </c>
      <c r="H122">
        <v>0.46227175080558502</v>
      </c>
      <c r="I122" t="s">
        <v>8</v>
      </c>
      <c r="J122">
        <v>503</v>
      </c>
      <c r="K122">
        <v>3946</v>
      </c>
      <c r="L122" s="3">
        <v>0.52980665950590766</v>
      </c>
      <c r="M122" s="3">
        <v>8.4667210230442436E-2</v>
      </c>
    </row>
    <row r="123" spans="1:13" x14ac:dyDescent="0.2">
      <c r="A123">
        <v>327</v>
      </c>
      <c r="B123" t="s">
        <v>789</v>
      </c>
      <c r="C123" t="s">
        <v>48</v>
      </c>
      <c r="D123" t="s">
        <v>136</v>
      </c>
      <c r="E123">
        <v>6639</v>
      </c>
      <c r="F123">
        <v>9637</v>
      </c>
      <c r="G123">
        <v>2998</v>
      </c>
      <c r="H123">
        <v>0.45157403223377002</v>
      </c>
      <c r="I123" t="s">
        <v>8</v>
      </c>
      <c r="J123">
        <v>453</v>
      </c>
      <c r="K123">
        <v>3451</v>
      </c>
      <c r="L123" s="3">
        <v>0.51980719987949997</v>
      </c>
      <c r="M123" s="3">
        <v>7.6260137449450871E-2</v>
      </c>
    </row>
  </sheetData>
  <sortState xmlns:xlrd2="http://schemas.microsoft.com/office/spreadsheetml/2017/richdata2" ref="A2:M123">
    <sortCondition descending="1" ref="M2:M123"/>
  </sortState>
  <conditionalFormatting sqref="M2:M1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EDA6-BABB-254A-892C-C18C9D3F3043}">
  <dimension ref="A1:R123"/>
  <sheetViews>
    <sheetView tabSelected="1" topLeftCell="F1" workbookViewId="0">
      <selection activeCell="K10" sqref="K10"/>
    </sheetView>
  </sheetViews>
  <sheetFormatPr baseColWidth="10" defaultRowHeight="16" x14ac:dyDescent="0.2"/>
  <cols>
    <col min="7" max="7" width="13" bestFit="1" customWidth="1"/>
    <col min="8" max="8" width="16.6640625" bestFit="1" customWidth="1"/>
    <col min="10" max="10" width="21" bestFit="1" customWidth="1"/>
    <col min="12" max="12" width="47.5" bestFit="1" customWidth="1"/>
  </cols>
  <sheetData>
    <row r="1" spans="1:18" x14ac:dyDescent="0.2">
      <c r="A1" t="s">
        <v>1133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1118</v>
      </c>
      <c r="J1" s="2" t="s">
        <v>1134</v>
      </c>
      <c r="K1" s="2" t="s">
        <v>1120</v>
      </c>
      <c r="L1" s="2" t="s">
        <v>1121</v>
      </c>
      <c r="M1" s="2" t="s">
        <v>1122</v>
      </c>
      <c r="N1" s="2" t="s">
        <v>1123</v>
      </c>
      <c r="O1" s="2" t="s">
        <v>1140</v>
      </c>
      <c r="P1" s="2" t="s">
        <v>1135</v>
      </c>
      <c r="Q1" s="2" t="s">
        <v>1136</v>
      </c>
      <c r="R1" s="2" t="s">
        <v>1139</v>
      </c>
    </row>
    <row r="2" spans="1:18" x14ac:dyDescent="0.2">
      <c r="A2">
        <v>7</v>
      </c>
      <c r="B2" t="s">
        <v>1109</v>
      </c>
      <c r="C2" t="s">
        <v>7</v>
      </c>
      <c r="D2" t="s">
        <v>136</v>
      </c>
      <c r="E2">
        <v>10207</v>
      </c>
      <c r="F2">
        <v>12611</v>
      </c>
      <c r="G2">
        <v>2404</v>
      </c>
      <c r="H2">
        <v>0.23552463995297299</v>
      </c>
      <c r="I2" t="s">
        <v>8</v>
      </c>
      <c r="J2">
        <v>595</v>
      </c>
      <c r="K2" t="b">
        <v>1</v>
      </c>
      <c r="L2">
        <v>2999</v>
      </c>
      <c r="M2" t="b">
        <v>0</v>
      </c>
      <c r="N2" s="3">
        <v>0.29381796806113453</v>
      </c>
      <c r="O2" s="3">
        <v>8.9755484392302395E-2</v>
      </c>
      <c r="P2" s="5">
        <f>VLOOKUP(B2,'areasMostAffectedByApr (JanCap)'!B:M,12,FALSE)</f>
        <v>0.14828292712761076</v>
      </c>
      <c r="Q2" t="b">
        <f>O2&gt;P2</f>
        <v>0</v>
      </c>
      <c r="R2" s="5">
        <f>SUM(O2:P2)</f>
        <v>0.23803841151991317</v>
      </c>
    </row>
    <row r="3" spans="1:18" x14ac:dyDescent="0.2">
      <c r="A3">
        <v>15</v>
      </c>
      <c r="B3" t="s">
        <v>1101</v>
      </c>
      <c r="C3" t="s">
        <v>9</v>
      </c>
      <c r="D3" t="s">
        <v>136</v>
      </c>
      <c r="E3">
        <v>3978</v>
      </c>
      <c r="F3">
        <v>6430</v>
      </c>
      <c r="G3">
        <v>2452</v>
      </c>
      <c r="H3">
        <v>0.61639014580191098</v>
      </c>
      <c r="I3" t="s">
        <v>8</v>
      </c>
      <c r="J3">
        <v>142</v>
      </c>
      <c r="K3" t="b">
        <v>1</v>
      </c>
      <c r="L3">
        <v>2594</v>
      </c>
      <c r="M3" t="b">
        <v>0</v>
      </c>
      <c r="N3" s="3">
        <v>0.6520864756158874</v>
      </c>
      <c r="O3" s="3">
        <v>0.15707884219450163</v>
      </c>
      <c r="P3" s="5">
        <f>VLOOKUP(B3,'areasMostAffectedByApr (JanCap)'!B:M,12,FALSE)</f>
        <v>0.1089644988617486</v>
      </c>
      <c r="Q3" t="b">
        <f>O3&gt;P3</f>
        <v>1</v>
      </c>
      <c r="R3" s="5">
        <f>SUM(O3:P3)</f>
        <v>0.26604334105625022</v>
      </c>
    </row>
    <row r="4" spans="1:18" x14ac:dyDescent="0.2">
      <c r="A4">
        <v>23</v>
      </c>
      <c r="B4" t="s">
        <v>1093</v>
      </c>
      <c r="C4" t="s">
        <v>10</v>
      </c>
      <c r="D4" t="s">
        <v>136</v>
      </c>
      <c r="E4">
        <v>61188</v>
      </c>
      <c r="F4">
        <v>79509</v>
      </c>
      <c r="G4">
        <v>18321</v>
      </c>
      <c r="H4">
        <v>0.29942145518729202</v>
      </c>
      <c r="I4" t="s">
        <v>8</v>
      </c>
      <c r="J4">
        <v>3179</v>
      </c>
      <c r="K4" t="b">
        <v>1</v>
      </c>
      <c r="L4">
        <v>21500</v>
      </c>
      <c r="M4" t="b">
        <v>0</v>
      </c>
      <c r="N4" s="3">
        <v>0.35137608681440807</v>
      </c>
      <c r="O4" s="3">
        <v>9.3553917515904167E-2</v>
      </c>
      <c r="P4" s="5">
        <f>VLOOKUP(B4,'areasMostAffectedByApr (JanCap)'!B:M,12,FALSE)</f>
        <v>0.10299277422674467</v>
      </c>
      <c r="Q4" t="b">
        <f>O4&gt;P4</f>
        <v>0</v>
      </c>
      <c r="R4" s="5">
        <f>SUM(O4:P4)</f>
        <v>0.19654669174264883</v>
      </c>
    </row>
    <row r="5" spans="1:18" x14ac:dyDescent="0.2">
      <c r="A5">
        <v>31</v>
      </c>
      <c r="B5" t="s">
        <v>1085</v>
      </c>
      <c r="C5" t="s">
        <v>11</v>
      </c>
      <c r="D5" t="s">
        <v>136</v>
      </c>
      <c r="E5">
        <v>8536</v>
      </c>
      <c r="F5">
        <v>12141</v>
      </c>
      <c r="G5">
        <v>3605</v>
      </c>
      <c r="H5">
        <v>0.42232895970009399</v>
      </c>
      <c r="I5" t="s">
        <v>8</v>
      </c>
      <c r="J5">
        <v>136</v>
      </c>
      <c r="K5" t="b">
        <v>1</v>
      </c>
      <c r="L5">
        <v>3741</v>
      </c>
      <c r="M5" t="b">
        <v>0</v>
      </c>
      <c r="N5" s="3">
        <v>0.43826148078725397</v>
      </c>
      <c r="O5" s="3">
        <v>0.10461701949159652</v>
      </c>
      <c r="P5" s="5">
        <f>VLOOKUP(B5,'areasMostAffectedByApr (JanCap)'!B:M,12,FALSE)</f>
        <v>0.12285060846486151</v>
      </c>
      <c r="Q5" t="b">
        <f>O5&gt;P5</f>
        <v>0</v>
      </c>
      <c r="R5" s="5">
        <f>SUM(O5:P5)</f>
        <v>0.22746762795645803</v>
      </c>
    </row>
    <row r="6" spans="1:18" x14ac:dyDescent="0.2">
      <c r="A6">
        <v>39</v>
      </c>
      <c r="B6" t="s">
        <v>1077</v>
      </c>
      <c r="C6" t="s">
        <v>12</v>
      </c>
      <c r="D6" t="s">
        <v>136</v>
      </c>
      <c r="E6">
        <v>15518</v>
      </c>
      <c r="F6">
        <v>18861</v>
      </c>
      <c r="G6">
        <v>3343</v>
      </c>
      <c r="H6">
        <v>0.215427245779095</v>
      </c>
      <c r="I6" t="s">
        <v>8</v>
      </c>
      <c r="J6">
        <v>732</v>
      </c>
      <c r="K6" t="b">
        <v>1</v>
      </c>
      <c r="L6">
        <v>4075</v>
      </c>
      <c r="M6" t="b">
        <v>0</v>
      </c>
      <c r="N6" s="3">
        <v>0.26259827297332128</v>
      </c>
      <c r="O6" s="3">
        <v>7.3944364804296933E-2</v>
      </c>
      <c r="P6" s="5">
        <f>VLOOKUP(B6,'areasMostAffectedByApr (JanCap)'!B:M,12,FALSE)</f>
        <v>0.12745261829184534</v>
      </c>
      <c r="Q6" t="b">
        <f>O6&gt;P6</f>
        <v>0</v>
      </c>
      <c r="R6" s="5">
        <f>SUM(O6:P6)</f>
        <v>0.20139698309614229</v>
      </c>
    </row>
    <row r="7" spans="1:18" x14ac:dyDescent="0.2">
      <c r="A7">
        <v>47</v>
      </c>
      <c r="B7" t="s">
        <v>1069</v>
      </c>
      <c r="C7" t="s">
        <v>13</v>
      </c>
      <c r="D7" t="s">
        <v>136</v>
      </c>
      <c r="E7">
        <v>19043</v>
      </c>
      <c r="F7">
        <v>24345</v>
      </c>
      <c r="G7">
        <v>5302</v>
      </c>
      <c r="H7">
        <v>0.27842251746048402</v>
      </c>
      <c r="I7" t="s">
        <v>8</v>
      </c>
      <c r="J7">
        <v>251</v>
      </c>
      <c r="K7" t="b">
        <v>1</v>
      </c>
      <c r="L7">
        <v>5553</v>
      </c>
      <c r="M7" t="b">
        <v>0</v>
      </c>
      <c r="N7" s="3">
        <v>0.29160321377934151</v>
      </c>
      <c r="O7" s="3">
        <v>8.3446037327562894E-2</v>
      </c>
      <c r="P7" s="5">
        <f>VLOOKUP(B7,'areasMostAffectedByApr (JanCap)'!B:M,12,FALSE)</f>
        <v>0.11177037297570076</v>
      </c>
      <c r="Q7" t="b">
        <f>O7&gt;P7</f>
        <v>0</v>
      </c>
      <c r="R7" s="5">
        <f>SUM(O7:P7)</f>
        <v>0.19521641030326364</v>
      </c>
    </row>
    <row r="8" spans="1:18" x14ac:dyDescent="0.2">
      <c r="A8">
        <v>55</v>
      </c>
      <c r="B8" t="s">
        <v>1061</v>
      </c>
      <c r="C8" t="s">
        <v>14</v>
      </c>
      <c r="D8" t="s">
        <v>136</v>
      </c>
      <c r="E8">
        <v>12074</v>
      </c>
      <c r="F8">
        <v>18011</v>
      </c>
      <c r="G8">
        <v>5937</v>
      </c>
      <c r="H8">
        <v>0.49171774059963602</v>
      </c>
      <c r="I8" t="s">
        <v>8</v>
      </c>
      <c r="J8">
        <v>330</v>
      </c>
      <c r="K8" t="b">
        <v>1</v>
      </c>
      <c r="L8">
        <v>6267</v>
      </c>
      <c r="M8" t="b">
        <v>0</v>
      </c>
      <c r="N8" s="3">
        <v>0.51904919662083815</v>
      </c>
      <c r="O8" s="3">
        <v>0.13713347921225383</v>
      </c>
      <c r="P8" s="5">
        <f>VLOOKUP(B8,'areasMostAffectedByApr (JanCap)'!B:M,12,FALSE)</f>
        <v>0.12370242214532871</v>
      </c>
      <c r="Q8" t="b">
        <f>O8&gt;P8</f>
        <v>1</v>
      </c>
      <c r="R8" s="5">
        <f>SUM(O8:P8)</f>
        <v>0.26083590135758256</v>
      </c>
    </row>
    <row r="9" spans="1:18" x14ac:dyDescent="0.2">
      <c r="A9">
        <v>63</v>
      </c>
      <c r="B9" t="s">
        <v>1053</v>
      </c>
      <c r="C9" t="s">
        <v>15</v>
      </c>
      <c r="D9" t="s">
        <v>136</v>
      </c>
      <c r="E9">
        <v>12524</v>
      </c>
      <c r="F9">
        <v>15547</v>
      </c>
      <c r="G9">
        <v>3023</v>
      </c>
      <c r="H9">
        <v>0.24137655701054</v>
      </c>
      <c r="I9" t="s">
        <v>8</v>
      </c>
      <c r="J9">
        <v>913</v>
      </c>
      <c r="K9" t="b">
        <v>1</v>
      </c>
      <c r="L9">
        <v>3936</v>
      </c>
      <c r="M9" t="b">
        <v>0</v>
      </c>
      <c r="N9" s="3">
        <v>0.31427658894921751</v>
      </c>
      <c r="O9" s="3">
        <v>9.7240408133013809E-2</v>
      </c>
      <c r="P9" s="5">
        <f>VLOOKUP(B9,'areasMostAffectedByApr (JanCap)'!B:M,12,FALSE)</f>
        <v>0.14085076285743153</v>
      </c>
      <c r="Q9" t="b">
        <f>O9&gt;P9</f>
        <v>0</v>
      </c>
      <c r="R9" s="5">
        <f>SUM(O9:P9)</f>
        <v>0.23809117099044536</v>
      </c>
    </row>
    <row r="10" spans="1:18" x14ac:dyDescent="0.2">
      <c r="A10">
        <v>71</v>
      </c>
      <c r="B10" t="s">
        <v>1045</v>
      </c>
      <c r="C10" t="s">
        <v>16</v>
      </c>
      <c r="D10" t="s">
        <v>136</v>
      </c>
      <c r="E10">
        <v>20099</v>
      </c>
      <c r="F10">
        <v>29946</v>
      </c>
      <c r="G10">
        <v>9847</v>
      </c>
      <c r="H10">
        <v>0.489924871884173</v>
      </c>
      <c r="I10" t="s">
        <v>8</v>
      </c>
      <c r="J10">
        <v>360</v>
      </c>
      <c r="K10" t="b">
        <v>1</v>
      </c>
      <c r="L10">
        <v>10207</v>
      </c>
      <c r="M10" t="b">
        <v>0</v>
      </c>
      <c r="N10" s="3">
        <v>0.50783621075675411</v>
      </c>
      <c r="O10" s="3">
        <v>0.14078232324625528</v>
      </c>
      <c r="P10" s="5">
        <f>VLOOKUP(B10,'areasMostAffectedByApr (JanCap)'!B:M,12,FALSE)</f>
        <v>0.13900943528291851</v>
      </c>
      <c r="Q10" t="b">
        <f>O10&gt;P10</f>
        <v>1</v>
      </c>
      <c r="R10" s="5">
        <f>SUM(O10:P10)</f>
        <v>0.27979175852917382</v>
      </c>
    </row>
    <row r="11" spans="1:18" x14ac:dyDescent="0.2">
      <c r="A11">
        <v>79</v>
      </c>
      <c r="B11" t="s">
        <v>1037</v>
      </c>
      <c r="C11" t="s">
        <v>17</v>
      </c>
      <c r="D11" t="s">
        <v>136</v>
      </c>
      <c r="E11">
        <v>5093</v>
      </c>
      <c r="F11">
        <v>9472</v>
      </c>
      <c r="G11">
        <v>4379</v>
      </c>
      <c r="H11">
        <v>0.85980757903004101</v>
      </c>
      <c r="I11" t="s">
        <v>8</v>
      </c>
      <c r="J11">
        <v>21</v>
      </c>
      <c r="K11" t="b">
        <v>1</v>
      </c>
      <c r="L11">
        <v>4400</v>
      </c>
      <c r="M11" t="b">
        <v>0</v>
      </c>
      <c r="N11" s="3">
        <v>0.86393088552915764</v>
      </c>
      <c r="O11" s="3">
        <v>0.20770392749244712</v>
      </c>
      <c r="P11" s="5">
        <f>VLOOKUP(B11,'areasMostAffectedByApr (JanCap)'!B:M,12,FALSE)</f>
        <v>0.10034113060428849</v>
      </c>
      <c r="Q11" t="b">
        <f>O11&gt;P11</f>
        <v>1</v>
      </c>
      <c r="R11" s="5">
        <f>SUM(O11:P11)</f>
        <v>0.3080450580967356</v>
      </c>
    </row>
    <row r="12" spans="1:18" x14ac:dyDescent="0.2">
      <c r="A12">
        <v>87</v>
      </c>
      <c r="B12" t="s">
        <v>1029</v>
      </c>
      <c r="C12" t="s">
        <v>18</v>
      </c>
      <c r="D12" t="s">
        <v>136</v>
      </c>
      <c r="E12">
        <v>22078</v>
      </c>
      <c r="F12">
        <v>31788</v>
      </c>
      <c r="G12">
        <v>9710</v>
      </c>
      <c r="H12">
        <v>0.43980433010236403</v>
      </c>
      <c r="I12" t="s">
        <v>8</v>
      </c>
      <c r="J12">
        <v>556</v>
      </c>
      <c r="K12" t="b">
        <v>1</v>
      </c>
      <c r="L12">
        <v>10266</v>
      </c>
      <c r="M12" t="b">
        <v>0</v>
      </c>
      <c r="N12" s="3">
        <v>0.46498777063139779</v>
      </c>
      <c r="O12" s="3">
        <v>0.13331774972728688</v>
      </c>
      <c r="P12" s="5">
        <f>VLOOKUP(B12,'areasMostAffectedByApr (JanCap)'!B:M,12,FALSE)</f>
        <v>0.14212432904095826</v>
      </c>
      <c r="Q12" t="b">
        <f>O12&gt;P12</f>
        <v>0</v>
      </c>
      <c r="R12" s="5">
        <f>SUM(O12:P12)</f>
        <v>0.27544207876824511</v>
      </c>
    </row>
    <row r="13" spans="1:18" x14ac:dyDescent="0.2">
      <c r="A13">
        <v>95</v>
      </c>
      <c r="B13" t="s">
        <v>1021</v>
      </c>
      <c r="C13" t="s">
        <v>19</v>
      </c>
      <c r="D13" t="s">
        <v>136</v>
      </c>
      <c r="E13">
        <v>6768</v>
      </c>
      <c r="F13">
        <v>8113</v>
      </c>
      <c r="G13">
        <v>1345</v>
      </c>
      <c r="H13">
        <v>0.19872931442080399</v>
      </c>
      <c r="I13" t="s">
        <v>8</v>
      </c>
      <c r="J13">
        <v>176</v>
      </c>
      <c r="K13" t="b">
        <v>1</v>
      </c>
      <c r="L13">
        <v>1521</v>
      </c>
      <c r="M13" t="b">
        <v>0</v>
      </c>
      <c r="N13" s="3">
        <v>0.22473404255319149</v>
      </c>
      <c r="O13" s="3">
        <v>6.3235355257140483E-2</v>
      </c>
      <c r="P13" s="5">
        <f>VLOOKUP(B13,'areasMostAffectedByApr (JanCap)'!B:M,12,FALSE)</f>
        <v>0.13397452121825698</v>
      </c>
      <c r="Q13" t="b">
        <f>O13&gt;P13</f>
        <v>0</v>
      </c>
      <c r="R13" s="5">
        <f>SUM(O13:P13)</f>
        <v>0.19720987647539745</v>
      </c>
    </row>
    <row r="14" spans="1:18" x14ac:dyDescent="0.2">
      <c r="A14">
        <v>103</v>
      </c>
      <c r="B14" t="s">
        <v>1013</v>
      </c>
      <c r="C14" t="s">
        <v>20</v>
      </c>
      <c r="D14" t="s">
        <v>136</v>
      </c>
      <c r="E14">
        <v>6405</v>
      </c>
      <c r="F14">
        <v>10695</v>
      </c>
      <c r="G14">
        <v>4290</v>
      </c>
      <c r="H14">
        <v>0.66978922716627598</v>
      </c>
      <c r="I14" t="s">
        <v>8</v>
      </c>
      <c r="J14">
        <v>356</v>
      </c>
      <c r="K14" t="b">
        <v>1</v>
      </c>
      <c r="L14">
        <v>4646</v>
      </c>
      <c r="M14" t="b">
        <v>0</v>
      </c>
      <c r="N14" s="3">
        <v>0.72537080405932863</v>
      </c>
      <c r="O14" s="3">
        <v>0.18601857783472134</v>
      </c>
      <c r="P14" s="5">
        <f>VLOOKUP(B14,'areasMostAffectedByApr (JanCap)'!B:M,12,FALSE)</f>
        <v>0.11787415804172828</v>
      </c>
      <c r="Q14" t="b">
        <f>O14&gt;P14</f>
        <v>1</v>
      </c>
      <c r="R14" s="5">
        <f>SUM(O14:P14)</f>
        <v>0.3038927358764496</v>
      </c>
    </row>
    <row r="15" spans="1:18" x14ac:dyDescent="0.2">
      <c r="A15">
        <v>111</v>
      </c>
      <c r="B15" t="s">
        <v>1005</v>
      </c>
      <c r="C15" t="s">
        <v>21</v>
      </c>
      <c r="D15" t="s">
        <v>136</v>
      </c>
      <c r="E15">
        <v>30101</v>
      </c>
      <c r="F15">
        <v>35261</v>
      </c>
      <c r="G15">
        <v>5160</v>
      </c>
      <c r="H15">
        <v>0.17142287631640099</v>
      </c>
      <c r="I15" t="s">
        <v>8</v>
      </c>
      <c r="J15">
        <v>1118</v>
      </c>
      <c r="K15" t="b">
        <v>1</v>
      </c>
      <c r="L15">
        <v>6278</v>
      </c>
      <c r="M15" t="b">
        <v>0</v>
      </c>
      <c r="N15" s="3">
        <v>0.20856449951828843</v>
      </c>
      <c r="O15" s="3">
        <v>6.6648265319121824E-2</v>
      </c>
      <c r="P15" s="5">
        <f>VLOOKUP(B15,'areasMostAffectedByApr (JanCap)'!B:M,12,FALSE)</f>
        <v>0.15116605484776507</v>
      </c>
      <c r="Q15" t="b">
        <f>O15&gt;P15</f>
        <v>0</v>
      </c>
      <c r="R15" s="5">
        <f>SUM(O15:P15)</f>
        <v>0.2178143201668869</v>
      </c>
    </row>
    <row r="16" spans="1:18" x14ac:dyDescent="0.2">
      <c r="A16">
        <v>119</v>
      </c>
      <c r="B16" t="s">
        <v>997</v>
      </c>
      <c r="C16" t="s">
        <v>22</v>
      </c>
      <c r="D16" t="s">
        <v>136</v>
      </c>
      <c r="E16">
        <v>17433</v>
      </c>
      <c r="F16">
        <v>21082</v>
      </c>
      <c r="G16">
        <v>3649</v>
      </c>
      <c r="H16">
        <v>0.209315665691505</v>
      </c>
      <c r="I16" t="s">
        <v>8</v>
      </c>
      <c r="J16">
        <v>450</v>
      </c>
      <c r="K16" t="b">
        <v>1</v>
      </c>
      <c r="L16">
        <v>4099</v>
      </c>
      <c r="M16" t="b">
        <v>0</v>
      </c>
      <c r="N16" s="3">
        <v>0.23512877875293983</v>
      </c>
      <c r="O16" s="3">
        <v>6.6844963389377218E-2</v>
      </c>
      <c r="P16" s="5">
        <f>VLOOKUP(B16,'areasMostAffectedByApr (JanCap)'!B:M,12,FALSE)</f>
        <v>0.1371482269152777</v>
      </c>
      <c r="Q16" t="b">
        <f>O16&gt;P16</f>
        <v>0</v>
      </c>
      <c r="R16" s="5">
        <f>SUM(O16:P16)</f>
        <v>0.2039931903046549</v>
      </c>
    </row>
    <row r="17" spans="1:18" x14ac:dyDescent="0.2">
      <c r="A17">
        <v>127</v>
      </c>
      <c r="B17" t="s">
        <v>989</v>
      </c>
      <c r="C17" t="s">
        <v>23</v>
      </c>
      <c r="D17" t="s">
        <v>136</v>
      </c>
      <c r="E17">
        <v>13160</v>
      </c>
      <c r="F17">
        <v>21240</v>
      </c>
      <c r="G17">
        <v>8080</v>
      </c>
      <c r="H17">
        <v>0.61398176291793305</v>
      </c>
      <c r="I17" t="s">
        <v>8</v>
      </c>
      <c r="J17">
        <v>647</v>
      </c>
      <c r="K17" t="b">
        <v>1</v>
      </c>
      <c r="L17">
        <v>8727</v>
      </c>
      <c r="M17" t="b">
        <v>0</v>
      </c>
      <c r="N17" s="3">
        <v>0.66314589665653501</v>
      </c>
      <c r="O17" s="3">
        <v>0.17822206792329529</v>
      </c>
      <c r="P17" s="5">
        <f>VLOOKUP(B17,'areasMostAffectedByApr (JanCap)'!B:M,12,FALSE)</f>
        <v>0.1343758447877893</v>
      </c>
      <c r="Q17" t="b">
        <f>O17&gt;P17</f>
        <v>1</v>
      </c>
      <c r="R17" s="5">
        <f>SUM(O17:P17)</f>
        <v>0.31259791271108461</v>
      </c>
    </row>
    <row r="18" spans="1:18" x14ac:dyDescent="0.2">
      <c r="A18">
        <v>135</v>
      </c>
      <c r="B18" t="s">
        <v>981</v>
      </c>
      <c r="C18" t="s">
        <v>24</v>
      </c>
      <c r="D18" t="s">
        <v>136</v>
      </c>
      <c r="E18">
        <v>11057</v>
      </c>
      <c r="F18">
        <v>14274</v>
      </c>
      <c r="G18">
        <v>3217</v>
      </c>
      <c r="H18">
        <v>0.29094691145880403</v>
      </c>
      <c r="I18" t="s">
        <v>8</v>
      </c>
      <c r="J18">
        <v>119</v>
      </c>
      <c r="K18" t="b">
        <v>1</v>
      </c>
      <c r="L18">
        <v>3336</v>
      </c>
      <c r="M18" t="b">
        <v>0</v>
      </c>
      <c r="N18" s="3">
        <v>0.30170932440987608</v>
      </c>
      <c r="O18" s="3">
        <v>9.5115901120520055E-2</v>
      </c>
      <c r="P18" s="5">
        <f>VLOOKUP(B18,'areasMostAffectedByApr (JanCap)'!B:M,12,FALSE)</f>
        <v>0.14559386973180077</v>
      </c>
      <c r="Q18" t="b">
        <f>O18&gt;P18</f>
        <v>0</v>
      </c>
      <c r="R18" s="5">
        <f>SUM(O18:P18)</f>
        <v>0.24070977085232081</v>
      </c>
    </row>
    <row r="19" spans="1:18" x14ac:dyDescent="0.2">
      <c r="A19">
        <v>143</v>
      </c>
      <c r="B19" t="s">
        <v>973</v>
      </c>
      <c r="C19" t="s">
        <v>25</v>
      </c>
      <c r="D19" t="s">
        <v>136</v>
      </c>
      <c r="E19">
        <v>12208</v>
      </c>
      <c r="F19">
        <v>18524</v>
      </c>
      <c r="G19">
        <v>6316</v>
      </c>
      <c r="H19">
        <v>0.51736566186107502</v>
      </c>
      <c r="I19" t="s">
        <v>8</v>
      </c>
      <c r="J19">
        <v>477</v>
      </c>
      <c r="K19" t="b">
        <v>1</v>
      </c>
      <c r="L19">
        <v>6793</v>
      </c>
      <c r="M19" t="b">
        <v>0</v>
      </c>
      <c r="N19" s="3">
        <v>0.55643840104849274</v>
      </c>
      <c r="O19" s="3">
        <v>0.12398474146270237</v>
      </c>
      <c r="P19" s="5">
        <f>VLOOKUP(B19,'areasMostAffectedByApr (JanCap)'!B:M,12,FALSE)</f>
        <v>0.10044172739641773</v>
      </c>
      <c r="Q19" t="b">
        <f>O19&gt;P19</f>
        <v>1</v>
      </c>
      <c r="R19" s="5">
        <f>SUM(O19:P19)</f>
        <v>0.2244264688591201</v>
      </c>
    </row>
    <row r="20" spans="1:18" x14ac:dyDescent="0.2">
      <c r="A20">
        <v>151</v>
      </c>
      <c r="B20" t="s">
        <v>965</v>
      </c>
      <c r="C20" t="s">
        <v>26</v>
      </c>
      <c r="D20" t="s">
        <v>136</v>
      </c>
      <c r="E20">
        <v>14729</v>
      </c>
      <c r="F20">
        <v>18149</v>
      </c>
      <c r="G20">
        <v>3420</v>
      </c>
      <c r="H20">
        <v>0.23219498947654299</v>
      </c>
      <c r="I20" t="s">
        <v>8</v>
      </c>
      <c r="J20">
        <v>169</v>
      </c>
      <c r="K20" t="b">
        <v>1</v>
      </c>
      <c r="L20">
        <v>3589</v>
      </c>
      <c r="M20" t="b">
        <v>0</v>
      </c>
      <c r="N20" s="3">
        <v>0.24366895240681649</v>
      </c>
      <c r="O20" s="3">
        <v>7.2405584247901875E-2</v>
      </c>
      <c r="P20" s="5">
        <f>VLOOKUP(B20,'areasMostAffectedByApr (JanCap)'!B:M,12,FALSE)</f>
        <v>0.14514678223894023</v>
      </c>
      <c r="Q20" t="b">
        <f>O20&gt;P20</f>
        <v>0</v>
      </c>
      <c r="R20" s="5">
        <f>SUM(O20:P20)</f>
        <v>0.21755236648684212</v>
      </c>
    </row>
    <row r="21" spans="1:18" x14ac:dyDescent="0.2">
      <c r="A21">
        <v>159</v>
      </c>
      <c r="B21" t="s">
        <v>957</v>
      </c>
      <c r="C21" t="s">
        <v>27</v>
      </c>
      <c r="D21" t="s">
        <v>136</v>
      </c>
      <c r="E21">
        <v>20067</v>
      </c>
      <c r="F21">
        <v>28119</v>
      </c>
      <c r="G21">
        <v>8052</v>
      </c>
      <c r="H21">
        <v>0.40125579309313802</v>
      </c>
      <c r="I21" t="s">
        <v>8</v>
      </c>
      <c r="J21">
        <v>622</v>
      </c>
      <c r="K21" t="b">
        <v>1</v>
      </c>
      <c r="L21">
        <v>8674</v>
      </c>
      <c r="M21" t="b">
        <v>0</v>
      </c>
      <c r="N21" s="3">
        <v>0.43225195594757559</v>
      </c>
      <c r="O21" s="3">
        <v>0.11740024903903416</v>
      </c>
      <c r="P21" s="5">
        <f>VLOOKUP(B21,'areasMostAffectedByApr (JanCap)'!B:M,12,FALSE)</f>
        <v>0.12017309335464844</v>
      </c>
      <c r="Q21" t="b">
        <f>O21&gt;P21</f>
        <v>0</v>
      </c>
      <c r="R21" s="5">
        <f>SUM(O21:P21)</f>
        <v>0.23757334239368261</v>
      </c>
    </row>
    <row r="22" spans="1:18" x14ac:dyDescent="0.2">
      <c r="A22">
        <v>167</v>
      </c>
      <c r="B22" t="s">
        <v>949</v>
      </c>
      <c r="C22" t="s">
        <v>28</v>
      </c>
      <c r="D22" t="s">
        <v>136</v>
      </c>
      <c r="E22">
        <v>7536</v>
      </c>
      <c r="F22">
        <v>9332</v>
      </c>
      <c r="G22">
        <v>1796</v>
      </c>
      <c r="H22">
        <v>0.23832271762208099</v>
      </c>
      <c r="I22" t="s">
        <v>8</v>
      </c>
      <c r="J22">
        <v>196</v>
      </c>
      <c r="K22" t="b">
        <v>1</v>
      </c>
      <c r="L22">
        <v>1992</v>
      </c>
      <c r="M22" t="b">
        <v>0</v>
      </c>
      <c r="N22" s="3">
        <v>0.2643312101910828</v>
      </c>
      <c r="O22" s="3">
        <v>7.7797305213825427E-2</v>
      </c>
      <c r="P22" s="5">
        <f>VLOOKUP(B22,'areasMostAffectedByApr (JanCap)'!B:M,12,FALSE)</f>
        <v>0.15143418467583497</v>
      </c>
      <c r="Q22" t="b">
        <f>O22&gt;P22</f>
        <v>0</v>
      </c>
      <c r="R22" s="5">
        <f>SUM(O22:P22)</f>
        <v>0.22923148988966041</v>
      </c>
    </row>
    <row r="23" spans="1:18" x14ac:dyDescent="0.2">
      <c r="A23">
        <v>175</v>
      </c>
      <c r="B23" t="s">
        <v>941</v>
      </c>
      <c r="C23" t="s">
        <v>29</v>
      </c>
      <c r="D23" t="s">
        <v>136</v>
      </c>
      <c r="E23">
        <v>10581</v>
      </c>
      <c r="F23">
        <v>15505</v>
      </c>
      <c r="G23">
        <v>4924</v>
      </c>
      <c r="H23">
        <v>0.46536244211322197</v>
      </c>
      <c r="I23" t="s">
        <v>8</v>
      </c>
      <c r="J23">
        <v>305</v>
      </c>
      <c r="K23" t="b">
        <v>1</v>
      </c>
      <c r="L23">
        <v>5229</v>
      </c>
      <c r="M23" t="b">
        <v>0</v>
      </c>
      <c r="N23" s="3">
        <v>0.49418769492486531</v>
      </c>
      <c r="O23" s="3">
        <v>0.14104223984463504</v>
      </c>
      <c r="P23" s="5">
        <f>VLOOKUP(B23,'areasMostAffectedByApr (JanCap)'!B:M,12,FALSE)</f>
        <v>0.1401994629842731</v>
      </c>
      <c r="Q23" t="b">
        <f>O23&gt;P23</f>
        <v>1</v>
      </c>
      <c r="R23" s="5">
        <f>SUM(O23:P23)</f>
        <v>0.28124170282890815</v>
      </c>
    </row>
    <row r="24" spans="1:18" x14ac:dyDescent="0.2">
      <c r="A24">
        <v>183</v>
      </c>
      <c r="B24" t="s">
        <v>933</v>
      </c>
      <c r="C24" t="s">
        <v>30</v>
      </c>
      <c r="D24" t="s">
        <v>136</v>
      </c>
      <c r="E24">
        <v>7158</v>
      </c>
      <c r="F24">
        <v>8275</v>
      </c>
      <c r="G24">
        <v>1117</v>
      </c>
      <c r="H24">
        <v>0.156049175747415</v>
      </c>
      <c r="I24" t="s">
        <v>8</v>
      </c>
      <c r="J24">
        <v>103</v>
      </c>
      <c r="K24" t="b">
        <v>1</v>
      </c>
      <c r="L24">
        <v>1220</v>
      </c>
      <c r="M24" t="b">
        <v>0</v>
      </c>
      <c r="N24" s="3">
        <v>0.17043867001955854</v>
      </c>
      <c r="O24" s="3">
        <v>4.5830202854996241E-2</v>
      </c>
      <c r="P24" s="5">
        <f>VLOOKUP(B24,'areasMostAffectedByApr (JanCap)'!B:M,12,FALSE)</f>
        <v>0.11442616751748913</v>
      </c>
      <c r="Q24" t="b">
        <f>O24&gt;P24</f>
        <v>0</v>
      </c>
      <c r="R24" s="5">
        <f>SUM(O24:P24)</f>
        <v>0.16025637037248536</v>
      </c>
    </row>
    <row r="25" spans="1:18" x14ac:dyDescent="0.2">
      <c r="A25">
        <v>191</v>
      </c>
      <c r="B25" t="s">
        <v>925</v>
      </c>
      <c r="C25" t="s">
        <v>31</v>
      </c>
      <c r="D25" t="s">
        <v>136</v>
      </c>
      <c r="E25">
        <v>17626</v>
      </c>
      <c r="F25">
        <v>25468</v>
      </c>
      <c r="G25">
        <v>7842</v>
      </c>
      <c r="H25">
        <v>0.444910927039601</v>
      </c>
      <c r="I25" t="s">
        <v>8</v>
      </c>
      <c r="J25">
        <v>732</v>
      </c>
      <c r="K25" t="b">
        <v>1</v>
      </c>
      <c r="L25">
        <v>8574</v>
      </c>
      <c r="M25" t="b">
        <v>0</v>
      </c>
      <c r="N25" s="3">
        <v>0.48644048564620446</v>
      </c>
      <c r="O25" s="3">
        <v>0.13710064280917203</v>
      </c>
      <c r="P25" s="5">
        <f>VLOOKUP(B25,'areasMostAffectedByApr (JanCap)'!B:M,12,FALSE)</f>
        <v>0.11958783152859459</v>
      </c>
      <c r="Q25" t="b">
        <f>O25&gt;P25</f>
        <v>1</v>
      </c>
      <c r="R25" s="5">
        <f>SUM(O25:P25)</f>
        <v>0.25668847433776665</v>
      </c>
    </row>
    <row r="26" spans="1:18" x14ac:dyDescent="0.2">
      <c r="A26">
        <v>199</v>
      </c>
      <c r="B26" t="s">
        <v>917</v>
      </c>
      <c r="C26" t="s">
        <v>32</v>
      </c>
      <c r="D26" t="s">
        <v>136</v>
      </c>
      <c r="E26">
        <v>3761</v>
      </c>
      <c r="F26">
        <v>4220</v>
      </c>
      <c r="G26">
        <v>459</v>
      </c>
      <c r="H26">
        <v>0.122042010103696</v>
      </c>
      <c r="I26" t="s">
        <v>8</v>
      </c>
      <c r="J26">
        <v>72</v>
      </c>
      <c r="K26" t="b">
        <v>1</v>
      </c>
      <c r="L26">
        <v>531</v>
      </c>
      <c r="M26" t="b">
        <v>0</v>
      </c>
      <c r="N26" s="3">
        <v>0.1411858548258442</v>
      </c>
      <c r="O26" s="3">
        <v>4.5807453416149072E-2</v>
      </c>
      <c r="P26" s="5">
        <f>VLOOKUP(B26,'areasMostAffectedByApr (JanCap)'!B:M,12,FALSE)</f>
        <v>0.14648573416840641</v>
      </c>
      <c r="Q26" t="b">
        <f>O26&gt;P26</f>
        <v>0</v>
      </c>
      <c r="R26" s="5">
        <f>SUM(O26:P26)</f>
        <v>0.19229318758455549</v>
      </c>
    </row>
    <row r="27" spans="1:18" x14ac:dyDescent="0.2">
      <c r="A27">
        <v>207</v>
      </c>
      <c r="B27" t="s">
        <v>909</v>
      </c>
      <c r="C27" t="s">
        <v>33</v>
      </c>
      <c r="D27" t="s">
        <v>136</v>
      </c>
      <c r="E27">
        <v>8656</v>
      </c>
      <c r="F27">
        <v>9796</v>
      </c>
      <c r="G27">
        <v>1140</v>
      </c>
      <c r="H27">
        <v>0.13170055452865101</v>
      </c>
      <c r="I27" t="s">
        <v>8</v>
      </c>
      <c r="J27">
        <v>114</v>
      </c>
      <c r="K27" t="b">
        <v>1</v>
      </c>
      <c r="L27">
        <v>1254</v>
      </c>
      <c r="M27" t="b">
        <v>0</v>
      </c>
      <c r="N27" s="3">
        <v>0.14487060998151571</v>
      </c>
      <c r="O27" s="3">
        <v>4.310759711240976E-2</v>
      </c>
      <c r="P27" s="5">
        <f>VLOOKUP(B27,'areasMostAffectedByApr (JanCap)'!B:M,12,FALSE)</f>
        <v>0.12586296617519516</v>
      </c>
      <c r="Q27" t="b">
        <f>O27&gt;P27</f>
        <v>0</v>
      </c>
      <c r="R27" s="5">
        <f>SUM(O27:P27)</f>
        <v>0.1689705632876049</v>
      </c>
    </row>
    <row r="28" spans="1:18" x14ac:dyDescent="0.2">
      <c r="A28">
        <v>215</v>
      </c>
      <c r="B28" t="s">
        <v>901</v>
      </c>
      <c r="C28" t="s">
        <v>34</v>
      </c>
      <c r="D28" t="s">
        <v>136</v>
      </c>
      <c r="E28">
        <v>9739</v>
      </c>
      <c r="F28">
        <v>11101</v>
      </c>
      <c r="G28">
        <v>1362</v>
      </c>
      <c r="H28">
        <v>0.139850087277955</v>
      </c>
      <c r="I28" t="s">
        <v>8</v>
      </c>
      <c r="J28">
        <v>75</v>
      </c>
      <c r="K28" t="b">
        <v>1</v>
      </c>
      <c r="L28">
        <v>1437</v>
      </c>
      <c r="M28" t="b">
        <v>0</v>
      </c>
      <c r="N28" s="3">
        <v>0.14755108327343669</v>
      </c>
      <c r="O28" s="3">
        <v>4.2618186132036301E-2</v>
      </c>
      <c r="P28" s="5">
        <f>VLOOKUP(B28,'areasMostAffectedByApr (JanCap)'!B:M,12,FALSE)</f>
        <v>0.12446248684408359</v>
      </c>
      <c r="Q28" t="b">
        <f>O28&gt;P28</f>
        <v>0</v>
      </c>
      <c r="R28" s="5">
        <f>SUM(O28:P28)</f>
        <v>0.16708067297611989</v>
      </c>
    </row>
    <row r="29" spans="1:18" x14ac:dyDescent="0.2">
      <c r="A29">
        <v>223</v>
      </c>
      <c r="B29" t="s">
        <v>893</v>
      </c>
      <c r="C29" t="s">
        <v>35</v>
      </c>
      <c r="D29" t="s">
        <v>136</v>
      </c>
      <c r="E29">
        <v>22555</v>
      </c>
      <c r="F29">
        <v>26668</v>
      </c>
      <c r="G29">
        <v>4113</v>
      </c>
      <c r="H29">
        <v>0.182354245178453</v>
      </c>
      <c r="I29" t="s">
        <v>8</v>
      </c>
      <c r="J29">
        <v>419</v>
      </c>
      <c r="K29" t="b">
        <v>1</v>
      </c>
      <c r="L29">
        <v>4532</v>
      </c>
      <c r="M29" t="b">
        <v>0</v>
      </c>
      <c r="N29" s="3">
        <v>0.20093105741520728</v>
      </c>
      <c r="O29" s="3">
        <v>5.7776644569097396E-2</v>
      </c>
      <c r="P29" s="5">
        <f>VLOOKUP(B29,'areasMostAffectedByApr (JanCap)'!B:M,12,FALSE)</f>
        <v>0.1269102383560215</v>
      </c>
      <c r="Q29" t="b">
        <f>O29&gt;P29</f>
        <v>0</v>
      </c>
      <c r="R29" s="5">
        <f>SUM(O29:P29)</f>
        <v>0.18468688292511889</v>
      </c>
    </row>
    <row r="30" spans="1:18" x14ac:dyDescent="0.2">
      <c r="A30">
        <v>231</v>
      </c>
      <c r="B30" t="s">
        <v>885</v>
      </c>
      <c r="C30" t="s">
        <v>36</v>
      </c>
      <c r="D30" t="s">
        <v>136</v>
      </c>
      <c r="E30">
        <v>4662</v>
      </c>
      <c r="F30">
        <v>6340</v>
      </c>
      <c r="G30">
        <v>1678</v>
      </c>
      <c r="H30">
        <v>0.35993135993136</v>
      </c>
      <c r="I30" t="s">
        <v>8</v>
      </c>
      <c r="J30">
        <v>79</v>
      </c>
      <c r="K30" t="b">
        <v>1</v>
      </c>
      <c r="L30">
        <v>1757</v>
      </c>
      <c r="M30" t="b">
        <v>0</v>
      </c>
      <c r="N30" s="3">
        <v>0.37687687687687688</v>
      </c>
      <c r="O30" s="3">
        <v>0.11162642947903431</v>
      </c>
      <c r="P30" s="5">
        <f>VLOOKUP(B30,'areasMostAffectedByApr (JanCap)'!B:M,12,FALSE)</f>
        <v>0.1561707935270033</v>
      </c>
      <c r="Q30" t="b">
        <f>O30&gt;P30</f>
        <v>0</v>
      </c>
      <c r="R30" s="5">
        <f>SUM(O30:P30)</f>
        <v>0.26779722300603759</v>
      </c>
    </row>
    <row r="31" spans="1:18" x14ac:dyDescent="0.2">
      <c r="A31">
        <v>239</v>
      </c>
      <c r="B31" t="s">
        <v>877</v>
      </c>
      <c r="C31" t="s">
        <v>37</v>
      </c>
      <c r="D31" t="s">
        <v>136</v>
      </c>
      <c r="E31">
        <v>11854</v>
      </c>
      <c r="F31">
        <v>14845</v>
      </c>
      <c r="G31">
        <v>2991</v>
      </c>
      <c r="H31">
        <v>0.252319892019571</v>
      </c>
      <c r="I31" t="s">
        <v>8</v>
      </c>
      <c r="J31">
        <v>711</v>
      </c>
      <c r="K31" t="b">
        <v>1</v>
      </c>
      <c r="L31">
        <v>3702</v>
      </c>
      <c r="M31" t="b">
        <v>0</v>
      </c>
      <c r="N31" s="3">
        <v>0.31229964568921881</v>
      </c>
      <c r="O31" s="3">
        <v>9.0389686492821558E-2</v>
      </c>
      <c r="P31" s="5">
        <f>VLOOKUP(B31,'areasMostAffectedByApr (JanCap)'!B:M,12,FALSE)</f>
        <v>0.13980606663351566</v>
      </c>
      <c r="Q31" t="b">
        <f>O31&gt;P31</f>
        <v>0</v>
      </c>
      <c r="R31" s="5">
        <f>SUM(O31:P31)</f>
        <v>0.23019575312633722</v>
      </c>
    </row>
    <row r="32" spans="1:18" x14ac:dyDescent="0.2">
      <c r="A32">
        <v>247</v>
      </c>
      <c r="B32" t="s">
        <v>869</v>
      </c>
      <c r="C32" t="s">
        <v>38</v>
      </c>
      <c r="D32" t="s">
        <v>136</v>
      </c>
      <c r="E32">
        <v>35393</v>
      </c>
      <c r="F32">
        <v>62749</v>
      </c>
      <c r="G32">
        <v>27356</v>
      </c>
      <c r="H32">
        <v>0.77292119910716806</v>
      </c>
      <c r="I32" t="s">
        <v>8</v>
      </c>
      <c r="J32">
        <v>1411</v>
      </c>
      <c r="K32" t="b">
        <v>1</v>
      </c>
      <c r="L32">
        <v>28767</v>
      </c>
      <c r="M32" t="b">
        <v>0</v>
      </c>
      <c r="N32" s="3">
        <v>0.81278783940327182</v>
      </c>
      <c r="O32" s="3">
        <v>0.1903032468047948</v>
      </c>
      <c r="P32" s="5">
        <f>VLOOKUP(B32,'areasMostAffectedByApr (JanCap)'!B:M,12,FALSE)</f>
        <v>0.10857576175375706</v>
      </c>
      <c r="Q32" t="b">
        <f>O32&gt;P32</f>
        <v>1</v>
      </c>
      <c r="R32" s="5">
        <f>SUM(O32:P32)</f>
        <v>0.29887900855855187</v>
      </c>
    </row>
    <row r="33" spans="1:18" x14ac:dyDescent="0.2">
      <c r="A33">
        <v>255</v>
      </c>
      <c r="B33" t="s">
        <v>861</v>
      </c>
      <c r="C33" t="s">
        <v>39</v>
      </c>
      <c r="D33" t="s">
        <v>136</v>
      </c>
      <c r="E33">
        <v>780</v>
      </c>
      <c r="F33">
        <v>1366</v>
      </c>
      <c r="G33">
        <v>586</v>
      </c>
      <c r="H33">
        <v>0.75128205128205106</v>
      </c>
      <c r="I33" t="s">
        <v>8</v>
      </c>
      <c r="J33">
        <v>-3</v>
      </c>
      <c r="K33" t="b">
        <v>0</v>
      </c>
      <c r="L33">
        <v>586</v>
      </c>
      <c r="M33" t="b">
        <v>0</v>
      </c>
      <c r="N33" s="3">
        <v>0.75128205128205128</v>
      </c>
      <c r="O33" s="3">
        <v>0.18198757763975154</v>
      </c>
      <c r="P33" s="5">
        <f>VLOOKUP(B33,'areasMostAffectedByApr (JanCap)'!B:M,12,FALSE)</f>
        <v>0.10357027983274365</v>
      </c>
      <c r="Q33" t="b">
        <f>O33&gt;P33</f>
        <v>1</v>
      </c>
      <c r="R33" s="5">
        <f>SUM(O33:P33)</f>
        <v>0.28555785747249518</v>
      </c>
    </row>
    <row r="34" spans="1:18" x14ac:dyDescent="0.2">
      <c r="A34">
        <v>263</v>
      </c>
      <c r="B34" t="s">
        <v>853</v>
      </c>
      <c r="C34" t="s">
        <v>40</v>
      </c>
      <c r="D34" t="s">
        <v>136</v>
      </c>
      <c r="E34">
        <v>22098</v>
      </c>
      <c r="F34">
        <v>28969</v>
      </c>
      <c r="G34">
        <v>6871</v>
      </c>
      <c r="H34">
        <v>0.31093311611910601</v>
      </c>
      <c r="I34" t="s">
        <v>8</v>
      </c>
      <c r="J34">
        <v>1177</v>
      </c>
      <c r="K34" t="b">
        <v>1</v>
      </c>
      <c r="L34">
        <v>8048</v>
      </c>
      <c r="M34" t="b">
        <v>0</v>
      </c>
      <c r="N34" s="3">
        <v>0.36419585482849126</v>
      </c>
      <c r="O34" s="3">
        <v>0.11158096135982365</v>
      </c>
      <c r="P34" s="5">
        <f>VLOOKUP(B34,'areasMostAffectedByApr (JanCap)'!B:M,12,FALSE)</f>
        <v>0.16026253654148864</v>
      </c>
      <c r="Q34" t="b">
        <f>O34&gt;P34</f>
        <v>0</v>
      </c>
      <c r="R34" s="5">
        <f>SUM(O34:P34)</f>
        <v>0.27184349790131229</v>
      </c>
    </row>
    <row r="35" spans="1:18" x14ac:dyDescent="0.2">
      <c r="A35">
        <v>271</v>
      </c>
      <c r="B35" t="s">
        <v>845</v>
      </c>
      <c r="C35" t="s">
        <v>41</v>
      </c>
      <c r="D35" t="s">
        <v>136</v>
      </c>
      <c r="E35">
        <v>8867</v>
      </c>
      <c r="F35">
        <v>13866</v>
      </c>
      <c r="G35">
        <v>4999</v>
      </c>
      <c r="H35">
        <v>0.56377579790233401</v>
      </c>
      <c r="I35" t="s">
        <v>8</v>
      </c>
      <c r="J35">
        <v>311</v>
      </c>
      <c r="K35" t="b">
        <v>1</v>
      </c>
      <c r="L35">
        <v>5310</v>
      </c>
      <c r="M35" t="b">
        <v>0</v>
      </c>
      <c r="N35" s="3">
        <v>0.59884966730574041</v>
      </c>
      <c r="O35" s="3">
        <v>0.1482784619251068</v>
      </c>
      <c r="P35" s="5">
        <f>VLOOKUP(B35,'areasMostAffectedByApr (JanCap)'!B:M,12,FALSE)</f>
        <v>0.10894652650822668</v>
      </c>
      <c r="Q35" t="b">
        <f>O35&gt;P35</f>
        <v>1</v>
      </c>
      <c r="R35" s="5">
        <f>SUM(O35:P35)</f>
        <v>0.25722498843333347</v>
      </c>
    </row>
    <row r="36" spans="1:18" x14ac:dyDescent="0.2">
      <c r="A36">
        <v>279</v>
      </c>
      <c r="B36" t="s">
        <v>837</v>
      </c>
      <c r="C36" t="s">
        <v>42</v>
      </c>
      <c r="D36" t="s">
        <v>136</v>
      </c>
      <c r="E36">
        <v>14354</v>
      </c>
      <c r="F36">
        <v>17389</v>
      </c>
      <c r="G36">
        <v>3035</v>
      </c>
      <c r="H36">
        <v>0.21143932005016</v>
      </c>
      <c r="I36" t="s">
        <v>8</v>
      </c>
      <c r="J36">
        <v>189</v>
      </c>
      <c r="K36" t="b">
        <v>1</v>
      </c>
      <c r="L36">
        <v>3224</v>
      </c>
      <c r="M36" t="b">
        <v>0</v>
      </c>
      <c r="N36" s="3">
        <v>0.22460638149644699</v>
      </c>
      <c r="O36" s="3">
        <v>8.0125257847255008E-2</v>
      </c>
      <c r="P36" s="5">
        <f>VLOOKUP(B36,'areasMostAffectedByApr (JanCap)'!B:M,12,FALSE)</f>
        <v>0.19209011011213253</v>
      </c>
      <c r="Q36" t="b">
        <f>O36&gt;P36</f>
        <v>0</v>
      </c>
      <c r="R36" s="5">
        <f>SUM(O36:P36)</f>
        <v>0.27221536795938756</v>
      </c>
    </row>
    <row r="37" spans="1:18" x14ac:dyDescent="0.2">
      <c r="A37">
        <v>287</v>
      </c>
      <c r="B37" t="s">
        <v>829</v>
      </c>
      <c r="C37" t="s">
        <v>43</v>
      </c>
      <c r="D37" t="s">
        <v>136</v>
      </c>
      <c r="E37">
        <v>7036</v>
      </c>
      <c r="F37">
        <v>8280</v>
      </c>
      <c r="G37">
        <v>1244</v>
      </c>
      <c r="H37">
        <v>0.17680500284252401</v>
      </c>
      <c r="I37" t="s">
        <v>8</v>
      </c>
      <c r="J37">
        <v>158</v>
      </c>
      <c r="K37" t="b">
        <v>1</v>
      </c>
      <c r="L37">
        <v>1402</v>
      </c>
      <c r="M37" t="b">
        <v>0</v>
      </c>
      <c r="N37" s="3">
        <v>0.19926094371802161</v>
      </c>
      <c r="O37" s="3">
        <v>5.6901659969966316E-2</v>
      </c>
      <c r="P37" s="5">
        <f>VLOOKUP(B37,'areasMostAffectedByApr (JanCap)'!B:M,12,FALSE)</f>
        <v>0.12763868433971526</v>
      </c>
      <c r="Q37" t="b">
        <f>O37&gt;P37</f>
        <v>0</v>
      </c>
      <c r="R37" s="5">
        <f>SUM(O37:P37)</f>
        <v>0.18454034430968158</v>
      </c>
    </row>
    <row r="38" spans="1:18" x14ac:dyDescent="0.2">
      <c r="A38">
        <v>295</v>
      </c>
      <c r="B38" t="s">
        <v>821</v>
      </c>
      <c r="C38" t="s">
        <v>44</v>
      </c>
      <c r="D38" t="s">
        <v>136</v>
      </c>
      <c r="E38">
        <v>11499</v>
      </c>
      <c r="F38">
        <v>14008</v>
      </c>
      <c r="G38">
        <v>2509</v>
      </c>
      <c r="H38">
        <v>0.21819288633794201</v>
      </c>
      <c r="I38" t="s">
        <v>8</v>
      </c>
      <c r="J38">
        <v>962</v>
      </c>
      <c r="K38" t="b">
        <v>1</v>
      </c>
      <c r="L38">
        <v>3471</v>
      </c>
      <c r="M38" t="b">
        <v>0</v>
      </c>
      <c r="N38" s="3">
        <v>0.30185233498565095</v>
      </c>
      <c r="O38" s="3">
        <v>0.10348837209302325</v>
      </c>
      <c r="P38" s="5">
        <f>VLOOKUP(B38,'areasMostAffectedByApr (JanCap)'!B:M,12,FALSE)</f>
        <v>0.18662952646239556</v>
      </c>
      <c r="Q38" t="b">
        <f>O38&gt;P38</f>
        <v>0</v>
      </c>
      <c r="R38" s="5">
        <f>SUM(O38:P38)</f>
        <v>0.29011789855541881</v>
      </c>
    </row>
    <row r="39" spans="1:18" x14ac:dyDescent="0.2">
      <c r="A39">
        <v>303</v>
      </c>
      <c r="B39" t="s">
        <v>813</v>
      </c>
      <c r="C39" t="s">
        <v>45</v>
      </c>
      <c r="D39" t="s">
        <v>136</v>
      </c>
      <c r="E39">
        <v>37549</v>
      </c>
      <c r="F39">
        <v>45965</v>
      </c>
      <c r="G39">
        <v>8416</v>
      </c>
      <c r="H39">
        <v>0.22413379850328899</v>
      </c>
      <c r="I39" t="s">
        <v>8</v>
      </c>
      <c r="J39">
        <v>2059</v>
      </c>
      <c r="K39" t="b">
        <v>1</v>
      </c>
      <c r="L39">
        <v>10475</v>
      </c>
      <c r="M39" t="b">
        <v>0</v>
      </c>
      <c r="N39" s="3">
        <v>0.27896881408293162</v>
      </c>
      <c r="O39" s="3">
        <v>8.9762376067936619E-2</v>
      </c>
      <c r="P39" s="5">
        <f>VLOOKUP(B39,'areasMostAffectedByApr (JanCap)'!B:M,12,FALSE)</f>
        <v>0.16035210230374022</v>
      </c>
      <c r="Q39" t="b">
        <f>O39&gt;P39</f>
        <v>0</v>
      </c>
      <c r="R39" s="5">
        <f>SUM(O39:P39)</f>
        <v>0.25011447837167683</v>
      </c>
    </row>
    <row r="40" spans="1:18" x14ac:dyDescent="0.2">
      <c r="A40">
        <v>311</v>
      </c>
      <c r="B40" t="s">
        <v>805</v>
      </c>
      <c r="C40" t="s">
        <v>46</v>
      </c>
      <c r="D40" t="s">
        <v>136</v>
      </c>
      <c r="E40">
        <v>12286</v>
      </c>
      <c r="F40">
        <v>17455</v>
      </c>
      <c r="G40">
        <v>5169</v>
      </c>
      <c r="H40">
        <v>0.420722773888979</v>
      </c>
      <c r="I40" t="s">
        <v>8</v>
      </c>
      <c r="J40">
        <v>360</v>
      </c>
      <c r="K40" t="b">
        <v>1</v>
      </c>
      <c r="L40">
        <v>5529</v>
      </c>
      <c r="M40" t="b">
        <v>0</v>
      </c>
      <c r="N40" s="3">
        <v>0.45002441803678983</v>
      </c>
      <c r="O40" s="3">
        <v>0.12222295908216725</v>
      </c>
      <c r="P40" s="5">
        <f>VLOOKUP(B40,'areasMostAffectedByApr (JanCap)'!B:M,12,FALSE)</f>
        <v>0.126183881343817</v>
      </c>
      <c r="Q40" t="b">
        <f>O40&gt;P40</f>
        <v>0</v>
      </c>
      <c r="R40" s="5">
        <f>SUM(O40:P40)</f>
        <v>0.24840684042598427</v>
      </c>
    </row>
    <row r="41" spans="1:18" x14ac:dyDescent="0.2">
      <c r="A41">
        <v>319</v>
      </c>
      <c r="B41" t="s">
        <v>797</v>
      </c>
      <c r="C41" t="s">
        <v>47</v>
      </c>
      <c r="D41" t="s">
        <v>136</v>
      </c>
      <c r="E41">
        <v>10647</v>
      </c>
      <c r="F41">
        <v>17901</v>
      </c>
      <c r="G41">
        <v>7254</v>
      </c>
      <c r="H41">
        <v>0.68131868131868101</v>
      </c>
      <c r="I41" t="s">
        <v>8</v>
      </c>
      <c r="J41">
        <v>751</v>
      </c>
      <c r="K41" t="b">
        <v>1</v>
      </c>
      <c r="L41">
        <v>8005</v>
      </c>
      <c r="M41" t="b">
        <v>0</v>
      </c>
      <c r="N41" s="3">
        <v>0.75185498262421335</v>
      </c>
      <c r="O41" s="3">
        <v>0.20593758843353657</v>
      </c>
      <c r="P41" s="5">
        <f>VLOOKUP(B41,'areasMostAffectedByApr (JanCap)'!B:M,12,FALSE)</f>
        <v>0.14404761904761904</v>
      </c>
      <c r="Q41" t="b">
        <f>O41&gt;P41</f>
        <v>1</v>
      </c>
      <c r="R41" s="5">
        <f>SUM(O41:P41)</f>
        <v>0.34998520748115558</v>
      </c>
    </row>
    <row r="42" spans="1:18" x14ac:dyDescent="0.2">
      <c r="A42">
        <v>327</v>
      </c>
      <c r="B42" t="s">
        <v>789</v>
      </c>
      <c r="C42" t="s">
        <v>48</v>
      </c>
      <c r="D42" t="s">
        <v>136</v>
      </c>
      <c r="E42">
        <v>9637</v>
      </c>
      <c r="F42">
        <v>19805</v>
      </c>
      <c r="G42">
        <v>10168</v>
      </c>
      <c r="H42">
        <v>1.0551001348967499</v>
      </c>
      <c r="I42" t="s">
        <v>8</v>
      </c>
      <c r="J42">
        <v>593</v>
      </c>
      <c r="K42" t="b">
        <v>1</v>
      </c>
      <c r="L42">
        <v>10761</v>
      </c>
      <c r="M42" t="b">
        <v>0</v>
      </c>
      <c r="N42" s="3">
        <v>1.1166338072014113</v>
      </c>
      <c r="O42" s="3">
        <v>0.23051711580480699</v>
      </c>
      <c r="P42" s="5">
        <f>VLOOKUP(B42,'areasMostAffectedByApr (JanCap)'!B:M,12,FALSE)</f>
        <v>7.6260137449450871E-2</v>
      </c>
      <c r="Q42" t="b">
        <f>O42&gt;P42</f>
        <v>1</v>
      </c>
      <c r="R42" s="5">
        <f>SUM(O42:P42)</f>
        <v>0.30677725325425786</v>
      </c>
    </row>
    <row r="43" spans="1:18" x14ac:dyDescent="0.2">
      <c r="A43">
        <v>335</v>
      </c>
      <c r="B43" t="s">
        <v>781</v>
      </c>
      <c r="C43" t="s">
        <v>49</v>
      </c>
      <c r="D43" t="s">
        <v>136</v>
      </c>
      <c r="E43">
        <v>6083</v>
      </c>
      <c r="F43">
        <v>8185</v>
      </c>
      <c r="G43">
        <v>2102</v>
      </c>
      <c r="H43">
        <v>0.34555318099621901</v>
      </c>
      <c r="I43" t="s">
        <v>8</v>
      </c>
      <c r="J43">
        <v>199</v>
      </c>
      <c r="K43" t="b">
        <v>1</v>
      </c>
      <c r="L43">
        <v>2301</v>
      </c>
      <c r="M43" t="b">
        <v>0</v>
      </c>
      <c r="N43" s="3">
        <v>0.37826730231793521</v>
      </c>
      <c r="O43" s="3">
        <v>9.792739498659403E-2</v>
      </c>
      <c r="P43" s="5">
        <f>VLOOKUP(B43,'areasMostAffectedByApr (JanCap)'!B:M,12,FALSE)</f>
        <v>0.1038770399792764</v>
      </c>
      <c r="Q43" t="b">
        <f>O43&gt;P43</f>
        <v>0</v>
      </c>
      <c r="R43" s="5">
        <f>SUM(O43:P43)</f>
        <v>0.20180443496587042</v>
      </c>
    </row>
    <row r="44" spans="1:18" x14ac:dyDescent="0.2">
      <c r="A44">
        <v>343</v>
      </c>
      <c r="B44" t="s">
        <v>773</v>
      </c>
      <c r="C44" t="s">
        <v>50</v>
      </c>
      <c r="D44" t="s">
        <v>136</v>
      </c>
      <c r="E44">
        <v>2738</v>
      </c>
      <c r="F44">
        <v>3359</v>
      </c>
      <c r="G44">
        <v>621</v>
      </c>
      <c r="H44">
        <v>0.226807888970051</v>
      </c>
      <c r="I44" t="s">
        <v>8</v>
      </c>
      <c r="J44">
        <v>126</v>
      </c>
      <c r="K44" t="b">
        <v>1</v>
      </c>
      <c r="L44">
        <v>747</v>
      </c>
      <c r="M44" t="b">
        <v>0</v>
      </c>
      <c r="N44" s="3">
        <v>0.27282688093498902</v>
      </c>
      <c r="O44" s="3">
        <v>8.0141615706469257E-2</v>
      </c>
      <c r="P44" s="5">
        <f>VLOOKUP(B44,'areasMostAffectedByApr (JanCap)'!B:M,12,FALSE)</f>
        <v>0.17392253136933988</v>
      </c>
      <c r="Q44" t="b">
        <f>O44&gt;P44</f>
        <v>0</v>
      </c>
      <c r="R44" s="5">
        <f>SUM(O44:P44)</f>
        <v>0.25406414707580915</v>
      </c>
    </row>
    <row r="45" spans="1:18" x14ac:dyDescent="0.2">
      <c r="A45">
        <v>351</v>
      </c>
      <c r="B45" t="s">
        <v>765</v>
      </c>
      <c r="C45" t="s">
        <v>51</v>
      </c>
      <c r="D45" t="s">
        <v>136</v>
      </c>
      <c r="E45">
        <v>8609</v>
      </c>
      <c r="F45">
        <v>15054</v>
      </c>
      <c r="G45">
        <v>6445</v>
      </c>
      <c r="H45">
        <v>0.74863514926240005</v>
      </c>
      <c r="I45" t="s">
        <v>8</v>
      </c>
      <c r="J45">
        <v>447</v>
      </c>
      <c r="K45" t="b">
        <v>1</v>
      </c>
      <c r="L45">
        <v>6892</v>
      </c>
      <c r="M45" t="b">
        <v>0</v>
      </c>
      <c r="N45" s="3">
        <v>0.80055755604599832</v>
      </c>
      <c r="O45" s="3">
        <v>0.20510073505341786</v>
      </c>
      <c r="P45" s="5">
        <f>VLOOKUP(B45,'areasMostAffectedByApr (JanCap)'!B:M,12,FALSE)</f>
        <v>0.11525949347845915</v>
      </c>
      <c r="Q45" t="b">
        <f>O45&gt;P45</f>
        <v>1</v>
      </c>
      <c r="R45" s="5">
        <f>SUM(O45:P45)</f>
        <v>0.32036022853187701</v>
      </c>
    </row>
    <row r="46" spans="1:18" x14ac:dyDescent="0.2">
      <c r="A46">
        <v>359</v>
      </c>
      <c r="B46" t="s">
        <v>757</v>
      </c>
      <c r="C46" t="s">
        <v>52</v>
      </c>
      <c r="D46" t="s">
        <v>136</v>
      </c>
      <c r="E46">
        <v>3207</v>
      </c>
      <c r="F46">
        <v>4576</v>
      </c>
      <c r="G46">
        <v>1369</v>
      </c>
      <c r="H46">
        <v>0.42687870283754298</v>
      </c>
      <c r="I46" t="s">
        <v>8</v>
      </c>
      <c r="J46">
        <v>9</v>
      </c>
      <c r="K46" t="b">
        <v>1</v>
      </c>
      <c r="L46">
        <v>1378</v>
      </c>
      <c r="M46" t="b">
        <v>0</v>
      </c>
      <c r="N46" s="3">
        <v>0.42968506392266914</v>
      </c>
      <c r="O46" s="3">
        <v>0.11864990528672292</v>
      </c>
      <c r="P46" s="5">
        <f>VLOOKUP(B46,'areasMostAffectedByApr (JanCap)'!B:M,12,FALSE)</f>
        <v>0.12238963785355537</v>
      </c>
      <c r="Q46" t="b">
        <f>O46&gt;P46</f>
        <v>0</v>
      </c>
      <c r="R46" s="5">
        <f>SUM(O46:P46)</f>
        <v>0.24103954314027831</v>
      </c>
    </row>
    <row r="47" spans="1:18" x14ac:dyDescent="0.2">
      <c r="A47">
        <v>367</v>
      </c>
      <c r="B47" t="s">
        <v>749</v>
      </c>
      <c r="C47" t="s">
        <v>53</v>
      </c>
      <c r="D47" t="s">
        <v>136</v>
      </c>
      <c r="E47">
        <v>619</v>
      </c>
      <c r="F47">
        <v>670</v>
      </c>
      <c r="G47">
        <v>51</v>
      </c>
      <c r="H47">
        <v>8.2390953150242294E-2</v>
      </c>
      <c r="I47" t="s">
        <v>8</v>
      </c>
      <c r="J47">
        <v>29</v>
      </c>
      <c r="K47" t="b">
        <v>1</v>
      </c>
      <c r="L47">
        <v>80</v>
      </c>
      <c r="M47" t="b">
        <v>0</v>
      </c>
      <c r="N47" s="3">
        <v>0.12924071082390953</v>
      </c>
      <c r="O47" s="3">
        <v>5.242463958060288E-2</v>
      </c>
      <c r="P47" s="5">
        <f>VLOOKUP(B47,'areasMostAffectedByApr (JanCap)'!B:M,12,FALSE)</f>
        <v>0.20512820512820512</v>
      </c>
      <c r="Q47" t="b">
        <f>O47&gt;P47</f>
        <v>0</v>
      </c>
      <c r="R47" s="5">
        <f>SUM(O47:P47)</f>
        <v>0.25755284470880802</v>
      </c>
    </row>
    <row r="48" spans="1:18" x14ac:dyDescent="0.2">
      <c r="A48">
        <v>375</v>
      </c>
      <c r="B48" t="s">
        <v>741</v>
      </c>
      <c r="C48" t="s">
        <v>54</v>
      </c>
      <c r="D48" t="s">
        <v>136</v>
      </c>
      <c r="E48">
        <v>14901</v>
      </c>
      <c r="F48">
        <v>17482</v>
      </c>
      <c r="G48">
        <v>2581</v>
      </c>
      <c r="H48">
        <v>0.173209851687806</v>
      </c>
      <c r="I48" t="s">
        <v>8</v>
      </c>
      <c r="J48">
        <v>1349</v>
      </c>
      <c r="K48" t="b">
        <v>1</v>
      </c>
      <c r="L48">
        <v>3930</v>
      </c>
      <c r="M48" t="b">
        <v>0</v>
      </c>
      <c r="N48" s="3">
        <v>0.26374068854439298</v>
      </c>
      <c r="O48" s="3">
        <v>8.9623717217787918E-2</v>
      </c>
      <c r="P48" s="5">
        <f>VLOOKUP(B48,'areasMostAffectedByApr (JanCap)'!B:M,12,FALSE)</f>
        <v>0.16012599160055996</v>
      </c>
      <c r="Q48" t="b">
        <f>O48&gt;P48</f>
        <v>0</v>
      </c>
      <c r="R48" s="5">
        <f>SUM(O48:P48)</f>
        <v>0.24974970881834788</v>
      </c>
    </row>
    <row r="49" spans="1:18" x14ac:dyDescent="0.2">
      <c r="A49">
        <v>383</v>
      </c>
      <c r="B49" t="s">
        <v>733</v>
      </c>
      <c r="C49" t="s">
        <v>55</v>
      </c>
      <c r="D49" t="s">
        <v>136</v>
      </c>
      <c r="E49">
        <v>4554</v>
      </c>
      <c r="F49">
        <v>5816</v>
      </c>
      <c r="G49">
        <v>1262</v>
      </c>
      <c r="H49">
        <v>0.27711901624945101</v>
      </c>
      <c r="I49" t="s">
        <v>8</v>
      </c>
      <c r="J49">
        <v>188</v>
      </c>
      <c r="K49" t="b">
        <v>1</v>
      </c>
      <c r="L49">
        <v>1450</v>
      </c>
      <c r="M49" t="b">
        <v>0</v>
      </c>
      <c r="N49" s="3">
        <v>0.3184014053579271</v>
      </c>
      <c r="O49" s="3">
        <v>8.1911648401310586E-2</v>
      </c>
      <c r="P49" s="5">
        <f>VLOOKUP(B49,'areasMostAffectedByApr (JanCap)'!B:M,12,FALSE)</f>
        <v>0.11507664150080073</v>
      </c>
      <c r="Q49" t="b">
        <f>O49&gt;P49</f>
        <v>0</v>
      </c>
      <c r="R49" s="5">
        <f>SUM(O49:P49)</f>
        <v>0.19698828990211131</v>
      </c>
    </row>
    <row r="50" spans="1:18" x14ac:dyDescent="0.2">
      <c r="A50">
        <v>391</v>
      </c>
      <c r="B50" t="s">
        <v>725</v>
      </c>
      <c r="C50" t="s">
        <v>56</v>
      </c>
      <c r="D50" t="s">
        <v>136</v>
      </c>
      <c r="E50">
        <v>10620</v>
      </c>
      <c r="F50">
        <v>17757</v>
      </c>
      <c r="G50">
        <v>7137</v>
      </c>
      <c r="H50">
        <v>0.67203389830508498</v>
      </c>
      <c r="I50" t="s">
        <v>8</v>
      </c>
      <c r="J50">
        <v>445</v>
      </c>
      <c r="K50" t="b">
        <v>1</v>
      </c>
      <c r="L50">
        <v>7582</v>
      </c>
      <c r="M50" t="b">
        <v>0</v>
      </c>
      <c r="N50" s="3">
        <v>0.7139359698681732</v>
      </c>
      <c r="O50" s="3">
        <v>0.18286182861828618</v>
      </c>
      <c r="P50" s="5">
        <f>VLOOKUP(B50,'areasMostAffectedByApr (JanCap)'!B:M,12,FALSE)</f>
        <v>0.11948897795591182</v>
      </c>
      <c r="Q50" t="b">
        <f>O50&gt;P50</f>
        <v>1</v>
      </c>
      <c r="R50" s="5">
        <f>SUM(O50:P50)</f>
        <v>0.30235080657419799</v>
      </c>
    </row>
    <row r="51" spans="1:18" x14ac:dyDescent="0.2">
      <c r="A51">
        <v>399</v>
      </c>
      <c r="B51" t="s">
        <v>717</v>
      </c>
      <c r="C51" t="s">
        <v>57</v>
      </c>
      <c r="D51" t="s">
        <v>136</v>
      </c>
      <c r="E51">
        <v>12295</v>
      </c>
      <c r="F51">
        <v>16887</v>
      </c>
      <c r="G51">
        <v>4592</v>
      </c>
      <c r="H51">
        <v>0.37348515656770997</v>
      </c>
      <c r="I51" t="s">
        <v>8</v>
      </c>
      <c r="J51">
        <v>417</v>
      </c>
      <c r="K51" t="b">
        <v>1</v>
      </c>
      <c r="L51">
        <v>5009</v>
      </c>
      <c r="M51" t="b">
        <v>0</v>
      </c>
      <c r="N51" s="3">
        <v>0.40740138267588449</v>
      </c>
      <c r="O51" s="3">
        <v>0.11642339159538861</v>
      </c>
      <c r="P51" s="5">
        <f>VLOOKUP(B51,'areasMostAffectedByApr (JanCap)'!B:M,12,FALSE)</f>
        <v>0.12545835515976952</v>
      </c>
      <c r="Q51" t="b">
        <f>O51&gt;P51</f>
        <v>0</v>
      </c>
      <c r="R51" s="5">
        <f>SUM(O51:P51)</f>
        <v>0.24188174675515814</v>
      </c>
    </row>
    <row r="52" spans="1:18" x14ac:dyDescent="0.2">
      <c r="A52">
        <v>407</v>
      </c>
      <c r="B52" t="s">
        <v>709</v>
      </c>
      <c r="C52" t="s">
        <v>58</v>
      </c>
      <c r="D52" t="s">
        <v>136</v>
      </c>
      <c r="E52">
        <v>5472</v>
      </c>
      <c r="F52">
        <v>6795</v>
      </c>
      <c r="G52">
        <v>1323</v>
      </c>
      <c r="H52">
        <v>0.24177631578947401</v>
      </c>
      <c r="I52" t="s">
        <v>8</v>
      </c>
      <c r="J52">
        <v>181</v>
      </c>
      <c r="K52" t="b">
        <v>1</v>
      </c>
      <c r="L52">
        <v>1504</v>
      </c>
      <c r="M52" t="b">
        <v>0</v>
      </c>
      <c r="N52" s="3">
        <v>0.27485380116959063</v>
      </c>
      <c r="O52" s="3">
        <v>7.9266364498787809E-2</v>
      </c>
      <c r="P52" s="5">
        <f>VLOOKUP(B52,'areasMostAffectedByApr (JanCap)'!B:M,12,FALSE)</f>
        <v>0.14429635848462588</v>
      </c>
      <c r="Q52" t="b">
        <f>O52&gt;P52</f>
        <v>0</v>
      </c>
      <c r="R52" s="5">
        <f>SUM(O52:P52)</f>
        <v>0.22356272298341368</v>
      </c>
    </row>
    <row r="53" spans="1:18" x14ac:dyDescent="0.2">
      <c r="A53">
        <v>415</v>
      </c>
      <c r="B53" t="s">
        <v>701</v>
      </c>
      <c r="C53" t="s">
        <v>59</v>
      </c>
      <c r="D53" t="s">
        <v>136</v>
      </c>
      <c r="E53">
        <v>11197</v>
      </c>
      <c r="F53">
        <v>12627</v>
      </c>
      <c r="G53">
        <v>1430</v>
      </c>
      <c r="H53">
        <v>0.12771278020898499</v>
      </c>
      <c r="I53" t="s">
        <v>8</v>
      </c>
      <c r="J53">
        <v>190</v>
      </c>
      <c r="K53" t="b">
        <v>1</v>
      </c>
      <c r="L53">
        <v>1620</v>
      </c>
      <c r="M53" t="b">
        <v>0</v>
      </c>
      <c r="N53" s="3">
        <v>0.14468161114584263</v>
      </c>
      <c r="O53" s="3">
        <v>4.1194120937801962E-2</v>
      </c>
      <c r="P53" s="5">
        <f>VLOOKUP(B53,'areasMostAffectedByApr (JanCap)'!B:M,12,FALSE)</f>
        <v>0.12725650178480366</v>
      </c>
      <c r="Q53" t="b">
        <f>O53&gt;P53</f>
        <v>0</v>
      </c>
      <c r="R53" s="5">
        <f>SUM(O53:P53)</f>
        <v>0.16845062272260564</v>
      </c>
    </row>
    <row r="54" spans="1:18" x14ac:dyDescent="0.2">
      <c r="A54">
        <v>423</v>
      </c>
      <c r="B54" t="s">
        <v>693</v>
      </c>
      <c r="C54" t="s">
        <v>60</v>
      </c>
      <c r="D54" t="s">
        <v>136</v>
      </c>
      <c r="E54">
        <v>7168</v>
      </c>
      <c r="F54">
        <v>13944</v>
      </c>
      <c r="G54">
        <v>6776</v>
      </c>
      <c r="H54">
        <v>0.9453125</v>
      </c>
      <c r="I54" t="s">
        <v>8</v>
      </c>
      <c r="J54">
        <v>367</v>
      </c>
      <c r="K54" t="b">
        <v>1</v>
      </c>
      <c r="L54">
        <v>7143</v>
      </c>
      <c r="M54" t="b">
        <v>0</v>
      </c>
      <c r="N54" s="3">
        <v>0.9965122767857143</v>
      </c>
      <c r="O54" s="3">
        <v>0.22925091469285577</v>
      </c>
      <c r="P54" s="5">
        <f>VLOOKUP(B54,'areasMostAffectedByApr (JanCap)'!B:M,12,FALSE)</f>
        <v>0.10090031101653299</v>
      </c>
      <c r="Q54" t="b">
        <f>O54&gt;P54</f>
        <v>1</v>
      </c>
      <c r="R54" s="5">
        <f>SUM(O54:P54)</f>
        <v>0.33015122570938876</v>
      </c>
    </row>
    <row r="55" spans="1:18" x14ac:dyDescent="0.2">
      <c r="A55">
        <v>431</v>
      </c>
      <c r="B55" t="s">
        <v>685</v>
      </c>
      <c r="C55" t="s">
        <v>61</v>
      </c>
      <c r="D55" t="s">
        <v>136</v>
      </c>
      <c r="E55">
        <v>923</v>
      </c>
      <c r="F55">
        <v>1040</v>
      </c>
      <c r="G55">
        <v>117</v>
      </c>
      <c r="H55">
        <v>0.12676056338028199</v>
      </c>
      <c r="I55" t="s">
        <v>8</v>
      </c>
      <c r="J55">
        <v>7</v>
      </c>
      <c r="K55" t="b">
        <v>1</v>
      </c>
      <c r="L55">
        <v>124</v>
      </c>
      <c r="M55" t="b">
        <v>0</v>
      </c>
      <c r="N55" s="3">
        <v>0.13434452871072589</v>
      </c>
      <c r="O55" s="3">
        <v>3.7598544572468161E-2</v>
      </c>
      <c r="P55" s="5">
        <f>VLOOKUP(B55,'areasMostAffectedByApr (JanCap)'!B:M,12,FALSE)</f>
        <v>0.12706674831598286</v>
      </c>
      <c r="Q55" t="b">
        <f>O55&gt;P55</f>
        <v>0</v>
      </c>
      <c r="R55" s="5">
        <f>SUM(O55:P55)</f>
        <v>0.16466529288845103</v>
      </c>
    </row>
    <row r="56" spans="1:18" x14ac:dyDescent="0.2">
      <c r="A56">
        <v>439</v>
      </c>
      <c r="B56" t="s">
        <v>677</v>
      </c>
      <c r="C56" t="s">
        <v>62</v>
      </c>
      <c r="D56" t="s">
        <v>136</v>
      </c>
      <c r="E56">
        <v>10258</v>
      </c>
      <c r="F56">
        <v>12015</v>
      </c>
      <c r="G56">
        <v>1757</v>
      </c>
      <c r="H56">
        <v>0.171280951452525</v>
      </c>
      <c r="I56" t="s">
        <v>8</v>
      </c>
      <c r="J56">
        <v>223</v>
      </c>
      <c r="K56" t="b">
        <v>1</v>
      </c>
      <c r="L56">
        <v>1980</v>
      </c>
      <c r="M56" t="b">
        <v>0</v>
      </c>
      <c r="N56" s="3">
        <v>0.19302008188730746</v>
      </c>
      <c r="O56" s="3">
        <v>5.630918863578193E-2</v>
      </c>
      <c r="P56" s="5">
        <f>VLOOKUP(B56,'areasMostAffectedByApr (JanCap)'!B:M,12,FALSE)</f>
        <v>0.13072714839297925</v>
      </c>
      <c r="Q56" t="b">
        <f>O56&gt;P56</f>
        <v>0</v>
      </c>
      <c r="R56" s="5">
        <f>SUM(O56:P56)</f>
        <v>0.18703633702876118</v>
      </c>
    </row>
    <row r="57" spans="1:18" x14ac:dyDescent="0.2">
      <c r="A57">
        <v>447</v>
      </c>
      <c r="B57" t="s">
        <v>669</v>
      </c>
      <c r="C57" t="s">
        <v>63</v>
      </c>
      <c r="D57" t="s">
        <v>136</v>
      </c>
      <c r="E57">
        <v>30807</v>
      </c>
      <c r="F57">
        <v>38037</v>
      </c>
      <c r="G57">
        <v>7230</v>
      </c>
      <c r="H57">
        <v>0.23468692180348599</v>
      </c>
      <c r="I57" t="s">
        <v>8</v>
      </c>
      <c r="J57">
        <v>1539</v>
      </c>
      <c r="K57" t="b">
        <v>1</v>
      </c>
      <c r="L57">
        <v>8769</v>
      </c>
      <c r="M57" t="b">
        <v>0</v>
      </c>
      <c r="N57" s="3">
        <v>0.28464310059402081</v>
      </c>
      <c r="O57" s="3">
        <v>8.7176530236904637E-2</v>
      </c>
      <c r="P57" s="5">
        <f>VLOOKUP(B57,'areasMostAffectedByApr (JanCap)'!B:M,12,FALSE)</f>
        <v>0.15404854170915766</v>
      </c>
      <c r="Q57" t="b">
        <f>O57&gt;P57</f>
        <v>0</v>
      </c>
      <c r="R57" s="5">
        <f>SUM(O57:P57)</f>
        <v>0.2412250719460623</v>
      </c>
    </row>
    <row r="58" spans="1:18" x14ac:dyDescent="0.2">
      <c r="A58">
        <v>455</v>
      </c>
      <c r="B58" t="s">
        <v>661</v>
      </c>
      <c r="C58" t="s">
        <v>64</v>
      </c>
      <c r="D58" t="s">
        <v>136</v>
      </c>
      <c r="E58">
        <v>7431</v>
      </c>
      <c r="F58">
        <v>9170</v>
      </c>
      <c r="G58">
        <v>1739</v>
      </c>
      <c r="H58">
        <v>0.234019647422958</v>
      </c>
      <c r="I58" t="s">
        <v>8</v>
      </c>
      <c r="J58">
        <v>370</v>
      </c>
      <c r="K58" t="b">
        <v>1</v>
      </c>
      <c r="L58">
        <v>2109</v>
      </c>
      <c r="M58" t="b">
        <v>0</v>
      </c>
      <c r="N58" s="3">
        <v>0.28381106176826809</v>
      </c>
      <c r="O58" s="3">
        <v>8.3008619671744013E-2</v>
      </c>
      <c r="P58" s="5">
        <f>VLOOKUP(B58,'areasMostAffectedByApr (JanCap)'!B:M,12,FALSE)</f>
        <v>0.16045536249251049</v>
      </c>
      <c r="Q58" t="b">
        <f>O58&gt;P58</f>
        <v>0</v>
      </c>
      <c r="R58" s="5">
        <f>SUM(O58:P58)</f>
        <v>0.24346398216425452</v>
      </c>
    </row>
    <row r="59" spans="1:18" x14ac:dyDescent="0.2">
      <c r="A59">
        <v>463</v>
      </c>
      <c r="B59" t="s">
        <v>653</v>
      </c>
      <c r="C59" t="s">
        <v>65</v>
      </c>
      <c r="D59" t="s">
        <v>136</v>
      </c>
      <c r="E59">
        <v>966</v>
      </c>
      <c r="F59">
        <v>1195</v>
      </c>
      <c r="G59">
        <v>229</v>
      </c>
      <c r="H59">
        <v>0.23706004140786699</v>
      </c>
      <c r="I59" t="s">
        <v>8</v>
      </c>
      <c r="J59">
        <v>44</v>
      </c>
      <c r="K59" t="b">
        <v>1</v>
      </c>
      <c r="L59">
        <v>273</v>
      </c>
      <c r="M59" t="b">
        <v>0</v>
      </c>
      <c r="N59" s="3">
        <v>0.28260869565217389</v>
      </c>
      <c r="O59" s="3">
        <v>9.8948894527002534E-2</v>
      </c>
      <c r="P59" s="5">
        <f>VLOOKUP(B59,'areasMostAffectedByApr (JanCap)'!B:M,12,FALSE)</f>
        <v>0.19423929098966028</v>
      </c>
      <c r="Q59" t="b">
        <f>O59&gt;P59</f>
        <v>0</v>
      </c>
      <c r="R59" s="5">
        <f>SUM(O59:P59)</f>
        <v>0.29318818551666281</v>
      </c>
    </row>
    <row r="60" spans="1:18" x14ac:dyDescent="0.2">
      <c r="A60">
        <v>471</v>
      </c>
      <c r="B60" t="s">
        <v>645</v>
      </c>
      <c r="C60" t="s">
        <v>66</v>
      </c>
      <c r="D60" t="s">
        <v>136</v>
      </c>
      <c r="E60">
        <v>25117</v>
      </c>
      <c r="F60">
        <v>33260</v>
      </c>
      <c r="G60">
        <v>8143</v>
      </c>
      <c r="H60">
        <v>0.3242027312179</v>
      </c>
      <c r="I60" t="s">
        <v>8</v>
      </c>
      <c r="J60">
        <v>733</v>
      </c>
      <c r="K60" t="b">
        <v>1</v>
      </c>
      <c r="L60">
        <v>8876</v>
      </c>
      <c r="M60" t="b">
        <v>0</v>
      </c>
      <c r="N60" s="3">
        <v>0.35338615280487318</v>
      </c>
      <c r="O60" s="3">
        <v>0.10368311002604927</v>
      </c>
      <c r="P60" s="5">
        <f>VLOOKUP(B60,'areasMostAffectedByApr (JanCap)'!B:M,12,FALSE)</f>
        <v>0.13499596601964786</v>
      </c>
      <c r="Q60" t="b">
        <f>O60&gt;P60</f>
        <v>0</v>
      </c>
      <c r="R60" s="5">
        <f>SUM(O60:P60)</f>
        <v>0.23867907604569713</v>
      </c>
    </row>
    <row r="61" spans="1:18" x14ac:dyDescent="0.2">
      <c r="A61">
        <v>479</v>
      </c>
      <c r="B61" t="s">
        <v>637</v>
      </c>
      <c r="C61" t="s">
        <v>67</v>
      </c>
      <c r="D61" t="s">
        <v>136</v>
      </c>
      <c r="E61">
        <v>15220</v>
      </c>
      <c r="F61">
        <v>17874</v>
      </c>
      <c r="G61">
        <v>2654</v>
      </c>
      <c r="H61">
        <v>0.17437582128777901</v>
      </c>
      <c r="I61" t="s">
        <v>8</v>
      </c>
      <c r="J61">
        <v>685</v>
      </c>
      <c r="K61" t="b">
        <v>1</v>
      </c>
      <c r="L61">
        <v>3339</v>
      </c>
      <c r="M61" t="b">
        <v>0</v>
      </c>
      <c r="N61" s="3">
        <v>0.21938239159001313</v>
      </c>
      <c r="O61" s="3">
        <v>7.2604318423970943E-2</v>
      </c>
      <c r="P61" s="5">
        <f>VLOOKUP(B61,'areasMostAffectedByApr (JanCap)'!B:M,12,FALSE)</f>
        <v>0.16427181890529666</v>
      </c>
      <c r="Q61" t="b">
        <f>O61&gt;P61</f>
        <v>0</v>
      </c>
      <c r="R61" s="5">
        <f>SUM(O61:P61)</f>
        <v>0.2368761373292676</v>
      </c>
    </row>
    <row r="62" spans="1:18" x14ac:dyDescent="0.2">
      <c r="A62">
        <v>487</v>
      </c>
      <c r="B62" t="s">
        <v>629</v>
      </c>
      <c r="C62" t="s">
        <v>68</v>
      </c>
      <c r="D62" t="s">
        <v>136</v>
      </c>
      <c r="E62">
        <v>6886</v>
      </c>
      <c r="F62">
        <v>8717</v>
      </c>
      <c r="G62">
        <v>1831</v>
      </c>
      <c r="H62">
        <v>0.26590182979959298</v>
      </c>
      <c r="I62" t="s">
        <v>8</v>
      </c>
      <c r="J62">
        <v>130</v>
      </c>
      <c r="K62" t="b">
        <v>1</v>
      </c>
      <c r="L62">
        <v>1961</v>
      </c>
      <c r="M62" t="b">
        <v>0</v>
      </c>
      <c r="N62" s="3">
        <v>0.28478071449317455</v>
      </c>
      <c r="O62" s="3">
        <v>8.2977192908221559E-2</v>
      </c>
      <c r="P62" s="5">
        <f>VLOOKUP(B62,'areasMostAffectedByApr (JanCap)'!B:M,12,FALSE)</f>
        <v>0.1310032362459547</v>
      </c>
      <c r="Q62" t="b">
        <f>O62&gt;P62</f>
        <v>0</v>
      </c>
      <c r="R62" s="5">
        <f>SUM(O62:P62)</f>
        <v>0.21398042915417625</v>
      </c>
    </row>
    <row r="63" spans="1:18" x14ac:dyDescent="0.2">
      <c r="A63">
        <v>495</v>
      </c>
      <c r="B63" t="s">
        <v>621</v>
      </c>
      <c r="C63" t="s">
        <v>69</v>
      </c>
      <c r="D63" t="s">
        <v>136</v>
      </c>
      <c r="E63">
        <v>21904</v>
      </c>
      <c r="F63">
        <v>28677</v>
      </c>
      <c r="G63">
        <v>6773</v>
      </c>
      <c r="H63">
        <v>0.30921292914536203</v>
      </c>
      <c r="I63" t="s">
        <v>8</v>
      </c>
      <c r="J63">
        <v>1116</v>
      </c>
      <c r="K63" t="b">
        <v>1</v>
      </c>
      <c r="L63">
        <v>7889</v>
      </c>
      <c r="M63" t="b">
        <v>0</v>
      </c>
      <c r="N63" s="3">
        <v>0.36016252739225713</v>
      </c>
      <c r="O63" s="3">
        <v>0.11102198204283824</v>
      </c>
      <c r="P63" s="5">
        <f>VLOOKUP(B63,'areasMostAffectedByApr (JanCap)'!B:M,12,FALSE)</f>
        <v>0.14541058630515499</v>
      </c>
      <c r="Q63" t="b">
        <f>O63&gt;P63</f>
        <v>0</v>
      </c>
      <c r="R63" s="5">
        <f>SUM(O63:P63)</f>
        <v>0.25643256834799322</v>
      </c>
    </row>
    <row r="64" spans="1:18" x14ac:dyDescent="0.2">
      <c r="A64">
        <v>503</v>
      </c>
      <c r="B64" t="s">
        <v>613</v>
      </c>
      <c r="C64" t="s">
        <v>70</v>
      </c>
      <c r="D64" t="s">
        <v>136</v>
      </c>
      <c r="E64">
        <v>8589</v>
      </c>
      <c r="F64">
        <v>14499</v>
      </c>
      <c r="G64">
        <v>5910</v>
      </c>
      <c r="H64">
        <v>0.68808941669577395</v>
      </c>
      <c r="I64" t="s">
        <v>8</v>
      </c>
      <c r="J64">
        <v>813</v>
      </c>
      <c r="K64" t="b">
        <v>1</v>
      </c>
      <c r="L64">
        <v>6723</v>
      </c>
      <c r="M64" t="b">
        <v>0</v>
      </c>
      <c r="N64" s="3">
        <v>0.78274537198742578</v>
      </c>
      <c r="O64" s="3">
        <v>0.20435271588802092</v>
      </c>
      <c r="P64" s="5">
        <f>VLOOKUP(B64,'areasMostAffectedByApr (JanCap)'!B:M,12,FALSE)</f>
        <v>0.11525402802642139</v>
      </c>
      <c r="Q64" t="b">
        <f>O64&gt;P64</f>
        <v>1</v>
      </c>
      <c r="R64" s="5">
        <f>SUM(O64:P64)</f>
        <v>0.31960674391444233</v>
      </c>
    </row>
    <row r="65" spans="1:18" x14ac:dyDescent="0.2">
      <c r="A65">
        <v>511</v>
      </c>
      <c r="B65" t="s">
        <v>605</v>
      </c>
      <c r="C65" t="s">
        <v>71</v>
      </c>
      <c r="D65" t="s">
        <v>136</v>
      </c>
      <c r="E65">
        <v>43531</v>
      </c>
      <c r="F65">
        <v>55885</v>
      </c>
      <c r="G65">
        <v>12354</v>
      </c>
      <c r="H65">
        <v>0.28379775332521701</v>
      </c>
      <c r="I65" t="s">
        <v>8</v>
      </c>
      <c r="J65">
        <v>1273</v>
      </c>
      <c r="K65" t="b">
        <v>1</v>
      </c>
      <c r="L65">
        <v>13627</v>
      </c>
      <c r="M65" t="b">
        <v>0</v>
      </c>
      <c r="N65" s="3">
        <v>0.31304128092623645</v>
      </c>
      <c r="O65" s="3">
        <v>9.0190082863420964E-2</v>
      </c>
      <c r="P65" s="5">
        <f>VLOOKUP(B65,'areasMostAffectedByApr (JanCap)'!B:M,12,FALSE)</f>
        <v>0.13424281727249887</v>
      </c>
      <c r="Q65" t="b">
        <f>O65&gt;P65</f>
        <v>0</v>
      </c>
      <c r="R65" s="5">
        <f>SUM(O65:P65)</f>
        <v>0.22443290013591982</v>
      </c>
    </row>
    <row r="66" spans="1:18" x14ac:dyDescent="0.2">
      <c r="A66">
        <v>519</v>
      </c>
      <c r="B66" t="s">
        <v>597</v>
      </c>
      <c r="C66" t="s">
        <v>72</v>
      </c>
      <c r="D66" t="s">
        <v>136</v>
      </c>
      <c r="E66">
        <v>15606</v>
      </c>
      <c r="F66">
        <v>21508</v>
      </c>
      <c r="G66">
        <v>5902</v>
      </c>
      <c r="H66">
        <v>0.37818787645777302</v>
      </c>
      <c r="I66" t="s">
        <v>8</v>
      </c>
      <c r="J66">
        <v>652</v>
      </c>
      <c r="K66" t="b">
        <v>1</v>
      </c>
      <c r="L66">
        <v>6554</v>
      </c>
      <c r="M66" t="b">
        <v>0</v>
      </c>
      <c r="N66" s="3">
        <v>0.41996667948225042</v>
      </c>
      <c r="O66" s="3">
        <v>0.1186996287240786</v>
      </c>
      <c r="P66" s="5">
        <f>VLOOKUP(B66,'areasMostAffectedByApr (JanCap)'!B:M,12,FALSE)</f>
        <v>0.1295417769932333</v>
      </c>
      <c r="Q66" t="b">
        <f>O66&gt;P66</f>
        <v>0</v>
      </c>
      <c r="R66" s="5">
        <f>SUM(O66:P66)</f>
        <v>0.2482414057173119</v>
      </c>
    </row>
    <row r="67" spans="1:18" x14ac:dyDescent="0.2">
      <c r="A67">
        <v>527</v>
      </c>
      <c r="B67" t="s">
        <v>589</v>
      </c>
      <c r="C67" t="s">
        <v>73</v>
      </c>
      <c r="D67" t="s">
        <v>136</v>
      </c>
      <c r="E67">
        <v>11782</v>
      </c>
      <c r="F67">
        <v>18963</v>
      </c>
      <c r="G67">
        <v>7181</v>
      </c>
      <c r="H67">
        <v>0.60948905109489004</v>
      </c>
      <c r="I67" t="s">
        <v>8</v>
      </c>
      <c r="J67">
        <v>975</v>
      </c>
      <c r="K67" t="b">
        <v>1</v>
      </c>
      <c r="L67">
        <v>8156</v>
      </c>
      <c r="M67" t="b">
        <v>0</v>
      </c>
      <c r="N67" s="3">
        <v>0.69224240366661005</v>
      </c>
      <c r="O67" s="3">
        <v>0.17752432361839671</v>
      </c>
      <c r="P67" s="5">
        <f>VLOOKUP(B67,'areasMostAffectedByApr (JanCap)'!B:M,12,FALSE)</f>
        <v>0.11666443939596419</v>
      </c>
      <c r="Q67" t="b">
        <f>O67&gt;P67</f>
        <v>1</v>
      </c>
      <c r="R67" s="5">
        <f>SUM(O67:P67)</f>
        <v>0.29418876301436092</v>
      </c>
    </row>
    <row r="68" spans="1:18" x14ac:dyDescent="0.2">
      <c r="A68">
        <v>535</v>
      </c>
      <c r="B68" t="s">
        <v>581</v>
      </c>
      <c r="C68" t="s">
        <v>74</v>
      </c>
      <c r="D68" t="s">
        <v>136</v>
      </c>
      <c r="E68">
        <v>11261</v>
      </c>
      <c r="F68">
        <v>13279</v>
      </c>
      <c r="G68">
        <v>2018</v>
      </c>
      <c r="H68">
        <v>0.179202557499334</v>
      </c>
      <c r="I68" t="s">
        <v>8</v>
      </c>
      <c r="J68">
        <v>198</v>
      </c>
      <c r="K68" t="b">
        <v>1</v>
      </c>
      <c r="L68">
        <v>2216</v>
      </c>
      <c r="M68" t="b">
        <v>0</v>
      </c>
      <c r="N68" s="3">
        <v>0.19678536542047775</v>
      </c>
      <c r="O68" s="3">
        <v>5.7601829949832338E-2</v>
      </c>
      <c r="P68" s="5">
        <f>VLOOKUP(B68,'areasMostAffectedByApr (JanCap)'!B:M,12,FALSE)</f>
        <v>0.13315238666910248</v>
      </c>
      <c r="Q68" t="b">
        <f>O68&gt;P68</f>
        <v>0</v>
      </c>
      <c r="R68" s="5">
        <f>SUM(O68:P68)</f>
        <v>0.19075421661893482</v>
      </c>
    </row>
    <row r="69" spans="1:18" x14ac:dyDescent="0.2">
      <c r="A69">
        <v>543</v>
      </c>
      <c r="B69" t="s">
        <v>573</v>
      </c>
      <c r="C69" t="s">
        <v>75</v>
      </c>
      <c r="D69" t="s">
        <v>136</v>
      </c>
      <c r="E69">
        <v>25718</v>
      </c>
      <c r="F69">
        <v>45723</v>
      </c>
      <c r="G69">
        <v>20005</v>
      </c>
      <c r="H69">
        <v>0.77785986468621204</v>
      </c>
      <c r="I69" t="s">
        <v>8</v>
      </c>
      <c r="J69">
        <v>1172</v>
      </c>
      <c r="K69" t="b">
        <v>1</v>
      </c>
      <c r="L69">
        <v>21177</v>
      </c>
      <c r="M69" t="b">
        <v>0</v>
      </c>
      <c r="N69" s="3">
        <v>0.82343105995800603</v>
      </c>
      <c r="O69" s="3">
        <v>0.19084911951839367</v>
      </c>
      <c r="P69" s="5">
        <f>VLOOKUP(B69,'areasMostAffectedByApr (JanCap)'!B:M,12,FALSE)</f>
        <v>9.5030140156392884E-2</v>
      </c>
      <c r="Q69" t="b">
        <f>O69&gt;P69</f>
        <v>1</v>
      </c>
      <c r="R69" s="5">
        <f>SUM(O69:P69)</f>
        <v>0.28587925967478656</v>
      </c>
    </row>
    <row r="70" spans="1:18" x14ac:dyDescent="0.2">
      <c r="A70">
        <v>551</v>
      </c>
      <c r="B70" t="s">
        <v>565</v>
      </c>
      <c r="C70" t="s">
        <v>76</v>
      </c>
      <c r="D70" t="s">
        <v>136</v>
      </c>
      <c r="E70">
        <v>36831</v>
      </c>
      <c r="F70">
        <v>42252</v>
      </c>
      <c r="G70">
        <v>5421</v>
      </c>
      <c r="H70">
        <v>0.14718579457522199</v>
      </c>
      <c r="I70" t="s">
        <v>8</v>
      </c>
      <c r="J70">
        <v>1125</v>
      </c>
      <c r="K70" t="b">
        <v>1</v>
      </c>
      <c r="L70">
        <v>6546</v>
      </c>
      <c r="M70" t="b">
        <v>0</v>
      </c>
      <c r="N70" s="3">
        <v>0.17773071597295756</v>
      </c>
      <c r="O70" s="3">
        <v>5.3584145772451561E-2</v>
      </c>
      <c r="P70" s="5">
        <f>VLOOKUP(B70,'areasMostAffectedByApr (JanCap)'!B:M,12,FALSE)</f>
        <v>0.14283333333333334</v>
      </c>
      <c r="Q70" t="b">
        <f>O70&gt;P70</f>
        <v>0</v>
      </c>
      <c r="R70" s="5">
        <f>SUM(O70:P70)</f>
        <v>0.19641747910578489</v>
      </c>
    </row>
    <row r="71" spans="1:18" x14ac:dyDescent="0.2">
      <c r="A71">
        <v>559</v>
      </c>
      <c r="B71" t="s">
        <v>557</v>
      </c>
      <c r="C71" t="s">
        <v>77</v>
      </c>
      <c r="D71" t="s">
        <v>136</v>
      </c>
      <c r="E71">
        <v>31067</v>
      </c>
      <c r="F71">
        <v>41170</v>
      </c>
      <c r="G71">
        <v>10103</v>
      </c>
      <c r="H71">
        <v>0.325200373386552</v>
      </c>
      <c r="I71" t="s">
        <v>8</v>
      </c>
      <c r="J71">
        <v>1790</v>
      </c>
      <c r="K71" t="b">
        <v>1</v>
      </c>
      <c r="L71">
        <v>11893</v>
      </c>
      <c r="M71" t="b">
        <v>0</v>
      </c>
      <c r="N71" s="3">
        <v>0.38281778092509738</v>
      </c>
      <c r="O71" s="3">
        <v>0.11550302524109667</v>
      </c>
      <c r="P71" s="5">
        <f>VLOOKUP(B71,'areasMostAffectedByApr (JanCap)'!B:M,12,FALSE)</f>
        <v>0.13745574979920078</v>
      </c>
      <c r="Q71" t="b">
        <f>O71&gt;P71</f>
        <v>0</v>
      </c>
      <c r="R71" s="5">
        <f>SUM(O71:P71)</f>
        <v>0.25295877504029746</v>
      </c>
    </row>
    <row r="72" spans="1:18" x14ac:dyDescent="0.2">
      <c r="A72">
        <v>567</v>
      </c>
      <c r="B72" t="s">
        <v>549</v>
      </c>
      <c r="C72" t="s">
        <v>78</v>
      </c>
      <c r="D72" t="s">
        <v>136</v>
      </c>
      <c r="E72">
        <v>17655</v>
      </c>
      <c r="F72">
        <v>25318</v>
      </c>
      <c r="G72">
        <v>7663</v>
      </c>
      <c r="H72">
        <v>0.43404134806004002</v>
      </c>
      <c r="I72" t="s">
        <v>8</v>
      </c>
      <c r="J72">
        <v>1174</v>
      </c>
      <c r="K72" t="b">
        <v>1</v>
      </c>
      <c r="L72">
        <v>8837</v>
      </c>
      <c r="M72" t="b">
        <v>0</v>
      </c>
      <c r="N72" s="3">
        <v>0.50053809119229675</v>
      </c>
      <c r="O72" s="3">
        <v>0.14540757560799025</v>
      </c>
      <c r="P72" s="5">
        <f>VLOOKUP(B72,'areasMostAffectedByApr (JanCap)'!B:M,12,FALSE)</f>
        <v>0.14047206871296358</v>
      </c>
      <c r="Q72" t="b">
        <f>O72&gt;P72</f>
        <v>1</v>
      </c>
      <c r="R72" s="5">
        <f>SUM(O72:P72)</f>
        <v>0.28587964432095381</v>
      </c>
    </row>
    <row r="73" spans="1:18" x14ac:dyDescent="0.2">
      <c r="A73">
        <v>575</v>
      </c>
      <c r="B73" t="s">
        <v>541</v>
      </c>
      <c r="C73" t="s">
        <v>79</v>
      </c>
      <c r="D73" t="s">
        <v>136</v>
      </c>
      <c r="E73">
        <v>14570</v>
      </c>
      <c r="F73">
        <v>17052</v>
      </c>
      <c r="G73">
        <v>2482</v>
      </c>
      <c r="H73">
        <v>0.17035003431709</v>
      </c>
      <c r="I73" t="s">
        <v>8</v>
      </c>
      <c r="J73">
        <v>338</v>
      </c>
      <c r="K73" t="b">
        <v>1</v>
      </c>
      <c r="L73">
        <v>2820</v>
      </c>
      <c r="M73" t="b">
        <v>0</v>
      </c>
      <c r="N73" s="3">
        <v>0.19354838709677419</v>
      </c>
      <c r="O73" s="3">
        <v>5.8526866322146813E-2</v>
      </c>
      <c r="P73" s="5">
        <f>VLOOKUP(B73,'areasMostAffectedByApr (JanCap)'!B:M,12,FALSE)</f>
        <v>0.13458265929956512</v>
      </c>
      <c r="Q73" t="b">
        <f>O73&gt;P73</f>
        <v>0</v>
      </c>
      <c r="R73" s="5">
        <f>SUM(O73:P73)</f>
        <v>0.19310952562171194</v>
      </c>
    </row>
    <row r="74" spans="1:18" x14ac:dyDescent="0.2">
      <c r="A74">
        <v>583</v>
      </c>
      <c r="B74" t="s">
        <v>533</v>
      </c>
      <c r="C74" t="s">
        <v>80</v>
      </c>
      <c r="D74" t="s">
        <v>136</v>
      </c>
      <c r="E74">
        <v>17905</v>
      </c>
      <c r="F74">
        <v>23374</v>
      </c>
      <c r="G74">
        <v>5469</v>
      </c>
      <c r="H74">
        <v>0.30544540631108602</v>
      </c>
      <c r="I74" t="s">
        <v>8</v>
      </c>
      <c r="J74">
        <v>1064</v>
      </c>
      <c r="K74" t="b">
        <v>1</v>
      </c>
      <c r="L74">
        <v>6533</v>
      </c>
      <c r="M74" t="b">
        <v>0</v>
      </c>
      <c r="N74" s="3">
        <v>0.36487014800335105</v>
      </c>
      <c r="O74" s="3">
        <v>0.10432102708226877</v>
      </c>
      <c r="P74" s="5">
        <f>VLOOKUP(B74,'areasMostAffectedByApr (JanCap)'!B:M,12,FALSE)</f>
        <v>0.13857084524295632</v>
      </c>
      <c r="Q74" t="b">
        <f>O74&gt;P74</f>
        <v>0</v>
      </c>
      <c r="R74" s="5">
        <f>SUM(O74:P74)</f>
        <v>0.24289187232522508</v>
      </c>
    </row>
    <row r="75" spans="1:18" x14ac:dyDescent="0.2">
      <c r="A75">
        <v>591</v>
      </c>
      <c r="B75" t="s">
        <v>525</v>
      </c>
      <c r="C75" t="s">
        <v>81</v>
      </c>
      <c r="D75" t="s">
        <v>136</v>
      </c>
      <c r="E75">
        <v>14101</v>
      </c>
      <c r="F75">
        <v>27086</v>
      </c>
      <c r="G75">
        <v>12985</v>
      </c>
      <c r="H75">
        <v>0.92085667683143002</v>
      </c>
      <c r="I75" t="s">
        <v>8</v>
      </c>
      <c r="J75">
        <v>982</v>
      </c>
      <c r="K75" t="b">
        <v>1</v>
      </c>
      <c r="L75">
        <v>13967</v>
      </c>
      <c r="M75" t="b">
        <v>0</v>
      </c>
      <c r="N75" s="3">
        <v>0.99049712786327215</v>
      </c>
      <c r="O75" s="3">
        <v>0.21635144136189724</v>
      </c>
      <c r="P75" s="5">
        <f>VLOOKUP(B75,'areasMostAffectedByApr (JanCap)'!B:M,12,FALSE)</f>
        <v>9.1360715373151075E-2</v>
      </c>
      <c r="Q75" t="b">
        <f>O75&gt;P75</f>
        <v>1</v>
      </c>
      <c r="R75" s="5">
        <f>SUM(O75:P75)</f>
        <v>0.30771215673504831</v>
      </c>
    </row>
    <row r="76" spans="1:18" x14ac:dyDescent="0.2">
      <c r="A76">
        <v>599</v>
      </c>
      <c r="B76" t="s">
        <v>517</v>
      </c>
      <c r="C76" t="s">
        <v>82</v>
      </c>
      <c r="D76" t="s">
        <v>136</v>
      </c>
      <c r="E76">
        <v>17967</v>
      </c>
      <c r="F76">
        <v>22425</v>
      </c>
      <c r="G76">
        <v>4458</v>
      </c>
      <c r="H76">
        <v>0.24812155618634199</v>
      </c>
      <c r="I76" t="s">
        <v>8</v>
      </c>
      <c r="J76">
        <v>619</v>
      </c>
      <c r="K76" t="b">
        <v>1</v>
      </c>
      <c r="L76">
        <v>5077</v>
      </c>
      <c r="M76" t="b">
        <v>0</v>
      </c>
      <c r="N76" s="3">
        <v>0.28257360716869817</v>
      </c>
      <c r="O76" s="3">
        <v>8.065259178064782E-2</v>
      </c>
      <c r="P76" s="5">
        <f>VLOOKUP(B76,'areasMostAffectedByApr (JanCap)'!B:M,12,FALSE)</f>
        <v>0.1232176921335963</v>
      </c>
      <c r="Q76" t="b">
        <f>O76&gt;P76</f>
        <v>0</v>
      </c>
      <c r="R76" s="5">
        <f>SUM(O76:P76)</f>
        <v>0.20387028391424411</v>
      </c>
    </row>
    <row r="77" spans="1:18" x14ac:dyDescent="0.2">
      <c r="A77">
        <v>607</v>
      </c>
      <c r="B77" t="s">
        <v>509</v>
      </c>
      <c r="C77" t="s">
        <v>83</v>
      </c>
      <c r="D77" t="s">
        <v>136</v>
      </c>
      <c r="E77">
        <v>9812</v>
      </c>
      <c r="F77">
        <v>15167</v>
      </c>
      <c r="G77">
        <v>5355</v>
      </c>
      <c r="H77">
        <v>0.54576029351814104</v>
      </c>
      <c r="I77" t="s">
        <v>8</v>
      </c>
      <c r="J77">
        <v>321</v>
      </c>
      <c r="K77" t="b">
        <v>1</v>
      </c>
      <c r="L77">
        <v>5676</v>
      </c>
      <c r="M77" t="b">
        <v>0</v>
      </c>
      <c r="N77" s="3">
        <v>0.57847533632286996</v>
      </c>
      <c r="O77" s="3">
        <v>0.14230913877397519</v>
      </c>
      <c r="P77" s="5">
        <f>VLOOKUP(B77,'areasMostAffectedByApr (JanCap)'!B:M,12,FALSE)</f>
        <v>0.11011258903724884</v>
      </c>
      <c r="Q77" t="b">
        <f>O77&gt;P77</f>
        <v>1</v>
      </c>
      <c r="R77" s="5">
        <f>SUM(O77:P77)</f>
        <v>0.25242172781122402</v>
      </c>
    </row>
    <row r="78" spans="1:18" x14ac:dyDescent="0.2">
      <c r="A78">
        <v>615</v>
      </c>
      <c r="B78" t="s">
        <v>501</v>
      </c>
      <c r="C78" t="s">
        <v>84</v>
      </c>
      <c r="D78" t="s">
        <v>136</v>
      </c>
      <c r="E78">
        <v>9017</v>
      </c>
      <c r="F78">
        <v>10684</v>
      </c>
      <c r="G78">
        <v>1667</v>
      </c>
      <c r="H78">
        <v>0.184873017633359</v>
      </c>
      <c r="I78" t="s">
        <v>8</v>
      </c>
      <c r="J78">
        <v>136</v>
      </c>
      <c r="K78" t="b">
        <v>1</v>
      </c>
      <c r="L78">
        <v>1803</v>
      </c>
      <c r="M78" t="b">
        <v>0</v>
      </c>
      <c r="N78" s="3">
        <v>0.19995563934789842</v>
      </c>
      <c r="O78" s="3">
        <v>6.1850365339096429E-2</v>
      </c>
      <c r="P78" s="5">
        <f>VLOOKUP(B78,'areasMostAffectedByApr (JanCap)'!B:M,12,FALSE)</f>
        <v>0.15051196900511968</v>
      </c>
      <c r="Q78" t="b">
        <f>O78&gt;P78</f>
        <v>0</v>
      </c>
      <c r="R78" s="5">
        <f>SUM(O78:P78)</f>
        <v>0.21236233434421611</v>
      </c>
    </row>
    <row r="79" spans="1:18" x14ac:dyDescent="0.2">
      <c r="A79">
        <v>623</v>
      </c>
      <c r="B79" t="s">
        <v>493</v>
      </c>
      <c r="C79" t="s">
        <v>85</v>
      </c>
      <c r="D79" t="s">
        <v>136</v>
      </c>
      <c r="E79">
        <v>23061</v>
      </c>
      <c r="F79">
        <v>33179</v>
      </c>
      <c r="G79">
        <v>10118</v>
      </c>
      <c r="H79">
        <v>0.43874940375525801</v>
      </c>
      <c r="I79" t="s">
        <v>8</v>
      </c>
      <c r="J79">
        <v>1114</v>
      </c>
      <c r="K79" t="b">
        <v>1</v>
      </c>
      <c r="L79">
        <v>11232</v>
      </c>
      <c r="M79" t="b">
        <v>0</v>
      </c>
      <c r="N79" s="3">
        <v>0.48705606868739432</v>
      </c>
      <c r="O79" s="3">
        <v>0.13478939157566303</v>
      </c>
      <c r="P79" s="5">
        <f>VLOOKUP(B79,'areasMostAffectedByApr (JanCap)'!B:M,12,FALSE)</f>
        <v>0.11476765134127984</v>
      </c>
      <c r="Q79" t="b">
        <f>O79&gt;P79</f>
        <v>1</v>
      </c>
      <c r="R79" s="5">
        <f>SUM(O79:P79)</f>
        <v>0.24955704291694286</v>
      </c>
    </row>
    <row r="80" spans="1:18" x14ac:dyDescent="0.2">
      <c r="A80">
        <v>631</v>
      </c>
      <c r="B80" t="s">
        <v>485</v>
      </c>
      <c r="C80" t="s">
        <v>86</v>
      </c>
      <c r="D80" t="s">
        <v>136</v>
      </c>
      <c r="E80">
        <v>3852</v>
      </c>
      <c r="F80">
        <v>4925</v>
      </c>
      <c r="G80">
        <v>1073</v>
      </c>
      <c r="H80">
        <v>0.27855659397715499</v>
      </c>
      <c r="I80" t="s">
        <v>8</v>
      </c>
      <c r="J80">
        <v>68</v>
      </c>
      <c r="K80" t="b">
        <v>1</v>
      </c>
      <c r="L80">
        <v>1141</v>
      </c>
      <c r="M80" t="b">
        <v>0</v>
      </c>
      <c r="N80" s="3">
        <v>0.29620976116303221</v>
      </c>
      <c r="O80" s="3">
        <v>9.3979079153282269E-2</v>
      </c>
      <c r="P80" s="5">
        <f>VLOOKUP(B80,'areasMostAffectedByApr (JanCap)'!B:M,12,FALSE)</f>
        <v>0.15642550379914105</v>
      </c>
      <c r="Q80" t="b">
        <f>O80&gt;P80</f>
        <v>0</v>
      </c>
      <c r="R80" s="5">
        <f>SUM(O80:P80)</f>
        <v>0.25040458295242329</v>
      </c>
    </row>
    <row r="81" spans="1:18" x14ac:dyDescent="0.2">
      <c r="A81">
        <v>639</v>
      </c>
      <c r="B81" t="s">
        <v>477</v>
      </c>
      <c r="C81" t="s">
        <v>87</v>
      </c>
      <c r="D81" t="s">
        <v>136</v>
      </c>
      <c r="E81">
        <v>15918</v>
      </c>
      <c r="F81">
        <v>18820</v>
      </c>
      <c r="G81">
        <v>2902</v>
      </c>
      <c r="H81">
        <v>0.182309335343636</v>
      </c>
      <c r="I81" t="s">
        <v>8</v>
      </c>
      <c r="J81">
        <v>288</v>
      </c>
      <c r="K81" t="b">
        <v>1</v>
      </c>
      <c r="L81">
        <v>3190</v>
      </c>
      <c r="M81" t="b">
        <v>0</v>
      </c>
      <c r="N81" s="3">
        <v>0.20040206056037191</v>
      </c>
      <c r="O81" s="3">
        <v>6.3812762552510505E-2</v>
      </c>
      <c r="P81" s="5">
        <f>VLOOKUP(B81,'areasMostAffectedByApr (JanCap)'!B:M,12,FALSE)</f>
        <v>0.1607186210245205</v>
      </c>
      <c r="Q81" t="b">
        <f>O81&gt;P81</f>
        <v>0</v>
      </c>
      <c r="R81" s="5">
        <f>SUM(O81:P81)</f>
        <v>0.22453138357703101</v>
      </c>
    </row>
    <row r="82" spans="1:18" x14ac:dyDescent="0.2">
      <c r="A82">
        <v>647</v>
      </c>
      <c r="B82" t="s">
        <v>469</v>
      </c>
      <c r="C82" t="s">
        <v>88</v>
      </c>
      <c r="D82" t="s">
        <v>136</v>
      </c>
      <c r="E82">
        <v>22412</v>
      </c>
      <c r="F82">
        <v>29760</v>
      </c>
      <c r="G82">
        <v>7348</v>
      </c>
      <c r="H82">
        <v>0.32786007495984298</v>
      </c>
      <c r="I82" t="s">
        <v>8</v>
      </c>
      <c r="J82">
        <v>953</v>
      </c>
      <c r="K82" t="b">
        <v>1</v>
      </c>
      <c r="L82">
        <v>8301</v>
      </c>
      <c r="M82" t="b">
        <v>0</v>
      </c>
      <c r="N82" s="3">
        <v>0.37038193824736748</v>
      </c>
      <c r="O82" s="3">
        <v>0.12180126775443127</v>
      </c>
      <c r="P82" s="5">
        <f>VLOOKUP(B82,'areasMostAffectedByApr (JanCap)'!B:M,12,FALSE)</f>
        <v>0.17279141885514823</v>
      </c>
      <c r="Q82" t="b">
        <f>O82&gt;P82</f>
        <v>0</v>
      </c>
      <c r="R82" s="5">
        <f>SUM(O82:P82)</f>
        <v>0.29459268660957949</v>
      </c>
    </row>
    <row r="83" spans="1:18" x14ac:dyDescent="0.2">
      <c r="A83">
        <v>655</v>
      </c>
      <c r="B83" t="s">
        <v>461</v>
      </c>
      <c r="C83" t="s">
        <v>89</v>
      </c>
      <c r="D83" t="s">
        <v>136</v>
      </c>
      <c r="E83">
        <v>13114</v>
      </c>
      <c r="F83">
        <v>16382</v>
      </c>
      <c r="G83">
        <v>3268</v>
      </c>
      <c r="H83">
        <v>0.249199328961415</v>
      </c>
      <c r="I83" t="s">
        <v>8</v>
      </c>
      <c r="J83">
        <v>301</v>
      </c>
      <c r="K83" t="b">
        <v>1</v>
      </c>
      <c r="L83">
        <v>3569</v>
      </c>
      <c r="M83" t="b">
        <v>0</v>
      </c>
      <c r="N83" s="3">
        <v>0.27215189873417722</v>
      </c>
      <c r="O83" s="3">
        <v>8.2421135282434985E-2</v>
      </c>
      <c r="P83" s="5">
        <f>VLOOKUP(B83,'areasMostAffectedByApr (JanCap)'!B:M,12,FALSE)</f>
        <v>0.14959808408223271</v>
      </c>
      <c r="Q83" t="b">
        <f>O83&gt;P83</f>
        <v>0</v>
      </c>
      <c r="R83" s="5">
        <f>SUM(O83:P83)</f>
        <v>0.23201921936466768</v>
      </c>
    </row>
    <row r="84" spans="1:18" x14ac:dyDescent="0.2">
      <c r="A84">
        <v>663</v>
      </c>
      <c r="B84" t="s">
        <v>453</v>
      </c>
      <c r="C84" t="s">
        <v>90</v>
      </c>
      <c r="D84" t="s">
        <v>136</v>
      </c>
      <c r="E84">
        <v>12998</v>
      </c>
      <c r="F84">
        <v>20900</v>
      </c>
      <c r="G84">
        <v>7902</v>
      </c>
      <c r="H84">
        <v>0.60793968302815804</v>
      </c>
      <c r="I84" t="s">
        <v>8</v>
      </c>
      <c r="J84">
        <v>383</v>
      </c>
      <c r="K84" t="b">
        <v>1</v>
      </c>
      <c r="L84">
        <v>8285</v>
      </c>
      <c r="M84" t="b">
        <v>0</v>
      </c>
      <c r="N84" s="3">
        <v>0.63740575473149719</v>
      </c>
      <c r="O84" s="3">
        <v>0.15648314288412504</v>
      </c>
      <c r="P84" s="5">
        <f>VLOOKUP(B84,'areasMostAffectedByApr (JanCap)'!B:M,12,FALSE)</f>
        <v>0.10403065842432646</v>
      </c>
      <c r="Q84" t="b">
        <f>O84&gt;P84</f>
        <v>1</v>
      </c>
      <c r="R84" s="5">
        <f>SUM(O84:P84)</f>
        <v>0.26051380130845148</v>
      </c>
    </row>
    <row r="85" spans="1:18" x14ac:dyDescent="0.2">
      <c r="A85">
        <v>671</v>
      </c>
      <c r="B85" t="s">
        <v>445</v>
      </c>
      <c r="C85" t="s">
        <v>91</v>
      </c>
      <c r="D85" t="s">
        <v>136</v>
      </c>
      <c r="E85">
        <v>9648</v>
      </c>
      <c r="F85">
        <v>16240</v>
      </c>
      <c r="G85">
        <v>6592</v>
      </c>
      <c r="H85">
        <v>0.68325041459369795</v>
      </c>
      <c r="I85" t="s">
        <v>8</v>
      </c>
      <c r="J85">
        <v>392</v>
      </c>
      <c r="K85" t="b">
        <v>1</v>
      </c>
      <c r="L85">
        <v>6984</v>
      </c>
      <c r="M85" t="b">
        <v>0</v>
      </c>
      <c r="N85" s="3">
        <v>0.72388059701492535</v>
      </c>
      <c r="O85" s="3">
        <v>0.18560646327203145</v>
      </c>
      <c r="P85" s="5">
        <f>VLOOKUP(B85,'areasMostAffectedByApr (JanCap)'!B:M,12,FALSE)</f>
        <v>0.12334789657351689</v>
      </c>
      <c r="Q85" t="b">
        <f>O85&gt;P85</f>
        <v>1</v>
      </c>
      <c r="R85" s="5">
        <f>SUM(O85:P85)</f>
        <v>0.30895435984554831</v>
      </c>
    </row>
    <row r="86" spans="1:18" x14ac:dyDescent="0.2">
      <c r="A86">
        <v>679</v>
      </c>
      <c r="B86" t="s">
        <v>437</v>
      </c>
      <c r="C86" t="s">
        <v>92</v>
      </c>
      <c r="D86" t="s">
        <v>136</v>
      </c>
      <c r="E86">
        <v>15705</v>
      </c>
      <c r="F86">
        <v>24782</v>
      </c>
      <c r="G86">
        <v>9077</v>
      </c>
      <c r="H86">
        <v>0.57796879974530402</v>
      </c>
      <c r="I86" t="s">
        <v>8</v>
      </c>
      <c r="J86">
        <v>428</v>
      </c>
      <c r="K86" t="b">
        <v>1</v>
      </c>
      <c r="L86">
        <v>9505</v>
      </c>
      <c r="M86" t="b">
        <v>0</v>
      </c>
      <c r="N86" s="3">
        <v>0.60522126711238455</v>
      </c>
      <c r="O86" s="3">
        <v>0.15533837781300561</v>
      </c>
      <c r="P86" s="5">
        <f>VLOOKUP(B86,'areasMostAffectedByApr (JanCap)'!B:M,12,FALSE)</f>
        <v>0.1090948621889216</v>
      </c>
      <c r="Q86" t="b">
        <f>O86&gt;P86</f>
        <v>1</v>
      </c>
      <c r="R86" s="5">
        <f>SUM(O86:P86)</f>
        <v>0.26443324000192719</v>
      </c>
    </row>
    <row r="87" spans="1:18" x14ac:dyDescent="0.2">
      <c r="A87">
        <v>687</v>
      </c>
      <c r="B87" t="s">
        <v>429</v>
      </c>
      <c r="C87" t="s">
        <v>93</v>
      </c>
      <c r="D87" t="s">
        <v>136</v>
      </c>
      <c r="E87">
        <v>38720</v>
      </c>
      <c r="F87">
        <v>47895</v>
      </c>
      <c r="G87">
        <v>9175</v>
      </c>
      <c r="H87">
        <v>0.23695764462809901</v>
      </c>
      <c r="I87" t="s">
        <v>8</v>
      </c>
      <c r="J87">
        <v>1805</v>
      </c>
      <c r="K87" t="b">
        <v>1</v>
      </c>
      <c r="L87">
        <v>10980</v>
      </c>
      <c r="M87" t="b">
        <v>0</v>
      </c>
      <c r="N87" s="3">
        <v>0.28357438016528924</v>
      </c>
      <c r="O87" s="3">
        <v>8.6402946198821204E-2</v>
      </c>
      <c r="P87" s="5">
        <f>VLOOKUP(B87,'areasMostAffectedByApr (JanCap)'!B:M,12,FALSE)</f>
        <v>0.14261548049761633</v>
      </c>
      <c r="Q87" t="b">
        <f>O87&gt;P87</f>
        <v>0</v>
      </c>
      <c r="R87" s="5">
        <f>SUM(O87:P87)</f>
        <v>0.22901842669643752</v>
      </c>
    </row>
    <row r="88" spans="1:18" x14ac:dyDescent="0.2">
      <c r="A88">
        <v>695</v>
      </c>
      <c r="B88" t="s">
        <v>421</v>
      </c>
      <c r="C88" t="s">
        <v>94</v>
      </c>
      <c r="D88" t="s">
        <v>136</v>
      </c>
      <c r="E88">
        <v>19821</v>
      </c>
      <c r="F88">
        <v>23033</v>
      </c>
      <c r="G88">
        <v>3212</v>
      </c>
      <c r="H88">
        <v>0.16205035063821199</v>
      </c>
      <c r="I88" t="s">
        <v>8</v>
      </c>
      <c r="J88">
        <v>901</v>
      </c>
      <c r="K88" t="b">
        <v>1</v>
      </c>
      <c r="L88">
        <v>4113</v>
      </c>
      <c r="M88" t="b">
        <v>0</v>
      </c>
      <c r="N88" s="3">
        <v>0.20750718934463447</v>
      </c>
      <c r="O88" s="3">
        <v>6.52670665524136E-2</v>
      </c>
      <c r="P88" s="5">
        <f>VLOOKUP(B88,'areasMostAffectedByApr (JanCap)'!B:M,12,FALSE)</f>
        <v>0.15004195172324772</v>
      </c>
      <c r="Q88" t="b">
        <f>O88&gt;P88</f>
        <v>0</v>
      </c>
      <c r="R88" s="5">
        <f>SUM(O88:P88)</f>
        <v>0.21530901827566132</v>
      </c>
    </row>
    <row r="89" spans="1:18" x14ac:dyDescent="0.2">
      <c r="A89">
        <v>703</v>
      </c>
      <c r="B89" t="s">
        <v>413</v>
      </c>
      <c r="C89" t="s">
        <v>95</v>
      </c>
      <c r="D89" t="s">
        <v>136</v>
      </c>
      <c r="E89">
        <v>30655</v>
      </c>
      <c r="F89">
        <v>51895</v>
      </c>
      <c r="G89">
        <v>21240</v>
      </c>
      <c r="H89">
        <v>0.69287228837057602</v>
      </c>
      <c r="I89" t="s">
        <v>8</v>
      </c>
      <c r="J89">
        <v>954</v>
      </c>
      <c r="K89" t="b">
        <v>1</v>
      </c>
      <c r="L89">
        <v>22194</v>
      </c>
      <c r="M89" t="b">
        <v>0</v>
      </c>
      <c r="N89" s="3">
        <v>0.72399282335671178</v>
      </c>
      <c r="O89" s="3">
        <v>0.16364480950871166</v>
      </c>
      <c r="P89" s="5">
        <f>VLOOKUP(B89,'areasMostAffectedByApr (JanCap)'!B:M,12,FALSE)</f>
        <v>0.10047057571403593</v>
      </c>
      <c r="Q89" t="b">
        <f>O89&gt;P89</f>
        <v>1</v>
      </c>
      <c r="R89" s="5">
        <f>SUM(O89:P89)</f>
        <v>0.26411538522274758</v>
      </c>
    </row>
    <row r="90" spans="1:18" x14ac:dyDescent="0.2">
      <c r="A90">
        <v>711</v>
      </c>
      <c r="B90" t="s">
        <v>405</v>
      </c>
      <c r="C90" t="s">
        <v>96</v>
      </c>
      <c r="D90" t="s">
        <v>136</v>
      </c>
      <c r="E90">
        <v>8138</v>
      </c>
      <c r="F90">
        <v>12235</v>
      </c>
      <c r="G90">
        <v>4097</v>
      </c>
      <c r="H90">
        <v>0.50344064880806105</v>
      </c>
      <c r="I90" t="s">
        <v>8</v>
      </c>
      <c r="J90">
        <v>282</v>
      </c>
      <c r="K90" t="b">
        <v>1</v>
      </c>
      <c r="L90">
        <v>4379</v>
      </c>
      <c r="M90" t="b">
        <v>0</v>
      </c>
      <c r="N90" s="3">
        <v>0.53809289751781764</v>
      </c>
      <c r="O90" s="3">
        <v>0.16143183661431837</v>
      </c>
      <c r="P90" s="5">
        <f>VLOOKUP(B90,'areasMostAffectedByApr (JanCap)'!B:M,12,FALSE)</f>
        <v>0.15323542567466825</v>
      </c>
      <c r="Q90" t="b">
        <f>O90&gt;P90</f>
        <v>1</v>
      </c>
      <c r="R90" s="5">
        <f>SUM(O90:P90)</f>
        <v>0.31466726228898662</v>
      </c>
    </row>
    <row r="91" spans="1:18" x14ac:dyDescent="0.2">
      <c r="A91">
        <v>719</v>
      </c>
      <c r="B91" t="s">
        <v>397</v>
      </c>
      <c r="C91" t="s">
        <v>97</v>
      </c>
      <c r="D91" t="s">
        <v>136</v>
      </c>
      <c r="E91">
        <v>13882</v>
      </c>
      <c r="F91">
        <v>18259</v>
      </c>
      <c r="G91">
        <v>4377</v>
      </c>
      <c r="H91">
        <v>0.31530038899293999</v>
      </c>
      <c r="I91" t="s">
        <v>8</v>
      </c>
      <c r="J91">
        <v>814</v>
      </c>
      <c r="K91" t="b">
        <v>1</v>
      </c>
      <c r="L91">
        <v>5191</v>
      </c>
      <c r="M91" t="b">
        <v>0</v>
      </c>
      <c r="N91" s="3">
        <v>0.37393747298660135</v>
      </c>
      <c r="O91" s="3">
        <v>0.11252492846614064</v>
      </c>
      <c r="P91" s="5">
        <f>VLOOKUP(B91,'areasMostAffectedByApr (JanCap)'!B:M,12,FALSE)</f>
        <v>0.14962037609252229</v>
      </c>
      <c r="Q91" t="b">
        <f>O91&gt;P91</f>
        <v>0</v>
      </c>
      <c r="R91" s="5">
        <f>SUM(O91:P91)</f>
        <v>0.26214530455866292</v>
      </c>
    </row>
    <row r="92" spans="1:18" x14ac:dyDescent="0.2">
      <c r="A92">
        <v>727</v>
      </c>
      <c r="B92" t="s">
        <v>389</v>
      </c>
      <c r="C92" t="s">
        <v>98</v>
      </c>
      <c r="D92" t="s">
        <v>136</v>
      </c>
      <c r="E92">
        <v>7109</v>
      </c>
      <c r="F92">
        <v>12818</v>
      </c>
      <c r="G92">
        <v>5709</v>
      </c>
      <c r="H92">
        <v>0.80306653537769002</v>
      </c>
      <c r="I92" t="s">
        <v>8</v>
      </c>
      <c r="J92">
        <v>165</v>
      </c>
      <c r="K92" t="b">
        <v>1</v>
      </c>
      <c r="L92">
        <v>5874</v>
      </c>
      <c r="M92" t="b">
        <v>0</v>
      </c>
      <c r="N92" s="3">
        <v>0.82627655085103391</v>
      </c>
      <c r="O92" s="3">
        <v>0.19524680073126144</v>
      </c>
      <c r="P92" s="5">
        <f>VLOOKUP(B92,'areasMostAffectedByApr (JanCap)'!B:M,12,FALSE)</f>
        <v>0.10640269009058469</v>
      </c>
      <c r="Q92" t="b">
        <f>O92&gt;P92</f>
        <v>1</v>
      </c>
      <c r="R92" s="5">
        <f>SUM(O92:P92)</f>
        <v>0.30164949082184611</v>
      </c>
    </row>
    <row r="93" spans="1:18" x14ac:dyDescent="0.2">
      <c r="A93">
        <v>735</v>
      </c>
      <c r="B93" t="s">
        <v>381</v>
      </c>
      <c r="C93" t="s">
        <v>99</v>
      </c>
      <c r="D93" t="s">
        <v>136</v>
      </c>
      <c r="E93">
        <v>4235</v>
      </c>
      <c r="F93">
        <v>7161</v>
      </c>
      <c r="G93">
        <v>2926</v>
      </c>
      <c r="H93">
        <v>0.69090909090909103</v>
      </c>
      <c r="I93" t="s">
        <v>8</v>
      </c>
      <c r="J93">
        <v>122</v>
      </c>
      <c r="K93" t="b">
        <v>1</v>
      </c>
      <c r="L93">
        <v>3048</v>
      </c>
      <c r="M93" t="b">
        <v>0</v>
      </c>
      <c r="N93" s="3">
        <v>0.71971664698937421</v>
      </c>
      <c r="O93" s="3">
        <v>0.1431187491195943</v>
      </c>
      <c r="P93" s="5">
        <f>VLOOKUP(B93,'areasMostAffectedByApr (JanCap)'!B:M,12,FALSE)</f>
        <v>0.10242972844211529</v>
      </c>
      <c r="Q93" t="b">
        <f>O93&gt;P93</f>
        <v>1</v>
      </c>
      <c r="R93" s="5">
        <f>SUM(O93:P93)</f>
        <v>0.24554847756170958</v>
      </c>
    </row>
    <row r="94" spans="1:18" x14ac:dyDescent="0.2">
      <c r="A94">
        <v>743</v>
      </c>
      <c r="B94" t="s">
        <v>373</v>
      </c>
      <c r="C94" t="s">
        <v>100</v>
      </c>
      <c r="D94" t="s">
        <v>136</v>
      </c>
      <c r="E94">
        <v>9069</v>
      </c>
      <c r="F94">
        <v>13334</v>
      </c>
      <c r="G94">
        <v>4265</v>
      </c>
      <c r="H94">
        <v>0.470283382952917</v>
      </c>
      <c r="I94" t="s">
        <v>8</v>
      </c>
      <c r="J94">
        <v>409</v>
      </c>
      <c r="K94" t="b">
        <v>1</v>
      </c>
      <c r="L94">
        <v>4674</v>
      </c>
      <c r="M94" t="b">
        <v>0</v>
      </c>
      <c r="N94" s="3">
        <v>0.51538207079060538</v>
      </c>
      <c r="O94" s="3">
        <v>0.123899904570035</v>
      </c>
      <c r="P94" s="5">
        <f>VLOOKUP(B94,'areasMostAffectedByApr (JanCap)'!B:M,12,FALSE)</f>
        <v>0.1096514745308311</v>
      </c>
      <c r="Q94" t="b">
        <f>O94&gt;P94</f>
        <v>1</v>
      </c>
      <c r="R94" s="5">
        <f>SUM(O94:P94)</f>
        <v>0.2335513791008661</v>
      </c>
    </row>
    <row r="95" spans="1:18" x14ac:dyDescent="0.2">
      <c r="A95">
        <v>751</v>
      </c>
      <c r="B95" t="s">
        <v>365</v>
      </c>
      <c r="C95" t="s">
        <v>101</v>
      </c>
      <c r="D95" t="s">
        <v>136</v>
      </c>
      <c r="E95">
        <v>14284</v>
      </c>
      <c r="F95">
        <v>20121</v>
      </c>
      <c r="G95">
        <v>5837</v>
      </c>
      <c r="H95">
        <v>0.40863903668440199</v>
      </c>
      <c r="I95" t="s">
        <v>8</v>
      </c>
      <c r="J95">
        <v>444</v>
      </c>
      <c r="K95" t="b">
        <v>1</v>
      </c>
      <c r="L95">
        <v>6281</v>
      </c>
      <c r="M95" t="b">
        <v>0</v>
      </c>
      <c r="N95" s="3">
        <v>0.43972276673200783</v>
      </c>
      <c r="O95" s="3">
        <v>0.11568923598320195</v>
      </c>
      <c r="P95" s="5">
        <f>VLOOKUP(B95,'areasMostAffectedByApr (JanCap)'!B:M,12,FALSE)</f>
        <v>0.12919109908284468</v>
      </c>
      <c r="Q95" t="b">
        <f>O95&gt;P95</f>
        <v>0</v>
      </c>
      <c r="R95" s="5">
        <f>SUM(O95:P95)</f>
        <v>0.24488033506604662</v>
      </c>
    </row>
    <row r="96" spans="1:18" x14ac:dyDescent="0.2">
      <c r="A96">
        <v>759</v>
      </c>
      <c r="B96" t="s">
        <v>357</v>
      </c>
      <c r="C96" t="s">
        <v>102</v>
      </c>
      <c r="D96" t="s">
        <v>136</v>
      </c>
      <c r="E96">
        <v>4761</v>
      </c>
      <c r="F96">
        <v>6561</v>
      </c>
      <c r="G96">
        <v>1800</v>
      </c>
      <c r="H96">
        <v>0.37807183364839297</v>
      </c>
      <c r="I96" t="s">
        <v>8</v>
      </c>
      <c r="J96">
        <v>129</v>
      </c>
      <c r="K96" t="b">
        <v>1</v>
      </c>
      <c r="L96">
        <v>1929</v>
      </c>
      <c r="M96" t="b">
        <v>0</v>
      </c>
      <c r="N96" s="3">
        <v>0.40516698172652804</v>
      </c>
      <c r="O96" s="3">
        <v>0.11323745230407983</v>
      </c>
      <c r="P96" s="5">
        <f>VLOOKUP(B96,'areasMostAffectedByApr (JanCap)'!B:M,12,FALSE)</f>
        <v>0.13482607914745853</v>
      </c>
      <c r="Q96" t="b">
        <f>O96&gt;P96</f>
        <v>0</v>
      </c>
      <c r="R96" s="5">
        <f>SUM(O96:P96)</f>
        <v>0.24806353145153837</v>
      </c>
    </row>
    <row r="97" spans="1:18" x14ac:dyDescent="0.2">
      <c r="A97">
        <v>767</v>
      </c>
      <c r="B97" t="s">
        <v>349</v>
      </c>
      <c r="C97" t="s">
        <v>103</v>
      </c>
      <c r="D97" t="s">
        <v>136</v>
      </c>
      <c r="E97">
        <v>8583</v>
      </c>
      <c r="F97">
        <v>9898</v>
      </c>
      <c r="G97">
        <v>1315</v>
      </c>
      <c r="H97">
        <v>0.153209833391588</v>
      </c>
      <c r="I97" t="s">
        <v>8</v>
      </c>
      <c r="J97">
        <v>-14</v>
      </c>
      <c r="K97" t="b">
        <v>0</v>
      </c>
      <c r="L97">
        <v>1315</v>
      </c>
      <c r="M97" t="b">
        <v>0</v>
      </c>
      <c r="N97" s="3">
        <v>0.15320983339158803</v>
      </c>
      <c r="O97" s="3">
        <v>4.4523446758083632E-2</v>
      </c>
      <c r="P97" s="5">
        <f>VLOOKUP(B97,'areasMostAffectedByApr (JanCap)'!B:M,12,FALSE)</f>
        <v>0.11521843494959194</v>
      </c>
      <c r="Q97" t="b">
        <f>O97&gt;P97</f>
        <v>0</v>
      </c>
      <c r="R97" s="5">
        <f>SUM(O97:P97)</f>
        <v>0.15974188170767556</v>
      </c>
    </row>
    <row r="98" spans="1:18" x14ac:dyDescent="0.2">
      <c r="A98">
        <v>775</v>
      </c>
      <c r="B98" t="s">
        <v>341</v>
      </c>
      <c r="C98" t="s">
        <v>104</v>
      </c>
      <c r="D98" t="s">
        <v>136</v>
      </c>
      <c r="E98">
        <v>13328</v>
      </c>
      <c r="F98">
        <v>20106</v>
      </c>
      <c r="G98">
        <v>6778</v>
      </c>
      <c r="H98">
        <v>0.50855342136854698</v>
      </c>
      <c r="I98" t="s">
        <v>8</v>
      </c>
      <c r="J98">
        <v>422</v>
      </c>
      <c r="K98" t="b">
        <v>1</v>
      </c>
      <c r="L98">
        <v>7200</v>
      </c>
      <c r="M98" t="b">
        <v>0</v>
      </c>
      <c r="N98" s="3">
        <v>0.54021608643457386</v>
      </c>
      <c r="O98" s="3">
        <v>0.14163748672148563</v>
      </c>
      <c r="P98" s="5">
        <f>VLOOKUP(B98,'areasMostAffectedByApr (JanCap)'!B:M,12,FALSE)</f>
        <v>0.11715531139905655</v>
      </c>
      <c r="Q98" t="b">
        <f>O98&gt;P98</f>
        <v>1</v>
      </c>
      <c r="R98" s="5">
        <f>SUM(O98:P98)</f>
        <v>0.25879279812054218</v>
      </c>
    </row>
    <row r="99" spans="1:18" x14ac:dyDescent="0.2">
      <c r="A99">
        <v>783</v>
      </c>
      <c r="B99" t="s">
        <v>333</v>
      </c>
      <c r="C99" t="s">
        <v>105</v>
      </c>
      <c r="D99" t="s">
        <v>136</v>
      </c>
      <c r="E99">
        <v>15643</v>
      </c>
      <c r="F99">
        <v>21928</v>
      </c>
      <c r="G99">
        <v>6285</v>
      </c>
      <c r="H99">
        <v>0.40177715272006598</v>
      </c>
      <c r="I99" t="s">
        <v>8</v>
      </c>
      <c r="J99">
        <v>873</v>
      </c>
      <c r="K99" t="b">
        <v>1</v>
      </c>
      <c r="L99">
        <v>7158</v>
      </c>
      <c r="M99" t="b">
        <v>0</v>
      </c>
      <c r="N99" s="3">
        <v>0.45758486223870104</v>
      </c>
      <c r="O99" s="3">
        <v>0.13245743893412287</v>
      </c>
      <c r="P99" s="5">
        <f>VLOOKUP(B99,'areasMostAffectedByApr (JanCap)'!B:M,12,FALSE)</f>
        <v>0.12250679963735267</v>
      </c>
      <c r="Q99" t="b">
        <f>O99&gt;P99</f>
        <v>1</v>
      </c>
      <c r="R99" s="5">
        <f>SUM(O99:P99)</f>
        <v>0.25496423857147554</v>
      </c>
    </row>
    <row r="100" spans="1:18" x14ac:dyDescent="0.2">
      <c r="A100">
        <v>791</v>
      </c>
      <c r="B100" t="s">
        <v>325</v>
      </c>
      <c r="C100" t="s">
        <v>106</v>
      </c>
      <c r="D100" t="s">
        <v>136</v>
      </c>
      <c r="E100">
        <v>16630</v>
      </c>
      <c r="F100">
        <v>32669</v>
      </c>
      <c r="G100">
        <v>16039</v>
      </c>
      <c r="H100">
        <v>0.96446181599518899</v>
      </c>
      <c r="I100" t="s">
        <v>8</v>
      </c>
      <c r="J100">
        <v>431</v>
      </c>
      <c r="K100" t="b">
        <v>1</v>
      </c>
      <c r="L100">
        <v>16470</v>
      </c>
      <c r="M100" t="b">
        <v>0</v>
      </c>
      <c r="N100" s="3">
        <v>0.99037883343355382</v>
      </c>
      <c r="O100" s="3">
        <v>0.20540257407961687</v>
      </c>
      <c r="P100" s="5">
        <f>VLOOKUP(B100,'areasMostAffectedByApr (JanCap)'!B:M,12,FALSE)</f>
        <v>8.8815195230844662E-2</v>
      </c>
      <c r="Q100" t="b">
        <f>O100&gt;P100</f>
        <v>1</v>
      </c>
      <c r="R100" s="5">
        <f>SUM(O100:P100)</f>
        <v>0.29421776931046151</v>
      </c>
    </row>
    <row r="101" spans="1:18" x14ac:dyDescent="0.2">
      <c r="A101">
        <v>799</v>
      </c>
      <c r="B101" t="s">
        <v>317</v>
      </c>
      <c r="C101" t="s">
        <v>107</v>
      </c>
      <c r="D101" t="s">
        <v>136</v>
      </c>
      <c r="E101">
        <v>6902</v>
      </c>
      <c r="F101">
        <v>9183</v>
      </c>
      <c r="G101">
        <v>2281</v>
      </c>
      <c r="H101">
        <v>0.33048391770501301</v>
      </c>
      <c r="I101" t="s">
        <v>8</v>
      </c>
      <c r="J101">
        <v>230</v>
      </c>
      <c r="K101" t="b">
        <v>1</v>
      </c>
      <c r="L101">
        <v>2511</v>
      </c>
      <c r="M101" t="b">
        <v>0</v>
      </c>
      <c r="N101" s="3">
        <v>0.36380759200231816</v>
      </c>
      <c r="O101" s="3">
        <v>0.1117340808970765</v>
      </c>
      <c r="P101" s="5">
        <f>VLOOKUP(B101,'areasMostAffectedByApr (JanCap)'!B:M,12,FALSE)</f>
        <v>0.15637990240375926</v>
      </c>
      <c r="Q101" t="b">
        <f>O101&gt;P101</f>
        <v>0</v>
      </c>
      <c r="R101" s="5">
        <f>SUM(O101:P101)</f>
        <v>0.26811398330083575</v>
      </c>
    </row>
    <row r="102" spans="1:18" x14ac:dyDescent="0.2">
      <c r="A102">
        <v>807</v>
      </c>
      <c r="B102" t="s">
        <v>309</v>
      </c>
      <c r="C102" t="s">
        <v>108</v>
      </c>
      <c r="D102" t="s">
        <v>136</v>
      </c>
      <c r="E102">
        <v>7111</v>
      </c>
      <c r="F102">
        <v>9322</v>
      </c>
      <c r="G102">
        <v>2211</v>
      </c>
      <c r="H102">
        <v>0.31092673323020698</v>
      </c>
      <c r="I102" t="s">
        <v>8</v>
      </c>
      <c r="J102">
        <v>205</v>
      </c>
      <c r="K102" t="b">
        <v>1</v>
      </c>
      <c r="L102">
        <v>2416</v>
      </c>
      <c r="M102" t="b">
        <v>0</v>
      </c>
      <c r="N102" s="3">
        <v>0.33975530867669806</v>
      </c>
      <c r="O102" s="3">
        <v>8.3624658198054758E-2</v>
      </c>
      <c r="P102" s="5">
        <f>VLOOKUP(B102,'areasMostAffectedByApr (JanCap)'!B:M,12,FALSE)</f>
        <v>0.12002382954864031</v>
      </c>
      <c r="Q102" t="b">
        <f>O102&gt;P102</f>
        <v>0</v>
      </c>
      <c r="R102" s="5">
        <f>SUM(O102:P102)</f>
        <v>0.20364848774669508</v>
      </c>
    </row>
    <row r="103" spans="1:18" x14ac:dyDescent="0.2">
      <c r="A103">
        <v>815</v>
      </c>
      <c r="B103" t="s">
        <v>301</v>
      </c>
      <c r="C103" t="s">
        <v>109</v>
      </c>
      <c r="D103" t="s">
        <v>136</v>
      </c>
      <c r="E103">
        <v>2894</v>
      </c>
      <c r="F103">
        <v>3292</v>
      </c>
      <c r="G103">
        <v>398</v>
      </c>
      <c r="H103">
        <v>0.13752591568763001</v>
      </c>
      <c r="I103" t="s">
        <v>8</v>
      </c>
      <c r="J103">
        <v>76</v>
      </c>
      <c r="K103" t="b">
        <v>1</v>
      </c>
      <c r="L103">
        <v>474</v>
      </c>
      <c r="M103" t="b">
        <v>0</v>
      </c>
      <c r="N103" s="3">
        <v>0.16378714581893572</v>
      </c>
      <c r="O103" s="3">
        <v>5.5529522024367388E-2</v>
      </c>
      <c r="P103" s="5">
        <f>VLOOKUP(B103,'areasMostAffectedByApr (JanCap)'!B:M,12,FALSE)</f>
        <v>0.15736817325800376</v>
      </c>
      <c r="Q103" t="b">
        <f>O103&gt;P103</f>
        <v>0</v>
      </c>
      <c r="R103" s="5">
        <f>SUM(O103:P103)</f>
        <v>0.21289769528237115</v>
      </c>
    </row>
    <row r="104" spans="1:18" x14ac:dyDescent="0.2">
      <c r="A104">
        <v>823</v>
      </c>
      <c r="B104" t="s">
        <v>293</v>
      </c>
      <c r="C104" t="s">
        <v>110</v>
      </c>
      <c r="D104" t="s">
        <v>136</v>
      </c>
      <c r="E104">
        <v>6531</v>
      </c>
      <c r="F104">
        <v>8294</v>
      </c>
      <c r="G104">
        <v>1763</v>
      </c>
      <c r="H104">
        <v>0.269943347113765</v>
      </c>
      <c r="I104" t="s">
        <v>8</v>
      </c>
      <c r="J104">
        <v>537</v>
      </c>
      <c r="K104" t="b">
        <v>1</v>
      </c>
      <c r="L104">
        <v>2300</v>
      </c>
      <c r="M104" t="b">
        <v>0</v>
      </c>
      <c r="N104" s="3">
        <v>0.35216659010871232</v>
      </c>
      <c r="O104" s="3">
        <v>0.11300545374146317</v>
      </c>
      <c r="P104" s="5">
        <f>VLOOKUP(B104,'areasMostAffectedByApr (JanCap)'!B:M,12,FALSE)</f>
        <v>0.16601385959626394</v>
      </c>
      <c r="Q104" t="b">
        <f>O104&gt;P104</f>
        <v>0</v>
      </c>
      <c r="R104" s="5">
        <f>SUM(O104:P104)</f>
        <v>0.27901931333772712</v>
      </c>
    </row>
    <row r="105" spans="1:18" x14ac:dyDescent="0.2">
      <c r="A105">
        <v>831</v>
      </c>
      <c r="B105" t="s">
        <v>285</v>
      </c>
      <c r="C105" t="s">
        <v>111</v>
      </c>
      <c r="D105" t="s">
        <v>136</v>
      </c>
      <c r="E105">
        <v>15046</v>
      </c>
      <c r="F105">
        <v>20972</v>
      </c>
      <c r="G105">
        <v>5926</v>
      </c>
      <c r="H105">
        <v>0.39385883291240198</v>
      </c>
      <c r="I105" t="s">
        <v>8</v>
      </c>
      <c r="J105">
        <v>503</v>
      </c>
      <c r="K105" t="b">
        <v>1</v>
      </c>
      <c r="L105">
        <v>6429</v>
      </c>
      <c r="M105" t="b">
        <v>0</v>
      </c>
      <c r="N105" s="3">
        <v>0.42728964508839556</v>
      </c>
      <c r="O105" s="3">
        <v>0.1234210021117297</v>
      </c>
      <c r="P105" s="5">
        <f>VLOOKUP(B105,'areasMostAffectedByApr (JanCap)'!B:M,12,FALSE)</f>
        <v>0.15022234304910967</v>
      </c>
      <c r="Q105" t="b">
        <f>O105&gt;P105</f>
        <v>0</v>
      </c>
      <c r="R105" s="5">
        <f>SUM(O105:P105)</f>
        <v>0.27364334516083938</v>
      </c>
    </row>
    <row r="106" spans="1:18" x14ac:dyDescent="0.2">
      <c r="A106">
        <v>839</v>
      </c>
      <c r="B106" t="s">
        <v>277</v>
      </c>
      <c r="C106" t="s">
        <v>112</v>
      </c>
      <c r="D106" t="s">
        <v>136</v>
      </c>
      <c r="E106">
        <v>8745</v>
      </c>
      <c r="F106">
        <v>10826</v>
      </c>
      <c r="G106">
        <v>2081</v>
      </c>
      <c r="H106">
        <v>0.237964551172098</v>
      </c>
      <c r="I106" t="s">
        <v>8</v>
      </c>
      <c r="J106">
        <v>2</v>
      </c>
      <c r="K106" t="b">
        <v>1</v>
      </c>
      <c r="L106">
        <v>2083</v>
      </c>
      <c r="M106" t="b">
        <v>0</v>
      </c>
      <c r="N106" s="3">
        <v>0.23819325328759292</v>
      </c>
      <c r="O106" s="3">
        <v>8.4836883476560904E-2</v>
      </c>
      <c r="P106" s="5">
        <f>VLOOKUP(B106,'areasMostAffectedByApr (JanCap)'!B:M,12,FALSE)</f>
        <v>0.19391145443973751</v>
      </c>
      <c r="Q106" t="b">
        <f>O106&gt;P106</f>
        <v>0</v>
      </c>
      <c r="R106" s="5">
        <f>SUM(O106:P106)</f>
        <v>0.27874833791629838</v>
      </c>
    </row>
    <row r="107" spans="1:18" x14ac:dyDescent="0.2">
      <c r="A107">
        <v>847</v>
      </c>
      <c r="B107" t="s">
        <v>269</v>
      </c>
      <c r="C107" t="s">
        <v>113</v>
      </c>
      <c r="D107" t="s">
        <v>136</v>
      </c>
      <c r="E107">
        <v>9849</v>
      </c>
      <c r="F107">
        <v>11791</v>
      </c>
      <c r="G107">
        <v>1942</v>
      </c>
      <c r="H107">
        <v>0.197177378414052</v>
      </c>
      <c r="I107" t="s">
        <v>8</v>
      </c>
      <c r="J107">
        <v>187</v>
      </c>
      <c r="K107" t="b">
        <v>1</v>
      </c>
      <c r="L107">
        <v>2129</v>
      </c>
      <c r="M107" t="b">
        <v>0</v>
      </c>
      <c r="N107" s="3">
        <v>0.21616407757132705</v>
      </c>
      <c r="O107" s="3">
        <v>7.7516839614054256E-2</v>
      </c>
      <c r="P107" s="5">
        <f>VLOOKUP(B107,'areasMostAffectedByApr (JanCap)'!B:M,12,FALSE)</f>
        <v>0.18784916201117319</v>
      </c>
      <c r="Q107" t="b">
        <f>O107&gt;P107</f>
        <v>0</v>
      </c>
      <c r="R107" s="5">
        <f>SUM(O107:P107)</f>
        <v>0.26536600162522744</v>
      </c>
    </row>
    <row r="108" spans="1:18" x14ac:dyDescent="0.2">
      <c r="A108">
        <v>855</v>
      </c>
      <c r="B108" t="s">
        <v>261</v>
      </c>
      <c r="C108" t="s">
        <v>114</v>
      </c>
      <c r="D108" t="s">
        <v>136</v>
      </c>
      <c r="E108">
        <v>21145</v>
      </c>
      <c r="F108">
        <v>23736</v>
      </c>
      <c r="G108">
        <v>2591</v>
      </c>
      <c r="H108">
        <v>0.12253487822180199</v>
      </c>
      <c r="I108" t="s">
        <v>8</v>
      </c>
      <c r="J108">
        <v>1058</v>
      </c>
      <c r="K108" t="b">
        <v>1</v>
      </c>
      <c r="L108">
        <v>3649</v>
      </c>
      <c r="M108" t="b">
        <v>0</v>
      </c>
      <c r="N108" s="3">
        <v>0.17257034759990542</v>
      </c>
      <c r="O108" s="3">
        <v>5.2605022633566874E-2</v>
      </c>
      <c r="P108" s="5">
        <f>VLOOKUP(B108,'areasMostAffectedByApr (JanCap)'!B:M,12,FALSE)</f>
        <v>0.13015101849683916</v>
      </c>
      <c r="Q108" t="b">
        <f>O108&gt;P108</f>
        <v>0</v>
      </c>
      <c r="R108" s="5">
        <f>SUM(O108:P108)</f>
        <v>0.18275604113040603</v>
      </c>
    </row>
    <row r="109" spans="1:18" x14ac:dyDescent="0.2">
      <c r="A109">
        <v>863</v>
      </c>
      <c r="B109" t="s">
        <v>253</v>
      </c>
      <c r="C109" t="s">
        <v>115</v>
      </c>
      <c r="D109" t="s">
        <v>136</v>
      </c>
      <c r="E109">
        <v>10735</v>
      </c>
      <c r="F109">
        <v>18793</v>
      </c>
      <c r="G109">
        <v>8058</v>
      </c>
      <c r="H109">
        <v>0.75062878435025604</v>
      </c>
      <c r="I109" t="s">
        <v>8</v>
      </c>
      <c r="J109">
        <v>569</v>
      </c>
      <c r="K109" t="b">
        <v>1</v>
      </c>
      <c r="L109">
        <v>8627</v>
      </c>
      <c r="M109" t="b">
        <v>0</v>
      </c>
      <c r="N109" s="3">
        <v>0.80363297624592456</v>
      </c>
      <c r="O109" s="3">
        <v>0.16294267636226273</v>
      </c>
      <c r="P109" s="5">
        <f>VLOOKUP(B109,'areasMostAffectedByApr (JanCap)'!B:M,12,FALSE)</f>
        <v>8.8240416432842458E-2</v>
      </c>
      <c r="Q109" t="b">
        <f>O109&gt;P109</f>
        <v>1</v>
      </c>
      <c r="R109" s="5">
        <f>SUM(O109:P109)</f>
        <v>0.2511830927951052</v>
      </c>
    </row>
    <row r="110" spans="1:18" x14ac:dyDescent="0.2">
      <c r="A110">
        <v>871</v>
      </c>
      <c r="B110" t="s">
        <v>245</v>
      </c>
      <c r="C110" t="s">
        <v>116</v>
      </c>
      <c r="D110" t="s">
        <v>136</v>
      </c>
      <c r="E110">
        <v>10891</v>
      </c>
      <c r="F110">
        <v>19609</v>
      </c>
      <c r="G110">
        <v>8718</v>
      </c>
      <c r="H110">
        <v>0.80047745845193297</v>
      </c>
      <c r="I110" t="s">
        <v>8</v>
      </c>
      <c r="J110">
        <v>770</v>
      </c>
      <c r="K110" t="b">
        <v>1</v>
      </c>
      <c r="L110">
        <v>9488</v>
      </c>
      <c r="M110" t="b">
        <v>0</v>
      </c>
      <c r="N110" s="3">
        <v>0.8711780369112111</v>
      </c>
      <c r="O110" s="3">
        <v>0.19719012386732065</v>
      </c>
      <c r="P110" s="5">
        <f>VLOOKUP(B110,'areasMostAffectedByApr (JanCap)'!B:M,12,FALSE)</f>
        <v>8.4667210230442436E-2</v>
      </c>
      <c r="Q110" t="b">
        <f>O110&gt;P110</f>
        <v>1</v>
      </c>
      <c r="R110" s="5">
        <f>SUM(O110:P110)</f>
        <v>0.28185733409776309</v>
      </c>
    </row>
    <row r="111" spans="1:18" x14ac:dyDescent="0.2">
      <c r="A111">
        <v>879</v>
      </c>
      <c r="B111" t="s">
        <v>237</v>
      </c>
      <c r="C111" t="s">
        <v>117</v>
      </c>
      <c r="D111" t="s">
        <v>136</v>
      </c>
      <c r="E111">
        <v>11220</v>
      </c>
      <c r="F111">
        <v>20942</v>
      </c>
      <c r="G111">
        <v>9722</v>
      </c>
      <c r="H111">
        <v>0.86648841354723705</v>
      </c>
      <c r="I111" t="s">
        <v>8</v>
      </c>
      <c r="J111">
        <v>480</v>
      </c>
      <c r="K111" t="b">
        <v>1</v>
      </c>
      <c r="L111">
        <v>10202</v>
      </c>
      <c r="M111" t="b">
        <v>0</v>
      </c>
      <c r="N111" s="3">
        <v>0.90926916221033871</v>
      </c>
      <c r="O111" s="3">
        <v>0.18926239240130602</v>
      </c>
      <c r="P111" s="5">
        <f>VLOOKUP(B111,'areasMostAffectedByApr (JanCap)'!B:M,12,FALSE)</f>
        <v>9.056494447126992E-2</v>
      </c>
      <c r="Q111" t="b">
        <f>O111&gt;P111</f>
        <v>1</v>
      </c>
      <c r="R111" s="5">
        <f>SUM(O111:P111)</f>
        <v>0.27982733687257594</v>
      </c>
    </row>
    <row r="112" spans="1:18" x14ac:dyDescent="0.2">
      <c r="A112">
        <v>887</v>
      </c>
      <c r="B112" t="s">
        <v>229</v>
      </c>
      <c r="C112" t="s">
        <v>118</v>
      </c>
      <c r="D112" t="s">
        <v>136</v>
      </c>
      <c r="E112">
        <v>16374</v>
      </c>
      <c r="F112">
        <v>19656</v>
      </c>
      <c r="G112">
        <v>3282</v>
      </c>
      <c r="H112">
        <v>0.20043972150971101</v>
      </c>
      <c r="I112" t="s">
        <v>8</v>
      </c>
      <c r="J112">
        <v>515</v>
      </c>
      <c r="K112" t="b">
        <v>1</v>
      </c>
      <c r="L112">
        <v>3797</v>
      </c>
      <c r="M112" t="b">
        <v>0</v>
      </c>
      <c r="N112" s="3">
        <v>0.23189202394039329</v>
      </c>
      <c r="O112" s="3">
        <v>6.4950393431406087E-2</v>
      </c>
      <c r="P112" s="5">
        <f>VLOOKUP(B112,'areasMostAffectedByApr (JanCap)'!B:M,12,FALSE)</f>
        <v>0.13694956311099576</v>
      </c>
      <c r="Q112" t="b">
        <f>O112&gt;P112</f>
        <v>0</v>
      </c>
      <c r="R112" s="5">
        <f>SUM(O112:P112)</f>
        <v>0.20189995654240184</v>
      </c>
    </row>
    <row r="113" spans="1:18" x14ac:dyDescent="0.2">
      <c r="A113">
        <v>895</v>
      </c>
      <c r="B113" t="s">
        <v>221</v>
      </c>
      <c r="C113" t="s">
        <v>119</v>
      </c>
      <c r="D113" t="s">
        <v>136</v>
      </c>
      <c r="E113">
        <v>734</v>
      </c>
      <c r="F113">
        <v>1245</v>
      </c>
      <c r="G113">
        <v>511</v>
      </c>
      <c r="H113">
        <v>0.69618528610354202</v>
      </c>
      <c r="I113" t="s">
        <v>8</v>
      </c>
      <c r="J113">
        <v>12</v>
      </c>
      <c r="K113" t="b">
        <v>1</v>
      </c>
      <c r="L113">
        <v>523</v>
      </c>
      <c r="M113" t="b">
        <v>0</v>
      </c>
      <c r="N113" s="3">
        <v>0.71253405994550412</v>
      </c>
      <c r="O113" s="3">
        <v>0.17346600331674958</v>
      </c>
      <c r="P113" s="5">
        <f>VLOOKUP(B113,'areasMostAffectedByApr (JanCap)'!B:M,12,FALSE)</f>
        <v>0.10258175559380378</v>
      </c>
      <c r="Q113" t="b">
        <f>O113&gt;P113</f>
        <v>1</v>
      </c>
      <c r="R113" s="5">
        <f>SUM(O113:P113)</f>
        <v>0.27604775891055333</v>
      </c>
    </row>
    <row r="114" spans="1:18" x14ac:dyDescent="0.2">
      <c r="A114">
        <v>903</v>
      </c>
      <c r="B114" t="s">
        <v>213</v>
      </c>
      <c r="C114" t="s">
        <v>120</v>
      </c>
      <c r="D114" t="s">
        <v>136</v>
      </c>
      <c r="E114">
        <v>5420</v>
      </c>
      <c r="F114">
        <v>9031</v>
      </c>
      <c r="G114">
        <v>3611</v>
      </c>
      <c r="H114">
        <v>0.66623616236162397</v>
      </c>
      <c r="I114" t="s">
        <v>8</v>
      </c>
      <c r="J114">
        <v>272</v>
      </c>
      <c r="K114" t="b">
        <v>1</v>
      </c>
      <c r="L114">
        <v>3883</v>
      </c>
      <c r="M114" t="b">
        <v>0</v>
      </c>
      <c r="N114" s="3">
        <v>0.71642066420664208</v>
      </c>
      <c r="O114" s="3">
        <v>0.182317588505963</v>
      </c>
      <c r="P114" s="5">
        <f>VLOOKUP(B114,'areasMostAffectedByApr (JanCap)'!B:M,12,FALSE)</f>
        <v>0.12458718230986454</v>
      </c>
      <c r="Q114" t="b">
        <f>O114&gt;P114</f>
        <v>1</v>
      </c>
      <c r="R114" s="5">
        <f>SUM(O114:P114)</f>
        <v>0.30690477081582757</v>
      </c>
    </row>
    <row r="115" spans="1:18" x14ac:dyDescent="0.2">
      <c r="A115">
        <v>911</v>
      </c>
      <c r="B115" t="s">
        <v>205</v>
      </c>
      <c r="C115" t="s">
        <v>121</v>
      </c>
      <c r="D115" t="s">
        <v>136</v>
      </c>
      <c r="E115">
        <v>15532</v>
      </c>
      <c r="F115">
        <v>19682</v>
      </c>
      <c r="G115">
        <v>4150</v>
      </c>
      <c r="H115">
        <v>0.26719031676538801</v>
      </c>
      <c r="I115" t="s">
        <v>8</v>
      </c>
      <c r="J115">
        <v>1216</v>
      </c>
      <c r="K115" t="b">
        <v>1</v>
      </c>
      <c r="L115">
        <v>5366</v>
      </c>
      <c r="M115" t="b">
        <v>0</v>
      </c>
      <c r="N115" s="3">
        <v>0.34548029873808911</v>
      </c>
      <c r="O115" s="3">
        <v>0.106215360253365</v>
      </c>
      <c r="P115" s="5">
        <f>VLOOKUP(B115,'areasMostAffectedByApr (JanCap)'!B:M,12,FALSE)</f>
        <v>0.13533059938183067</v>
      </c>
      <c r="Q115" t="b">
        <f>O115&gt;P115</f>
        <v>0</v>
      </c>
      <c r="R115" s="5">
        <f>SUM(O115:P115)</f>
        <v>0.24154595963519568</v>
      </c>
    </row>
    <row r="116" spans="1:18" x14ac:dyDescent="0.2">
      <c r="A116">
        <v>919</v>
      </c>
      <c r="B116" t="s">
        <v>197</v>
      </c>
      <c r="C116" t="s">
        <v>122</v>
      </c>
      <c r="D116" t="s">
        <v>136</v>
      </c>
      <c r="E116">
        <v>9330</v>
      </c>
      <c r="F116">
        <v>11197</v>
      </c>
      <c r="G116">
        <v>1867</v>
      </c>
      <c r="H116">
        <v>0.20010718113612</v>
      </c>
      <c r="I116" t="s">
        <v>8</v>
      </c>
      <c r="J116">
        <v>232</v>
      </c>
      <c r="K116" t="b">
        <v>1</v>
      </c>
      <c r="L116">
        <v>2099</v>
      </c>
      <c r="M116" t="b">
        <v>0</v>
      </c>
      <c r="N116" s="3">
        <v>0.22497320471596999</v>
      </c>
      <c r="O116" s="3">
        <v>6.5507771050496225E-2</v>
      </c>
      <c r="P116" s="5">
        <f>VLOOKUP(B116,'areasMostAffectedByApr (JanCap)'!B:M,12,FALSE)</f>
        <v>0.13035482132098805</v>
      </c>
      <c r="Q116" t="b">
        <f>O116&gt;P116</f>
        <v>0</v>
      </c>
      <c r="R116" s="5">
        <f>SUM(O116:P116)</f>
        <v>0.19586259237148429</v>
      </c>
    </row>
    <row r="117" spans="1:18" x14ac:dyDescent="0.2">
      <c r="A117">
        <v>927</v>
      </c>
      <c r="B117" t="s">
        <v>189</v>
      </c>
      <c r="C117" t="s">
        <v>123</v>
      </c>
      <c r="D117" t="s">
        <v>136</v>
      </c>
      <c r="E117">
        <v>6751</v>
      </c>
      <c r="F117">
        <v>9585</v>
      </c>
      <c r="G117">
        <v>2834</v>
      </c>
      <c r="H117">
        <v>0.419789660790994</v>
      </c>
      <c r="I117" t="s">
        <v>8</v>
      </c>
      <c r="J117">
        <v>387</v>
      </c>
      <c r="K117" t="b">
        <v>1</v>
      </c>
      <c r="L117">
        <v>3221</v>
      </c>
      <c r="M117" t="b">
        <v>0</v>
      </c>
      <c r="N117" s="3">
        <v>0.47711450155532514</v>
      </c>
      <c r="O117" s="3">
        <v>0.14774551626072199</v>
      </c>
      <c r="P117" s="5">
        <f>VLOOKUP(B117,'areasMostAffectedByApr (JanCap)'!B:M,12,FALSE)</f>
        <v>0.16663529411764705</v>
      </c>
      <c r="Q117" t="b">
        <f>O117&gt;P117</f>
        <v>0</v>
      </c>
      <c r="R117" s="5">
        <f>SUM(O117:P117)</f>
        <v>0.31438081037836907</v>
      </c>
    </row>
    <row r="118" spans="1:18" x14ac:dyDescent="0.2">
      <c r="A118">
        <v>935</v>
      </c>
      <c r="B118" t="s">
        <v>181</v>
      </c>
      <c r="C118" t="s">
        <v>124</v>
      </c>
      <c r="D118" t="s">
        <v>136</v>
      </c>
      <c r="E118">
        <v>13277</v>
      </c>
      <c r="F118">
        <v>18527</v>
      </c>
      <c r="G118">
        <v>5250</v>
      </c>
      <c r="H118">
        <v>0.39542065225578099</v>
      </c>
      <c r="I118" t="s">
        <v>8</v>
      </c>
      <c r="J118">
        <v>779</v>
      </c>
      <c r="K118" t="b">
        <v>1</v>
      </c>
      <c r="L118">
        <v>6029</v>
      </c>
      <c r="M118" t="b">
        <v>0</v>
      </c>
      <c r="N118" s="3">
        <v>0.4540935452285908</v>
      </c>
      <c r="O118" s="3">
        <v>0.12903709094022217</v>
      </c>
      <c r="P118" s="5">
        <f>VLOOKUP(B118,'areasMostAffectedByApr (JanCap)'!B:M,12,FALSE)</f>
        <v>0.11748855346463076</v>
      </c>
      <c r="Q118" t="b">
        <f>O118&gt;P118</f>
        <v>1</v>
      </c>
      <c r="R118" s="5">
        <f>SUM(O118:P118)</f>
        <v>0.24652564440485292</v>
      </c>
    </row>
    <row r="119" spans="1:18" x14ac:dyDescent="0.2">
      <c r="A119">
        <v>943</v>
      </c>
      <c r="B119" t="s">
        <v>173</v>
      </c>
      <c r="C119" t="s">
        <v>125</v>
      </c>
      <c r="D119" t="s">
        <v>136</v>
      </c>
      <c r="E119">
        <v>13721</v>
      </c>
      <c r="F119">
        <v>16871</v>
      </c>
      <c r="G119">
        <v>3150</v>
      </c>
      <c r="H119">
        <v>0.229575103855404</v>
      </c>
      <c r="I119" t="s">
        <v>8</v>
      </c>
      <c r="J119">
        <v>385</v>
      </c>
      <c r="K119" t="b">
        <v>1</v>
      </c>
      <c r="L119">
        <v>3535</v>
      </c>
      <c r="M119" t="b">
        <v>0</v>
      </c>
      <c r="N119" s="3">
        <v>0.25763428321550907</v>
      </c>
      <c r="O119" s="3">
        <v>7.4444561440454887E-2</v>
      </c>
      <c r="P119" s="5">
        <f>VLOOKUP(B119,'areasMostAffectedByApr (JanCap)'!B:M,12,FALSE)</f>
        <v>0.12091026191498497</v>
      </c>
      <c r="Q119" t="b">
        <f>O119&gt;P119</f>
        <v>0</v>
      </c>
      <c r="R119" s="5">
        <f>SUM(O119:P119)</f>
        <v>0.19535482335543985</v>
      </c>
    </row>
    <row r="120" spans="1:18" x14ac:dyDescent="0.2">
      <c r="A120">
        <v>951</v>
      </c>
      <c r="B120" t="s">
        <v>165</v>
      </c>
      <c r="C120" t="s">
        <v>126</v>
      </c>
      <c r="D120" t="s">
        <v>136</v>
      </c>
      <c r="E120">
        <v>13251</v>
      </c>
      <c r="F120">
        <v>15911</v>
      </c>
      <c r="G120">
        <v>2660</v>
      </c>
      <c r="H120">
        <v>0.20073956682514499</v>
      </c>
      <c r="I120" t="s">
        <v>8</v>
      </c>
      <c r="J120">
        <v>267</v>
      </c>
      <c r="K120" t="b">
        <v>1</v>
      </c>
      <c r="L120">
        <v>2927</v>
      </c>
      <c r="M120" t="b">
        <v>0</v>
      </c>
      <c r="N120" s="3">
        <v>0.22088898951022565</v>
      </c>
      <c r="O120" s="3">
        <v>7.1479157000170948E-2</v>
      </c>
      <c r="P120" s="5">
        <f>VLOOKUP(B120,'areasMostAffectedByApr (JanCap)'!B:M,12,FALSE)</f>
        <v>0.17420460472394009</v>
      </c>
      <c r="Q120" t="b">
        <f>O120&gt;P120</f>
        <v>0</v>
      </c>
      <c r="R120" s="5">
        <f>SUM(O120:P120)</f>
        <v>0.24568376172411105</v>
      </c>
    </row>
    <row r="121" spans="1:18" x14ac:dyDescent="0.2">
      <c r="A121">
        <v>959</v>
      </c>
      <c r="B121" t="s">
        <v>157</v>
      </c>
      <c r="C121" t="s">
        <v>127</v>
      </c>
      <c r="D121" t="s">
        <v>136</v>
      </c>
      <c r="E121">
        <v>411</v>
      </c>
      <c r="F121">
        <v>472</v>
      </c>
      <c r="G121">
        <v>61</v>
      </c>
      <c r="H121">
        <v>0.14841849148418501</v>
      </c>
      <c r="I121" t="s">
        <v>8</v>
      </c>
      <c r="J121">
        <v>5</v>
      </c>
      <c r="K121" t="b">
        <v>1</v>
      </c>
      <c r="L121">
        <v>66</v>
      </c>
      <c r="M121" t="b">
        <v>0</v>
      </c>
      <c r="N121" s="3">
        <v>0.16058394160583941</v>
      </c>
      <c r="O121" s="3">
        <v>5.7093425605536333E-2</v>
      </c>
      <c r="P121" s="5">
        <f>VLOOKUP(B121,'areasMostAffectedByApr (JanCap)'!B:M,12,FALSE)</f>
        <v>0.15780445969125215</v>
      </c>
      <c r="Q121" t="b">
        <f>O121&gt;P121</f>
        <v>0</v>
      </c>
      <c r="R121" s="5">
        <f>SUM(O121:P121)</f>
        <v>0.21489788529678849</v>
      </c>
    </row>
    <row r="122" spans="1:18" x14ac:dyDescent="0.2">
      <c r="A122">
        <v>967</v>
      </c>
      <c r="B122" t="s">
        <v>149</v>
      </c>
      <c r="C122" t="s">
        <v>128</v>
      </c>
      <c r="D122" t="s">
        <v>136</v>
      </c>
      <c r="E122">
        <v>1703</v>
      </c>
      <c r="F122">
        <v>2222</v>
      </c>
      <c r="G122">
        <v>519</v>
      </c>
      <c r="H122">
        <v>0.30475631238989997</v>
      </c>
      <c r="I122" t="s">
        <v>8</v>
      </c>
      <c r="J122">
        <v>-333</v>
      </c>
      <c r="K122" t="b">
        <v>0</v>
      </c>
      <c r="L122">
        <v>519</v>
      </c>
      <c r="M122" t="b">
        <v>0</v>
      </c>
      <c r="N122" s="3">
        <v>0.3047563123899002</v>
      </c>
      <c r="O122" s="3">
        <v>6.7807682257643068E-2</v>
      </c>
      <c r="P122" s="5">
        <f>VLOOKUP(B122,'areasMostAffectedByApr (JanCap)'!B:M,12,FALSE)</f>
        <v>0.16793969849246232</v>
      </c>
      <c r="Q122" t="b">
        <f>O122&gt;P122</f>
        <v>0</v>
      </c>
      <c r="R122" s="5">
        <f>SUM(O122:P122)</f>
        <v>0.23574738075010537</v>
      </c>
    </row>
    <row r="123" spans="1:18" x14ac:dyDescent="0.2">
      <c r="A123">
        <v>975</v>
      </c>
      <c r="B123" t="s">
        <v>141</v>
      </c>
      <c r="C123" t="s">
        <v>129</v>
      </c>
      <c r="D123" t="s">
        <v>136</v>
      </c>
      <c r="E123">
        <v>1618055</v>
      </c>
      <c r="F123">
        <v>2224990</v>
      </c>
      <c r="G123">
        <v>606935</v>
      </c>
      <c r="H123">
        <v>0.37510158801771298</v>
      </c>
      <c r="I123" t="s">
        <v>8</v>
      </c>
      <c r="J123">
        <v>63588</v>
      </c>
      <c r="K123" t="b">
        <v>1</v>
      </c>
      <c r="L123">
        <v>670523</v>
      </c>
      <c r="M123" t="b">
        <v>0</v>
      </c>
      <c r="N123" s="3">
        <v>0.414400622970171</v>
      </c>
      <c r="O123" s="3">
        <v>0.11582080363925674</v>
      </c>
      <c r="P123" s="5">
        <f>VLOOKUP(B123,'areasMostAffectedByApr (JanCap)'!B:M,12,FALSE)</f>
        <v>0.12963899657944833</v>
      </c>
      <c r="Q123" t="b">
        <f>O123&gt;P123</f>
        <v>0</v>
      </c>
      <c r="R123" s="5">
        <f>SUM(O123:P123)</f>
        <v>0.24545980021870506</v>
      </c>
    </row>
  </sheetData>
  <sortState xmlns:xlrd2="http://schemas.microsoft.com/office/spreadsheetml/2017/richdata2" ref="A2:R123">
    <sortCondition ref="A6:A123"/>
  </sortState>
  <conditionalFormatting sqref="O2:O1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5B38-7318-EF45-8F3F-69AAC1ECCCB1}">
  <sheetPr filterMode="1"/>
  <dimension ref="A1:O977"/>
  <sheetViews>
    <sheetView workbookViewId="0">
      <selection activeCell="O8" sqref="O8:O976"/>
    </sheetView>
  </sheetViews>
  <sheetFormatPr baseColWidth="10" defaultRowHeight="16" x14ac:dyDescent="0.2"/>
  <cols>
    <col min="2" max="2" width="14.5" customWidth="1"/>
    <col min="3" max="3" width="15.5" customWidth="1"/>
    <col min="8" max="8" width="16.6640625" bestFit="1" customWidth="1"/>
  </cols>
  <sheetData>
    <row r="1" spans="1:15" x14ac:dyDescent="0.2">
      <c r="A1" t="s">
        <v>1133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1118</v>
      </c>
      <c r="J1" s="2" t="s">
        <v>1134</v>
      </c>
      <c r="K1" s="2" t="s">
        <v>1120</v>
      </c>
      <c r="L1" s="2" t="s">
        <v>1121</v>
      </c>
      <c r="M1" s="2" t="s">
        <v>1122</v>
      </c>
      <c r="N1" s="2" t="s">
        <v>1123</v>
      </c>
      <c r="O1" s="2" t="s">
        <v>1124</v>
      </c>
    </row>
    <row r="2" spans="1:15" hidden="1" x14ac:dyDescent="0.2">
      <c r="A2">
        <v>1</v>
      </c>
      <c r="B2" t="s">
        <v>1115</v>
      </c>
      <c r="C2" t="s">
        <v>7</v>
      </c>
      <c r="D2" t="s">
        <v>8</v>
      </c>
      <c r="E2">
        <v>8189</v>
      </c>
      <c r="F2">
        <v>8784</v>
      </c>
      <c r="G2">
        <v>595</v>
      </c>
      <c r="H2">
        <v>7.2658444254487697E-2</v>
      </c>
      <c r="I2" t="str">
        <f>VLOOKUP(D2,categoriesforlookup!A:B,2,FALSE)</f>
        <v>2 years and up to 3 years</v>
      </c>
      <c r="J2">
        <f>VLOOKUP(CONCATENATE(C2,":",I2),B:I,6,FALSE)</f>
        <v>284</v>
      </c>
      <c r="K2" t="b">
        <f t="shared" ref="K2" si="0">AND(G2&gt;0,J2&gt;0)</f>
        <v>1</v>
      </c>
      <c r="L2">
        <f t="shared" ref="L2" si="1">IF(K2,G2+J2,G2)</f>
        <v>879</v>
      </c>
      <c r="M2" t="b">
        <f t="shared" ref="M2" si="2">L2=H2</f>
        <v>0</v>
      </c>
      <c r="N2" s="3">
        <f t="shared" ref="N2" si="3">L2/E2</f>
        <v>0.10733911344486506</v>
      </c>
      <c r="O2" s="3">
        <f t="shared" ref="O2" si="4">L2/VLOOKUP(C2&amp;":Total",B:F,5,FALSE)</f>
        <v>2.6307125968934246E-2</v>
      </c>
    </row>
    <row r="3" spans="1:15" hidden="1" x14ac:dyDescent="0.2">
      <c r="A3">
        <v>2</v>
      </c>
      <c r="B3" t="s">
        <v>1114</v>
      </c>
      <c r="C3" t="s">
        <v>7</v>
      </c>
      <c r="D3" t="s">
        <v>130</v>
      </c>
      <c r="E3">
        <v>953</v>
      </c>
      <c r="F3">
        <v>1237</v>
      </c>
      <c r="G3">
        <v>284</v>
      </c>
      <c r="H3">
        <v>0.29800629590765998</v>
      </c>
      <c r="I3" t="str">
        <f>VLOOKUP(D3,categoriesforlookup!A:B,2,FALSE)</f>
        <v>3 years and up to 4 years</v>
      </c>
      <c r="J3">
        <f t="shared" ref="J3:J66" si="5">VLOOKUP(CONCATENATE(C3,":",I3),B:I,6,FALSE)</f>
        <v>2</v>
      </c>
      <c r="K3" t="b">
        <f t="shared" ref="K3:K66" si="6">AND(G3&gt;0,J3&gt;0)</f>
        <v>1</v>
      </c>
      <c r="L3">
        <f t="shared" ref="L3:L66" si="7">IF(K3,G3+J3,G3)</f>
        <v>286</v>
      </c>
      <c r="M3" t="b">
        <f t="shared" ref="M3:M66" si="8">L3=H3</f>
        <v>0</v>
      </c>
      <c r="N3" s="3">
        <f t="shared" ref="N3:N66" si="9">L3/E3</f>
        <v>0.30010493179433367</v>
      </c>
      <c r="O3" s="3">
        <f t="shared" ref="O3:O66" si="10">L3/VLOOKUP(C3&amp;":Total",B:F,5,FALSE)</f>
        <v>8.5595426929638164E-3</v>
      </c>
    </row>
    <row r="4" spans="1:15" hidden="1" x14ac:dyDescent="0.2">
      <c r="A4">
        <v>3</v>
      </c>
      <c r="B4" t="s">
        <v>1113</v>
      </c>
      <c r="C4" t="s">
        <v>7</v>
      </c>
      <c r="D4" t="s">
        <v>131</v>
      </c>
      <c r="E4">
        <v>7855</v>
      </c>
      <c r="F4">
        <v>4884</v>
      </c>
      <c r="G4">
        <v>-2971</v>
      </c>
      <c r="H4">
        <v>-0.37823042647994898</v>
      </c>
      <c r="I4" t="str">
        <f>VLOOKUP(D4,categoriesforlookup!A:B,2,FALSE)</f>
        <v>6 months up to 1 year</v>
      </c>
      <c r="J4">
        <f t="shared" si="5"/>
        <v>2404</v>
      </c>
      <c r="K4" t="b">
        <f t="shared" si="6"/>
        <v>0</v>
      </c>
      <c r="L4">
        <f t="shared" si="7"/>
        <v>-2971</v>
      </c>
      <c r="M4" t="b">
        <f t="shared" si="8"/>
        <v>0</v>
      </c>
      <c r="N4" s="3">
        <f t="shared" si="9"/>
        <v>-0.37823042647994909</v>
      </c>
      <c r="O4" s="3">
        <f t="shared" si="10"/>
        <v>-8.8917487205578669E-2</v>
      </c>
    </row>
    <row r="5" spans="1:15" hidden="1" x14ac:dyDescent="0.2">
      <c r="A5">
        <v>4</v>
      </c>
      <c r="B5" t="s">
        <v>1112</v>
      </c>
      <c r="C5" t="s">
        <v>7</v>
      </c>
      <c r="D5" t="s">
        <v>132</v>
      </c>
      <c r="E5">
        <v>351</v>
      </c>
      <c r="F5">
        <v>353</v>
      </c>
      <c r="G5">
        <v>2</v>
      </c>
      <c r="H5">
        <v>5.6980056980057E-3</v>
      </c>
      <c r="I5" t="str">
        <f>VLOOKUP(D5,categoriesforlookup!A:B,2,FALSE)</f>
        <v>4 years and up to 5 years</v>
      </c>
      <c r="J5">
        <f t="shared" si="5"/>
        <v>27</v>
      </c>
      <c r="K5" t="b">
        <f t="shared" si="6"/>
        <v>1</v>
      </c>
      <c r="L5">
        <f t="shared" si="7"/>
        <v>29</v>
      </c>
      <c r="M5" t="b">
        <f t="shared" si="8"/>
        <v>0</v>
      </c>
      <c r="N5" s="3">
        <f t="shared" si="9"/>
        <v>8.2621082621082614E-2</v>
      </c>
      <c r="O5" s="3">
        <f t="shared" si="10"/>
        <v>8.6792565767814921E-4</v>
      </c>
    </row>
    <row r="6" spans="1:15" hidden="1" x14ac:dyDescent="0.2">
      <c r="A6">
        <v>5</v>
      </c>
      <c r="B6" t="s">
        <v>1111</v>
      </c>
      <c r="C6" t="s">
        <v>7</v>
      </c>
      <c r="D6" t="s">
        <v>133</v>
      </c>
      <c r="E6">
        <v>356</v>
      </c>
      <c r="F6">
        <v>383</v>
      </c>
      <c r="G6">
        <v>27</v>
      </c>
      <c r="H6">
        <v>7.5842696629213502E-2</v>
      </c>
      <c r="I6" t="str">
        <f>VLOOKUP(D6,categoriesforlookup!A:B,2,FALSE)</f>
        <v>5 years and over</v>
      </c>
      <c r="J6">
        <f t="shared" si="5"/>
        <v>10</v>
      </c>
      <c r="K6" t="b">
        <f t="shared" si="6"/>
        <v>1</v>
      </c>
      <c r="L6">
        <f t="shared" si="7"/>
        <v>37</v>
      </c>
      <c r="M6" t="b">
        <f t="shared" si="8"/>
        <v>0</v>
      </c>
      <c r="N6" s="3">
        <f t="shared" si="9"/>
        <v>0.10393258426966293</v>
      </c>
      <c r="O6" s="3">
        <f t="shared" si="10"/>
        <v>1.1073534253135007E-3</v>
      </c>
    </row>
    <row r="7" spans="1:15" hidden="1" x14ac:dyDescent="0.2">
      <c r="A7">
        <v>6</v>
      </c>
      <c r="B7" t="s">
        <v>1110</v>
      </c>
      <c r="C7" t="s">
        <v>7</v>
      </c>
      <c r="D7" t="s">
        <v>134</v>
      </c>
      <c r="E7">
        <v>38</v>
      </c>
      <c r="F7">
        <v>48</v>
      </c>
      <c r="G7">
        <v>10</v>
      </c>
      <c r="H7">
        <v>0.26315789473684198</v>
      </c>
      <c r="I7">
        <f>VLOOKUP(D7,categoriesforlookup!A:B,2,FALSE)</f>
        <v>0</v>
      </c>
      <c r="J7" t="e">
        <f t="shared" si="5"/>
        <v>#N/A</v>
      </c>
      <c r="K7" t="e">
        <f t="shared" si="6"/>
        <v>#N/A</v>
      </c>
      <c r="L7" t="e">
        <f t="shared" si="7"/>
        <v>#N/A</v>
      </c>
      <c r="M7" t="e">
        <f t="shared" si="8"/>
        <v>#N/A</v>
      </c>
      <c r="N7" s="3" t="e">
        <f t="shared" si="9"/>
        <v>#N/A</v>
      </c>
      <c r="O7" s="3" t="e">
        <f t="shared" si="10"/>
        <v>#N/A</v>
      </c>
    </row>
    <row r="8" spans="1:15" x14ac:dyDescent="0.2">
      <c r="A8">
        <v>7</v>
      </c>
      <c r="B8" t="s">
        <v>1109</v>
      </c>
      <c r="C8" t="s">
        <v>7</v>
      </c>
      <c r="D8" t="s">
        <v>136</v>
      </c>
      <c r="E8">
        <v>10207</v>
      </c>
      <c r="F8">
        <v>12611</v>
      </c>
      <c r="G8">
        <v>2404</v>
      </c>
      <c r="H8">
        <v>0.23552463995297299</v>
      </c>
      <c r="I8" t="str">
        <f>VLOOKUP(D8,categoriesforlookup!A:B,2,FALSE)</f>
        <v>1 year and up to 2 years</v>
      </c>
      <c r="J8">
        <f t="shared" si="5"/>
        <v>595</v>
      </c>
      <c r="K8" t="b">
        <f t="shared" si="6"/>
        <v>1</v>
      </c>
      <c r="L8">
        <f t="shared" si="7"/>
        <v>2999</v>
      </c>
      <c r="M8" t="b">
        <f t="shared" si="8"/>
        <v>0</v>
      </c>
      <c r="N8" s="3">
        <f t="shared" si="9"/>
        <v>0.29381796806113453</v>
      </c>
      <c r="O8" s="3">
        <f t="shared" si="10"/>
        <v>8.9755484392302395E-2</v>
      </c>
    </row>
    <row r="9" spans="1:15" hidden="1" x14ac:dyDescent="0.2">
      <c r="A9">
        <v>8</v>
      </c>
      <c r="B9" t="s">
        <v>1108</v>
      </c>
      <c r="C9" t="s">
        <v>7</v>
      </c>
      <c r="D9" t="s">
        <v>129</v>
      </c>
      <c r="E9">
        <v>32701</v>
      </c>
      <c r="F9">
        <v>33413</v>
      </c>
      <c r="G9">
        <v>712</v>
      </c>
      <c r="H9">
        <v>2.1773034463777902E-2</v>
      </c>
      <c r="I9" t="e">
        <f>VLOOKUP(D9,categoriesforlookup!A:B,2,FALSE)</f>
        <v>#N/A</v>
      </c>
      <c r="J9" t="e">
        <f t="shared" si="5"/>
        <v>#N/A</v>
      </c>
      <c r="K9" t="e">
        <f t="shared" si="6"/>
        <v>#N/A</v>
      </c>
      <c r="L9" t="e">
        <f t="shared" si="7"/>
        <v>#N/A</v>
      </c>
      <c r="M9" t="e">
        <f t="shared" si="8"/>
        <v>#N/A</v>
      </c>
      <c r="N9" s="3" t="e">
        <f t="shared" si="9"/>
        <v>#N/A</v>
      </c>
      <c r="O9" s="3" t="e">
        <f t="shared" si="10"/>
        <v>#N/A</v>
      </c>
    </row>
    <row r="10" spans="1:15" hidden="1" x14ac:dyDescent="0.2">
      <c r="A10">
        <v>9</v>
      </c>
      <c r="B10" t="s">
        <v>1107</v>
      </c>
      <c r="C10" t="s">
        <v>9</v>
      </c>
      <c r="D10" t="s">
        <v>8</v>
      </c>
      <c r="E10">
        <v>3094</v>
      </c>
      <c r="F10">
        <v>3236</v>
      </c>
      <c r="G10">
        <v>142</v>
      </c>
      <c r="H10">
        <v>4.5895281189398798E-2</v>
      </c>
      <c r="I10" t="str">
        <f>VLOOKUP(D10,categoriesforlookup!A:B,2,FALSE)</f>
        <v>2 years and up to 3 years</v>
      </c>
      <c r="J10">
        <f t="shared" si="5"/>
        <v>195</v>
      </c>
      <c r="K10" t="b">
        <f t="shared" si="6"/>
        <v>1</v>
      </c>
      <c r="L10">
        <f t="shared" si="7"/>
        <v>337</v>
      </c>
      <c r="M10" t="b">
        <f t="shared" si="8"/>
        <v>0</v>
      </c>
      <c r="N10" s="3">
        <f t="shared" si="9"/>
        <v>0.10892049127343245</v>
      </c>
      <c r="O10" s="3">
        <f t="shared" si="10"/>
        <v>2.0406927455492309E-2</v>
      </c>
    </row>
    <row r="11" spans="1:15" hidden="1" x14ac:dyDescent="0.2">
      <c r="A11">
        <v>10</v>
      </c>
      <c r="B11" t="s">
        <v>1106</v>
      </c>
      <c r="C11" t="s">
        <v>9</v>
      </c>
      <c r="D11" t="s">
        <v>130</v>
      </c>
      <c r="E11">
        <v>2427</v>
      </c>
      <c r="F11">
        <v>2622</v>
      </c>
      <c r="G11">
        <v>195</v>
      </c>
      <c r="H11">
        <v>8.0346106304079096E-2</v>
      </c>
      <c r="I11" t="str">
        <f>VLOOKUP(D11,categoriesforlookup!A:B,2,FALSE)</f>
        <v>3 years and up to 4 years</v>
      </c>
      <c r="J11">
        <f t="shared" si="5"/>
        <v>24</v>
      </c>
      <c r="K11" t="b">
        <f t="shared" si="6"/>
        <v>1</v>
      </c>
      <c r="L11">
        <f t="shared" si="7"/>
        <v>219</v>
      </c>
      <c r="M11" t="b">
        <f t="shared" si="8"/>
        <v>0</v>
      </c>
      <c r="N11" s="3">
        <f t="shared" si="9"/>
        <v>9.0234857849196534E-2</v>
      </c>
      <c r="O11" s="3">
        <f t="shared" si="10"/>
        <v>1.3261475112026159E-2</v>
      </c>
    </row>
    <row r="12" spans="1:15" hidden="1" x14ac:dyDescent="0.2">
      <c r="A12">
        <v>11</v>
      </c>
      <c r="B12" t="s">
        <v>1105</v>
      </c>
      <c r="C12" t="s">
        <v>9</v>
      </c>
      <c r="D12" t="s">
        <v>131</v>
      </c>
      <c r="E12">
        <v>4681</v>
      </c>
      <c r="F12">
        <v>1895</v>
      </c>
      <c r="G12">
        <v>-2786</v>
      </c>
      <c r="H12">
        <v>-0.59517197180089698</v>
      </c>
      <c r="I12" t="str">
        <f>VLOOKUP(D12,categoriesforlookup!A:B,2,FALSE)</f>
        <v>6 months up to 1 year</v>
      </c>
      <c r="J12">
        <f t="shared" si="5"/>
        <v>2452</v>
      </c>
      <c r="K12" t="b">
        <f t="shared" si="6"/>
        <v>0</v>
      </c>
      <c r="L12">
        <f t="shared" si="7"/>
        <v>-2786</v>
      </c>
      <c r="M12" t="b">
        <f t="shared" si="8"/>
        <v>0</v>
      </c>
      <c r="N12" s="3">
        <f t="shared" si="9"/>
        <v>-0.5951719718008972</v>
      </c>
      <c r="O12" s="3">
        <f t="shared" si="10"/>
        <v>-0.16870534092285333</v>
      </c>
    </row>
    <row r="13" spans="1:15" hidden="1" x14ac:dyDescent="0.2">
      <c r="A13">
        <v>12</v>
      </c>
      <c r="B13" t="s">
        <v>1104</v>
      </c>
      <c r="C13" t="s">
        <v>9</v>
      </c>
      <c r="D13" t="s">
        <v>132</v>
      </c>
      <c r="E13">
        <v>129</v>
      </c>
      <c r="F13">
        <v>153</v>
      </c>
      <c r="G13">
        <v>24</v>
      </c>
      <c r="H13">
        <v>0.186046511627907</v>
      </c>
      <c r="I13" t="str">
        <f>VLOOKUP(D13,categoriesforlookup!A:B,2,FALSE)</f>
        <v>4 years and up to 5 years</v>
      </c>
      <c r="J13">
        <f t="shared" si="5"/>
        <v>-6</v>
      </c>
      <c r="K13" t="b">
        <f t="shared" si="6"/>
        <v>0</v>
      </c>
      <c r="L13">
        <f t="shared" si="7"/>
        <v>24</v>
      </c>
      <c r="M13" t="b">
        <f t="shared" si="8"/>
        <v>0</v>
      </c>
      <c r="N13" s="3">
        <f t="shared" si="9"/>
        <v>0.18604651162790697</v>
      </c>
      <c r="O13" s="3">
        <f t="shared" si="10"/>
        <v>1.4533123410439626E-3</v>
      </c>
    </row>
    <row r="14" spans="1:15" hidden="1" x14ac:dyDescent="0.2">
      <c r="A14">
        <v>13</v>
      </c>
      <c r="B14" t="s">
        <v>1103</v>
      </c>
      <c r="C14" t="s">
        <v>9</v>
      </c>
      <c r="D14" t="s">
        <v>133</v>
      </c>
      <c r="E14">
        <v>110</v>
      </c>
      <c r="F14">
        <v>104</v>
      </c>
      <c r="G14">
        <v>-6</v>
      </c>
      <c r="H14">
        <v>-5.4545454545454501E-2</v>
      </c>
      <c r="I14" t="str">
        <f>VLOOKUP(D14,categoriesforlookup!A:B,2,FALSE)</f>
        <v>5 years and over</v>
      </c>
      <c r="J14">
        <f t="shared" si="5"/>
        <v>14</v>
      </c>
      <c r="K14" t="b">
        <f t="shared" si="6"/>
        <v>0</v>
      </c>
      <c r="L14">
        <f t="shared" si="7"/>
        <v>-6</v>
      </c>
      <c r="M14" t="b">
        <f t="shared" si="8"/>
        <v>0</v>
      </c>
      <c r="N14" s="3">
        <f t="shared" si="9"/>
        <v>-5.4545454545454543E-2</v>
      </c>
      <c r="O14" s="3">
        <f t="shared" si="10"/>
        <v>-3.6332808526099065E-4</v>
      </c>
    </row>
    <row r="15" spans="1:15" hidden="1" x14ac:dyDescent="0.2">
      <c r="A15">
        <v>14</v>
      </c>
      <c r="B15" t="s">
        <v>1102</v>
      </c>
      <c r="C15" t="s">
        <v>9</v>
      </c>
      <c r="D15" t="s">
        <v>134</v>
      </c>
      <c r="E15">
        <v>17</v>
      </c>
      <c r="F15">
        <v>31</v>
      </c>
      <c r="G15">
        <v>14</v>
      </c>
      <c r="H15">
        <v>0.82352941176470595</v>
      </c>
      <c r="I15">
        <f>VLOOKUP(D15,categoriesforlookup!A:B,2,FALSE)</f>
        <v>0</v>
      </c>
      <c r="J15" t="e">
        <f t="shared" si="5"/>
        <v>#N/A</v>
      </c>
      <c r="K15" t="e">
        <f t="shared" si="6"/>
        <v>#N/A</v>
      </c>
      <c r="L15" t="e">
        <f t="shared" si="7"/>
        <v>#N/A</v>
      </c>
      <c r="M15" t="e">
        <f t="shared" si="8"/>
        <v>#N/A</v>
      </c>
      <c r="N15" s="3" t="e">
        <f t="shared" si="9"/>
        <v>#N/A</v>
      </c>
      <c r="O15" s="3" t="e">
        <f t="shared" si="10"/>
        <v>#N/A</v>
      </c>
    </row>
    <row r="16" spans="1:15" x14ac:dyDescent="0.2">
      <c r="A16">
        <v>15</v>
      </c>
      <c r="B16" t="s">
        <v>1101</v>
      </c>
      <c r="C16" t="s">
        <v>9</v>
      </c>
      <c r="D16" t="s">
        <v>136</v>
      </c>
      <c r="E16">
        <v>3978</v>
      </c>
      <c r="F16">
        <v>6430</v>
      </c>
      <c r="G16">
        <v>2452</v>
      </c>
      <c r="H16">
        <v>0.61639014580191098</v>
      </c>
      <c r="I16" t="str">
        <f>VLOOKUP(D16,categoriesforlookup!A:B,2,FALSE)</f>
        <v>1 year and up to 2 years</v>
      </c>
      <c r="J16">
        <f t="shared" si="5"/>
        <v>142</v>
      </c>
      <c r="K16" t="b">
        <f t="shared" si="6"/>
        <v>1</v>
      </c>
      <c r="L16">
        <f t="shared" si="7"/>
        <v>2594</v>
      </c>
      <c r="M16" t="b">
        <f t="shared" si="8"/>
        <v>0</v>
      </c>
      <c r="N16" s="3">
        <f t="shared" si="9"/>
        <v>0.6520864756158874</v>
      </c>
      <c r="O16" s="3">
        <f t="shared" si="10"/>
        <v>0.15707884219450163</v>
      </c>
    </row>
    <row r="17" spans="1:15" hidden="1" x14ac:dyDescent="0.2">
      <c r="A17">
        <v>16</v>
      </c>
      <c r="B17" t="s">
        <v>1100</v>
      </c>
      <c r="C17" t="s">
        <v>9</v>
      </c>
      <c r="D17" t="s">
        <v>129</v>
      </c>
      <c r="E17">
        <v>16253</v>
      </c>
      <c r="F17">
        <v>16514</v>
      </c>
      <c r="G17">
        <v>261</v>
      </c>
      <c r="H17">
        <v>1.60585738017597E-2</v>
      </c>
      <c r="I17" t="e">
        <f>VLOOKUP(D17,categoriesforlookup!A:B,2,FALSE)</f>
        <v>#N/A</v>
      </c>
      <c r="J17" t="e">
        <f t="shared" si="5"/>
        <v>#N/A</v>
      </c>
      <c r="K17" t="e">
        <f t="shared" si="6"/>
        <v>#N/A</v>
      </c>
      <c r="L17" t="e">
        <f t="shared" si="7"/>
        <v>#N/A</v>
      </c>
      <c r="M17" t="e">
        <f t="shared" si="8"/>
        <v>#N/A</v>
      </c>
      <c r="N17" s="3" t="e">
        <f t="shared" si="9"/>
        <v>#N/A</v>
      </c>
      <c r="O17" s="3" t="e">
        <f t="shared" si="10"/>
        <v>#N/A</v>
      </c>
    </row>
    <row r="18" spans="1:15" hidden="1" x14ac:dyDescent="0.2">
      <c r="A18">
        <v>17</v>
      </c>
      <c r="B18" t="s">
        <v>1099</v>
      </c>
      <c r="C18" t="s">
        <v>10</v>
      </c>
      <c r="D18" t="s">
        <v>8</v>
      </c>
      <c r="E18">
        <v>54970</v>
      </c>
      <c r="F18">
        <v>58149</v>
      </c>
      <c r="G18">
        <v>3179</v>
      </c>
      <c r="H18">
        <v>5.7831544478806597E-2</v>
      </c>
      <c r="I18" t="str">
        <f>VLOOKUP(D18,categoriesforlookup!A:B,2,FALSE)</f>
        <v>2 years and up to 3 years</v>
      </c>
      <c r="J18">
        <f t="shared" si="5"/>
        <v>2852</v>
      </c>
      <c r="K18" t="b">
        <f t="shared" si="6"/>
        <v>1</v>
      </c>
      <c r="L18">
        <f t="shared" si="7"/>
        <v>6031</v>
      </c>
      <c r="M18" t="b">
        <f t="shared" si="8"/>
        <v>0</v>
      </c>
      <c r="N18" s="3">
        <f t="shared" si="9"/>
        <v>0.10971438966709114</v>
      </c>
      <c r="O18" s="3">
        <f t="shared" si="10"/>
        <v>2.6242961699461304E-2</v>
      </c>
    </row>
    <row r="19" spans="1:15" hidden="1" x14ac:dyDescent="0.2">
      <c r="A19">
        <v>18</v>
      </c>
      <c r="B19" t="s">
        <v>1098</v>
      </c>
      <c r="C19" t="s">
        <v>10</v>
      </c>
      <c r="D19" t="s">
        <v>130</v>
      </c>
      <c r="E19">
        <v>30794</v>
      </c>
      <c r="F19">
        <v>33646</v>
      </c>
      <c r="G19">
        <v>2852</v>
      </c>
      <c r="H19">
        <v>9.2615444567123506E-2</v>
      </c>
      <c r="I19" t="str">
        <f>VLOOKUP(D19,categoriesforlookup!A:B,2,FALSE)</f>
        <v>3 years and up to 4 years</v>
      </c>
      <c r="J19">
        <f t="shared" si="5"/>
        <v>518</v>
      </c>
      <c r="K19" t="b">
        <f t="shared" si="6"/>
        <v>1</v>
      </c>
      <c r="L19">
        <f t="shared" si="7"/>
        <v>3370</v>
      </c>
      <c r="M19" t="b">
        <f t="shared" si="8"/>
        <v>0</v>
      </c>
      <c r="N19" s="3">
        <f t="shared" si="9"/>
        <v>0.10943690329284926</v>
      </c>
      <c r="O19" s="3">
        <f t="shared" si="10"/>
        <v>1.4664032652492885E-2</v>
      </c>
    </row>
    <row r="20" spans="1:15" hidden="1" x14ac:dyDescent="0.2">
      <c r="A20">
        <v>19</v>
      </c>
      <c r="B20" t="s">
        <v>1097</v>
      </c>
      <c r="C20" t="s">
        <v>10</v>
      </c>
      <c r="D20" t="s">
        <v>131</v>
      </c>
      <c r="E20">
        <v>48285</v>
      </c>
      <c r="F20">
        <v>24900</v>
      </c>
      <c r="G20">
        <v>-23385</v>
      </c>
      <c r="H20">
        <v>-0.48431189810500203</v>
      </c>
      <c r="I20" t="str">
        <f>VLOOKUP(D20,categoriesforlookup!A:B,2,FALSE)</f>
        <v>6 months up to 1 year</v>
      </c>
      <c r="J20">
        <f t="shared" si="5"/>
        <v>18321</v>
      </c>
      <c r="K20" t="b">
        <f t="shared" si="6"/>
        <v>0</v>
      </c>
      <c r="L20">
        <f t="shared" si="7"/>
        <v>-23385</v>
      </c>
      <c r="M20" t="b">
        <f t="shared" si="8"/>
        <v>0</v>
      </c>
      <c r="N20" s="3">
        <f t="shared" si="9"/>
        <v>-0.48431189810500153</v>
      </c>
      <c r="O20" s="3">
        <f t="shared" si="10"/>
        <v>-0.10175620284229855</v>
      </c>
    </row>
    <row r="21" spans="1:15" hidden="1" x14ac:dyDescent="0.2">
      <c r="A21">
        <v>20</v>
      </c>
      <c r="B21" t="s">
        <v>1096</v>
      </c>
      <c r="C21" t="s">
        <v>10</v>
      </c>
      <c r="D21" t="s">
        <v>132</v>
      </c>
      <c r="E21">
        <v>3354</v>
      </c>
      <c r="F21">
        <v>3872</v>
      </c>
      <c r="G21">
        <v>518</v>
      </c>
      <c r="H21">
        <v>0.154442456768038</v>
      </c>
      <c r="I21" t="str">
        <f>VLOOKUP(D21,categoriesforlookup!A:B,2,FALSE)</f>
        <v>4 years and up to 5 years</v>
      </c>
      <c r="J21">
        <f t="shared" si="5"/>
        <v>99</v>
      </c>
      <c r="K21" t="b">
        <f t="shared" si="6"/>
        <v>1</v>
      </c>
      <c r="L21">
        <f t="shared" si="7"/>
        <v>617</v>
      </c>
      <c r="M21" t="b">
        <f t="shared" si="8"/>
        <v>0</v>
      </c>
      <c r="N21" s="3">
        <f t="shared" si="9"/>
        <v>0.18395945140131187</v>
      </c>
      <c r="O21" s="3">
        <f t="shared" si="10"/>
        <v>2.6847798654564127E-3</v>
      </c>
    </row>
    <row r="22" spans="1:15" hidden="1" x14ac:dyDescent="0.2">
      <c r="A22">
        <v>21</v>
      </c>
      <c r="B22" t="s">
        <v>1095</v>
      </c>
      <c r="C22" t="s">
        <v>10</v>
      </c>
      <c r="D22" t="s">
        <v>133</v>
      </c>
      <c r="E22">
        <v>2075</v>
      </c>
      <c r="F22">
        <v>2174</v>
      </c>
      <c r="G22">
        <v>99</v>
      </c>
      <c r="H22">
        <v>4.7710843373494002E-2</v>
      </c>
      <c r="I22" t="str">
        <f>VLOOKUP(D22,categoriesforlookup!A:B,2,FALSE)</f>
        <v>5 years and over</v>
      </c>
      <c r="J22">
        <f t="shared" si="5"/>
        <v>143</v>
      </c>
      <c r="K22" t="b">
        <f t="shared" si="6"/>
        <v>1</v>
      </c>
      <c r="L22">
        <f t="shared" si="7"/>
        <v>242</v>
      </c>
      <c r="M22" t="b">
        <f t="shared" si="8"/>
        <v>0</v>
      </c>
      <c r="N22" s="3">
        <f t="shared" si="9"/>
        <v>0.11662650602409638</v>
      </c>
      <c r="O22" s="3">
        <f t="shared" si="10"/>
        <v>1.0530254901790143E-3</v>
      </c>
    </row>
    <row r="23" spans="1:15" hidden="1" x14ac:dyDescent="0.2">
      <c r="A23">
        <v>22</v>
      </c>
      <c r="B23" t="s">
        <v>1094</v>
      </c>
      <c r="C23" t="s">
        <v>10</v>
      </c>
      <c r="D23" t="s">
        <v>134</v>
      </c>
      <c r="E23">
        <v>577</v>
      </c>
      <c r="F23">
        <v>720</v>
      </c>
      <c r="G23">
        <v>143</v>
      </c>
      <c r="H23">
        <v>0.247833622183709</v>
      </c>
      <c r="I23">
        <f>VLOOKUP(D23,categoriesforlookup!A:B,2,FALSE)</f>
        <v>0</v>
      </c>
      <c r="J23" t="e">
        <f t="shared" si="5"/>
        <v>#N/A</v>
      </c>
      <c r="K23" t="e">
        <f t="shared" si="6"/>
        <v>#N/A</v>
      </c>
      <c r="L23" t="e">
        <f t="shared" si="7"/>
        <v>#N/A</v>
      </c>
      <c r="M23" t="e">
        <f t="shared" si="8"/>
        <v>#N/A</v>
      </c>
      <c r="N23" s="3" t="e">
        <f t="shared" si="9"/>
        <v>#N/A</v>
      </c>
      <c r="O23" s="3" t="e">
        <f t="shared" si="10"/>
        <v>#N/A</v>
      </c>
    </row>
    <row r="24" spans="1:15" x14ac:dyDescent="0.2">
      <c r="A24">
        <v>23</v>
      </c>
      <c r="B24" t="s">
        <v>1093</v>
      </c>
      <c r="C24" t="s">
        <v>10</v>
      </c>
      <c r="D24" t="s">
        <v>136</v>
      </c>
      <c r="E24">
        <v>61188</v>
      </c>
      <c r="F24">
        <v>79509</v>
      </c>
      <c r="G24">
        <v>18321</v>
      </c>
      <c r="H24">
        <v>0.29942145518729202</v>
      </c>
      <c r="I24" t="str">
        <f>VLOOKUP(D24,categoriesforlookup!A:B,2,FALSE)</f>
        <v>1 year and up to 2 years</v>
      </c>
      <c r="J24">
        <f t="shared" si="5"/>
        <v>3179</v>
      </c>
      <c r="K24" t="b">
        <f t="shared" si="6"/>
        <v>1</v>
      </c>
      <c r="L24">
        <f t="shared" si="7"/>
        <v>21500</v>
      </c>
      <c r="M24" t="b">
        <f t="shared" si="8"/>
        <v>0</v>
      </c>
      <c r="N24" s="3">
        <f t="shared" si="9"/>
        <v>0.35137608681440807</v>
      </c>
      <c r="O24" s="3">
        <f t="shared" si="10"/>
        <v>9.3553917515904167E-2</v>
      </c>
    </row>
    <row r="25" spans="1:15" hidden="1" x14ac:dyDescent="0.2">
      <c r="A25">
        <v>24</v>
      </c>
      <c r="B25" t="s">
        <v>1092</v>
      </c>
      <c r="C25" t="s">
        <v>10</v>
      </c>
      <c r="D25" t="s">
        <v>129</v>
      </c>
      <c r="E25">
        <v>225443</v>
      </c>
      <c r="F25">
        <v>229814</v>
      </c>
      <c r="G25">
        <v>4371</v>
      </c>
      <c r="H25">
        <v>1.9388492878466002E-2</v>
      </c>
      <c r="I25" t="e">
        <f>VLOOKUP(D25,categoriesforlookup!A:B,2,FALSE)</f>
        <v>#N/A</v>
      </c>
      <c r="J25" t="e">
        <f t="shared" si="5"/>
        <v>#N/A</v>
      </c>
      <c r="K25" t="e">
        <f t="shared" si="6"/>
        <v>#N/A</v>
      </c>
      <c r="L25" t="e">
        <f t="shared" si="7"/>
        <v>#N/A</v>
      </c>
      <c r="M25" t="e">
        <f t="shared" si="8"/>
        <v>#N/A</v>
      </c>
      <c r="N25" s="3" t="e">
        <f t="shared" si="9"/>
        <v>#N/A</v>
      </c>
      <c r="O25" s="3" t="e">
        <f t="shared" si="10"/>
        <v>#N/A</v>
      </c>
    </row>
    <row r="26" spans="1:15" hidden="1" x14ac:dyDescent="0.2">
      <c r="A26">
        <v>25</v>
      </c>
      <c r="B26" t="s">
        <v>1091</v>
      </c>
      <c r="C26" t="s">
        <v>11</v>
      </c>
      <c r="D26" t="s">
        <v>8</v>
      </c>
      <c r="E26">
        <v>6069</v>
      </c>
      <c r="F26">
        <v>6205</v>
      </c>
      <c r="G26">
        <v>136</v>
      </c>
      <c r="H26">
        <v>2.2408963585434202E-2</v>
      </c>
      <c r="I26" t="str">
        <f>VLOOKUP(D26,categoriesforlookup!A:B,2,FALSE)</f>
        <v>2 years and up to 3 years</v>
      </c>
      <c r="J26">
        <f t="shared" si="5"/>
        <v>-19</v>
      </c>
      <c r="K26" t="b">
        <f t="shared" si="6"/>
        <v>0</v>
      </c>
      <c r="L26">
        <f t="shared" si="7"/>
        <v>136</v>
      </c>
      <c r="M26" t="b">
        <f t="shared" si="8"/>
        <v>0</v>
      </c>
      <c r="N26" s="3">
        <f t="shared" si="9"/>
        <v>2.2408963585434174E-2</v>
      </c>
      <c r="O26" s="3">
        <f t="shared" si="10"/>
        <v>3.8032383455913195E-3</v>
      </c>
    </row>
    <row r="27" spans="1:15" hidden="1" x14ac:dyDescent="0.2">
      <c r="A27">
        <v>26</v>
      </c>
      <c r="B27" t="s">
        <v>1090</v>
      </c>
      <c r="C27" t="s">
        <v>11</v>
      </c>
      <c r="D27" t="s">
        <v>130</v>
      </c>
      <c r="E27">
        <v>4840</v>
      </c>
      <c r="F27">
        <v>4821</v>
      </c>
      <c r="G27">
        <v>-19</v>
      </c>
      <c r="H27">
        <v>-3.9256198347107397E-3</v>
      </c>
      <c r="I27" t="str">
        <f>VLOOKUP(D27,categoriesforlookup!A:B,2,FALSE)</f>
        <v>3 years and up to 4 years</v>
      </c>
      <c r="J27">
        <f t="shared" si="5"/>
        <v>171</v>
      </c>
      <c r="K27" t="b">
        <f t="shared" si="6"/>
        <v>0</v>
      </c>
      <c r="L27">
        <f t="shared" si="7"/>
        <v>-19</v>
      </c>
      <c r="M27" t="b">
        <f t="shared" si="8"/>
        <v>0</v>
      </c>
      <c r="N27" s="3">
        <f t="shared" si="9"/>
        <v>-3.9256198347107441E-3</v>
      </c>
      <c r="O27" s="3">
        <f t="shared" si="10"/>
        <v>-5.3133476886937556E-4</v>
      </c>
    </row>
    <row r="28" spans="1:15" hidden="1" x14ac:dyDescent="0.2">
      <c r="A28">
        <v>27</v>
      </c>
      <c r="B28" t="s">
        <v>1089</v>
      </c>
      <c r="C28" t="s">
        <v>11</v>
      </c>
      <c r="D28" t="s">
        <v>131</v>
      </c>
      <c r="E28">
        <v>7662</v>
      </c>
      <c r="F28">
        <v>3527</v>
      </c>
      <c r="G28">
        <v>-4135</v>
      </c>
      <c r="H28">
        <v>-0.53967632471939397</v>
      </c>
      <c r="I28" t="str">
        <f>VLOOKUP(D28,categoriesforlookup!A:B,2,FALSE)</f>
        <v>6 months up to 1 year</v>
      </c>
      <c r="J28">
        <f t="shared" si="5"/>
        <v>3605</v>
      </c>
      <c r="K28" t="b">
        <f t="shared" si="6"/>
        <v>0</v>
      </c>
      <c r="L28">
        <f t="shared" si="7"/>
        <v>-4135</v>
      </c>
      <c r="M28" t="b">
        <f t="shared" si="8"/>
        <v>0</v>
      </c>
      <c r="N28" s="3">
        <f t="shared" si="9"/>
        <v>-0.53967632471939442</v>
      </c>
      <c r="O28" s="3">
        <f t="shared" si="10"/>
        <v>-0.11563522469867725</v>
      </c>
    </row>
    <row r="29" spans="1:15" hidden="1" x14ac:dyDescent="0.2">
      <c r="A29">
        <v>28</v>
      </c>
      <c r="B29" t="s">
        <v>1088</v>
      </c>
      <c r="C29" t="s">
        <v>11</v>
      </c>
      <c r="D29" t="s">
        <v>132</v>
      </c>
      <c r="E29">
        <v>3817</v>
      </c>
      <c r="F29">
        <v>3988</v>
      </c>
      <c r="G29">
        <v>171</v>
      </c>
      <c r="H29">
        <v>4.4799580822635597E-2</v>
      </c>
      <c r="I29" t="str">
        <f>VLOOKUP(D29,categoriesforlookup!A:B,2,FALSE)</f>
        <v>4 years and up to 5 years</v>
      </c>
      <c r="J29">
        <f t="shared" si="5"/>
        <v>321</v>
      </c>
      <c r="K29" t="b">
        <f t="shared" si="6"/>
        <v>1</v>
      </c>
      <c r="L29">
        <f t="shared" si="7"/>
        <v>492</v>
      </c>
      <c r="M29" t="b">
        <f t="shared" si="8"/>
        <v>0</v>
      </c>
      <c r="N29" s="3">
        <f t="shared" si="9"/>
        <v>0.12889703955986376</v>
      </c>
      <c r="O29" s="3">
        <f t="shared" si="10"/>
        <v>1.3758774014933304E-2</v>
      </c>
    </row>
    <row r="30" spans="1:15" hidden="1" x14ac:dyDescent="0.2">
      <c r="A30">
        <v>29</v>
      </c>
      <c r="B30" t="s">
        <v>1087</v>
      </c>
      <c r="C30" t="s">
        <v>11</v>
      </c>
      <c r="D30" t="s">
        <v>133</v>
      </c>
      <c r="E30">
        <v>916</v>
      </c>
      <c r="F30">
        <v>1237</v>
      </c>
      <c r="G30">
        <v>321</v>
      </c>
      <c r="H30">
        <v>0.35043668122270699</v>
      </c>
      <c r="I30" t="str">
        <f>VLOOKUP(D30,categoriesforlookup!A:B,2,FALSE)</f>
        <v>5 years and over</v>
      </c>
      <c r="J30">
        <f t="shared" si="5"/>
        <v>24</v>
      </c>
      <c r="K30" t="b">
        <f t="shared" si="6"/>
        <v>1</v>
      </c>
      <c r="L30">
        <f t="shared" si="7"/>
        <v>345</v>
      </c>
      <c r="M30" t="b">
        <f t="shared" si="8"/>
        <v>0</v>
      </c>
      <c r="N30" s="3">
        <f t="shared" si="9"/>
        <v>0.37663755458515286</v>
      </c>
      <c r="O30" s="3">
        <f t="shared" si="10"/>
        <v>9.64792080315445E-3</v>
      </c>
    </row>
    <row r="31" spans="1:15" hidden="1" x14ac:dyDescent="0.2">
      <c r="A31">
        <v>30</v>
      </c>
      <c r="B31" t="s">
        <v>1086</v>
      </c>
      <c r="C31" t="s">
        <v>11</v>
      </c>
      <c r="D31" t="s">
        <v>134</v>
      </c>
      <c r="E31">
        <v>171</v>
      </c>
      <c r="F31">
        <v>195</v>
      </c>
      <c r="G31">
        <v>24</v>
      </c>
      <c r="H31">
        <v>0.140350877192982</v>
      </c>
      <c r="I31">
        <f>VLOOKUP(D31,categoriesforlookup!A:B,2,FALSE)</f>
        <v>0</v>
      </c>
      <c r="J31" t="e">
        <f t="shared" si="5"/>
        <v>#N/A</v>
      </c>
      <c r="K31" t="e">
        <f t="shared" si="6"/>
        <v>#N/A</v>
      </c>
      <c r="L31" t="e">
        <f t="shared" si="7"/>
        <v>#N/A</v>
      </c>
      <c r="M31" t="e">
        <f t="shared" si="8"/>
        <v>#N/A</v>
      </c>
      <c r="N31" s="3" t="e">
        <f t="shared" si="9"/>
        <v>#N/A</v>
      </c>
      <c r="O31" s="3" t="e">
        <f t="shared" si="10"/>
        <v>#N/A</v>
      </c>
    </row>
    <row r="32" spans="1:15" x14ac:dyDescent="0.2">
      <c r="A32">
        <v>31</v>
      </c>
      <c r="B32" t="s">
        <v>1085</v>
      </c>
      <c r="C32" t="s">
        <v>11</v>
      </c>
      <c r="D32" t="s">
        <v>136</v>
      </c>
      <c r="E32">
        <v>8536</v>
      </c>
      <c r="F32">
        <v>12141</v>
      </c>
      <c r="G32">
        <v>3605</v>
      </c>
      <c r="H32">
        <v>0.42232895970009399</v>
      </c>
      <c r="I32" t="str">
        <f>VLOOKUP(D32,categoriesforlookup!A:B,2,FALSE)</f>
        <v>1 year and up to 2 years</v>
      </c>
      <c r="J32">
        <f t="shared" si="5"/>
        <v>136</v>
      </c>
      <c r="K32" t="b">
        <f t="shared" si="6"/>
        <v>1</v>
      </c>
      <c r="L32">
        <f t="shared" si="7"/>
        <v>3741</v>
      </c>
      <c r="M32" t="b">
        <f t="shared" si="8"/>
        <v>0</v>
      </c>
      <c r="N32" s="3">
        <f t="shared" si="9"/>
        <v>0.43826148078725397</v>
      </c>
      <c r="O32" s="3">
        <f t="shared" si="10"/>
        <v>0.10461701949159652</v>
      </c>
    </row>
    <row r="33" spans="1:15" hidden="1" x14ac:dyDescent="0.2">
      <c r="A33">
        <v>32</v>
      </c>
      <c r="B33" t="s">
        <v>1084</v>
      </c>
      <c r="C33" t="s">
        <v>11</v>
      </c>
      <c r="D33" t="s">
        <v>129</v>
      </c>
      <c r="E33">
        <v>35417</v>
      </c>
      <c r="F33">
        <v>35759</v>
      </c>
      <c r="G33">
        <v>342</v>
      </c>
      <c r="H33">
        <v>9.6563797046615996E-3</v>
      </c>
      <c r="I33" t="e">
        <f>VLOOKUP(D33,categoriesforlookup!A:B,2,FALSE)</f>
        <v>#N/A</v>
      </c>
      <c r="J33" t="e">
        <f t="shared" si="5"/>
        <v>#N/A</v>
      </c>
      <c r="K33" t="e">
        <f t="shared" si="6"/>
        <v>#N/A</v>
      </c>
      <c r="L33" t="e">
        <f t="shared" si="7"/>
        <v>#N/A</v>
      </c>
      <c r="M33" t="e">
        <f t="shared" si="8"/>
        <v>#N/A</v>
      </c>
      <c r="N33" s="3" t="e">
        <f t="shared" si="9"/>
        <v>#N/A</v>
      </c>
      <c r="O33" s="3" t="e">
        <f t="shared" si="10"/>
        <v>#N/A</v>
      </c>
    </row>
    <row r="34" spans="1:15" hidden="1" x14ac:dyDescent="0.2">
      <c r="A34">
        <v>33</v>
      </c>
      <c r="B34" t="s">
        <v>1083</v>
      </c>
      <c r="C34" t="s">
        <v>12</v>
      </c>
      <c r="D34" t="s">
        <v>8</v>
      </c>
      <c r="E34">
        <v>13356</v>
      </c>
      <c r="F34">
        <v>14088</v>
      </c>
      <c r="G34">
        <v>732</v>
      </c>
      <c r="H34">
        <v>5.4806828391734001E-2</v>
      </c>
      <c r="I34" t="str">
        <f>VLOOKUP(D34,categoriesforlookup!A:B,2,FALSE)</f>
        <v>2 years and up to 3 years</v>
      </c>
      <c r="J34">
        <f t="shared" si="5"/>
        <v>507</v>
      </c>
      <c r="K34" t="b">
        <f t="shared" si="6"/>
        <v>1</v>
      </c>
      <c r="L34">
        <f t="shared" si="7"/>
        <v>1239</v>
      </c>
      <c r="M34" t="b">
        <f t="shared" si="8"/>
        <v>0</v>
      </c>
      <c r="N34" s="3">
        <f t="shared" si="9"/>
        <v>9.276729559748427E-2</v>
      </c>
      <c r="O34" s="3">
        <f t="shared" si="10"/>
        <v>2.2482716071785008E-2</v>
      </c>
    </row>
    <row r="35" spans="1:15" hidden="1" x14ac:dyDescent="0.2">
      <c r="A35">
        <v>34</v>
      </c>
      <c r="B35" t="s">
        <v>1082</v>
      </c>
      <c r="C35" t="s">
        <v>12</v>
      </c>
      <c r="D35" t="s">
        <v>130</v>
      </c>
      <c r="E35">
        <v>6091</v>
      </c>
      <c r="F35">
        <v>6598</v>
      </c>
      <c r="G35">
        <v>507</v>
      </c>
      <c r="H35">
        <v>8.3237563618453497E-2</v>
      </c>
      <c r="I35" t="str">
        <f>VLOOKUP(D35,categoriesforlookup!A:B,2,FALSE)</f>
        <v>3 years and up to 4 years</v>
      </c>
      <c r="J35">
        <f t="shared" si="5"/>
        <v>205</v>
      </c>
      <c r="K35" t="b">
        <f t="shared" si="6"/>
        <v>1</v>
      </c>
      <c r="L35">
        <f t="shared" si="7"/>
        <v>712</v>
      </c>
      <c r="M35" t="b">
        <f t="shared" si="8"/>
        <v>0</v>
      </c>
      <c r="N35" s="3">
        <f t="shared" si="9"/>
        <v>0.11689377770481038</v>
      </c>
      <c r="O35" s="3">
        <f t="shared" si="10"/>
        <v>1.2919849752309059E-2</v>
      </c>
    </row>
    <row r="36" spans="1:15" hidden="1" x14ac:dyDescent="0.2">
      <c r="A36">
        <v>35</v>
      </c>
      <c r="B36" t="s">
        <v>1081</v>
      </c>
      <c r="C36" t="s">
        <v>12</v>
      </c>
      <c r="D36" t="s">
        <v>131</v>
      </c>
      <c r="E36">
        <v>9810</v>
      </c>
      <c r="F36">
        <v>5580</v>
      </c>
      <c r="G36">
        <v>-4230</v>
      </c>
      <c r="H36">
        <v>-0.43119266055045902</v>
      </c>
      <c r="I36" t="str">
        <f>VLOOKUP(D36,categoriesforlookup!A:B,2,FALSE)</f>
        <v>6 months up to 1 year</v>
      </c>
      <c r="J36">
        <f t="shared" si="5"/>
        <v>3343</v>
      </c>
      <c r="K36" t="b">
        <f t="shared" si="6"/>
        <v>0</v>
      </c>
      <c r="L36">
        <f t="shared" si="7"/>
        <v>-4230</v>
      </c>
      <c r="M36" t="b">
        <f t="shared" si="8"/>
        <v>0</v>
      </c>
      <c r="N36" s="3">
        <f t="shared" si="9"/>
        <v>-0.43119266055045874</v>
      </c>
      <c r="O36" s="3">
        <f t="shared" si="10"/>
        <v>-7.6756972545319282E-2</v>
      </c>
    </row>
    <row r="37" spans="1:15" hidden="1" x14ac:dyDescent="0.2">
      <c r="A37">
        <v>36</v>
      </c>
      <c r="B37" t="s">
        <v>1080</v>
      </c>
      <c r="C37" t="s">
        <v>12</v>
      </c>
      <c r="D37" t="s">
        <v>132</v>
      </c>
      <c r="E37">
        <v>1900</v>
      </c>
      <c r="F37">
        <v>2105</v>
      </c>
      <c r="G37">
        <v>205</v>
      </c>
      <c r="H37">
        <v>0.107894736842105</v>
      </c>
      <c r="I37" t="str">
        <f>VLOOKUP(D37,categoriesforlookup!A:B,2,FALSE)</f>
        <v>4 years and up to 5 years</v>
      </c>
      <c r="J37">
        <f t="shared" si="5"/>
        <v>22</v>
      </c>
      <c r="K37" t="b">
        <f t="shared" si="6"/>
        <v>1</v>
      </c>
      <c r="L37">
        <f t="shared" si="7"/>
        <v>227</v>
      </c>
      <c r="M37" t="b">
        <f t="shared" si="8"/>
        <v>0</v>
      </c>
      <c r="N37" s="3">
        <f t="shared" si="9"/>
        <v>0.11947368421052632</v>
      </c>
      <c r="O37" s="3">
        <f t="shared" si="10"/>
        <v>4.1191094013681975E-3</v>
      </c>
    </row>
    <row r="38" spans="1:15" hidden="1" x14ac:dyDescent="0.2">
      <c r="A38">
        <v>37</v>
      </c>
      <c r="B38" t="s">
        <v>1079</v>
      </c>
      <c r="C38" t="s">
        <v>12</v>
      </c>
      <c r="D38" t="s">
        <v>133</v>
      </c>
      <c r="E38">
        <v>1195</v>
      </c>
      <c r="F38">
        <v>1217</v>
      </c>
      <c r="G38">
        <v>22</v>
      </c>
      <c r="H38">
        <v>1.8410041841004199E-2</v>
      </c>
      <c r="I38" t="str">
        <f>VLOOKUP(D38,categoriesforlookup!A:B,2,FALSE)</f>
        <v>5 years and over</v>
      </c>
      <c r="J38">
        <f t="shared" si="5"/>
        <v>104</v>
      </c>
      <c r="K38" t="b">
        <f t="shared" si="6"/>
        <v>1</v>
      </c>
      <c r="L38">
        <f t="shared" si="7"/>
        <v>126</v>
      </c>
      <c r="M38" t="b">
        <f t="shared" si="8"/>
        <v>0</v>
      </c>
      <c r="N38" s="3">
        <f t="shared" si="9"/>
        <v>0.10543933054393305</v>
      </c>
      <c r="O38" s="3">
        <f t="shared" si="10"/>
        <v>2.2863779056052549E-3</v>
      </c>
    </row>
    <row r="39" spans="1:15" hidden="1" x14ac:dyDescent="0.2">
      <c r="A39">
        <v>38</v>
      </c>
      <c r="B39" t="s">
        <v>1078</v>
      </c>
      <c r="C39" t="s">
        <v>12</v>
      </c>
      <c r="D39" t="s">
        <v>134</v>
      </c>
      <c r="E39">
        <v>769</v>
      </c>
      <c r="F39">
        <v>873</v>
      </c>
      <c r="G39">
        <v>104</v>
      </c>
      <c r="H39">
        <v>0.135240572171652</v>
      </c>
      <c r="I39">
        <f>VLOOKUP(D39,categoriesforlookup!A:B,2,FALSE)</f>
        <v>0</v>
      </c>
      <c r="J39" t="e">
        <f t="shared" si="5"/>
        <v>#N/A</v>
      </c>
      <c r="K39" t="e">
        <f t="shared" si="6"/>
        <v>#N/A</v>
      </c>
      <c r="L39" t="e">
        <f t="shared" si="7"/>
        <v>#N/A</v>
      </c>
      <c r="M39" t="e">
        <f t="shared" si="8"/>
        <v>#N/A</v>
      </c>
      <c r="N39" s="3" t="e">
        <f t="shared" si="9"/>
        <v>#N/A</v>
      </c>
      <c r="O39" s="3" t="e">
        <f t="shared" si="10"/>
        <v>#N/A</v>
      </c>
    </row>
    <row r="40" spans="1:15" x14ac:dyDescent="0.2">
      <c r="A40">
        <v>39</v>
      </c>
      <c r="B40" t="s">
        <v>1077</v>
      </c>
      <c r="C40" t="s">
        <v>12</v>
      </c>
      <c r="D40" t="s">
        <v>136</v>
      </c>
      <c r="E40">
        <v>15518</v>
      </c>
      <c r="F40">
        <v>18861</v>
      </c>
      <c r="G40">
        <v>3343</v>
      </c>
      <c r="H40">
        <v>0.215427245779095</v>
      </c>
      <c r="I40" t="str">
        <f>VLOOKUP(D40,categoriesforlookup!A:B,2,FALSE)</f>
        <v>1 year and up to 2 years</v>
      </c>
      <c r="J40">
        <f t="shared" si="5"/>
        <v>732</v>
      </c>
      <c r="K40" t="b">
        <f t="shared" si="6"/>
        <v>1</v>
      </c>
      <c r="L40">
        <f t="shared" si="7"/>
        <v>4075</v>
      </c>
      <c r="M40" t="b">
        <f t="shared" si="8"/>
        <v>0</v>
      </c>
      <c r="N40" s="3">
        <f t="shared" si="9"/>
        <v>0.26259827297332128</v>
      </c>
      <c r="O40" s="3">
        <f t="shared" si="10"/>
        <v>7.3944364804296933E-2</v>
      </c>
    </row>
    <row r="41" spans="1:15" hidden="1" x14ac:dyDescent="0.2">
      <c r="A41">
        <v>40</v>
      </c>
      <c r="B41" t="s">
        <v>1076</v>
      </c>
      <c r="C41" t="s">
        <v>12</v>
      </c>
      <c r="D41" t="s">
        <v>129</v>
      </c>
      <c r="E41">
        <v>53871</v>
      </c>
      <c r="F41">
        <v>55109</v>
      </c>
      <c r="G41">
        <v>1238</v>
      </c>
      <c r="H41">
        <v>2.29808245623805E-2</v>
      </c>
      <c r="I41" t="e">
        <f>VLOOKUP(D41,categoriesforlookup!A:B,2,FALSE)</f>
        <v>#N/A</v>
      </c>
      <c r="J41" t="e">
        <f t="shared" si="5"/>
        <v>#N/A</v>
      </c>
      <c r="K41" t="e">
        <f t="shared" si="6"/>
        <v>#N/A</v>
      </c>
      <c r="L41" t="e">
        <f t="shared" si="7"/>
        <v>#N/A</v>
      </c>
      <c r="M41" t="e">
        <f t="shared" si="8"/>
        <v>#N/A</v>
      </c>
      <c r="N41" s="3" t="e">
        <f t="shared" si="9"/>
        <v>#N/A</v>
      </c>
      <c r="O41" s="3" t="e">
        <f t="shared" si="10"/>
        <v>#N/A</v>
      </c>
    </row>
    <row r="42" spans="1:15" hidden="1" x14ac:dyDescent="0.2">
      <c r="A42">
        <v>41</v>
      </c>
      <c r="B42" t="s">
        <v>1075</v>
      </c>
      <c r="C42" t="s">
        <v>13</v>
      </c>
      <c r="D42" t="s">
        <v>8</v>
      </c>
      <c r="E42">
        <v>18023</v>
      </c>
      <c r="F42">
        <v>18274</v>
      </c>
      <c r="G42">
        <v>251</v>
      </c>
      <c r="H42">
        <v>1.39266492814737E-2</v>
      </c>
      <c r="I42" t="str">
        <f>VLOOKUP(D42,categoriesforlookup!A:B,2,FALSE)</f>
        <v>2 years and up to 3 years</v>
      </c>
      <c r="J42">
        <f t="shared" si="5"/>
        <v>1559</v>
      </c>
      <c r="K42" t="b">
        <f t="shared" si="6"/>
        <v>1</v>
      </c>
      <c r="L42">
        <f t="shared" si="7"/>
        <v>1810</v>
      </c>
      <c r="M42" t="b">
        <f t="shared" si="8"/>
        <v>0</v>
      </c>
      <c r="N42" s="3">
        <f t="shared" si="9"/>
        <v>0.10042723187038784</v>
      </c>
      <c r="O42" s="3">
        <f t="shared" si="10"/>
        <v>2.7199230607399393E-2</v>
      </c>
    </row>
    <row r="43" spans="1:15" hidden="1" x14ac:dyDescent="0.2">
      <c r="A43">
        <v>42</v>
      </c>
      <c r="B43" t="s">
        <v>1074</v>
      </c>
      <c r="C43" t="s">
        <v>13</v>
      </c>
      <c r="D43" t="s">
        <v>130</v>
      </c>
      <c r="E43">
        <v>5062</v>
      </c>
      <c r="F43">
        <v>6621</v>
      </c>
      <c r="G43">
        <v>1559</v>
      </c>
      <c r="H43">
        <v>0.30798103516396702</v>
      </c>
      <c r="I43" t="str">
        <f>VLOOKUP(D43,categoriesforlookup!A:B,2,FALSE)</f>
        <v>3 years and up to 4 years</v>
      </c>
      <c r="J43">
        <f t="shared" si="5"/>
        <v>31</v>
      </c>
      <c r="K43" t="b">
        <f t="shared" si="6"/>
        <v>1</v>
      </c>
      <c r="L43">
        <f t="shared" si="7"/>
        <v>1590</v>
      </c>
      <c r="M43" t="b">
        <f t="shared" si="8"/>
        <v>0</v>
      </c>
      <c r="N43" s="3">
        <f t="shared" si="9"/>
        <v>0.3141050967996839</v>
      </c>
      <c r="O43" s="3">
        <f t="shared" si="10"/>
        <v>2.3893246776665766E-2</v>
      </c>
    </row>
    <row r="44" spans="1:15" hidden="1" x14ac:dyDescent="0.2">
      <c r="A44">
        <v>43</v>
      </c>
      <c r="B44" t="s">
        <v>1073</v>
      </c>
      <c r="C44" t="s">
        <v>13</v>
      </c>
      <c r="D44" t="s">
        <v>131</v>
      </c>
      <c r="E44">
        <v>14453</v>
      </c>
      <c r="F44">
        <v>7874</v>
      </c>
      <c r="G44">
        <v>-6579</v>
      </c>
      <c r="H44">
        <v>-0.45519961253718899</v>
      </c>
      <c r="I44" t="str">
        <f>VLOOKUP(D44,categoriesforlookup!A:B,2,FALSE)</f>
        <v>6 months up to 1 year</v>
      </c>
      <c r="J44">
        <f t="shared" si="5"/>
        <v>5302</v>
      </c>
      <c r="K44" t="b">
        <f t="shared" si="6"/>
        <v>0</v>
      </c>
      <c r="L44">
        <f t="shared" si="7"/>
        <v>-6579</v>
      </c>
      <c r="M44" t="b">
        <f t="shared" si="8"/>
        <v>0</v>
      </c>
      <c r="N44" s="3">
        <f t="shared" si="9"/>
        <v>-0.45519961253718949</v>
      </c>
      <c r="O44" s="3">
        <f t="shared" si="10"/>
        <v>-9.886394373816608E-2</v>
      </c>
    </row>
    <row r="45" spans="1:15" hidden="1" x14ac:dyDescent="0.2">
      <c r="A45">
        <v>44</v>
      </c>
      <c r="B45" t="s">
        <v>1072</v>
      </c>
      <c r="C45" t="s">
        <v>13</v>
      </c>
      <c r="D45" t="s">
        <v>132</v>
      </c>
      <c r="E45">
        <v>997</v>
      </c>
      <c r="F45">
        <v>1028</v>
      </c>
      <c r="G45">
        <v>31</v>
      </c>
      <c r="H45">
        <v>3.1093279839518598E-2</v>
      </c>
      <c r="I45" t="str">
        <f>VLOOKUP(D45,categoriesforlookup!A:B,2,FALSE)</f>
        <v>4 years and up to 5 years</v>
      </c>
      <c r="J45">
        <f t="shared" si="5"/>
        <v>79</v>
      </c>
      <c r="K45" t="b">
        <f t="shared" si="6"/>
        <v>1</v>
      </c>
      <c r="L45">
        <f t="shared" si="7"/>
        <v>110</v>
      </c>
      <c r="M45" t="b">
        <f t="shared" si="8"/>
        <v>0</v>
      </c>
      <c r="N45" s="3">
        <f t="shared" si="9"/>
        <v>0.11033099297893681</v>
      </c>
      <c r="O45" s="3">
        <f t="shared" si="10"/>
        <v>1.652991915366814E-3</v>
      </c>
    </row>
    <row r="46" spans="1:15" hidden="1" x14ac:dyDescent="0.2">
      <c r="A46">
        <v>45</v>
      </c>
      <c r="B46" t="s">
        <v>1071</v>
      </c>
      <c r="C46" t="s">
        <v>13</v>
      </c>
      <c r="D46" t="s">
        <v>133</v>
      </c>
      <c r="E46">
        <v>537</v>
      </c>
      <c r="F46">
        <v>616</v>
      </c>
      <c r="G46">
        <v>79</v>
      </c>
      <c r="H46">
        <v>0.14711359404096799</v>
      </c>
      <c r="I46" t="str">
        <f>VLOOKUP(D46,categoriesforlookup!A:B,2,FALSE)</f>
        <v>5 years and over</v>
      </c>
      <c r="J46">
        <f t="shared" si="5"/>
        <v>3</v>
      </c>
      <c r="K46" t="b">
        <f t="shared" si="6"/>
        <v>1</v>
      </c>
      <c r="L46">
        <f t="shared" si="7"/>
        <v>82</v>
      </c>
      <c r="M46" t="b">
        <f t="shared" si="8"/>
        <v>0</v>
      </c>
      <c r="N46" s="3">
        <f t="shared" si="9"/>
        <v>0.1527001862197393</v>
      </c>
      <c r="O46" s="3">
        <f t="shared" si="10"/>
        <v>1.2322303369098067E-3</v>
      </c>
    </row>
    <row r="47" spans="1:15" hidden="1" x14ac:dyDescent="0.2">
      <c r="A47">
        <v>46</v>
      </c>
      <c r="B47" t="s">
        <v>1070</v>
      </c>
      <c r="C47" t="s">
        <v>13</v>
      </c>
      <c r="D47" t="s">
        <v>134</v>
      </c>
      <c r="E47">
        <v>42</v>
      </c>
      <c r="F47">
        <v>45</v>
      </c>
      <c r="G47">
        <v>3</v>
      </c>
      <c r="H47">
        <v>7.1428571428571397E-2</v>
      </c>
      <c r="I47">
        <f>VLOOKUP(D47,categoriesforlookup!A:B,2,FALSE)</f>
        <v>0</v>
      </c>
      <c r="J47" t="e">
        <f t="shared" si="5"/>
        <v>#N/A</v>
      </c>
      <c r="K47" t="e">
        <f t="shared" si="6"/>
        <v>#N/A</v>
      </c>
      <c r="L47" t="e">
        <f t="shared" si="7"/>
        <v>#N/A</v>
      </c>
      <c r="M47" t="e">
        <f t="shared" si="8"/>
        <v>#N/A</v>
      </c>
      <c r="N47" s="3" t="e">
        <f t="shared" si="9"/>
        <v>#N/A</v>
      </c>
      <c r="O47" s="3" t="e">
        <f t="shared" si="10"/>
        <v>#N/A</v>
      </c>
    </row>
    <row r="48" spans="1:15" x14ac:dyDescent="0.2">
      <c r="A48">
        <v>47</v>
      </c>
      <c r="B48" t="s">
        <v>1069</v>
      </c>
      <c r="C48" t="s">
        <v>13</v>
      </c>
      <c r="D48" t="s">
        <v>136</v>
      </c>
      <c r="E48">
        <v>19043</v>
      </c>
      <c r="F48">
        <v>24345</v>
      </c>
      <c r="G48">
        <v>5302</v>
      </c>
      <c r="H48">
        <v>0.27842251746048402</v>
      </c>
      <c r="I48" t="str">
        <f>VLOOKUP(D48,categoriesforlookup!A:B,2,FALSE)</f>
        <v>1 year and up to 2 years</v>
      </c>
      <c r="J48">
        <f t="shared" si="5"/>
        <v>251</v>
      </c>
      <c r="K48" t="b">
        <f t="shared" si="6"/>
        <v>1</v>
      </c>
      <c r="L48">
        <f t="shared" si="7"/>
        <v>5553</v>
      </c>
      <c r="M48" t="b">
        <f t="shared" si="8"/>
        <v>0</v>
      </c>
      <c r="N48" s="3">
        <f t="shared" si="9"/>
        <v>0.29160321377934151</v>
      </c>
      <c r="O48" s="3">
        <f t="shared" si="10"/>
        <v>8.3446037327562894E-2</v>
      </c>
    </row>
    <row r="49" spans="1:15" hidden="1" x14ac:dyDescent="0.2">
      <c r="A49">
        <v>48</v>
      </c>
      <c r="B49" t="s">
        <v>1068</v>
      </c>
      <c r="C49" t="s">
        <v>13</v>
      </c>
      <c r="D49" t="s">
        <v>129</v>
      </c>
      <c r="E49">
        <v>65393</v>
      </c>
      <c r="F49">
        <v>66546</v>
      </c>
      <c r="G49">
        <v>1153</v>
      </c>
      <c r="H49">
        <v>1.7631856620739201E-2</v>
      </c>
      <c r="I49" t="e">
        <f>VLOOKUP(D49,categoriesforlookup!A:B,2,FALSE)</f>
        <v>#N/A</v>
      </c>
      <c r="J49" t="e">
        <f t="shared" si="5"/>
        <v>#N/A</v>
      </c>
      <c r="K49" t="e">
        <f t="shared" si="6"/>
        <v>#N/A</v>
      </c>
      <c r="L49" t="e">
        <f t="shared" si="7"/>
        <v>#N/A</v>
      </c>
      <c r="M49" t="e">
        <f t="shared" si="8"/>
        <v>#N/A</v>
      </c>
      <c r="N49" s="3" t="e">
        <f t="shared" si="9"/>
        <v>#N/A</v>
      </c>
      <c r="O49" s="3" t="e">
        <f t="shared" si="10"/>
        <v>#N/A</v>
      </c>
    </row>
    <row r="50" spans="1:15" hidden="1" x14ac:dyDescent="0.2">
      <c r="A50">
        <v>49</v>
      </c>
      <c r="B50" t="s">
        <v>1067</v>
      </c>
      <c r="C50" t="s">
        <v>14</v>
      </c>
      <c r="D50" t="s">
        <v>8</v>
      </c>
      <c r="E50">
        <v>9363</v>
      </c>
      <c r="F50">
        <v>9693</v>
      </c>
      <c r="G50">
        <v>330</v>
      </c>
      <c r="H50">
        <v>3.52451137455944E-2</v>
      </c>
      <c r="I50" t="str">
        <f>VLOOKUP(D50,categoriesforlookup!A:B,2,FALSE)</f>
        <v>2 years and up to 3 years</v>
      </c>
      <c r="J50">
        <f t="shared" si="5"/>
        <v>576</v>
      </c>
      <c r="K50" t="b">
        <f t="shared" si="6"/>
        <v>1</v>
      </c>
      <c r="L50">
        <f t="shared" si="7"/>
        <v>906</v>
      </c>
      <c r="M50" t="b">
        <f t="shared" si="8"/>
        <v>0</v>
      </c>
      <c r="N50" s="3">
        <f t="shared" si="9"/>
        <v>9.6763857737904524E-2</v>
      </c>
      <c r="O50" s="3">
        <f t="shared" si="10"/>
        <v>1.9824945295404815E-2</v>
      </c>
    </row>
    <row r="51" spans="1:15" hidden="1" x14ac:dyDescent="0.2">
      <c r="A51">
        <v>50</v>
      </c>
      <c r="B51" t="s">
        <v>1066</v>
      </c>
      <c r="C51" t="s">
        <v>14</v>
      </c>
      <c r="D51" t="s">
        <v>130</v>
      </c>
      <c r="E51">
        <v>6336</v>
      </c>
      <c r="F51">
        <v>6912</v>
      </c>
      <c r="G51">
        <v>576</v>
      </c>
      <c r="H51">
        <v>9.0909090909090898E-2</v>
      </c>
      <c r="I51" t="str">
        <f>VLOOKUP(D51,categoriesforlookup!A:B,2,FALSE)</f>
        <v>3 years and up to 4 years</v>
      </c>
      <c r="J51">
        <f t="shared" si="5"/>
        <v>143</v>
      </c>
      <c r="K51" t="b">
        <f t="shared" si="6"/>
        <v>1</v>
      </c>
      <c r="L51">
        <f t="shared" si="7"/>
        <v>719</v>
      </c>
      <c r="M51" t="b">
        <f t="shared" si="8"/>
        <v>0</v>
      </c>
      <c r="N51" s="3">
        <f t="shared" si="9"/>
        <v>0.11347853535353536</v>
      </c>
      <c r="O51" s="3">
        <f t="shared" si="10"/>
        <v>1.5733041575492341E-2</v>
      </c>
    </row>
    <row r="52" spans="1:15" hidden="1" x14ac:dyDescent="0.2">
      <c r="A52">
        <v>51</v>
      </c>
      <c r="B52" t="s">
        <v>1065</v>
      </c>
      <c r="C52" t="s">
        <v>14</v>
      </c>
      <c r="D52" t="s">
        <v>131</v>
      </c>
      <c r="E52">
        <v>11812</v>
      </c>
      <c r="F52">
        <v>4754</v>
      </c>
      <c r="G52">
        <v>-7058</v>
      </c>
      <c r="H52">
        <v>-0.59752793769048396</v>
      </c>
      <c r="I52" t="str">
        <f>VLOOKUP(D52,categoriesforlookup!A:B,2,FALSE)</f>
        <v>6 months up to 1 year</v>
      </c>
      <c r="J52">
        <f t="shared" si="5"/>
        <v>5937</v>
      </c>
      <c r="K52" t="b">
        <f t="shared" si="6"/>
        <v>0</v>
      </c>
      <c r="L52">
        <f t="shared" si="7"/>
        <v>-7058</v>
      </c>
      <c r="M52" t="b">
        <f t="shared" si="8"/>
        <v>0</v>
      </c>
      <c r="N52" s="3">
        <f t="shared" si="9"/>
        <v>-0.59752793769048429</v>
      </c>
      <c r="O52" s="3">
        <f t="shared" si="10"/>
        <v>-0.15444201312910286</v>
      </c>
    </row>
    <row r="53" spans="1:15" hidden="1" x14ac:dyDescent="0.2">
      <c r="A53">
        <v>52</v>
      </c>
      <c r="B53" t="s">
        <v>1064</v>
      </c>
      <c r="C53" t="s">
        <v>14</v>
      </c>
      <c r="D53" t="s">
        <v>132</v>
      </c>
      <c r="E53">
        <v>336</v>
      </c>
      <c r="F53">
        <v>479</v>
      </c>
      <c r="G53">
        <v>143</v>
      </c>
      <c r="H53">
        <v>0.42559523809523803</v>
      </c>
      <c r="I53" t="str">
        <f>VLOOKUP(D53,categoriesforlookup!A:B,2,FALSE)</f>
        <v>4 years and up to 5 years</v>
      </c>
      <c r="J53">
        <f t="shared" si="5"/>
        <v>-2</v>
      </c>
      <c r="K53" t="b">
        <f t="shared" si="6"/>
        <v>0</v>
      </c>
      <c r="L53">
        <f t="shared" si="7"/>
        <v>143</v>
      </c>
      <c r="M53" t="b">
        <f t="shared" si="8"/>
        <v>0</v>
      </c>
      <c r="N53" s="3">
        <f t="shared" si="9"/>
        <v>0.42559523809523808</v>
      </c>
      <c r="O53" s="3">
        <f t="shared" si="10"/>
        <v>3.1291028446389499E-3</v>
      </c>
    </row>
    <row r="54" spans="1:15" hidden="1" x14ac:dyDescent="0.2">
      <c r="A54">
        <v>53</v>
      </c>
      <c r="B54" t="s">
        <v>1063</v>
      </c>
      <c r="C54" t="s">
        <v>14</v>
      </c>
      <c r="D54" t="s">
        <v>133</v>
      </c>
      <c r="E54">
        <v>275</v>
      </c>
      <c r="F54">
        <v>273</v>
      </c>
      <c r="G54">
        <v>-2</v>
      </c>
      <c r="H54">
        <v>-7.2727272727272701E-3</v>
      </c>
      <c r="I54" t="str">
        <f>VLOOKUP(D54,categoriesforlookup!A:B,2,FALSE)</f>
        <v>5 years and over</v>
      </c>
      <c r="J54">
        <f t="shared" si="5"/>
        <v>30</v>
      </c>
      <c r="K54" t="b">
        <f t="shared" si="6"/>
        <v>0</v>
      </c>
      <c r="L54">
        <f t="shared" si="7"/>
        <v>-2</v>
      </c>
      <c r="M54" t="b">
        <f t="shared" si="8"/>
        <v>0</v>
      </c>
      <c r="N54" s="3">
        <f t="shared" si="9"/>
        <v>-7.2727272727272727E-3</v>
      </c>
      <c r="O54" s="3">
        <f t="shared" si="10"/>
        <v>-4.3763676148796499E-5</v>
      </c>
    </row>
    <row r="55" spans="1:15" hidden="1" x14ac:dyDescent="0.2">
      <c r="A55">
        <v>54</v>
      </c>
      <c r="B55" t="s">
        <v>1062</v>
      </c>
      <c r="C55" t="s">
        <v>14</v>
      </c>
      <c r="D55" t="s">
        <v>134</v>
      </c>
      <c r="E55">
        <v>62</v>
      </c>
      <c r="F55">
        <v>92</v>
      </c>
      <c r="G55">
        <v>30</v>
      </c>
      <c r="H55">
        <v>0.483870967741935</v>
      </c>
      <c r="I55">
        <f>VLOOKUP(D55,categoriesforlookup!A:B,2,FALSE)</f>
        <v>0</v>
      </c>
      <c r="J55" t="e">
        <f t="shared" si="5"/>
        <v>#N/A</v>
      </c>
      <c r="K55" t="e">
        <f t="shared" si="6"/>
        <v>#N/A</v>
      </c>
      <c r="L55" t="e">
        <f t="shared" si="7"/>
        <v>#N/A</v>
      </c>
      <c r="M55" t="e">
        <f t="shared" si="8"/>
        <v>#N/A</v>
      </c>
      <c r="N55" s="3" t="e">
        <f t="shared" si="9"/>
        <v>#N/A</v>
      </c>
      <c r="O55" s="3" t="e">
        <f t="shared" si="10"/>
        <v>#N/A</v>
      </c>
    </row>
    <row r="56" spans="1:15" x14ac:dyDescent="0.2">
      <c r="A56">
        <v>55</v>
      </c>
      <c r="B56" t="s">
        <v>1061</v>
      </c>
      <c r="C56" t="s">
        <v>14</v>
      </c>
      <c r="D56" t="s">
        <v>136</v>
      </c>
      <c r="E56">
        <v>12074</v>
      </c>
      <c r="F56">
        <v>18011</v>
      </c>
      <c r="G56">
        <v>5937</v>
      </c>
      <c r="H56">
        <v>0.49171774059963602</v>
      </c>
      <c r="I56" t="str">
        <f>VLOOKUP(D56,categoriesforlookup!A:B,2,FALSE)</f>
        <v>1 year and up to 2 years</v>
      </c>
      <c r="J56">
        <f t="shared" si="5"/>
        <v>330</v>
      </c>
      <c r="K56" t="b">
        <f t="shared" si="6"/>
        <v>1</v>
      </c>
      <c r="L56">
        <f t="shared" si="7"/>
        <v>6267</v>
      </c>
      <c r="M56" t="b">
        <f t="shared" si="8"/>
        <v>0</v>
      </c>
      <c r="N56" s="3">
        <f t="shared" si="9"/>
        <v>0.51904919662083815</v>
      </c>
      <c r="O56" s="3">
        <f t="shared" si="10"/>
        <v>0.13713347921225383</v>
      </c>
    </row>
    <row r="57" spans="1:15" hidden="1" x14ac:dyDescent="0.2">
      <c r="A57">
        <v>56</v>
      </c>
      <c r="B57" t="s">
        <v>1060</v>
      </c>
      <c r="C57" t="s">
        <v>14</v>
      </c>
      <c r="D57" t="s">
        <v>129</v>
      </c>
      <c r="E57">
        <v>45084</v>
      </c>
      <c r="F57">
        <v>45700</v>
      </c>
      <c r="G57">
        <v>616</v>
      </c>
      <c r="H57">
        <v>1.36633839055984E-2</v>
      </c>
      <c r="I57" t="e">
        <f>VLOOKUP(D57,categoriesforlookup!A:B,2,FALSE)</f>
        <v>#N/A</v>
      </c>
      <c r="J57" t="e">
        <f t="shared" si="5"/>
        <v>#N/A</v>
      </c>
      <c r="K57" t="e">
        <f t="shared" si="6"/>
        <v>#N/A</v>
      </c>
      <c r="L57" t="e">
        <f t="shared" si="7"/>
        <v>#N/A</v>
      </c>
      <c r="M57" t="e">
        <f t="shared" si="8"/>
        <v>#N/A</v>
      </c>
      <c r="N57" s="3" t="e">
        <f t="shared" si="9"/>
        <v>#N/A</v>
      </c>
      <c r="O57" s="3" t="e">
        <f t="shared" si="10"/>
        <v>#N/A</v>
      </c>
    </row>
    <row r="58" spans="1:15" hidden="1" x14ac:dyDescent="0.2">
      <c r="A58">
        <v>57</v>
      </c>
      <c r="B58" t="s">
        <v>1059</v>
      </c>
      <c r="C58" t="s">
        <v>15</v>
      </c>
      <c r="D58" t="s">
        <v>8</v>
      </c>
      <c r="E58">
        <v>10632</v>
      </c>
      <c r="F58">
        <v>11545</v>
      </c>
      <c r="G58">
        <v>913</v>
      </c>
      <c r="H58">
        <v>8.5872836719337806E-2</v>
      </c>
      <c r="I58" t="str">
        <f>VLOOKUP(D58,categoriesforlookup!A:B,2,FALSE)</f>
        <v>2 years and up to 3 years</v>
      </c>
      <c r="J58">
        <f t="shared" si="5"/>
        <v>234</v>
      </c>
      <c r="K58" t="b">
        <f t="shared" si="6"/>
        <v>1</v>
      </c>
      <c r="L58">
        <f t="shared" si="7"/>
        <v>1147</v>
      </c>
      <c r="M58" t="b">
        <f t="shared" si="8"/>
        <v>0</v>
      </c>
      <c r="N58" s="3">
        <f t="shared" si="9"/>
        <v>0.10788186606471031</v>
      </c>
      <c r="O58" s="3">
        <f t="shared" si="10"/>
        <v>2.8337080317217184E-2</v>
      </c>
    </row>
    <row r="59" spans="1:15" hidden="1" x14ac:dyDescent="0.2">
      <c r="A59">
        <v>58</v>
      </c>
      <c r="B59" t="s">
        <v>1058</v>
      </c>
      <c r="C59" t="s">
        <v>15</v>
      </c>
      <c r="D59" t="s">
        <v>130</v>
      </c>
      <c r="E59">
        <v>948</v>
      </c>
      <c r="F59">
        <v>1182</v>
      </c>
      <c r="G59">
        <v>234</v>
      </c>
      <c r="H59">
        <v>0.246835443037975</v>
      </c>
      <c r="I59" t="str">
        <f>VLOOKUP(D59,categoriesforlookup!A:B,2,FALSE)</f>
        <v>3 years and up to 4 years</v>
      </c>
      <c r="J59">
        <f t="shared" si="5"/>
        <v>1</v>
      </c>
      <c r="K59" t="b">
        <f t="shared" si="6"/>
        <v>1</v>
      </c>
      <c r="L59">
        <f t="shared" si="7"/>
        <v>235</v>
      </c>
      <c r="M59" t="b">
        <f t="shared" si="8"/>
        <v>0</v>
      </c>
      <c r="N59" s="3">
        <f t="shared" si="9"/>
        <v>0.24789029535864979</v>
      </c>
      <c r="O59" s="3">
        <f t="shared" si="10"/>
        <v>5.8057662376164243E-3</v>
      </c>
    </row>
    <row r="60" spans="1:15" hidden="1" x14ac:dyDescent="0.2">
      <c r="A60">
        <v>59</v>
      </c>
      <c r="B60" t="s">
        <v>1057</v>
      </c>
      <c r="C60" t="s">
        <v>15</v>
      </c>
      <c r="D60" t="s">
        <v>131</v>
      </c>
      <c r="E60">
        <v>8335</v>
      </c>
      <c r="F60">
        <v>4359</v>
      </c>
      <c r="G60">
        <v>-3976</v>
      </c>
      <c r="H60">
        <v>-0.47702459508098399</v>
      </c>
      <c r="I60" t="str">
        <f>VLOOKUP(D60,categoriesforlookup!A:B,2,FALSE)</f>
        <v>6 months up to 1 year</v>
      </c>
      <c r="J60">
        <f t="shared" si="5"/>
        <v>3023</v>
      </c>
      <c r="K60" t="b">
        <f t="shared" si="6"/>
        <v>0</v>
      </c>
      <c r="L60">
        <f t="shared" si="7"/>
        <v>-3976</v>
      </c>
      <c r="M60" t="b">
        <f t="shared" si="8"/>
        <v>0</v>
      </c>
      <c r="N60" s="3">
        <f t="shared" si="9"/>
        <v>-0.47702459508098383</v>
      </c>
      <c r="O60" s="3">
        <f t="shared" si="10"/>
        <v>-9.8228623662820855E-2</v>
      </c>
    </row>
    <row r="61" spans="1:15" hidden="1" x14ac:dyDescent="0.2">
      <c r="A61">
        <v>60</v>
      </c>
      <c r="B61" t="s">
        <v>1056</v>
      </c>
      <c r="C61" t="s">
        <v>15</v>
      </c>
      <c r="D61" t="s">
        <v>132</v>
      </c>
      <c r="E61">
        <v>1007</v>
      </c>
      <c r="F61">
        <v>1008</v>
      </c>
      <c r="G61">
        <v>1</v>
      </c>
      <c r="H61">
        <v>9.9304865938431002E-4</v>
      </c>
      <c r="I61" t="str">
        <f>VLOOKUP(D61,categoriesforlookup!A:B,2,FALSE)</f>
        <v>4 years and up to 5 years</v>
      </c>
      <c r="J61">
        <f t="shared" si="5"/>
        <v>6</v>
      </c>
      <c r="K61" t="b">
        <f t="shared" si="6"/>
        <v>1</v>
      </c>
      <c r="L61">
        <f t="shared" si="7"/>
        <v>7</v>
      </c>
      <c r="M61" t="b">
        <f t="shared" si="8"/>
        <v>0</v>
      </c>
      <c r="N61" s="3">
        <f t="shared" si="9"/>
        <v>6.9513406156901684E-3</v>
      </c>
      <c r="O61" s="3">
        <f t="shared" si="10"/>
        <v>1.729377177162339E-4</v>
      </c>
    </row>
    <row r="62" spans="1:15" hidden="1" x14ac:dyDescent="0.2">
      <c r="A62">
        <v>61</v>
      </c>
      <c r="B62" t="s">
        <v>1055</v>
      </c>
      <c r="C62" t="s">
        <v>15</v>
      </c>
      <c r="D62" t="s">
        <v>133</v>
      </c>
      <c r="E62">
        <v>1009</v>
      </c>
      <c r="F62">
        <v>1015</v>
      </c>
      <c r="G62">
        <v>6</v>
      </c>
      <c r="H62">
        <v>5.9464816650148704E-3</v>
      </c>
      <c r="I62" t="str">
        <f>VLOOKUP(D62,categoriesforlookup!A:B,2,FALSE)</f>
        <v>5 years and over</v>
      </c>
      <c r="J62">
        <f t="shared" si="5"/>
        <v>90</v>
      </c>
      <c r="K62" t="b">
        <f t="shared" si="6"/>
        <v>1</v>
      </c>
      <c r="L62">
        <f t="shared" si="7"/>
        <v>96</v>
      </c>
      <c r="M62" t="b">
        <f t="shared" si="8"/>
        <v>0</v>
      </c>
      <c r="N62" s="3">
        <f t="shared" si="9"/>
        <v>9.5143706640237857E-2</v>
      </c>
      <c r="O62" s="3">
        <f t="shared" si="10"/>
        <v>2.371717271536922E-3</v>
      </c>
    </row>
    <row r="63" spans="1:15" hidden="1" x14ac:dyDescent="0.2">
      <c r="A63">
        <v>62</v>
      </c>
      <c r="B63" t="s">
        <v>1054</v>
      </c>
      <c r="C63" t="s">
        <v>15</v>
      </c>
      <c r="D63" t="s">
        <v>134</v>
      </c>
      <c r="E63">
        <v>810</v>
      </c>
      <c r="F63">
        <v>900</v>
      </c>
      <c r="G63">
        <v>90</v>
      </c>
      <c r="H63">
        <v>0.11111111111111099</v>
      </c>
      <c r="I63">
        <f>VLOOKUP(D63,categoriesforlookup!A:B,2,FALSE)</f>
        <v>0</v>
      </c>
      <c r="J63" t="e">
        <f t="shared" si="5"/>
        <v>#N/A</v>
      </c>
      <c r="K63" t="e">
        <f t="shared" si="6"/>
        <v>#N/A</v>
      </c>
      <c r="L63" t="e">
        <f t="shared" si="7"/>
        <v>#N/A</v>
      </c>
      <c r="M63" t="e">
        <f t="shared" si="8"/>
        <v>#N/A</v>
      </c>
      <c r="N63" s="3" t="e">
        <f t="shared" si="9"/>
        <v>#N/A</v>
      </c>
      <c r="O63" s="3" t="e">
        <f t="shared" si="10"/>
        <v>#N/A</v>
      </c>
    </row>
    <row r="64" spans="1:15" x14ac:dyDescent="0.2">
      <c r="A64">
        <v>63</v>
      </c>
      <c r="B64" t="s">
        <v>1053</v>
      </c>
      <c r="C64" t="s">
        <v>15</v>
      </c>
      <c r="D64" t="s">
        <v>136</v>
      </c>
      <c r="E64">
        <v>12524</v>
      </c>
      <c r="F64">
        <v>15547</v>
      </c>
      <c r="G64">
        <v>3023</v>
      </c>
      <c r="H64">
        <v>0.24137655701054</v>
      </c>
      <c r="I64" t="str">
        <f>VLOOKUP(D64,categoriesforlookup!A:B,2,FALSE)</f>
        <v>1 year and up to 2 years</v>
      </c>
      <c r="J64">
        <f t="shared" si="5"/>
        <v>913</v>
      </c>
      <c r="K64" t="b">
        <f t="shared" si="6"/>
        <v>1</v>
      </c>
      <c r="L64">
        <f t="shared" si="7"/>
        <v>3936</v>
      </c>
      <c r="M64" t="b">
        <f t="shared" si="8"/>
        <v>0</v>
      </c>
      <c r="N64" s="3">
        <f t="shared" si="9"/>
        <v>0.31427658894921751</v>
      </c>
      <c r="O64" s="3">
        <f t="shared" si="10"/>
        <v>9.7240408133013809E-2</v>
      </c>
    </row>
    <row r="65" spans="1:15" hidden="1" x14ac:dyDescent="0.2">
      <c r="A65">
        <v>64</v>
      </c>
      <c r="B65" t="s">
        <v>1052</v>
      </c>
      <c r="C65" t="s">
        <v>15</v>
      </c>
      <c r="D65" t="s">
        <v>129</v>
      </c>
      <c r="E65">
        <v>39588</v>
      </c>
      <c r="F65">
        <v>40477</v>
      </c>
      <c r="G65">
        <v>889</v>
      </c>
      <c r="H65">
        <v>2.24562998888552E-2</v>
      </c>
      <c r="I65" t="e">
        <f>VLOOKUP(D65,categoriesforlookup!A:B,2,FALSE)</f>
        <v>#N/A</v>
      </c>
      <c r="J65" t="e">
        <f t="shared" si="5"/>
        <v>#N/A</v>
      </c>
      <c r="K65" t="e">
        <f t="shared" si="6"/>
        <v>#N/A</v>
      </c>
      <c r="L65" t="e">
        <f t="shared" si="7"/>
        <v>#N/A</v>
      </c>
      <c r="M65" t="e">
        <f t="shared" si="8"/>
        <v>#N/A</v>
      </c>
      <c r="N65" s="3" t="e">
        <f t="shared" si="9"/>
        <v>#N/A</v>
      </c>
      <c r="O65" s="3" t="e">
        <f t="shared" si="10"/>
        <v>#N/A</v>
      </c>
    </row>
    <row r="66" spans="1:15" hidden="1" x14ac:dyDescent="0.2">
      <c r="A66">
        <v>65</v>
      </c>
      <c r="B66" t="s">
        <v>1051</v>
      </c>
      <c r="C66" t="s">
        <v>16</v>
      </c>
      <c r="D66" t="s">
        <v>8</v>
      </c>
      <c r="E66">
        <v>14887</v>
      </c>
      <c r="F66">
        <v>15247</v>
      </c>
      <c r="G66">
        <v>360</v>
      </c>
      <c r="H66">
        <v>2.41821723651508E-2</v>
      </c>
      <c r="I66" t="str">
        <f>VLOOKUP(D66,categoriesforlookup!A:B,2,FALSE)</f>
        <v>2 years and up to 3 years</v>
      </c>
      <c r="J66">
        <f t="shared" si="5"/>
        <v>1011</v>
      </c>
      <c r="K66" t="b">
        <f t="shared" si="6"/>
        <v>1</v>
      </c>
      <c r="L66">
        <f t="shared" si="7"/>
        <v>1371</v>
      </c>
      <c r="M66" t="b">
        <f t="shared" si="8"/>
        <v>0</v>
      </c>
      <c r="N66" s="3">
        <f t="shared" si="9"/>
        <v>9.2093773090615977E-2</v>
      </c>
      <c r="O66" s="3">
        <f t="shared" si="10"/>
        <v>1.890982317729166E-2</v>
      </c>
    </row>
    <row r="67" spans="1:15" hidden="1" x14ac:dyDescent="0.2">
      <c r="A67">
        <v>66</v>
      </c>
      <c r="B67" t="s">
        <v>1050</v>
      </c>
      <c r="C67" t="s">
        <v>16</v>
      </c>
      <c r="D67" t="s">
        <v>130</v>
      </c>
      <c r="E67">
        <v>8086</v>
      </c>
      <c r="F67">
        <v>9097</v>
      </c>
      <c r="G67">
        <v>1011</v>
      </c>
      <c r="H67">
        <v>0.12503091763541899</v>
      </c>
      <c r="I67" t="str">
        <f>VLOOKUP(D67,categoriesforlookup!A:B,2,FALSE)</f>
        <v>3 years and up to 4 years</v>
      </c>
      <c r="J67">
        <f t="shared" ref="J67:J130" si="11">VLOOKUP(CONCATENATE(C67,":",I67),B:I,6,FALSE)</f>
        <v>270</v>
      </c>
      <c r="K67" t="b">
        <f t="shared" ref="K67:K130" si="12">AND(G67&gt;0,J67&gt;0)</f>
        <v>1</v>
      </c>
      <c r="L67">
        <f t="shared" ref="L67:L130" si="13">IF(K67,G67+J67,G67)</f>
        <v>1281</v>
      </c>
      <c r="M67" t="b">
        <f t="shared" ref="M67:M130" si="14">L67=H67</f>
        <v>0</v>
      </c>
      <c r="N67" s="3">
        <f t="shared" ref="N67:N130" si="15">L67/E67</f>
        <v>0.15842196388820182</v>
      </c>
      <c r="O67" s="3">
        <f t="shared" ref="O67:O130" si="16">L67/VLOOKUP(C67&amp;":Total",B:F,5,FALSE)</f>
        <v>1.7668478110948665E-2</v>
      </c>
    </row>
    <row r="68" spans="1:15" hidden="1" x14ac:dyDescent="0.2">
      <c r="A68">
        <v>67</v>
      </c>
      <c r="B68" t="s">
        <v>1049</v>
      </c>
      <c r="C68" t="s">
        <v>16</v>
      </c>
      <c r="D68" t="s">
        <v>131</v>
      </c>
      <c r="E68">
        <v>19459</v>
      </c>
      <c r="F68">
        <v>8076</v>
      </c>
      <c r="G68">
        <v>-11383</v>
      </c>
      <c r="H68">
        <v>-0.58497353409733299</v>
      </c>
      <c r="I68" t="str">
        <f>VLOOKUP(D68,categoriesforlookup!A:B,2,FALSE)</f>
        <v>6 months up to 1 year</v>
      </c>
      <c r="J68">
        <f t="shared" si="11"/>
        <v>9847</v>
      </c>
      <c r="K68" t="b">
        <f t="shared" si="12"/>
        <v>0</v>
      </c>
      <c r="L68">
        <f t="shared" si="13"/>
        <v>-11383</v>
      </c>
      <c r="M68" t="b">
        <f t="shared" si="14"/>
        <v>0</v>
      </c>
      <c r="N68" s="3">
        <f t="shared" si="15"/>
        <v>-0.58497353409733288</v>
      </c>
      <c r="O68" s="3">
        <f t="shared" si="16"/>
        <v>-0.15700256544647045</v>
      </c>
    </row>
    <row r="69" spans="1:15" hidden="1" x14ac:dyDescent="0.2">
      <c r="A69">
        <v>68</v>
      </c>
      <c r="B69" t="s">
        <v>1048</v>
      </c>
      <c r="C69" t="s">
        <v>16</v>
      </c>
      <c r="D69" t="s">
        <v>132</v>
      </c>
      <c r="E69">
        <v>609</v>
      </c>
      <c r="F69">
        <v>879</v>
      </c>
      <c r="G69">
        <v>270</v>
      </c>
      <c r="H69">
        <v>0.44334975369458102</v>
      </c>
      <c r="I69" t="str">
        <f>VLOOKUP(D69,categoriesforlookup!A:B,2,FALSE)</f>
        <v>4 years and up to 5 years</v>
      </c>
      <c r="J69">
        <f t="shared" si="11"/>
        <v>34</v>
      </c>
      <c r="K69" t="b">
        <f t="shared" si="12"/>
        <v>1</v>
      </c>
      <c r="L69">
        <f t="shared" si="13"/>
        <v>304</v>
      </c>
      <c r="M69" t="b">
        <f t="shared" si="14"/>
        <v>0</v>
      </c>
      <c r="N69" s="3">
        <f t="shared" si="15"/>
        <v>0.49917898193760263</v>
      </c>
      <c r="O69" s="3">
        <f t="shared" si="16"/>
        <v>4.1929877796474582E-3</v>
      </c>
    </row>
    <row r="70" spans="1:15" hidden="1" x14ac:dyDescent="0.2">
      <c r="A70">
        <v>69</v>
      </c>
      <c r="B70" t="s">
        <v>1047</v>
      </c>
      <c r="C70" t="s">
        <v>16</v>
      </c>
      <c r="D70" t="s">
        <v>133</v>
      </c>
      <c r="E70">
        <v>501</v>
      </c>
      <c r="F70">
        <v>535</v>
      </c>
      <c r="G70">
        <v>34</v>
      </c>
      <c r="H70">
        <v>6.7864271457085804E-2</v>
      </c>
      <c r="I70" t="str">
        <f>VLOOKUP(D70,categoriesforlookup!A:B,2,FALSE)</f>
        <v>5 years and over</v>
      </c>
      <c r="J70">
        <f t="shared" si="11"/>
        <v>18</v>
      </c>
      <c r="K70" t="b">
        <f t="shared" si="12"/>
        <v>1</v>
      </c>
      <c r="L70">
        <f t="shared" si="13"/>
        <v>52</v>
      </c>
      <c r="M70" t="b">
        <f t="shared" si="14"/>
        <v>0</v>
      </c>
      <c r="N70" s="3">
        <f t="shared" si="15"/>
        <v>0.10379241516966067</v>
      </c>
      <c r="O70" s="3">
        <f t="shared" si="16"/>
        <v>7.1722159388706516E-4</v>
      </c>
    </row>
    <row r="71" spans="1:15" hidden="1" x14ac:dyDescent="0.2">
      <c r="A71">
        <v>70</v>
      </c>
      <c r="B71" t="s">
        <v>1046</v>
      </c>
      <c r="C71" t="s">
        <v>16</v>
      </c>
      <c r="D71" t="s">
        <v>134</v>
      </c>
      <c r="E71">
        <v>67</v>
      </c>
      <c r="F71">
        <v>85</v>
      </c>
      <c r="G71">
        <v>18</v>
      </c>
      <c r="H71">
        <v>0.26865671641791</v>
      </c>
      <c r="I71">
        <f>VLOOKUP(D71,categoriesforlookup!A:B,2,FALSE)</f>
        <v>0</v>
      </c>
      <c r="J71" t="e">
        <f t="shared" si="11"/>
        <v>#N/A</v>
      </c>
      <c r="K71" t="e">
        <f t="shared" si="12"/>
        <v>#N/A</v>
      </c>
      <c r="L71" t="e">
        <f t="shared" si="13"/>
        <v>#N/A</v>
      </c>
      <c r="M71" t="e">
        <f t="shared" si="14"/>
        <v>#N/A</v>
      </c>
      <c r="N71" s="3" t="e">
        <f t="shared" si="15"/>
        <v>#N/A</v>
      </c>
      <c r="O71" s="3" t="e">
        <f t="shared" si="16"/>
        <v>#N/A</v>
      </c>
    </row>
    <row r="72" spans="1:15" x14ac:dyDescent="0.2">
      <c r="A72">
        <v>71</v>
      </c>
      <c r="B72" t="s">
        <v>1045</v>
      </c>
      <c r="C72" t="s">
        <v>16</v>
      </c>
      <c r="D72" t="s">
        <v>136</v>
      </c>
      <c r="E72">
        <v>20099</v>
      </c>
      <c r="F72">
        <v>29946</v>
      </c>
      <c r="G72">
        <v>9847</v>
      </c>
      <c r="H72">
        <v>0.489924871884173</v>
      </c>
      <c r="I72" t="str">
        <f>VLOOKUP(D72,categoriesforlookup!A:B,2,FALSE)</f>
        <v>1 year and up to 2 years</v>
      </c>
      <c r="J72">
        <f t="shared" si="11"/>
        <v>360</v>
      </c>
      <c r="K72" t="b">
        <f t="shared" si="12"/>
        <v>1</v>
      </c>
      <c r="L72">
        <f t="shared" si="13"/>
        <v>10207</v>
      </c>
      <c r="M72" t="b">
        <f t="shared" si="14"/>
        <v>0</v>
      </c>
      <c r="N72" s="3">
        <f t="shared" si="15"/>
        <v>0.50783621075675411</v>
      </c>
      <c r="O72" s="3">
        <f t="shared" si="16"/>
        <v>0.14078232324625528</v>
      </c>
    </row>
    <row r="73" spans="1:15" hidden="1" x14ac:dyDescent="0.2">
      <c r="A73">
        <v>72</v>
      </c>
      <c r="B73" t="s">
        <v>1044</v>
      </c>
      <c r="C73" t="s">
        <v>16</v>
      </c>
      <c r="D73" t="s">
        <v>129</v>
      </c>
      <c r="E73">
        <v>71434</v>
      </c>
      <c r="F73">
        <v>72502</v>
      </c>
      <c r="G73">
        <v>1068</v>
      </c>
      <c r="H73">
        <v>1.4950863734356201E-2</v>
      </c>
      <c r="I73" t="e">
        <f>VLOOKUP(D73,categoriesforlookup!A:B,2,FALSE)</f>
        <v>#N/A</v>
      </c>
      <c r="J73" t="e">
        <f t="shared" si="11"/>
        <v>#N/A</v>
      </c>
      <c r="K73" t="e">
        <f t="shared" si="12"/>
        <v>#N/A</v>
      </c>
      <c r="L73" t="e">
        <f t="shared" si="13"/>
        <v>#N/A</v>
      </c>
      <c r="M73" t="e">
        <f t="shared" si="14"/>
        <v>#N/A</v>
      </c>
      <c r="N73" s="3" t="e">
        <f t="shared" si="15"/>
        <v>#N/A</v>
      </c>
      <c r="O73" s="3" t="e">
        <f t="shared" si="16"/>
        <v>#N/A</v>
      </c>
    </row>
    <row r="74" spans="1:15" hidden="1" x14ac:dyDescent="0.2">
      <c r="A74">
        <v>73</v>
      </c>
      <c r="B74" t="s">
        <v>1043</v>
      </c>
      <c r="C74" t="s">
        <v>17</v>
      </c>
      <c r="D74" t="s">
        <v>8</v>
      </c>
      <c r="E74">
        <v>4600</v>
      </c>
      <c r="F74">
        <v>4621</v>
      </c>
      <c r="G74">
        <v>21</v>
      </c>
      <c r="H74">
        <v>4.5652173913043499E-3</v>
      </c>
      <c r="I74" t="str">
        <f>VLOOKUP(D74,categoriesforlookup!A:B,2,FALSE)</f>
        <v>2 years and up to 3 years</v>
      </c>
      <c r="J74">
        <f t="shared" si="11"/>
        <v>407</v>
      </c>
      <c r="K74" t="b">
        <f t="shared" si="12"/>
        <v>1</v>
      </c>
      <c r="L74">
        <f t="shared" si="13"/>
        <v>428</v>
      </c>
      <c r="M74" t="b">
        <f t="shared" si="14"/>
        <v>0</v>
      </c>
      <c r="N74" s="3">
        <f t="shared" si="15"/>
        <v>9.3043478260869561E-2</v>
      </c>
      <c r="O74" s="3">
        <f t="shared" si="16"/>
        <v>2.0203927492447128E-2</v>
      </c>
    </row>
    <row r="75" spans="1:15" hidden="1" x14ac:dyDescent="0.2">
      <c r="A75">
        <v>74</v>
      </c>
      <c r="B75" t="s">
        <v>1042</v>
      </c>
      <c r="C75" t="s">
        <v>17</v>
      </c>
      <c r="D75" t="s">
        <v>130</v>
      </c>
      <c r="E75">
        <v>920</v>
      </c>
      <c r="F75">
        <v>1327</v>
      </c>
      <c r="G75">
        <v>407</v>
      </c>
      <c r="H75">
        <v>0.44239130434782598</v>
      </c>
      <c r="I75" t="str">
        <f>VLOOKUP(D75,categoriesforlookup!A:B,2,FALSE)</f>
        <v>3 years and up to 4 years</v>
      </c>
      <c r="J75">
        <f t="shared" si="11"/>
        <v>14</v>
      </c>
      <c r="K75" t="b">
        <f t="shared" si="12"/>
        <v>1</v>
      </c>
      <c r="L75">
        <f t="shared" si="13"/>
        <v>421</v>
      </c>
      <c r="M75" t="b">
        <f t="shared" si="14"/>
        <v>0</v>
      </c>
      <c r="N75" s="3">
        <f t="shared" si="15"/>
        <v>0.45760869565217394</v>
      </c>
      <c r="O75" s="3">
        <f t="shared" si="16"/>
        <v>1.9873489425981872E-2</v>
      </c>
    </row>
    <row r="76" spans="1:15" hidden="1" x14ac:dyDescent="0.2">
      <c r="A76">
        <v>75</v>
      </c>
      <c r="B76" t="s">
        <v>1041</v>
      </c>
      <c r="C76" t="s">
        <v>17</v>
      </c>
      <c r="D76" t="s">
        <v>131</v>
      </c>
      <c r="E76">
        <v>7340</v>
      </c>
      <c r="F76">
        <v>2431</v>
      </c>
      <c r="G76">
        <v>-4909</v>
      </c>
      <c r="H76">
        <v>-0.66880108991825604</v>
      </c>
      <c r="I76" t="str">
        <f>VLOOKUP(D76,categoriesforlookup!A:B,2,FALSE)</f>
        <v>6 months up to 1 year</v>
      </c>
      <c r="J76">
        <f t="shared" si="11"/>
        <v>4379</v>
      </c>
      <c r="K76" t="b">
        <f t="shared" si="12"/>
        <v>0</v>
      </c>
      <c r="L76">
        <f t="shared" si="13"/>
        <v>-4909</v>
      </c>
      <c r="M76" t="b">
        <f t="shared" si="14"/>
        <v>0</v>
      </c>
      <c r="N76" s="3">
        <f t="shared" si="15"/>
        <v>-0.66880108991825615</v>
      </c>
      <c r="O76" s="3">
        <f t="shared" si="16"/>
        <v>-0.23173149546827795</v>
      </c>
    </row>
    <row r="77" spans="1:15" hidden="1" x14ac:dyDescent="0.2">
      <c r="A77">
        <v>76</v>
      </c>
      <c r="B77" t="s">
        <v>1040</v>
      </c>
      <c r="C77" t="s">
        <v>17</v>
      </c>
      <c r="D77" t="s">
        <v>132</v>
      </c>
      <c r="E77">
        <v>173</v>
      </c>
      <c r="F77">
        <v>187</v>
      </c>
      <c r="G77">
        <v>14</v>
      </c>
      <c r="H77">
        <v>8.0924855491329495E-2</v>
      </c>
      <c r="I77" t="str">
        <f>VLOOKUP(D77,categoriesforlookup!A:B,2,FALSE)</f>
        <v>4 years and up to 5 years</v>
      </c>
      <c r="J77">
        <f t="shared" si="11"/>
        <v>15</v>
      </c>
      <c r="K77" t="b">
        <f t="shared" si="12"/>
        <v>1</v>
      </c>
      <c r="L77">
        <f t="shared" si="13"/>
        <v>29</v>
      </c>
      <c r="M77" t="b">
        <f t="shared" si="14"/>
        <v>0</v>
      </c>
      <c r="N77" s="3">
        <f t="shared" si="15"/>
        <v>0.16763005780346821</v>
      </c>
      <c r="O77" s="3">
        <f t="shared" si="16"/>
        <v>1.3689577039274925E-3</v>
      </c>
    </row>
    <row r="78" spans="1:15" hidden="1" x14ac:dyDescent="0.2">
      <c r="A78">
        <v>77</v>
      </c>
      <c r="B78" t="s">
        <v>1039</v>
      </c>
      <c r="C78" t="s">
        <v>17</v>
      </c>
      <c r="D78" t="s">
        <v>133</v>
      </c>
      <c r="E78">
        <v>105</v>
      </c>
      <c r="F78">
        <v>120</v>
      </c>
      <c r="G78">
        <v>15</v>
      </c>
      <c r="H78">
        <v>0.14285714285714299</v>
      </c>
      <c r="I78" t="str">
        <f>VLOOKUP(D78,categoriesforlookup!A:B,2,FALSE)</f>
        <v>5 years and over</v>
      </c>
      <c r="J78" t="str">
        <f t="shared" si="11"/>
        <v>NA</v>
      </c>
      <c r="K78" t="b">
        <f t="shared" si="12"/>
        <v>1</v>
      </c>
      <c r="L78" t="e">
        <f t="shared" si="13"/>
        <v>#VALUE!</v>
      </c>
      <c r="M78" t="e">
        <f t="shared" si="14"/>
        <v>#VALUE!</v>
      </c>
      <c r="N78" s="3" t="e">
        <f t="shared" si="15"/>
        <v>#VALUE!</v>
      </c>
      <c r="O78" s="3" t="e">
        <f t="shared" si="16"/>
        <v>#VALUE!</v>
      </c>
    </row>
    <row r="79" spans="1:15" hidden="1" x14ac:dyDescent="0.2">
      <c r="A79">
        <v>78</v>
      </c>
      <c r="B79" t="s">
        <v>1038</v>
      </c>
      <c r="C79" t="s">
        <v>17</v>
      </c>
      <c r="D79" t="s">
        <v>134</v>
      </c>
      <c r="E79" t="s">
        <v>135</v>
      </c>
      <c r="F79" t="s">
        <v>135</v>
      </c>
      <c r="G79" t="s">
        <v>135</v>
      </c>
      <c r="H79" t="s">
        <v>135</v>
      </c>
      <c r="I79">
        <f>VLOOKUP(D79,categoriesforlookup!A:B,2,FALSE)</f>
        <v>0</v>
      </c>
      <c r="J79" t="e">
        <f t="shared" si="11"/>
        <v>#N/A</v>
      </c>
      <c r="K79" t="e">
        <f t="shared" si="12"/>
        <v>#N/A</v>
      </c>
      <c r="L79" t="e">
        <f t="shared" si="13"/>
        <v>#N/A</v>
      </c>
      <c r="M79" t="e">
        <f t="shared" si="14"/>
        <v>#N/A</v>
      </c>
      <c r="N79" s="3" t="e">
        <f t="shared" si="15"/>
        <v>#N/A</v>
      </c>
      <c r="O79" s="3" t="e">
        <f t="shared" si="16"/>
        <v>#N/A</v>
      </c>
    </row>
    <row r="80" spans="1:15" x14ac:dyDescent="0.2">
      <c r="A80">
        <v>79</v>
      </c>
      <c r="B80" t="s">
        <v>1037</v>
      </c>
      <c r="C80" t="s">
        <v>17</v>
      </c>
      <c r="D80" t="s">
        <v>136</v>
      </c>
      <c r="E80">
        <v>5093</v>
      </c>
      <c r="F80">
        <v>9472</v>
      </c>
      <c r="G80">
        <v>4379</v>
      </c>
      <c r="H80">
        <v>0.85980757903004101</v>
      </c>
      <c r="I80" t="str">
        <f>VLOOKUP(D80,categoriesforlookup!A:B,2,FALSE)</f>
        <v>1 year and up to 2 years</v>
      </c>
      <c r="J80">
        <f t="shared" si="11"/>
        <v>21</v>
      </c>
      <c r="K80" t="b">
        <f t="shared" si="12"/>
        <v>1</v>
      </c>
      <c r="L80">
        <f t="shared" si="13"/>
        <v>4400</v>
      </c>
      <c r="M80" t="b">
        <f t="shared" si="14"/>
        <v>0</v>
      </c>
      <c r="N80" s="3">
        <f t="shared" si="15"/>
        <v>0.86393088552915764</v>
      </c>
      <c r="O80" s="3">
        <f t="shared" si="16"/>
        <v>0.20770392749244712</v>
      </c>
    </row>
    <row r="81" spans="1:15" hidden="1" x14ac:dyDescent="0.2">
      <c r="A81">
        <v>80</v>
      </c>
      <c r="B81" t="s">
        <v>1036</v>
      </c>
      <c r="C81" t="s">
        <v>17</v>
      </c>
      <c r="D81" t="s">
        <v>129</v>
      </c>
      <c r="E81">
        <v>20520</v>
      </c>
      <c r="F81">
        <v>21184</v>
      </c>
      <c r="G81">
        <v>664</v>
      </c>
      <c r="H81">
        <v>3.2358674463937601E-2</v>
      </c>
      <c r="I81" t="e">
        <f>VLOOKUP(D81,categoriesforlookup!A:B,2,FALSE)</f>
        <v>#N/A</v>
      </c>
      <c r="J81" t="e">
        <f t="shared" si="11"/>
        <v>#N/A</v>
      </c>
      <c r="K81" t="e">
        <f t="shared" si="12"/>
        <v>#N/A</v>
      </c>
      <c r="L81" t="e">
        <f t="shared" si="13"/>
        <v>#N/A</v>
      </c>
      <c r="M81" t="e">
        <f t="shared" si="14"/>
        <v>#N/A</v>
      </c>
      <c r="N81" s="3" t="e">
        <f t="shared" si="15"/>
        <v>#N/A</v>
      </c>
      <c r="O81" s="3" t="e">
        <f t="shared" si="16"/>
        <v>#N/A</v>
      </c>
    </row>
    <row r="82" spans="1:15" hidden="1" x14ac:dyDescent="0.2">
      <c r="A82">
        <v>81</v>
      </c>
      <c r="B82" t="s">
        <v>1035</v>
      </c>
      <c r="C82" t="s">
        <v>18</v>
      </c>
      <c r="D82" t="s">
        <v>8</v>
      </c>
      <c r="E82">
        <v>16953</v>
      </c>
      <c r="F82">
        <v>17509</v>
      </c>
      <c r="G82">
        <v>556</v>
      </c>
      <c r="H82">
        <v>3.2796555181973698E-2</v>
      </c>
      <c r="I82" t="str">
        <f>VLOOKUP(D82,categoriesforlookup!A:B,2,FALSE)</f>
        <v>2 years and up to 3 years</v>
      </c>
      <c r="J82">
        <f t="shared" si="11"/>
        <v>1044</v>
      </c>
      <c r="K82" t="b">
        <f t="shared" si="12"/>
        <v>1</v>
      </c>
      <c r="L82">
        <f t="shared" si="13"/>
        <v>1600</v>
      </c>
      <c r="M82" t="b">
        <f t="shared" si="14"/>
        <v>0</v>
      </c>
      <c r="N82" s="3">
        <f t="shared" si="15"/>
        <v>9.4378576063233646E-2</v>
      </c>
      <c r="O82" s="3">
        <f t="shared" si="16"/>
        <v>2.0778141395252196E-2</v>
      </c>
    </row>
    <row r="83" spans="1:15" hidden="1" x14ac:dyDescent="0.2">
      <c r="A83">
        <v>82</v>
      </c>
      <c r="B83" t="s">
        <v>1034</v>
      </c>
      <c r="C83" t="s">
        <v>18</v>
      </c>
      <c r="D83" t="s">
        <v>130</v>
      </c>
      <c r="E83">
        <v>4969</v>
      </c>
      <c r="F83">
        <v>6013</v>
      </c>
      <c r="G83">
        <v>1044</v>
      </c>
      <c r="H83">
        <v>0.21010263634534099</v>
      </c>
      <c r="I83" t="str">
        <f>VLOOKUP(D83,categoriesforlookup!A:B,2,FALSE)</f>
        <v>3 years and up to 4 years</v>
      </c>
      <c r="J83">
        <f t="shared" si="11"/>
        <v>195</v>
      </c>
      <c r="K83" t="b">
        <f t="shared" si="12"/>
        <v>1</v>
      </c>
      <c r="L83">
        <f t="shared" si="13"/>
        <v>1239</v>
      </c>
      <c r="M83" t="b">
        <f t="shared" si="14"/>
        <v>0</v>
      </c>
      <c r="N83" s="3">
        <f t="shared" si="15"/>
        <v>0.24934594485812034</v>
      </c>
      <c r="O83" s="3">
        <f t="shared" si="16"/>
        <v>1.6090073242948418E-2</v>
      </c>
    </row>
    <row r="84" spans="1:15" hidden="1" x14ac:dyDescent="0.2">
      <c r="A84">
        <v>83</v>
      </c>
      <c r="B84" t="s">
        <v>1033</v>
      </c>
      <c r="C84" t="s">
        <v>18</v>
      </c>
      <c r="D84" t="s">
        <v>131</v>
      </c>
      <c r="E84">
        <v>20490</v>
      </c>
      <c r="F84">
        <v>9054</v>
      </c>
      <c r="G84">
        <v>-11436</v>
      </c>
      <c r="H84">
        <v>-0.558125915080527</v>
      </c>
      <c r="I84" t="str">
        <f>VLOOKUP(D84,categoriesforlookup!A:B,2,FALSE)</f>
        <v>6 months up to 1 year</v>
      </c>
      <c r="J84">
        <f t="shared" si="11"/>
        <v>9710</v>
      </c>
      <c r="K84" t="b">
        <f t="shared" si="12"/>
        <v>0</v>
      </c>
      <c r="L84">
        <f t="shared" si="13"/>
        <v>-11436</v>
      </c>
      <c r="M84" t="b">
        <f t="shared" si="14"/>
        <v>0</v>
      </c>
      <c r="N84" s="3">
        <f t="shared" si="15"/>
        <v>-0.55812591508052711</v>
      </c>
      <c r="O84" s="3">
        <f t="shared" si="16"/>
        <v>-0.14851176562256507</v>
      </c>
    </row>
    <row r="85" spans="1:15" hidden="1" x14ac:dyDescent="0.2">
      <c r="A85">
        <v>84</v>
      </c>
      <c r="B85" t="s">
        <v>1032</v>
      </c>
      <c r="C85" t="s">
        <v>18</v>
      </c>
      <c r="D85" t="s">
        <v>132</v>
      </c>
      <c r="E85">
        <v>1835</v>
      </c>
      <c r="F85">
        <v>2030</v>
      </c>
      <c r="G85">
        <v>195</v>
      </c>
      <c r="H85">
        <v>0.106267029972752</v>
      </c>
      <c r="I85" t="str">
        <f>VLOOKUP(D85,categoriesforlookup!A:B,2,FALSE)</f>
        <v>4 years and up to 5 years</v>
      </c>
      <c r="J85">
        <f t="shared" si="11"/>
        <v>134</v>
      </c>
      <c r="K85" t="b">
        <f t="shared" si="12"/>
        <v>1</v>
      </c>
      <c r="L85">
        <f t="shared" si="13"/>
        <v>329</v>
      </c>
      <c r="M85" t="b">
        <f t="shared" si="14"/>
        <v>0</v>
      </c>
      <c r="N85" s="3">
        <f t="shared" si="15"/>
        <v>0.179291553133515</v>
      </c>
      <c r="O85" s="3">
        <f t="shared" si="16"/>
        <v>4.2725053243987329E-3</v>
      </c>
    </row>
    <row r="86" spans="1:15" hidden="1" x14ac:dyDescent="0.2">
      <c r="A86">
        <v>85</v>
      </c>
      <c r="B86" t="s">
        <v>1031</v>
      </c>
      <c r="C86" t="s">
        <v>18</v>
      </c>
      <c r="D86" t="s">
        <v>133</v>
      </c>
      <c r="E86">
        <v>608</v>
      </c>
      <c r="F86">
        <v>742</v>
      </c>
      <c r="G86">
        <v>134</v>
      </c>
      <c r="H86">
        <v>0.220394736842105</v>
      </c>
      <c r="I86" t="str">
        <f>VLOOKUP(D86,categoriesforlookup!A:B,2,FALSE)</f>
        <v>5 years and over</v>
      </c>
      <c r="J86">
        <f t="shared" si="11"/>
        <v>10</v>
      </c>
      <c r="K86" t="b">
        <f t="shared" si="12"/>
        <v>1</v>
      </c>
      <c r="L86">
        <f t="shared" si="13"/>
        <v>144</v>
      </c>
      <c r="M86" t="b">
        <f t="shared" si="14"/>
        <v>0</v>
      </c>
      <c r="N86" s="3">
        <f t="shared" si="15"/>
        <v>0.23684210526315788</v>
      </c>
      <c r="O86" s="3">
        <f t="shared" si="16"/>
        <v>1.8700327255726976E-3</v>
      </c>
    </row>
    <row r="87" spans="1:15" hidden="1" x14ac:dyDescent="0.2">
      <c r="A87">
        <v>86</v>
      </c>
      <c r="B87" t="s">
        <v>1030</v>
      </c>
      <c r="C87" t="s">
        <v>18</v>
      </c>
      <c r="D87" t="s">
        <v>134</v>
      </c>
      <c r="E87">
        <v>77</v>
      </c>
      <c r="F87">
        <v>87</v>
      </c>
      <c r="G87">
        <v>10</v>
      </c>
      <c r="H87">
        <v>0.12987012987013</v>
      </c>
      <c r="I87">
        <f>VLOOKUP(D87,categoriesforlookup!A:B,2,FALSE)</f>
        <v>0</v>
      </c>
      <c r="J87" t="e">
        <f t="shared" si="11"/>
        <v>#N/A</v>
      </c>
      <c r="K87" t="e">
        <f t="shared" si="12"/>
        <v>#N/A</v>
      </c>
      <c r="L87" t="e">
        <f t="shared" si="13"/>
        <v>#N/A</v>
      </c>
      <c r="M87" t="e">
        <f t="shared" si="14"/>
        <v>#N/A</v>
      </c>
      <c r="N87" s="3" t="e">
        <f t="shared" si="15"/>
        <v>#N/A</v>
      </c>
      <c r="O87" s="3" t="e">
        <f t="shared" si="16"/>
        <v>#N/A</v>
      </c>
    </row>
    <row r="88" spans="1:15" x14ac:dyDescent="0.2">
      <c r="A88">
        <v>87</v>
      </c>
      <c r="B88" t="s">
        <v>1029</v>
      </c>
      <c r="C88" t="s">
        <v>18</v>
      </c>
      <c r="D88" t="s">
        <v>136</v>
      </c>
      <c r="E88">
        <v>22078</v>
      </c>
      <c r="F88">
        <v>31788</v>
      </c>
      <c r="G88">
        <v>9710</v>
      </c>
      <c r="H88">
        <v>0.43980433010236403</v>
      </c>
      <c r="I88" t="str">
        <f>VLOOKUP(D88,categoriesforlookup!A:B,2,FALSE)</f>
        <v>1 year and up to 2 years</v>
      </c>
      <c r="J88">
        <f t="shared" si="11"/>
        <v>556</v>
      </c>
      <c r="K88" t="b">
        <f t="shared" si="12"/>
        <v>1</v>
      </c>
      <c r="L88">
        <f t="shared" si="13"/>
        <v>10266</v>
      </c>
      <c r="M88" t="b">
        <f t="shared" si="14"/>
        <v>0</v>
      </c>
      <c r="N88" s="3">
        <f t="shared" si="15"/>
        <v>0.46498777063139779</v>
      </c>
      <c r="O88" s="3">
        <f t="shared" si="16"/>
        <v>0.13331774972728688</v>
      </c>
    </row>
    <row r="89" spans="1:15" hidden="1" x14ac:dyDescent="0.2">
      <c r="A89">
        <v>88</v>
      </c>
      <c r="B89" t="s">
        <v>1028</v>
      </c>
      <c r="C89" t="s">
        <v>18</v>
      </c>
      <c r="D89" t="s">
        <v>129</v>
      </c>
      <c r="E89">
        <v>75638</v>
      </c>
      <c r="F89">
        <v>77004</v>
      </c>
      <c r="G89">
        <v>1366</v>
      </c>
      <c r="H89">
        <v>1.8059705439064998E-2</v>
      </c>
      <c r="I89" t="e">
        <f>VLOOKUP(D89,categoriesforlookup!A:B,2,FALSE)</f>
        <v>#N/A</v>
      </c>
      <c r="J89" t="e">
        <f t="shared" si="11"/>
        <v>#N/A</v>
      </c>
      <c r="K89" t="e">
        <f t="shared" si="12"/>
        <v>#N/A</v>
      </c>
      <c r="L89" t="e">
        <f t="shared" si="13"/>
        <v>#N/A</v>
      </c>
      <c r="M89" t="e">
        <f t="shared" si="14"/>
        <v>#N/A</v>
      </c>
      <c r="N89" s="3" t="e">
        <f t="shared" si="15"/>
        <v>#N/A</v>
      </c>
      <c r="O89" s="3" t="e">
        <f t="shared" si="16"/>
        <v>#N/A</v>
      </c>
    </row>
    <row r="90" spans="1:15" hidden="1" x14ac:dyDescent="0.2">
      <c r="A90">
        <v>89</v>
      </c>
      <c r="B90" t="s">
        <v>1027</v>
      </c>
      <c r="C90" t="s">
        <v>19</v>
      </c>
      <c r="D90" t="s">
        <v>8</v>
      </c>
      <c r="E90">
        <v>4966</v>
      </c>
      <c r="F90">
        <v>5142</v>
      </c>
      <c r="G90">
        <v>176</v>
      </c>
      <c r="H90">
        <v>3.5440998791784098E-2</v>
      </c>
      <c r="I90" t="str">
        <f>VLOOKUP(D90,categoriesforlookup!A:B,2,FALSE)</f>
        <v>2 years and up to 3 years</v>
      </c>
      <c r="J90">
        <f t="shared" si="11"/>
        <v>263</v>
      </c>
      <c r="K90" t="b">
        <f t="shared" si="12"/>
        <v>1</v>
      </c>
      <c r="L90">
        <f t="shared" si="13"/>
        <v>439</v>
      </c>
      <c r="M90" t="b">
        <f t="shared" si="14"/>
        <v>0</v>
      </c>
      <c r="N90" s="3">
        <f t="shared" si="15"/>
        <v>8.840112766814337E-2</v>
      </c>
      <c r="O90" s="3">
        <f t="shared" si="16"/>
        <v>1.8251361576518521E-2</v>
      </c>
    </row>
    <row r="91" spans="1:15" hidden="1" x14ac:dyDescent="0.2">
      <c r="A91">
        <v>90</v>
      </c>
      <c r="B91" t="s">
        <v>1026</v>
      </c>
      <c r="C91" t="s">
        <v>19</v>
      </c>
      <c r="D91" t="s">
        <v>130</v>
      </c>
      <c r="E91">
        <v>2337</v>
      </c>
      <c r="F91">
        <v>2600</v>
      </c>
      <c r="G91">
        <v>263</v>
      </c>
      <c r="H91">
        <v>0.112537441163885</v>
      </c>
      <c r="I91" t="str">
        <f>VLOOKUP(D91,categoriesforlookup!A:B,2,FALSE)</f>
        <v>3 years and up to 4 years</v>
      </c>
      <c r="J91">
        <f t="shared" si="11"/>
        <v>96</v>
      </c>
      <c r="K91" t="b">
        <f t="shared" si="12"/>
        <v>1</v>
      </c>
      <c r="L91">
        <f t="shared" si="13"/>
        <v>359</v>
      </c>
      <c r="M91" t="b">
        <f t="shared" si="14"/>
        <v>0</v>
      </c>
      <c r="N91" s="3">
        <f t="shared" si="15"/>
        <v>0.15361574668378264</v>
      </c>
      <c r="O91" s="3">
        <f t="shared" si="16"/>
        <v>1.4925373134328358E-2</v>
      </c>
    </row>
    <row r="92" spans="1:15" hidden="1" x14ac:dyDescent="0.2">
      <c r="A92">
        <v>91</v>
      </c>
      <c r="B92" t="s">
        <v>1025</v>
      </c>
      <c r="C92" t="s">
        <v>19</v>
      </c>
      <c r="D92" t="s">
        <v>131</v>
      </c>
      <c r="E92">
        <v>4070</v>
      </c>
      <c r="F92">
        <v>2248</v>
      </c>
      <c r="G92">
        <v>-1822</v>
      </c>
      <c r="H92">
        <v>-0.44766584766584799</v>
      </c>
      <c r="I92" t="str">
        <f>VLOOKUP(D92,categoriesforlookup!A:B,2,FALSE)</f>
        <v>6 months up to 1 year</v>
      </c>
      <c r="J92">
        <f t="shared" si="11"/>
        <v>1345</v>
      </c>
      <c r="K92" t="b">
        <f t="shared" si="12"/>
        <v>0</v>
      </c>
      <c r="L92">
        <f t="shared" si="13"/>
        <v>-1822</v>
      </c>
      <c r="M92" t="b">
        <f t="shared" si="14"/>
        <v>0</v>
      </c>
      <c r="N92" s="3">
        <f t="shared" si="15"/>
        <v>-0.44766584766584766</v>
      </c>
      <c r="O92" s="3">
        <f t="shared" si="16"/>
        <v>-7.5749386770880972E-2</v>
      </c>
    </row>
    <row r="93" spans="1:15" hidden="1" x14ac:dyDescent="0.2">
      <c r="A93">
        <v>92</v>
      </c>
      <c r="B93" t="s">
        <v>1024</v>
      </c>
      <c r="C93" t="s">
        <v>19</v>
      </c>
      <c r="D93" t="s">
        <v>132</v>
      </c>
      <c r="E93">
        <v>2344</v>
      </c>
      <c r="F93">
        <v>2440</v>
      </c>
      <c r="G93">
        <v>96</v>
      </c>
      <c r="H93">
        <v>4.0955631399317398E-2</v>
      </c>
      <c r="I93" t="str">
        <f>VLOOKUP(D93,categoriesforlookup!A:B,2,FALSE)</f>
        <v>4 years and up to 5 years</v>
      </c>
      <c r="J93">
        <f t="shared" si="11"/>
        <v>3</v>
      </c>
      <c r="K93" t="b">
        <f t="shared" si="12"/>
        <v>1</v>
      </c>
      <c r="L93">
        <f t="shared" si="13"/>
        <v>99</v>
      </c>
      <c r="M93" t="b">
        <f t="shared" si="14"/>
        <v>0</v>
      </c>
      <c r="N93" s="3">
        <f t="shared" si="15"/>
        <v>4.2235494880546072E-2</v>
      </c>
      <c r="O93" s="3">
        <f t="shared" si="16"/>
        <v>4.1159106972103272E-3</v>
      </c>
    </row>
    <row r="94" spans="1:15" hidden="1" x14ac:dyDescent="0.2">
      <c r="A94">
        <v>93</v>
      </c>
      <c r="B94" t="s">
        <v>1023</v>
      </c>
      <c r="C94" t="s">
        <v>19</v>
      </c>
      <c r="D94" t="s">
        <v>133</v>
      </c>
      <c r="E94">
        <v>651</v>
      </c>
      <c r="F94">
        <v>654</v>
      </c>
      <c r="G94">
        <v>3</v>
      </c>
      <c r="H94">
        <v>4.6082949308755804E-3</v>
      </c>
      <c r="I94" t="str">
        <f>VLOOKUP(D94,categoriesforlookup!A:B,2,FALSE)</f>
        <v>5 years and over</v>
      </c>
      <c r="J94">
        <f t="shared" si="11"/>
        <v>62</v>
      </c>
      <c r="K94" t="b">
        <f t="shared" si="12"/>
        <v>1</v>
      </c>
      <c r="L94">
        <f t="shared" si="13"/>
        <v>65</v>
      </c>
      <c r="M94" t="b">
        <f t="shared" si="14"/>
        <v>0</v>
      </c>
      <c r="N94" s="3">
        <f t="shared" si="15"/>
        <v>9.9846390168970817E-2</v>
      </c>
      <c r="O94" s="3">
        <f t="shared" si="16"/>
        <v>2.7023656092795079E-3</v>
      </c>
    </row>
    <row r="95" spans="1:15" hidden="1" x14ac:dyDescent="0.2">
      <c r="A95">
        <v>94</v>
      </c>
      <c r="B95" t="s">
        <v>1022</v>
      </c>
      <c r="C95" t="s">
        <v>19</v>
      </c>
      <c r="D95" t="s">
        <v>134</v>
      </c>
      <c r="E95">
        <v>355</v>
      </c>
      <c r="F95">
        <v>417</v>
      </c>
      <c r="G95">
        <v>62</v>
      </c>
      <c r="H95">
        <v>0.17464788732394401</v>
      </c>
      <c r="I95">
        <f>VLOOKUP(D95,categoriesforlookup!A:B,2,FALSE)</f>
        <v>0</v>
      </c>
      <c r="J95" t="e">
        <f t="shared" si="11"/>
        <v>#N/A</v>
      </c>
      <c r="K95" t="e">
        <f t="shared" si="12"/>
        <v>#N/A</v>
      </c>
      <c r="L95" t="e">
        <f t="shared" si="13"/>
        <v>#N/A</v>
      </c>
      <c r="M95" t="e">
        <f t="shared" si="14"/>
        <v>#N/A</v>
      </c>
      <c r="N95" s="3" t="e">
        <f t="shared" si="15"/>
        <v>#N/A</v>
      </c>
      <c r="O95" s="3" t="e">
        <f t="shared" si="16"/>
        <v>#N/A</v>
      </c>
    </row>
    <row r="96" spans="1:15" x14ac:dyDescent="0.2">
      <c r="A96">
        <v>95</v>
      </c>
      <c r="B96" t="s">
        <v>1021</v>
      </c>
      <c r="C96" t="s">
        <v>19</v>
      </c>
      <c r="D96" t="s">
        <v>136</v>
      </c>
      <c r="E96">
        <v>6768</v>
      </c>
      <c r="F96">
        <v>8113</v>
      </c>
      <c r="G96">
        <v>1345</v>
      </c>
      <c r="H96">
        <v>0.19872931442080399</v>
      </c>
      <c r="I96" t="str">
        <f>VLOOKUP(D96,categoriesforlookup!A:B,2,FALSE)</f>
        <v>1 year and up to 2 years</v>
      </c>
      <c r="J96">
        <f t="shared" si="11"/>
        <v>176</v>
      </c>
      <c r="K96" t="b">
        <f t="shared" si="12"/>
        <v>1</v>
      </c>
      <c r="L96">
        <f t="shared" si="13"/>
        <v>1521</v>
      </c>
      <c r="M96" t="b">
        <f t="shared" si="14"/>
        <v>0</v>
      </c>
      <c r="N96" s="3">
        <f t="shared" si="15"/>
        <v>0.22473404255319149</v>
      </c>
      <c r="O96" s="3">
        <f t="shared" si="16"/>
        <v>6.3235355257140483E-2</v>
      </c>
    </row>
    <row r="97" spans="1:15" hidden="1" x14ac:dyDescent="0.2">
      <c r="A97">
        <v>96</v>
      </c>
      <c r="B97" t="s">
        <v>1020</v>
      </c>
      <c r="C97" t="s">
        <v>19</v>
      </c>
      <c r="D97" t="s">
        <v>129</v>
      </c>
      <c r="E97">
        <v>23706</v>
      </c>
      <c r="F97">
        <v>24053</v>
      </c>
      <c r="G97">
        <v>347</v>
      </c>
      <c r="H97">
        <v>1.46376444781912E-2</v>
      </c>
      <c r="I97" t="e">
        <f>VLOOKUP(D97,categoriesforlookup!A:B,2,FALSE)</f>
        <v>#N/A</v>
      </c>
      <c r="J97" t="e">
        <f t="shared" si="11"/>
        <v>#N/A</v>
      </c>
      <c r="K97" t="e">
        <f t="shared" si="12"/>
        <v>#N/A</v>
      </c>
      <c r="L97" t="e">
        <f t="shared" si="13"/>
        <v>#N/A</v>
      </c>
      <c r="M97" t="e">
        <f t="shared" si="14"/>
        <v>#N/A</v>
      </c>
      <c r="N97" s="3" t="e">
        <f t="shared" si="15"/>
        <v>#N/A</v>
      </c>
      <c r="O97" s="3" t="e">
        <f t="shared" si="16"/>
        <v>#N/A</v>
      </c>
    </row>
    <row r="98" spans="1:15" hidden="1" x14ac:dyDescent="0.2">
      <c r="A98">
        <v>97</v>
      </c>
      <c r="B98" t="s">
        <v>1019</v>
      </c>
      <c r="C98" t="s">
        <v>20</v>
      </c>
      <c r="D98" t="s">
        <v>8</v>
      </c>
      <c r="E98">
        <v>5731</v>
      </c>
      <c r="F98">
        <v>6087</v>
      </c>
      <c r="G98">
        <v>356</v>
      </c>
      <c r="H98">
        <v>6.2118303960914299E-2</v>
      </c>
      <c r="I98" t="str">
        <f>VLOOKUP(D98,categoriesforlookup!A:B,2,FALSE)</f>
        <v>2 years and up to 3 years</v>
      </c>
      <c r="J98">
        <f t="shared" si="11"/>
        <v>254</v>
      </c>
      <c r="K98" t="b">
        <f t="shared" si="12"/>
        <v>1</v>
      </c>
      <c r="L98">
        <f t="shared" si="13"/>
        <v>610</v>
      </c>
      <c r="M98" t="b">
        <f t="shared" si="14"/>
        <v>0</v>
      </c>
      <c r="N98" s="3">
        <f t="shared" si="15"/>
        <v>0.1064386668993195</v>
      </c>
      <c r="O98" s="3">
        <f t="shared" si="16"/>
        <v>2.4423446508648302E-2</v>
      </c>
    </row>
    <row r="99" spans="1:15" hidden="1" x14ac:dyDescent="0.2">
      <c r="A99">
        <v>98</v>
      </c>
      <c r="B99" t="s">
        <v>1018</v>
      </c>
      <c r="C99" t="s">
        <v>20</v>
      </c>
      <c r="D99" t="s">
        <v>130</v>
      </c>
      <c r="E99">
        <v>982</v>
      </c>
      <c r="F99">
        <v>1236</v>
      </c>
      <c r="G99">
        <v>254</v>
      </c>
      <c r="H99">
        <v>0.25865580448065201</v>
      </c>
      <c r="I99" t="str">
        <f>VLOOKUP(D99,categoriesforlookup!A:B,2,FALSE)</f>
        <v>3 years and up to 4 years</v>
      </c>
      <c r="J99">
        <f t="shared" si="11"/>
        <v>44</v>
      </c>
      <c r="K99" t="b">
        <f t="shared" si="12"/>
        <v>1</v>
      </c>
      <c r="L99">
        <f t="shared" si="13"/>
        <v>298</v>
      </c>
      <c r="M99" t="b">
        <f t="shared" si="14"/>
        <v>0</v>
      </c>
      <c r="N99" s="3">
        <f t="shared" si="15"/>
        <v>0.30346232179226068</v>
      </c>
      <c r="O99" s="3">
        <f t="shared" si="16"/>
        <v>1.1931454196028188E-2</v>
      </c>
    </row>
    <row r="100" spans="1:15" hidden="1" x14ac:dyDescent="0.2">
      <c r="A100">
        <v>99</v>
      </c>
      <c r="B100" t="s">
        <v>1017</v>
      </c>
      <c r="C100" t="s">
        <v>20</v>
      </c>
      <c r="D100" t="s">
        <v>131</v>
      </c>
      <c r="E100">
        <v>7902</v>
      </c>
      <c r="F100">
        <v>3258</v>
      </c>
      <c r="G100">
        <v>-4644</v>
      </c>
      <c r="H100">
        <v>-0.58769931662870201</v>
      </c>
      <c r="I100" t="str">
        <f>VLOOKUP(D100,categoriesforlookup!A:B,2,FALSE)</f>
        <v>6 months up to 1 year</v>
      </c>
      <c r="J100">
        <f t="shared" si="11"/>
        <v>4290</v>
      </c>
      <c r="K100" t="b">
        <f t="shared" si="12"/>
        <v>0</v>
      </c>
      <c r="L100">
        <f t="shared" si="13"/>
        <v>-4644</v>
      </c>
      <c r="M100" t="b">
        <f t="shared" si="14"/>
        <v>0</v>
      </c>
      <c r="N100" s="3">
        <f t="shared" si="15"/>
        <v>-0.58769931662870156</v>
      </c>
      <c r="O100" s="3">
        <f t="shared" si="16"/>
        <v>-0.18593850096092249</v>
      </c>
    </row>
    <row r="101" spans="1:15" hidden="1" x14ac:dyDescent="0.2">
      <c r="A101">
        <v>100</v>
      </c>
      <c r="B101" t="s">
        <v>1016</v>
      </c>
      <c r="C101" t="s">
        <v>20</v>
      </c>
      <c r="D101" t="s">
        <v>132</v>
      </c>
      <c r="E101">
        <v>148</v>
      </c>
      <c r="F101">
        <v>192</v>
      </c>
      <c r="G101">
        <v>44</v>
      </c>
      <c r="H101">
        <v>0.29729729729729698</v>
      </c>
      <c r="I101" t="str">
        <f>VLOOKUP(D101,categoriesforlookup!A:B,2,FALSE)</f>
        <v>4 years and up to 5 years</v>
      </c>
      <c r="J101">
        <f t="shared" si="11"/>
        <v>7</v>
      </c>
      <c r="K101" t="b">
        <f t="shared" si="12"/>
        <v>1</v>
      </c>
      <c r="L101">
        <f t="shared" si="13"/>
        <v>51</v>
      </c>
      <c r="M101" t="b">
        <f t="shared" si="14"/>
        <v>0</v>
      </c>
      <c r="N101" s="3">
        <f t="shared" si="15"/>
        <v>0.34459459459459457</v>
      </c>
      <c r="O101" s="3">
        <f t="shared" si="16"/>
        <v>2.0419602818705957E-3</v>
      </c>
    </row>
    <row r="102" spans="1:15" hidden="1" x14ac:dyDescent="0.2">
      <c r="A102">
        <v>101</v>
      </c>
      <c r="B102" t="s">
        <v>1015</v>
      </c>
      <c r="C102" t="s">
        <v>20</v>
      </c>
      <c r="D102" t="s">
        <v>133</v>
      </c>
      <c r="E102">
        <v>106</v>
      </c>
      <c r="F102">
        <v>113</v>
      </c>
      <c r="G102">
        <v>7</v>
      </c>
      <c r="H102">
        <v>6.6037735849056603E-2</v>
      </c>
      <c r="I102" t="str">
        <f>VLOOKUP(D102,categoriesforlookup!A:B,2,FALSE)</f>
        <v>5 years and over</v>
      </c>
      <c r="J102">
        <f t="shared" si="11"/>
        <v>1</v>
      </c>
      <c r="K102" t="b">
        <f t="shared" si="12"/>
        <v>1</v>
      </c>
      <c r="L102">
        <f t="shared" si="13"/>
        <v>8</v>
      </c>
      <c r="M102" t="b">
        <f t="shared" si="14"/>
        <v>0</v>
      </c>
      <c r="N102" s="3">
        <f t="shared" si="15"/>
        <v>7.5471698113207544E-2</v>
      </c>
      <c r="O102" s="3">
        <f t="shared" si="16"/>
        <v>3.2030749519538755E-4</v>
      </c>
    </row>
    <row r="103" spans="1:15" hidden="1" x14ac:dyDescent="0.2">
      <c r="A103">
        <v>102</v>
      </c>
      <c r="B103" t="s">
        <v>1014</v>
      </c>
      <c r="C103" t="s">
        <v>20</v>
      </c>
      <c r="D103" t="s">
        <v>134</v>
      </c>
      <c r="E103">
        <v>15</v>
      </c>
      <c r="F103">
        <v>16</v>
      </c>
      <c r="G103">
        <v>1</v>
      </c>
      <c r="H103">
        <v>6.6666666666666693E-2</v>
      </c>
      <c r="I103">
        <f>VLOOKUP(D103,categoriesforlookup!A:B,2,FALSE)</f>
        <v>0</v>
      </c>
      <c r="J103" t="e">
        <f t="shared" si="11"/>
        <v>#N/A</v>
      </c>
      <c r="K103" t="e">
        <f t="shared" si="12"/>
        <v>#N/A</v>
      </c>
      <c r="L103" t="e">
        <f t="shared" si="13"/>
        <v>#N/A</v>
      </c>
      <c r="M103" t="e">
        <f t="shared" si="14"/>
        <v>#N/A</v>
      </c>
      <c r="N103" s="3" t="e">
        <f t="shared" si="15"/>
        <v>#N/A</v>
      </c>
      <c r="O103" s="3" t="e">
        <f t="shared" si="16"/>
        <v>#N/A</v>
      </c>
    </row>
    <row r="104" spans="1:15" x14ac:dyDescent="0.2">
      <c r="A104">
        <v>103</v>
      </c>
      <c r="B104" t="s">
        <v>1013</v>
      </c>
      <c r="C104" t="s">
        <v>20</v>
      </c>
      <c r="D104" t="s">
        <v>136</v>
      </c>
      <c r="E104">
        <v>6405</v>
      </c>
      <c r="F104">
        <v>10695</v>
      </c>
      <c r="G104">
        <v>4290</v>
      </c>
      <c r="H104">
        <v>0.66978922716627598</v>
      </c>
      <c r="I104" t="str">
        <f>VLOOKUP(D104,categoriesforlookup!A:B,2,FALSE)</f>
        <v>1 year and up to 2 years</v>
      </c>
      <c r="J104">
        <f t="shared" si="11"/>
        <v>356</v>
      </c>
      <c r="K104" t="b">
        <f t="shared" si="12"/>
        <v>1</v>
      </c>
      <c r="L104">
        <f t="shared" si="13"/>
        <v>4646</v>
      </c>
      <c r="M104" t="b">
        <f t="shared" si="14"/>
        <v>0</v>
      </c>
      <c r="N104" s="3">
        <f t="shared" si="15"/>
        <v>0.72537080405932863</v>
      </c>
      <c r="O104" s="3">
        <f t="shared" si="16"/>
        <v>0.18601857783472134</v>
      </c>
    </row>
    <row r="105" spans="1:15" hidden="1" x14ac:dyDescent="0.2">
      <c r="A105">
        <v>104</v>
      </c>
      <c r="B105" t="s">
        <v>1012</v>
      </c>
      <c r="C105" t="s">
        <v>20</v>
      </c>
      <c r="D105" t="s">
        <v>129</v>
      </c>
      <c r="E105">
        <v>24348</v>
      </c>
      <c r="F105">
        <v>24976</v>
      </c>
      <c r="G105">
        <v>628</v>
      </c>
      <c r="H105">
        <v>2.5792672909479199E-2</v>
      </c>
      <c r="I105" t="e">
        <f>VLOOKUP(D105,categoriesforlookup!A:B,2,FALSE)</f>
        <v>#N/A</v>
      </c>
      <c r="J105" t="e">
        <f t="shared" si="11"/>
        <v>#N/A</v>
      </c>
      <c r="K105" t="e">
        <f t="shared" si="12"/>
        <v>#N/A</v>
      </c>
      <c r="L105" t="e">
        <f t="shared" si="13"/>
        <v>#N/A</v>
      </c>
      <c r="M105" t="e">
        <f t="shared" si="14"/>
        <v>#N/A</v>
      </c>
      <c r="N105" s="3" t="e">
        <f t="shared" si="15"/>
        <v>#N/A</v>
      </c>
      <c r="O105" s="3" t="e">
        <f t="shared" si="16"/>
        <v>#N/A</v>
      </c>
    </row>
    <row r="106" spans="1:15" hidden="1" x14ac:dyDescent="0.2">
      <c r="A106">
        <v>105</v>
      </c>
      <c r="B106" t="s">
        <v>1011</v>
      </c>
      <c r="C106" t="s">
        <v>21</v>
      </c>
      <c r="D106" t="s">
        <v>8</v>
      </c>
      <c r="E106">
        <v>26406</v>
      </c>
      <c r="F106">
        <v>27524</v>
      </c>
      <c r="G106">
        <v>1118</v>
      </c>
      <c r="H106">
        <v>4.2338862379762199E-2</v>
      </c>
      <c r="I106" t="str">
        <f>VLOOKUP(D106,categoriesforlookup!A:B,2,FALSE)</f>
        <v>2 years and up to 3 years</v>
      </c>
      <c r="J106">
        <f t="shared" si="11"/>
        <v>1734</v>
      </c>
      <c r="K106" t="b">
        <f t="shared" si="12"/>
        <v>1</v>
      </c>
      <c r="L106">
        <f t="shared" si="13"/>
        <v>2852</v>
      </c>
      <c r="M106" t="b">
        <f t="shared" si="14"/>
        <v>0</v>
      </c>
      <c r="N106" s="3">
        <f t="shared" si="15"/>
        <v>0.10800575626751496</v>
      </c>
      <c r="O106" s="3">
        <f t="shared" si="16"/>
        <v>3.0277294152617946E-2</v>
      </c>
    </row>
    <row r="107" spans="1:15" hidden="1" x14ac:dyDescent="0.2">
      <c r="A107">
        <v>106</v>
      </c>
      <c r="B107" t="s">
        <v>1010</v>
      </c>
      <c r="C107" t="s">
        <v>21</v>
      </c>
      <c r="D107" t="s">
        <v>130</v>
      </c>
      <c r="E107">
        <v>6739</v>
      </c>
      <c r="F107">
        <v>8473</v>
      </c>
      <c r="G107">
        <v>1734</v>
      </c>
      <c r="H107">
        <v>0.25730820596527698</v>
      </c>
      <c r="I107" t="str">
        <f>VLOOKUP(D107,categoriesforlookup!A:B,2,FALSE)</f>
        <v>3 years and up to 4 years</v>
      </c>
      <c r="J107">
        <f t="shared" si="11"/>
        <v>-2</v>
      </c>
      <c r="K107" t="b">
        <f t="shared" si="12"/>
        <v>0</v>
      </c>
      <c r="L107">
        <f t="shared" si="13"/>
        <v>1734</v>
      </c>
      <c r="M107" t="b">
        <f t="shared" si="14"/>
        <v>0</v>
      </c>
      <c r="N107" s="3">
        <f t="shared" si="15"/>
        <v>0.25730820596527676</v>
      </c>
      <c r="O107" s="3">
        <f t="shared" si="16"/>
        <v>1.840842498619899E-2</v>
      </c>
    </row>
    <row r="108" spans="1:15" hidden="1" x14ac:dyDescent="0.2">
      <c r="A108">
        <v>107</v>
      </c>
      <c r="B108" t="s">
        <v>1009</v>
      </c>
      <c r="C108" t="s">
        <v>21</v>
      </c>
      <c r="D108" t="s">
        <v>131</v>
      </c>
      <c r="E108">
        <v>17599</v>
      </c>
      <c r="F108">
        <v>9632</v>
      </c>
      <c r="G108">
        <v>-7967</v>
      </c>
      <c r="H108">
        <v>-0.45269617591908601</v>
      </c>
      <c r="I108" t="str">
        <f>VLOOKUP(D108,categoriesforlookup!A:B,2,FALSE)</f>
        <v>6 months up to 1 year</v>
      </c>
      <c r="J108">
        <f t="shared" si="11"/>
        <v>5160</v>
      </c>
      <c r="K108" t="b">
        <f t="shared" si="12"/>
        <v>0</v>
      </c>
      <c r="L108">
        <f t="shared" si="13"/>
        <v>-7967</v>
      </c>
      <c r="M108" t="b">
        <f t="shared" si="14"/>
        <v>0</v>
      </c>
      <c r="N108" s="3">
        <f t="shared" si="15"/>
        <v>-0.45269617591908629</v>
      </c>
      <c r="O108" s="3">
        <f t="shared" si="16"/>
        <v>-8.4578963013291431E-2</v>
      </c>
    </row>
    <row r="109" spans="1:15" hidden="1" x14ac:dyDescent="0.2">
      <c r="A109">
        <v>108</v>
      </c>
      <c r="B109" t="s">
        <v>1008</v>
      </c>
      <c r="C109" t="s">
        <v>21</v>
      </c>
      <c r="D109" t="s">
        <v>132</v>
      </c>
      <c r="E109">
        <v>1031</v>
      </c>
      <c r="F109">
        <v>1029</v>
      </c>
      <c r="G109">
        <v>-2</v>
      </c>
      <c r="H109">
        <v>-1.9398642095053301E-3</v>
      </c>
      <c r="I109" t="str">
        <f>VLOOKUP(D109,categoriesforlookup!A:B,2,FALSE)</f>
        <v>4 years and up to 5 years</v>
      </c>
      <c r="J109">
        <f t="shared" si="11"/>
        <v>80</v>
      </c>
      <c r="K109" t="b">
        <f t="shared" si="12"/>
        <v>0</v>
      </c>
      <c r="L109">
        <f t="shared" si="13"/>
        <v>-2</v>
      </c>
      <c r="M109" t="b">
        <f t="shared" si="14"/>
        <v>0</v>
      </c>
      <c r="N109" s="3">
        <f t="shared" si="15"/>
        <v>-1.9398642095053346E-3</v>
      </c>
      <c r="O109" s="3">
        <f t="shared" si="16"/>
        <v>-2.1232324090194913E-5</v>
      </c>
    </row>
    <row r="110" spans="1:15" hidden="1" x14ac:dyDescent="0.2">
      <c r="A110">
        <v>109</v>
      </c>
      <c r="B110" t="s">
        <v>1007</v>
      </c>
      <c r="C110" t="s">
        <v>21</v>
      </c>
      <c r="D110" t="s">
        <v>133</v>
      </c>
      <c r="E110">
        <v>766</v>
      </c>
      <c r="F110">
        <v>846</v>
      </c>
      <c r="G110">
        <v>80</v>
      </c>
      <c r="H110">
        <v>0.10443864229765</v>
      </c>
      <c r="I110" t="str">
        <f>VLOOKUP(D110,categoriesforlookup!A:B,2,FALSE)</f>
        <v>5 years and over</v>
      </c>
      <c r="J110">
        <f t="shared" si="11"/>
        <v>22</v>
      </c>
      <c r="K110" t="b">
        <f t="shared" si="12"/>
        <v>1</v>
      </c>
      <c r="L110">
        <f t="shared" si="13"/>
        <v>102</v>
      </c>
      <c r="M110" t="b">
        <f t="shared" si="14"/>
        <v>0</v>
      </c>
      <c r="N110" s="3">
        <f t="shared" si="15"/>
        <v>0.13315926892950392</v>
      </c>
      <c r="O110" s="3">
        <f t="shared" si="16"/>
        <v>1.0828485285999405E-3</v>
      </c>
    </row>
    <row r="111" spans="1:15" hidden="1" x14ac:dyDescent="0.2">
      <c r="A111">
        <v>110</v>
      </c>
      <c r="B111" t="s">
        <v>1006</v>
      </c>
      <c r="C111" t="s">
        <v>21</v>
      </c>
      <c r="D111" t="s">
        <v>134</v>
      </c>
      <c r="E111">
        <v>94</v>
      </c>
      <c r="F111">
        <v>116</v>
      </c>
      <c r="G111">
        <v>22</v>
      </c>
      <c r="H111">
        <v>0.23404255319148901</v>
      </c>
      <c r="I111">
        <f>VLOOKUP(D111,categoriesforlookup!A:B,2,FALSE)</f>
        <v>0</v>
      </c>
      <c r="J111" t="e">
        <f t="shared" si="11"/>
        <v>#N/A</v>
      </c>
      <c r="K111" t="e">
        <f t="shared" si="12"/>
        <v>#N/A</v>
      </c>
      <c r="L111" t="e">
        <f t="shared" si="13"/>
        <v>#N/A</v>
      </c>
      <c r="M111" t="e">
        <f t="shared" si="14"/>
        <v>#N/A</v>
      </c>
      <c r="N111" s="3" t="e">
        <f t="shared" si="15"/>
        <v>#N/A</v>
      </c>
      <c r="O111" s="3" t="e">
        <f t="shared" si="16"/>
        <v>#N/A</v>
      </c>
    </row>
    <row r="112" spans="1:15" x14ac:dyDescent="0.2">
      <c r="A112">
        <v>111</v>
      </c>
      <c r="B112" t="s">
        <v>1005</v>
      </c>
      <c r="C112" t="s">
        <v>21</v>
      </c>
      <c r="D112" t="s">
        <v>136</v>
      </c>
      <c r="E112">
        <v>30101</v>
      </c>
      <c r="F112">
        <v>35261</v>
      </c>
      <c r="G112">
        <v>5160</v>
      </c>
      <c r="H112">
        <v>0.17142287631640099</v>
      </c>
      <c r="I112" t="str">
        <f>VLOOKUP(D112,categoriesforlookup!A:B,2,FALSE)</f>
        <v>1 year and up to 2 years</v>
      </c>
      <c r="J112">
        <f t="shared" si="11"/>
        <v>1118</v>
      </c>
      <c r="K112" t="b">
        <f t="shared" si="12"/>
        <v>1</v>
      </c>
      <c r="L112">
        <f t="shared" si="13"/>
        <v>6278</v>
      </c>
      <c r="M112" t="b">
        <f t="shared" si="14"/>
        <v>0</v>
      </c>
      <c r="N112" s="3">
        <f t="shared" si="15"/>
        <v>0.20856449951828843</v>
      </c>
      <c r="O112" s="3">
        <f t="shared" si="16"/>
        <v>6.6648265319121824E-2</v>
      </c>
    </row>
    <row r="113" spans="1:15" hidden="1" x14ac:dyDescent="0.2">
      <c r="A113">
        <v>112</v>
      </c>
      <c r="B113" t="s">
        <v>1004</v>
      </c>
      <c r="C113" t="s">
        <v>21</v>
      </c>
      <c r="D113" t="s">
        <v>129</v>
      </c>
      <c r="E113">
        <v>92620</v>
      </c>
      <c r="F113">
        <v>94196</v>
      </c>
      <c r="G113">
        <v>1576</v>
      </c>
      <c r="H113">
        <v>1.7015763334053101E-2</v>
      </c>
      <c r="I113" t="e">
        <f>VLOOKUP(D113,categoriesforlookup!A:B,2,FALSE)</f>
        <v>#N/A</v>
      </c>
      <c r="J113" t="e">
        <f t="shared" si="11"/>
        <v>#N/A</v>
      </c>
      <c r="K113" t="e">
        <f t="shared" si="12"/>
        <v>#N/A</v>
      </c>
      <c r="L113" t="e">
        <f t="shared" si="13"/>
        <v>#N/A</v>
      </c>
      <c r="M113" t="e">
        <f t="shared" si="14"/>
        <v>#N/A</v>
      </c>
      <c r="N113" s="3" t="e">
        <f t="shared" si="15"/>
        <v>#N/A</v>
      </c>
      <c r="O113" s="3" t="e">
        <f t="shared" si="16"/>
        <v>#N/A</v>
      </c>
    </row>
    <row r="114" spans="1:15" hidden="1" x14ac:dyDescent="0.2">
      <c r="A114">
        <v>113</v>
      </c>
      <c r="B114" t="s">
        <v>1003</v>
      </c>
      <c r="C114" t="s">
        <v>22</v>
      </c>
      <c r="D114" t="s">
        <v>8</v>
      </c>
      <c r="E114">
        <v>12303</v>
      </c>
      <c r="F114">
        <v>12753</v>
      </c>
      <c r="G114">
        <v>450</v>
      </c>
      <c r="H114">
        <v>3.6576444769568402E-2</v>
      </c>
      <c r="I114" t="str">
        <f>VLOOKUP(D114,categoriesforlookup!A:B,2,FALSE)</f>
        <v>2 years and up to 3 years</v>
      </c>
      <c r="J114">
        <f t="shared" si="11"/>
        <v>429</v>
      </c>
      <c r="K114" t="b">
        <f t="shared" si="12"/>
        <v>1</v>
      </c>
      <c r="L114">
        <f t="shared" si="13"/>
        <v>879</v>
      </c>
      <c r="M114" t="b">
        <f t="shared" si="14"/>
        <v>0</v>
      </c>
      <c r="N114" s="3">
        <f t="shared" si="15"/>
        <v>7.1445988783223599E-2</v>
      </c>
      <c r="O114" s="3">
        <f t="shared" si="16"/>
        <v>1.4334404200844735E-2</v>
      </c>
    </row>
    <row r="115" spans="1:15" hidden="1" x14ac:dyDescent="0.2">
      <c r="A115">
        <v>114</v>
      </c>
      <c r="B115" t="s">
        <v>1002</v>
      </c>
      <c r="C115" t="s">
        <v>22</v>
      </c>
      <c r="D115" t="s">
        <v>130</v>
      </c>
      <c r="E115">
        <v>9956</v>
      </c>
      <c r="F115">
        <v>10385</v>
      </c>
      <c r="G115">
        <v>429</v>
      </c>
      <c r="H115">
        <v>4.3089594214544003E-2</v>
      </c>
      <c r="I115" t="str">
        <f>VLOOKUP(D115,categoriesforlookup!A:B,2,FALSE)</f>
        <v>3 years and up to 4 years</v>
      </c>
      <c r="J115">
        <f t="shared" si="11"/>
        <v>335</v>
      </c>
      <c r="K115" t="b">
        <f t="shared" si="12"/>
        <v>1</v>
      </c>
      <c r="L115">
        <f t="shared" si="13"/>
        <v>764</v>
      </c>
      <c r="M115" t="b">
        <f t="shared" si="14"/>
        <v>0</v>
      </c>
      <c r="N115" s="3">
        <f t="shared" si="15"/>
        <v>7.6737645640819613E-2</v>
      </c>
      <c r="O115" s="3">
        <f t="shared" si="16"/>
        <v>1.2459027086968576E-2</v>
      </c>
    </row>
    <row r="116" spans="1:15" hidden="1" x14ac:dyDescent="0.2">
      <c r="A116">
        <v>115</v>
      </c>
      <c r="B116" t="s">
        <v>1001</v>
      </c>
      <c r="C116" t="s">
        <v>22</v>
      </c>
      <c r="D116" t="s">
        <v>131</v>
      </c>
      <c r="E116">
        <v>10492</v>
      </c>
      <c r="F116">
        <v>5501</v>
      </c>
      <c r="G116">
        <v>-4991</v>
      </c>
      <c r="H116">
        <v>-0.475695768204346</v>
      </c>
      <c r="I116" t="str">
        <f>VLOOKUP(D116,categoriesforlookup!A:B,2,FALSE)</f>
        <v>6 months up to 1 year</v>
      </c>
      <c r="J116">
        <f t="shared" si="11"/>
        <v>3649</v>
      </c>
      <c r="K116" t="b">
        <f t="shared" si="12"/>
        <v>0</v>
      </c>
      <c r="L116">
        <f t="shared" si="13"/>
        <v>-4991</v>
      </c>
      <c r="M116" t="b">
        <f t="shared" si="14"/>
        <v>0</v>
      </c>
      <c r="N116" s="3">
        <f t="shared" si="15"/>
        <v>-0.47569576820434617</v>
      </c>
      <c r="O116" s="3">
        <f t="shared" si="16"/>
        <v>-8.1391366742225343E-2</v>
      </c>
    </row>
    <row r="117" spans="1:15" hidden="1" x14ac:dyDescent="0.2">
      <c r="A117">
        <v>116</v>
      </c>
      <c r="B117" t="s">
        <v>1000</v>
      </c>
      <c r="C117" t="s">
        <v>22</v>
      </c>
      <c r="D117" t="s">
        <v>132</v>
      </c>
      <c r="E117">
        <v>2292</v>
      </c>
      <c r="F117">
        <v>2627</v>
      </c>
      <c r="G117">
        <v>335</v>
      </c>
      <c r="H117">
        <v>0.14616055846422299</v>
      </c>
      <c r="I117" t="str">
        <f>VLOOKUP(D117,categoriesforlookup!A:B,2,FALSE)</f>
        <v>4 years and up to 5 years</v>
      </c>
      <c r="J117">
        <f t="shared" si="11"/>
        <v>23</v>
      </c>
      <c r="K117" t="b">
        <f t="shared" si="12"/>
        <v>1</v>
      </c>
      <c r="L117">
        <f t="shared" si="13"/>
        <v>358</v>
      </c>
      <c r="M117" t="b">
        <f t="shared" si="14"/>
        <v>0</v>
      </c>
      <c r="N117" s="3">
        <f t="shared" si="15"/>
        <v>0.156195462478185</v>
      </c>
      <c r="O117" s="3">
        <f t="shared" si="16"/>
        <v>5.8381304936318719E-3</v>
      </c>
    </row>
    <row r="118" spans="1:15" hidden="1" x14ac:dyDescent="0.2">
      <c r="A118">
        <v>117</v>
      </c>
      <c r="B118" t="s">
        <v>999</v>
      </c>
      <c r="C118" t="s">
        <v>22</v>
      </c>
      <c r="D118" t="s">
        <v>133</v>
      </c>
      <c r="E118">
        <v>1289</v>
      </c>
      <c r="F118">
        <v>1312</v>
      </c>
      <c r="G118">
        <v>23</v>
      </c>
      <c r="H118">
        <v>1.7843289371605901E-2</v>
      </c>
      <c r="I118" t="str">
        <f>VLOOKUP(D118,categoriesforlookup!A:B,2,FALSE)</f>
        <v>5 years and over</v>
      </c>
      <c r="J118">
        <f t="shared" si="11"/>
        <v>103</v>
      </c>
      <c r="K118" t="b">
        <f t="shared" si="12"/>
        <v>1</v>
      </c>
      <c r="L118">
        <f t="shared" si="13"/>
        <v>126</v>
      </c>
      <c r="M118" t="b">
        <f t="shared" si="14"/>
        <v>0</v>
      </c>
      <c r="N118" s="3">
        <f t="shared" si="15"/>
        <v>9.7750193948797512E-2</v>
      </c>
      <c r="O118" s="3">
        <f t="shared" si="16"/>
        <v>2.0547610117251838E-3</v>
      </c>
    </row>
    <row r="119" spans="1:15" hidden="1" x14ac:dyDescent="0.2">
      <c r="A119">
        <v>118</v>
      </c>
      <c r="B119" t="s">
        <v>998</v>
      </c>
      <c r="C119" t="s">
        <v>22</v>
      </c>
      <c r="D119" t="s">
        <v>134</v>
      </c>
      <c r="E119">
        <v>1110</v>
      </c>
      <c r="F119">
        <v>1213</v>
      </c>
      <c r="G119">
        <v>103</v>
      </c>
      <c r="H119">
        <v>9.2792792792792803E-2</v>
      </c>
      <c r="I119">
        <f>VLOOKUP(D119,categoriesforlookup!A:B,2,FALSE)</f>
        <v>0</v>
      </c>
      <c r="J119" t="e">
        <f t="shared" si="11"/>
        <v>#N/A</v>
      </c>
      <c r="K119" t="e">
        <f t="shared" si="12"/>
        <v>#N/A</v>
      </c>
      <c r="L119" t="e">
        <f t="shared" si="13"/>
        <v>#N/A</v>
      </c>
      <c r="M119" t="e">
        <f t="shared" si="14"/>
        <v>#N/A</v>
      </c>
      <c r="N119" s="3" t="e">
        <f t="shared" si="15"/>
        <v>#N/A</v>
      </c>
      <c r="O119" s="3" t="e">
        <f t="shared" si="16"/>
        <v>#N/A</v>
      </c>
    </row>
    <row r="120" spans="1:15" x14ac:dyDescent="0.2">
      <c r="A120">
        <v>119</v>
      </c>
      <c r="B120" t="s">
        <v>997</v>
      </c>
      <c r="C120" t="s">
        <v>22</v>
      </c>
      <c r="D120" t="s">
        <v>136</v>
      </c>
      <c r="E120">
        <v>17433</v>
      </c>
      <c r="F120">
        <v>21082</v>
      </c>
      <c r="G120">
        <v>3649</v>
      </c>
      <c r="H120">
        <v>0.209315665691505</v>
      </c>
      <c r="I120" t="str">
        <f>VLOOKUP(D120,categoriesforlookup!A:B,2,FALSE)</f>
        <v>1 year and up to 2 years</v>
      </c>
      <c r="J120">
        <f t="shared" si="11"/>
        <v>450</v>
      </c>
      <c r="K120" t="b">
        <f t="shared" si="12"/>
        <v>1</v>
      </c>
      <c r="L120">
        <f t="shared" si="13"/>
        <v>4099</v>
      </c>
      <c r="M120" t="b">
        <f t="shared" si="14"/>
        <v>0</v>
      </c>
      <c r="N120" s="3">
        <f t="shared" si="15"/>
        <v>0.23512877875293983</v>
      </c>
      <c r="O120" s="3">
        <f t="shared" si="16"/>
        <v>6.6844963389377218E-2</v>
      </c>
    </row>
    <row r="121" spans="1:15" hidden="1" x14ac:dyDescent="0.2">
      <c r="A121">
        <v>120</v>
      </c>
      <c r="B121" t="s">
        <v>996</v>
      </c>
      <c r="C121" t="s">
        <v>22</v>
      </c>
      <c r="D121" t="s">
        <v>129</v>
      </c>
      <c r="E121">
        <v>60657</v>
      </c>
      <c r="F121">
        <v>61321</v>
      </c>
      <c r="G121">
        <v>664</v>
      </c>
      <c r="H121">
        <v>1.09467992152596E-2</v>
      </c>
      <c r="I121" t="e">
        <f>VLOOKUP(D121,categoriesforlookup!A:B,2,FALSE)</f>
        <v>#N/A</v>
      </c>
      <c r="J121" t="e">
        <f t="shared" si="11"/>
        <v>#N/A</v>
      </c>
      <c r="K121" t="e">
        <f t="shared" si="12"/>
        <v>#N/A</v>
      </c>
      <c r="L121" t="e">
        <f t="shared" si="13"/>
        <v>#N/A</v>
      </c>
      <c r="M121" t="e">
        <f t="shared" si="14"/>
        <v>#N/A</v>
      </c>
      <c r="N121" s="3" t="e">
        <f t="shared" si="15"/>
        <v>#N/A</v>
      </c>
      <c r="O121" s="3" t="e">
        <f t="shared" si="16"/>
        <v>#N/A</v>
      </c>
    </row>
    <row r="122" spans="1:15" hidden="1" x14ac:dyDescent="0.2">
      <c r="A122">
        <v>121</v>
      </c>
      <c r="B122" t="s">
        <v>995</v>
      </c>
      <c r="C122" t="s">
        <v>23</v>
      </c>
      <c r="D122" t="s">
        <v>8</v>
      </c>
      <c r="E122">
        <v>9601</v>
      </c>
      <c r="F122">
        <v>10248</v>
      </c>
      <c r="G122">
        <v>647</v>
      </c>
      <c r="H122">
        <v>6.73888136652432E-2</v>
      </c>
      <c r="I122" t="str">
        <f>VLOOKUP(D122,categoriesforlookup!A:B,2,FALSE)</f>
        <v>2 years and up to 3 years</v>
      </c>
      <c r="J122">
        <f t="shared" si="11"/>
        <v>258</v>
      </c>
      <c r="K122" t="b">
        <f t="shared" si="12"/>
        <v>1</v>
      </c>
      <c r="L122">
        <f t="shared" si="13"/>
        <v>905</v>
      </c>
      <c r="M122" t="b">
        <f t="shared" si="14"/>
        <v>0</v>
      </c>
      <c r="N122" s="3">
        <f t="shared" si="15"/>
        <v>9.4261014477658583E-2</v>
      </c>
      <c r="O122" s="3">
        <f t="shared" si="16"/>
        <v>1.8481834705005411E-2</v>
      </c>
    </row>
    <row r="123" spans="1:15" hidden="1" x14ac:dyDescent="0.2">
      <c r="A123">
        <v>122</v>
      </c>
      <c r="B123" t="s">
        <v>994</v>
      </c>
      <c r="C123" t="s">
        <v>23</v>
      </c>
      <c r="D123" t="s">
        <v>130</v>
      </c>
      <c r="E123">
        <v>4591</v>
      </c>
      <c r="F123">
        <v>4849</v>
      </c>
      <c r="G123">
        <v>258</v>
      </c>
      <c r="H123">
        <v>5.6196906991940798E-2</v>
      </c>
      <c r="I123" t="str">
        <f>VLOOKUP(D123,categoriesforlookup!A:B,2,FALSE)</f>
        <v>3 years and up to 4 years</v>
      </c>
      <c r="J123">
        <f t="shared" si="11"/>
        <v>220</v>
      </c>
      <c r="K123" t="b">
        <f t="shared" si="12"/>
        <v>1</v>
      </c>
      <c r="L123">
        <f t="shared" si="13"/>
        <v>478</v>
      </c>
      <c r="M123" t="b">
        <f t="shared" si="14"/>
        <v>0</v>
      </c>
      <c r="N123" s="3">
        <f t="shared" si="15"/>
        <v>0.10411675016336309</v>
      </c>
      <c r="O123" s="3">
        <f t="shared" si="16"/>
        <v>9.7616762309310351E-3</v>
      </c>
    </row>
    <row r="124" spans="1:15" hidden="1" x14ac:dyDescent="0.2">
      <c r="A124">
        <v>123</v>
      </c>
      <c r="B124" t="s">
        <v>993</v>
      </c>
      <c r="C124" t="s">
        <v>23</v>
      </c>
      <c r="D124" t="s">
        <v>131</v>
      </c>
      <c r="E124">
        <v>14713</v>
      </c>
      <c r="F124">
        <v>5566</v>
      </c>
      <c r="G124">
        <v>-9147</v>
      </c>
      <c r="H124">
        <v>-0.62169509957180702</v>
      </c>
      <c r="I124" t="str">
        <f>VLOOKUP(D124,categoriesforlookup!A:B,2,FALSE)</f>
        <v>6 months up to 1 year</v>
      </c>
      <c r="J124">
        <f t="shared" si="11"/>
        <v>8080</v>
      </c>
      <c r="K124" t="b">
        <f t="shared" si="12"/>
        <v>0</v>
      </c>
      <c r="L124">
        <f t="shared" si="13"/>
        <v>-9147</v>
      </c>
      <c r="M124" t="b">
        <f t="shared" si="14"/>
        <v>0</v>
      </c>
      <c r="N124" s="3">
        <f t="shared" si="15"/>
        <v>-0.62169509957180724</v>
      </c>
      <c r="O124" s="3">
        <f t="shared" si="16"/>
        <v>-0.18679927297976187</v>
      </c>
    </row>
    <row r="125" spans="1:15" hidden="1" x14ac:dyDescent="0.2">
      <c r="A125">
        <v>124</v>
      </c>
      <c r="B125" t="s">
        <v>992</v>
      </c>
      <c r="C125" t="s">
        <v>23</v>
      </c>
      <c r="D125" t="s">
        <v>132</v>
      </c>
      <c r="E125">
        <v>482</v>
      </c>
      <c r="F125">
        <v>702</v>
      </c>
      <c r="G125">
        <v>220</v>
      </c>
      <c r="H125">
        <v>0.45643153526970998</v>
      </c>
      <c r="I125" t="str">
        <f>VLOOKUP(D125,categoriesforlookup!A:B,2,FALSE)</f>
        <v>4 years and up to 5 years</v>
      </c>
      <c r="J125">
        <f t="shared" si="11"/>
        <v>11</v>
      </c>
      <c r="K125" t="b">
        <f t="shared" si="12"/>
        <v>1</v>
      </c>
      <c r="L125">
        <f t="shared" si="13"/>
        <v>231</v>
      </c>
      <c r="M125" t="b">
        <f t="shared" si="14"/>
        <v>0</v>
      </c>
      <c r="N125" s="3">
        <f t="shared" si="15"/>
        <v>0.47925311203319504</v>
      </c>
      <c r="O125" s="3">
        <f t="shared" si="16"/>
        <v>4.7174627810566304E-3</v>
      </c>
    </row>
    <row r="126" spans="1:15" hidden="1" x14ac:dyDescent="0.2">
      <c r="A126">
        <v>125</v>
      </c>
      <c r="B126" t="s">
        <v>991</v>
      </c>
      <c r="C126" t="s">
        <v>23</v>
      </c>
      <c r="D126" t="s">
        <v>133</v>
      </c>
      <c r="E126">
        <v>218</v>
      </c>
      <c r="F126">
        <v>229</v>
      </c>
      <c r="G126">
        <v>11</v>
      </c>
      <c r="H126">
        <v>5.0458715596330299E-2</v>
      </c>
      <c r="I126" t="str">
        <f>VLOOKUP(D126,categoriesforlookup!A:B,2,FALSE)</f>
        <v>5 years and over</v>
      </c>
      <c r="J126">
        <f t="shared" si="11"/>
        <v>14</v>
      </c>
      <c r="K126" t="b">
        <f t="shared" si="12"/>
        <v>1</v>
      </c>
      <c r="L126">
        <f t="shared" si="13"/>
        <v>25</v>
      </c>
      <c r="M126" t="b">
        <f t="shared" si="14"/>
        <v>0</v>
      </c>
      <c r="N126" s="3">
        <f t="shared" si="15"/>
        <v>0.11467889908256881</v>
      </c>
      <c r="O126" s="3">
        <f t="shared" si="16"/>
        <v>5.1054792002777378E-4</v>
      </c>
    </row>
    <row r="127" spans="1:15" hidden="1" x14ac:dyDescent="0.2">
      <c r="A127">
        <v>126</v>
      </c>
      <c r="B127" t="s">
        <v>990</v>
      </c>
      <c r="C127" t="s">
        <v>23</v>
      </c>
      <c r="D127" t="s">
        <v>134</v>
      </c>
      <c r="E127">
        <v>18</v>
      </c>
      <c r="F127">
        <v>32</v>
      </c>
      <c r="G127">
        <v>14</v>
      </c>
      <c r="H127">
        <v>0.77777777777777801</v>
      </c>
      <c r="I127">
        <f>VLOOKUP(D127,categoriesforlookup!A:B,2,FALSE)</f>
        <v>0</v>
      </c>
      <c r="J127" t="e">
        <f t="shared" si="11"/>
        <v>#N/A</v>
      </c>
      <c r="K127" t="e">
        <f t="shared" si="12"/>
        <v>#N/A</v>
      </c>
      <c r="L127" t="e">
        <f t="shared" si="13"/>
        <v>#N/A</v>
      </c>
      <c r="M127" t="e">
        <f t="shared" si="14"/>
        <v>#N/A</v>
      </c>
      <c r="N127" s="3" t="e">
        <f t="shared" si="15"/>
        <v>#N/A</v>
      </c>
      <c r="O127" s="3" t="e">
        <f t="shared" si="16"/>
        <v>#N/A</v>
      </c>
    </row>
    <row r="128" spans="1:15" x14ac:dyDescent="0.2">
      <c r="A128">
        <v>127</v>
      </c>
      <c r="B128" t="s">
        <v>989</v>
      </c>
      <c r="C128" t="s">
        <v>23</v>
      </c>
      <c r="D128" t="s">
        <v>136</v>
      </c>
      <c r="E128">
        <v>13160</v>
      </c>
      <c r="F128">
        <v>21240</v>
      </c>
      <c r="G128">
        <v>8080</v>
      </c>
      <c r="H128">
        <v>0.61398176291793305</v>
      </c>
      <c r="I128" t="str">
        <f>VLOOKUP(D128,categoriesforlookup!A:B,2,FALSE)</f>
        <v>1 year and up to 2 years</v>
      </c>
      <c r="J128">
        <f t="shared" si="11"/>
        <v>647</v>
      </c>
      <c r="K128" t="b">
        <f t="shared" si="12"/>
        <v>1</v>
      </c>
      <c r="L128">
        <f t="shared" si="13"/>
        <v>8727</v>
      </c>
      <c r="M128" t="b">
        <f t="shared" si="14"/>
        <v>0</v>
      </c>
      <c r="N128" s="3">
        <f t="shared" si="15"/>
        <v>0.66314589665653501</v>
      </c>
      <c r="O128" s="3">
        <f t="shared" si="16"/>
        <v>0.17822206792329529</v>
      </c>
    </row>
    <row r="129" spans="1:15" hidden="1" x14ac:dyDescent="0.2">
      <c r="A129">
        <v>128</v>
      </c>
      <c r="B129" t="s">
        <v>988</v>
      </c>
      <c r="C129" t="s">
        <v>23</v>
      </c>
      <c r="D129" t="s">
        <v>129</v>
      </c>
      <c r="E129">
        <v>48089</v>
      </c>
      <c r="F129">
        <v>48967</v>
      </c>
      <c r="G129">
        <v>878</v>
      </c>
      <c r="H129">
        <v>1.82578136372143E-2</v>
      </c>
      <c r="I129" t="e">
        <f>VLOOKUP(D129,categoriesforlookup!A:B,2,FALSE)</f>
        <v>#N/A</v>
      </c>
      <c r="J129" t="e">
        <f t="shared" si="11"/>
        <v>#N/A</v>
      </c>
      <c r="K129" t="e">
        <f t="shared" si="12"/>
        <v>#N/A</v>
      </c>
      <c r="L129" t="e">
        <f t="shared" si="13"/>
        <v>#N/A</v>
      </c>
      <c r="M129" t="e">
        <f t="shared" si="14"/>
        <v>#N/A</v>
      </c>
      <c r="N129" s="3" t="e">
        <f t="shared" si="15"/>
        <v>#N/A</v>
      </c>
      <c r="O129" s="3" t="e">
        <f t="shared" si="16"/>
        <v>#N/A</v>
      </c>
    </row>
    <row r="130" spans="1:15" hidden="1" x14ac:dyDescent="0.2">
      <c r="A130">
        <v>129</v>
      </c>
      <c r="B130" t="s">
        <v>987</v>
      </c>
      <c r="C130" t="s">
        <v>24</v>
      </c>
      <c r="D130" t="s">
        <v>8</v>
      </c>
      <c r="E130">
        <v>8792</v>
      </c>
      <c r="F130">
        <v>8911</v>
      </c>
      <c r="G130">
        <v>119</v>
      </c>
      <c r="H130">
        <v>1.35350318471338E-2</v>
      </c>
      <c r="I130" t="str">
        <f>VLOOKUP(D130,categoriesforlookup!A:B,2,FALSE)</f>
        <v>2 years and up to 3 years</v>
      </c>
      <c r="J130">
        <f t="shared" si="11"/>
        <v>774</v>
      </c>
      <c r="K130" t="b">
        <f t="shared" si="12"/>
        <v>1</v>
      </c>
      <c r="L130">
        <f t="shared" si="13"/>
        <v>893</v>
      </c>
      <c r="M130" t="b">
        <f t="shared" si="14"/>
        <v>0</v>
      </c>
      <c r="N130" s="3">
        <f t="shared" si="15"/>
        <v>0.10156960873521383</v>
      </c>
      <c r="O130" s="3">
        <f t="shared" si="16"/>
        <v>2.5461180965414991E-2</v>
      </c>
    </row>
    <row r="131" spans="1:15" hidden="1" x14ac:dyDescent="0.2">
      <c r="A131">
        <v>130</v>
      </c>
      <c r="B131" t="s">
        <v>986</v>
      </c>
      <c r="C131" t="s">
        <v>24</v>
      </c>
      <c r="D131" t="s">
        <v>130</v>
      </c>
      <c r="E131">
        <v>2884</v>
      </c>
      <c r="F131">
        <v>3658</v>
      </c>
      <c r="G131">
        <v>774</v>
      </c>
      <c r="H131">
        <v>0.26837725381414701</v>
      </c>
      <c r="I131" t="str">
        <f>VLOOKUP(D131,categoriesforlookup!A:B,2,FALSE)</f>
        <v>3 years and up to 4 years</v>
      </c>
      <c r="J131">
        <f t="shared" ref="J131:J194" si="17">VLOOKUP(CONCATENATE(C131,":",I131),B:I,6,FALSE)</f>
        <v>51</v>
      </c>
      <c r="K131" t="b">
        <f t="shared" ref="K131:K194" si="18">AND(G131&gt;0,J131&gt;0)</f>
        <v>1</v>
      </c>
      <c r="L131">
        <f t="shared" ref="L131:L194" si="19">IF(K131,G131+J131,G131)</f>
        <v>825</v>
      </c>
      <c r="M131" t="b">
        <f t="shared" ref="M131:M194" si="20">L131=H131</f>
        <v>0</v>
      </c>
      <c r="N131" s="3">
        <f t="shared" ref="N131:N194" si="21">L131/E131</f>
        <v>0.28606102635228847</v>
      </c>
      <c r="O131" s="3">
        <f t="shared" ref="O131:O194" si="22">L131/VLOOKUP(C131&amp;":Total",B:F,5,FALSE)</f>
        <v>2.3522367633222137E-2</v>
      </c>
    </row>
    <row r="132" spans="1:15" hidden="1" x14ac:dyDescent="0.2">
      <c r="A132">
        <v>131</v>
      </c>
      <c r="B132" t="s">
        <v>985</v>
      </c>
      <c r="C132" t="s">
        <v>24</v>
      </c>
      <c r="D132" t="s">
        <v>131</v>
      </c>
      <c r="E132">
        <v>7775</v>
      </c>
      <c r="F132">
        <v>3562</v>
      </c>
      <c r="G132">
        <v>-4213</v>
      </c>
      <c r="H132">
        <v>-0.54186495176848903</v>
      </c>
      <c r="I132" t="str">
        <f>VLOOKUP(D132,categoriesforlookup!A:B,2,FALSE)</f>
        <v>6 months up to 1 year</v>
      </c>
      <c r="J132">
        <f t="shared" si="17"/>
        <v>3217</v>
      </c>
      <c r="K132" t="b">
        <f t="shared" si="18"/>
        <v>0</v>
      </c>
      <c r="L132">
        <f t="shared" si="19"/>
        <v>-4213</v>
      </c>
      <c r="M132" t="b">
        <f t="shared" si="20"/>
        <v>0</v>
      </c>
      <c r="N132" s="3">
        <f t="shared" si="21"/>
        <v>-0.5418649517684887</v>
      </c>
      <c r="O132" s="3">
        <f t="shared" si="22"/>
        <v>-0.12012089071365438</v>
      </c>
    </row>
    <row r="133" spans="1:15" hidden="1" x14ac:dyDescent="0.2">
      <c r="A133">
        <v>132</v>
      </c>
      <c r="B133" t="s">
        <v>984</v>
      </c>
      <c r="C133" t="s">
        <v>24</v>
      </c>
      <c r="D133" t="s">
        <v>132</v>
      </c>
      <c r="E133">
        <v>237</v>
      </c>
      <c r="F133">
        <v>288</v>
      </c>
      <c r="G133">
        <v>51</v>
      </c>
      <c r="H133">
        <v>0.215189873417722</v>
      </c>
      <c r="I133" t="str">
        <f>VLOOKUP(D133,categoriesforlookup!A:B,2,FALSE)</f>
        <v>4 years and up to 5 years</v>
      </c>
      <c r="J133">
        <f t="shared" si="17"/>
        <v>7</v>
      </c>
      <c r="K133" t="b">
        <f t="shared" si="18"/>
        <v>1</v>
      </c>
      <c r="L133">
        <f t="shared" si="19"/>
        <v>58</v>
      </c>
      <c r="M133" t="b">
        <f t="shared" si="20"/>
        <v>0</v>
      </c>
      <c r="N133" s="3">
        <f t="shared" si="21"/>
        <v>0.24472573839662448</v>
      </c>
      <c r="O133" s="3">
        <f t="shared" si="22"/>
        <v>1.6536937245174351E-3</v>
      </c>
    </row>
    <row r="134" spans="1:15" hidden="1" x14ac:dyDescent="0.2">
      <c r="A134">
        <v>133</v>
      </c>
      <c r="B134" t="s">
        <v>983</v>
      </c>
      <c r="C134" t="s">
        <v>24</v>
      </c>
      <c r="D134" t="s">
        <v>133</v>
      </c>
      <c r="E134">
        <v>217</v>
      </c>
      <c r="F134">
        <v>224</v>
      </c>
      <c r="G134">
        <v>7</v>
      </c>
      <c r="H134">
        <v>3.2258064516128997E-2</v>
      </c>
      <c r="I134" t="str">
        <f>VLOOKUP(D134,categoriesforlookup!A:B,2,FALSE)</f>
        <v>5 years and over</v>
      </c>
      <c r="J134">
        <f t="shared" si="17"/>
        <v>12</v>
      </c>
      <c r="K134" t="b">
        <f t="shared" si="18"/>
        <v>1</v>
      </c>
      <c r="L134">
        <f t="shared" si="19"/>
        <v>19</v>
      </c>
      <c r="M134" t="b">
        <f t="shared" si="20"/>
        <v>0</v>
      </c>
      <c r="N134" s="3">
        <f t="shared" si="21"/>
        <v>8.755760368663594E-2</v>
      </c>
      <c r="O134" s="3">
        <f t="shared" si="22"/>
        <v>5.4172725458329768E-4</v>
      </c>
    </row>
    <row r="135" spans="1:15" hidden="1" x14ac:dyDescent="0.2">
      <c r="A135">
        <v>134</v>
      </c>
      <c r="B135" t="s">
        <v>982</v>
      </c>
      <c r="C135" t="s">
        <v>24</v>
      </c>
      <c r="D135" t="s">
        <v>134</v>
      </c>
      <c r="E135">
        <v>91</v>
      </c>
      <c r="F135">
        <v>103</v>
      </c>
      <c r="G135">
        <v>12</v>
      </c>
      <c r="H135">
        <v>0.13186813186813201</v>
      </c>
      <c r="I135">
        <f>VLOOKUP(D135,categoriesforlookup!A:B,2,FALSE)</f>
        <v>0</v>
      </c>
      <c r="J135" t="e">
        <f t="shared" si="17"/>
        <v>#N/A</v>
      </c>
      <c r="K135" t="e">
        <f t="shared" si="18"/>
        <v>#N/A</v>
      </c>
      <c r="L135" t="e">
        <f t="shared" si="19"/>
        <v>#N/A</v>
      </c>
      <c r="M135" t="e">
        <f t="shared" si="20"/>
        <v>#N/A</v>
      </c>
      <c r="N135" s="3" t="e">
        <f t="shared" si="21"/>
        <v>#N/A</v>
      </c>
      <c r="O135" s="3" t="e">
        <f t="shared" si="22"/>
        <v>#N/A</v>
      </c>
    </row>
    <row r="136" spans="1:15" x14ac:dyDescent="0.2">
      <c r="A136">
        <v>135</v>
      </c>
      <c r="B136" t="s">
        <v>981</v>
      </c>
      <c r="C136" t="s">
        <v>24</v>
      </c>
      <c r="D136" t="s">
        <v>136</v>
      </c>
      <c r="E136">
        <v>11057</v>
      </c>
      <c r="F136">
        <v>14274</v>
      </c>
      <c r="G136">
        <v>3217</v>
      </c>
      <c r="H136">
        <v>0.29094691145880403</v>
      </c>
      <c r="I136" t="str">
        <f>VLOOKUP(D136,categoriesforlookup!A:B,2,FALSE)</f>
        <v>1 year and up to 2 years</v>
      </c>
      <c r="J136">
        <f t="shared" si="17"/>
        <v>119</v>
      </c>
      <c r="K136" t="b">
        <f t="shared" si="18"/>
        <v>1</v>
      </c>
      <c r="L136">
        <f t="shared" si="19"/>
        <v>3336</v>
      </c>
      <c r="M136" t="b">
        <f t="shared" si="20"/>
        <v>0</v>
      </c>
      <c r="N136" s="3">
        <f t="shared" si="21"/>
        <v>0.30170932440987608</v>
      </c>
      <c r="O136" s="3">
        <f t="shared" si="22"/>
        <v>9.5115901120520055E-2</v>
      </c>
    </row>
    <row r="137" spans="1:15" hidden="1" x14ac:dyDescent="0.2">
      <c r="A137">
        <v>136</v>
      </c>
      <c r="B137" t="s">
        <v>980</v>
      </c>
      <c r="C137" t="s">
        <v>24</v>
      </c>
      <c r="D137" t="s">
        <v>129</v>
      </c>
      <c r="E137">
        <v>34713</v>
      </c>
      <c r="F137">
        <v>35073</v>
      </c>
      <c r="G137">
        <v>360</v>
      </c>
      <c r="H137">
        <v>1.0370754472387901E-2</v>
      </c>
      <c r="I137" t="e">
        <f>VLOOKUP(D137,categoriesforlookup!A:B,2,FALSE)</f>
        <v>#N/A</v>
      </c>
      <c r="J137" t="e">
        <f t="shared" si="17"/>
        <v>#N/A</v>
      </c>
      <c r="K137" t="e">
        <f t="shared" si="18"/>
        <v>#N/A</v>
      </c>
      <c r="L137" t="e">
        <f t="shared" si="19"/>
        <v>#N/A</v>
      </c>
      <c r="M137" t="e">
        <f t="shared" si="20"/>
        <v>#N/A</v>
      </c>
      <c r="N137" s="3" t="e">
        <f t="shared" si="21"/>
        <v>#N/A</v>
      </c>
      <c r="O137" s="3" t="e">
        <f t="shared" si="22"/>
        <v>#N/A</v>
      </c>
    </row>
    <row r="138" spans="1:15" hidden="1" x14ac:dyDescent="0.2">
      <c r="A138">
        <v>137</v>
      </c>
      <c r="B138" t="s">
        <v>979</v>
      </c>
      <c r="C138" t="s">
        <v>25</v>
      </c>
      <c r="D138" t="s">
        <v>8</v>
      </c>
      <c r="E138">
        <v>9027</v>
      </c>
      <c r="F138">
        <v>9504</v>
      </c>
      <c r="G138">
        <v>477</v>
      </c>
      <c r="H138">
        <v>5.28414755732802E-2</v>
      </c>
      <c r="I138" t="str">
        <f>VLOOKUP(D138,categoriesforlookup!A:B,2,FALSE)</f>
        <v>2 years and up to 3 years</v>
      </c>
      <c r="J138">
        <f t="shared" si="17"/>
        <v>210</v>
      </c>
      <c r="K138" t="b">
        <f t="shared" si="18"/>
        <v>1</v>
      </c>
      <c r="L138">
        <f t="shared" si="19"/>
        <v>687</v>
      </c>
      <c r="M138" t="b">
        <f t="shared" si="20"/>
        <v>0</v>
      </c>
      <c r="N138" s="3">
        <f t="shared" si="21"/>
        <v>7.6105018278497846E-2</v>
      </c>
      <c r="O138" s="3">
        <f t="shared" si="22"/>
        <v>1.2539013305590539E-2</v>
      </c>
    </row>
    <row r="139" spans="1:15" hidden="1" x14ac:dyDescent="0.2">
      <c r="A139">
        <v>138</v>
      </c>
      <c r="B139" t="s">
        <v>978</v>
      </c>
      <c r="C139" t="s">
        <v>25</v>
      </c>
      <c r="D139" t="s">
        <v>130</v>
      </c>
      <c r="E139">
        <v>5811</v>
      </c>
      <c r="F139">
        <v>6021</v>
      </c>
      <c r="G139">
        <v>210</v>
      </c>
      <c r="H139">
        <v>3.6138358286009302E-2</v>
      </c>
      <c r="I139" t="str">
        <f>VLOOKUP(D139,categoriesforlookup!A:B,2,FALSE)</f>
        <v>3 years and up to 4 years</v>
      </c>
      <c r="J139">
        <f t="shared" si="17"/>
        <v>-327</v>
      </c>
      <c r="K139" t="b">
        <f t="shared" si="18"/>
        <v>0</v>
      </c>
      <c r="L139">
        <f t="shared" si="19"/>
        <v>210</v>
      </c>
      <c r="M139" t="b">
        <f t="shared" si="20"/>
        <v>0</v>
      </c>
      <c r="N139" s="3">
        <f t="shared" si="21"/>
        <v>3.6138358286009295E-2</v>
      </c>
      <c r="O139" s="3">
        <f t="shared" si="22"/>
        <v>3.8328861632809506E-3</v>
      </c>
    </row>
    <row r="140" spans="1:15" hidden="1" x14ac:dyDescent="0.2">
      <c r="A140">
        <v>139</v>
      </c>
      <c r="B140" t="s">
        <v>977</v>
      </c>
      <c r="C140" t="s">
        <v>25</v>
      </c>
      <c r="D140" t="s">
        <v>131</v>
      </c>
      <c r="E140">
        <v>12573</v>
      </c>
      <c r="F140">
        <v>5731</v>
      </c>
      <c r="G140">
        <v>-6842</v>
      </c>
      <c r="H140">
        <v>-0.54418197725284301</v>
      </c>
      <c r="I140" t="str">
        <f>VLOOKUP(D140,categoriesforlookup!A:B,2,FALSE)</f>
        <v>6 months up to 1 year</v>
      </c>
      <c r="J140">
        <f t="shared" si="17"/>
        <v>6316</v>
      </c>
      <c r="K140" t="b">
        <f t="shared" si="18"/>
        <v>0</v>
      </c>
      <c r="L140">
        <f t="shared" si="19"/>
        <v>-6842</v>
      </c>
      <c r="M140" t="b">
        <f t="shared" si="20"/>
        <v>0</v>
      </c>
      <c r="N140" s="3">
        <f t="shared" si="21"/>
        <v>-0.54418197725284334</v>
      </c>
      <c r="O140" s="3">
        <f t="shared" si="22"/>
        <v>-0.12487908156746792</v>
      </c>
    </row>
    <row r="141" spans="1:15" hidden="1" x14ac:dyDescent="0.2">
      <c r="A141">
        <v>140</v>
      </c>
      <c r="B141" t="s">
        <v>976</v>
      </c>
      <c r="C141" t="s">
        <v>25</v>
      </c>
      <c r="D141" t="s">
        <v>132</v>
      </c>
      <c r="E141">
        <v>5722</v>
      </c>
      <c r="F141">
        <v>5395</v>
      </c>
      <c r="G141">
        <v>-327</v>
      </c>
      <c r="H141">
        <v>-5.7147850401957398E-2</v>
      </c>
      <c r="I141" t="str">
        <f>VLOOKUP(D141,categoriesforlookup!A:B,2,FALSE)</f>
        <v>4 years and up to 5 years</v>
      </c>
      <c r="J141">
        <f t="shared" si="17"/>
        <v>666</v>
      </c>
      <c r="K141" t="b">
        <f t="shared" si="18"/>
        <v>0</v>
      </c>
      <c r="L141">
        <f t="shared" si="19"/>
        <v>-327</v>
      </c>
      <c r="M141" t="b">
        <f t="shared" si="20"/>
        <v>0</v>
      </c>
      <c r="N141" s="3">
        <f t="shared" si="21"/>
        <v>-5.7147850401957356E-2</v>
      </c>
      <c r="O141" s="3">
        <f t="shared" si="22"/>
        <v>-5.968351311394623E-3</v>
      </c>
    </row>
    <row r="142" spans="1:15" hidden="1" x14ac:dyDescent="0.2">
      <c r="A142">
        <v>141</v>
      </c>
      <c r="B142" t="s">
        <v>975</v>
      </c>
      <c r="C142" t="s">
        <v>25</v>
      </c>
      <c r="D142" t="s">
        <v>133</v>
      </c>
      <c r="E142">
        <v>3018</v>
      </c>
      <c r="F142">
        <v>3684</v>
      </c>
      <c r="G142">
        <v>666</v>
      </c>
      <c r="H142">
        <v>0.22067594433399601</v>
      </c>
      <c r="I142" t="str">
        <f>VLOOKUP(D142,categoriesforlookup!A:B,2,FALSE)</f>
        <v>5 years and over</v>
      </c>
      <c r="J142">
        <f t="shared" si="17"/>
        <v>41</v>
      </c>
      <c r="K142" t="b">
        <f t="shared" si="18"/>
        <v>1</v>
      </c>
      <c r="L142">
        <f t="shared" si="19"/>
        <v>707</v>
      </c>
      <c r="M142" t="b">
        <f t="shared" si="20"/>
        <v>0</v>
      </c>
      <c r="N142" s="3">
        <f t="shared" si="21"/>
        <v>0.23426110006626905</v>
      </c>
      <c r="O142" s="3">
        <f t="shared" si="22"/>
        <v>1.2904050083045867E-2</v>
      </c>
    </row>
    <row r="143" spans="1:15" hidden="1" x14ac:dyDescent="0.2">
      <c r="A143">
        <v>142</v>
      </c>
      <c r="B143" t="s">
        <v>974</v>
      </c>
      <c r="C143" t="s">
        <v>25</v>
      </c>
      <c r="D143" t="s">
        <v>134</v>
      </c>
      <c r="E143">
        <v>131</v>
      </c>
      <c r="F143">
        <v>172</v>
      </c>
      <c r="G143">
        <v>41</v>
      </c>
      <c r="H143">
        <v>0.31297709923664102</v>
      </c>
      <c r="I143">
        <f>VLOOKUP(D143,categoriesforlookup!A:B,2,FALSE)</f>
        <v>0</v>
      </c>
      <c r="J143" t="e">
        <f t="shared" si="17"/>
        <v>#N/A</v>
      </c>
      <c r="K143" t="e">
        <f t="shared" si="18"/>
        <v>#N/A</v>
      </c>
      <c r="L143" t="e">
        <f t="shared" si="19"/>
        <v>#N/A</v>
      </c>
      <c r="M143" t="e">
        <f t="shared" si="20"/>
        <v>#N/A</v>
      </c>
      <c r="N143" s="3" t="e">
        <f t="shared" si="21"/>
        <v>#N/A</v>
      </c>
      <c r="O143" s="3" t="e">
        <f t="shared" si="22"/>
        <v>#N/A</v>
      </c>
    </row>
    <row r="144" spans="1:15" x14ac:dyDescent="0.2">
      <c r="A144">
        <v>143</v>
      </c>
      <c r="B144" t="s">
        <v>973</v>
      </c>
      <c r="C144" t="s">
        <v>25</v>
      </c>
      <c r="D144" t="s">
        <v>136</v>
      </c>
      <c r="E144">
        <v>12208</v>
      </c>
      <c r="F144">
        <v>18524</v>
      </c>
      <c r="G144">
        <v>6316</v>
      </c>
      <c r="H144">
        <v>0.51736566186107502</v>
      </c>
      <c r="I144" t="str">
        <f>VLOOKUP(D144,categoriesforlookup!A:B,2,FALSE)</f>
        <v>1 year and up to 2 years</v>
      </c>
      <c r="J144">
        <f t="shared" si="17"/>
        <v>477</v>
      </c>
      <c r="K144" t="b">
        <f t="shared" si="18"/>
        <v>1</v>
      </c>
      <c r="L144">
        <f t="shared" si="19"/>
        <v>6793</v>
      </c>
      <c r="M144" t="b">
        <f t="shared" si="20"/>
        <v>0</v>
      </c>
      <c r="N144" s="3">
        <f t="shared" si="21"/>
        <v>0.55643840104849274</v>
      </c>
      <c r="O144" s="3">
        <f t="shared" si="22"/>
        <v>0.12398474146270237</v>
      </c>
    </row>
    <row r="145" spans="1:15" hidden="1" x14ac:dyDescent="0.2">
      <c r="A145">
        <v>144</v>
      </c>
      <c r="B145" t="s">
        <v>972</v>
      </c>
      <c r="C145" t="s">
        <v>25</v>
      </c>
      <c r="D145" t="s">
        <v>129</v>
      </c>
      <c r="E145">
        <v>53653</v>
      </c>
      <c r="F145">
        <v>54789</v>
      </c>
      <c r="G145">
        <v>1136</v>
      </c>
      <c r="H145">
        <v>2.1173093769220701E-2</v>
      </c>
      <c r="I145" t="e">
        <f>VLOOKUP(D145,categoriesforlookup!A:B,2,FALSE)</f>
        <v>#N/A</v>
      </c>
      <c r="J145" t="e">
        <f t="shared" si="17"/>
        <v>#N/A</v>
      </c>
      <c r="K145" t="e">
        <f t="shared" si="18"/>
        <v>#N/A</v>
      </c>
      <c r="L145" t="e">
        <f t="shared" si="19"/>
        <v>#N/A</v>
      </c>
      <c r="M145" t="e">
        <f t="shared" si="20"/>
        <v>#N/A</v>
      </c>
      <c r="N145" s="3" t="e">
        <f t="shared" si="21"/>
        <v>#N/A</v>
      </c>
      <c r="O145" s="3" t="e">
        <f t="shared" si="22"/>
        <v>#N/A</v>
      </c>
    </row>
    <row r="146" spans="1:15" hidden="1" x14ac:dyDescent="0.2">
      <c r="A146">
        <v>145</v>
      </c>
      <c r="B146" t="s">
        <v>971</v>
      </c>
      <c r="C146" t="s">
        <v>26</v>
      </c>
      <c r="D146" t="s">
        <v>8</v>
      </c>
      <c r="E146">
        <v>10905</v>
      </c>
      <c r="F146">
        <v>11074</v>
      </c>
      <c r="G146">
        <v>169</v>
      </c>
      <c r="H146">
        <v>1.54974782209995E-2</v>
      </c>
      <c r="I146" t="str">
        <f>VLOOKUP(D146,categoriesforlookup!A:B,2,FALSE)</f>
        <v>2 years and up to 3 years</v>
      </c>
      <c r="J146">
        <f t="shared" si="17"/>
        <v>356</v>
      </c>
      <c r="K146" t="b">
        <f t="shared" si="18"/>
        <v>1</v>
      </c>
      <c r="L146">
        <f t="shared" si="19"/>
        <v>525</v>
      </c>
      <c r="M146" t="b">
        <f t="shared" si="20"/>
        <v>0</v>
      </c>
      <c r="N146" s="3">
        <f t="shared" si="21"/>
        <v>4.8143053645116916E-2</v>
      </c>
      <c r="O146" s="3">
        <f t="shared" si="22"/>
        <v>1.059151065203357E-2</v>
      </c>
    </row>
    <row r="147" spans="1:15" hidden="1" x14ac:dyDescent="0.2">
      <c r="A147">
        <v>146</v>
      </c>
      <c r="B147" t="s">
        <v>970</v>
      </c>
      <c r="C147" t="s">
        <v>26</v>
      </c>
      <c r="D147" t="s">
        <v>130</v>
      </c>
      <c r="E147">
        <v>7022</v>
      </c>
      <c r="F147">
        <v>7378</v>
      </c>
      <c r="G147">
        <v>356</v>
      </c>
      <c r="H147">
        <v>5.0697806892623203E-2</v>
      </c>
      <c r="I147" t="str">
        <f>VLOOKUP(D147,categoriesforlookup!A:B,2,FALSE)</f>
        <v>3 years and up to 4 years</v>
      </c>
      <c r="J147">
        <f t="shared" si="17"/>
        <v>600</v>
      </c>
      <c r="K147" t="b">
        <f t="shared" si="18"/>
        <v>1</v>
      </c>
      <c r="L147">
        <f t="shared" si="19"/>
        <v>956</v>
      </c>
      <c r="M147" t="b">
        <f t="shared" si="20"/>
        <v>0</v>
      </c>
      <c r="N147" s="3">
        <f t="shared" si="21"/>
        <v>0.13614354884648247</v>
      </c>
      <c r="O147" s="3">
        <f t="shared" si="22"/>
        <v>1.9286636539703035E-2</v>
      </c>
    </row>
    <row r="148" spans="1:15" hidden="1" x14ac:dyDescent="0.2">
      <c r="A148">
        <v>147</v>
      </c>
      <c r="B148" t="s">
        <v>969</v>
      </c>
      <c r="C148" t="s">
        <v>26</v>
      </c>
      <c r="D148" t="s">
        <v>131</v>
      </c>
      <c r="E148">
        <v>9121</v>
      </c>
      <c r="F148">
        <v>4630</v>
      </c>
      <c r="G148">
        <v>-4491</v>
      </c>
      <c r="H148">
        <v>-0.49238022146694399</v>
      </c>
      <c r="I148" t="str">
        <f>VLOOKUP(D148,categoriesforlookup!A:B,2,FALSE)</f>
        <v>6 months up to 1 year</v>
      </c>
      <c r="J148">
        <f t="shared" si="17"/>
        <v>3420</v>
      </c>
      <c r="K148" t="b">
        <f t="shared" si="18"/>
        <v>0</v>
      </c>
      <c r="L148">
        <f t="shared" si="19"/>
        <v>-4491</v>
      </c>
      <c r="M148" t="b">
        <f t="shared" si="20"/>
        <v>0</v>
      </c>
      <c r="N148" s="3">
        <f t="shared" si="21"/>
        <v>-0.49238022146694443</v>
      </c>
      <c r="O148" s="3">
        <f t="shared" si="22"/>
        <v>-9.0602808263395743E-2</v>
      </c>
    </row>
    <row r="149" spans="1:15" hidden="1" x14ac:dyDescent="0.2">
      <c r="A149">
        <v>148</v>
      </c>
      <c r="B149" t="s">
        <v>968</v>
      </c>
      <c r="C149" t="s">
        <v>26</v>
      </c>
      <c r="D149" t="s">
        <v>132</v>
      </c>
      <c r="E149">
        <v>2042</v>
      </c>
      <c r="F149">
        <v>2642</v>
      </c>
      <c r="G149">
        <v>600</v>
      </c>
      <c r="H149">
        <v>0.29382957884427002</v>
      </c>
      <c r="I149" t="str">
        <f>VLOOKUP(D149,categoriesforlookup!A:B,2,FALSE)</f>
        <v>4 years and up to 5 years</v>
      </c>
      <c r="J149">
        <f t="shared" si="17"/>
        <v>37</v>
      </c>
      <c r="K149" t="b">
        <f t="shared" si="18"/>
        <v>1</v>
      </c>
      <c r="L149">
        <f t="shared" si="19"/>
        <v>637</v>
      </c>
      <c r="M149" t="b">
        <f t="shared" si="20"/>
        <v>0</v>
      </c>
      <c r="N149" s="3">
        <f t="shared" si="21"/>
        <v>0.311949069539667</v>
      </c>
      <c r="O149" s="3">
        <f t="shared" si="22"/>
        <v>1.2851032924467399E-2</v>
      </c>
    </row>
    <row r="150" spans="1:15" hidden="1" x14ac:dyDescent="0.2">
      <c r="A150">
        <v>149</v>
      </c>
      <c r="B150" t="s">
        <v>967</v>
      </c>
      <c r="C150" t="s">
        <v>26</v>
      </c>
      <c r="D150" t="s">
        <v>133</v>
      </c>
      <c r="E150">
        <v>415</v>
      </c>
      <c r="F150">
        <v>452</v>
      </c>
      <c r="G150">
        <v>37</v>
      </c>
      <c r="H150">
        <v>8.91566265060241E-2</v>
      </c>
      <c r="I150" t="str">
        <f>VLOOKUP(D150,categoriesforlookup!A:B,2,FALSE)</f>
        <v>5 years and over</v>
      </c>
      <c r="J150">
        <f t="shared" si="17"/>
        <v>7</v>
      </c>
      <c r="K150" t="b">
        <f t="shared" si="18"/>
        <v>1</v>
      </c>
      <c r="L150">
        <f t="shared" si="19"/>
        <v>44</v>
      </c>
      <c r="M150" t="b">
        <f t="shared" si="20"/>
        <v>0</v>
      </c>
      <c r="N150" s="3">
        <f t="shared" si="21"/>
        <v>0.10602409638554217</v>
      </c>
      <c r="O150" s="3">
        <f t="shared" si="22"/>
        <v>8.8766946417043256E-4</v>
      </c>
    </row>
    <row r="151" spans="1:15" hidden="1" x14ac:dyDescent="0.2">
      <c r="A151">
        <v>150</v>
      </c>
      <c r="B151" t="s">
        <v>966</v>
      </c>
      <c r="C151" t="s">
        <v>26</v>
      </c>
      <c r="D151" t="s">
        <v>134</v>
      </c>
      <c r="E151">
        <v>14</v>
      </c>
      <c r="F151">
        <v>21</v>
      </c>
      <c r="G151">
        <v>7</v>
      </c>
      <c r="H151">
        <v>0.5</v>
      </c>
      <c r="I151">
        <f>VLOOKUP(D151,categoriesforlookup!A:B,2,FALSE)</f>
        <v>0</v>
      </c>
      <c r="J151" t="e">
        <f t="shared" si="17"/>
        <v>#N/A</v>
      </c>
      <c r="K151" t="e">
        <f t="shared" si="18"/>
        <v>#N/A</v>
      </c>
      <c r="L151" t="e">
        <f t="shared" si="19"/>
        <v>#N/A</v>
      </c>
      <c r="M151" t="e">
        <f t="shared" si="20"/>
        <v>#N/A</v>
      </c>
      <c r="N151" s="3" t="e">
        <f t="shared" si="21"/>
        <v>#N/A</v>
      </c>
      <c r="O151" s="3" t="e">
        <f t="shared" si="22"/>
        <v>#N/A</v>
      </c>
    </row>
    <row r="152" spans="1:15" x14ac:dyDescent="0.2">
      <c r="A152">
        <v>151</v>
      </c>
      <c r="B152" t="s">
        <v>965</v>
      </c>
      <c r="C152" t="s">
        <v>26</v>
      </c>
      <c r="D152" t="s">
        <v>136</v>
      </c>
      <c r="E152">
        <v>14729</v>
      </c>
      <c r="F152">
        <v>18149</v>
      </c>
      <c r="G152">
        <v>3420</v>
      </c>
      <c r="H152">
        <v>0.23219498947654299</v>
      </c>
      <c r="I152" t="str">
        <f>VLOOKUP(D152,categoriesforlookup!A:B,2,FALSE)</f>
        <v>1 year and up to 2 years</v>
      </c>
      <c r="J152">
        <f t="shared" si="17"/>
        <v>169</v>
      </c>
      <c r="K152" t="b">
        <f t="shared" si="18"/>
        <v>1</v>
      </c>
      <c r="L152">
        <f t="shared" si="19"/>
        <v>3589</v>
      </c>
      <c r="M152" t="b">
        <f t="shared" si="20"/>
        <v>0</v>
      </c>
      <c r="N152" s="3">
        <f t="shared" si="21"/>
        <v>0.24366895240681649</v>
      </c>
      <c r="O152" s="3">
        <f t="shared" si="22"/>
        <v>7.2405584247901875E-2</v>
      </c>
    </row>
    <row r="153" spans="1:15" hidden="1" x14ac:dyDescent="0.2">
      <c r="A153">
        <v>152</v>
      </c>
      <c r="B153" t="s">
        <v>964</v>
      </c>
      <c r="C153" t="s">
        <v>26</v>
      </c>
      <c r="D153" t="s">
        <v>129</v>
      </c>
      <c r="E153">
        <v>48916</v>
      </c>
      <c r="F153">
        <v>49568</v>
      </c>
      <c r="G153">
        <v>652</v>
      </c>
      <c r="H153">
        <v>1.3328972115463199E-2</v>
      </c>
      <c r="I153" t="e">
        <f>VLOOKUP(D153,categoriesforlookup!A:B,2,FALSE)</f>
        <v>#N/A</v>
      </c>
      <c r="J153" t="e">
        <f t="shared" si="17"/>
        <v>#N/A</v>
      </c>
      <c r="K153" t="e">
        <f t="shared" si="18"/>
        <v>#N/A</v>
      </c>
      <c r="L153" t="e">
        <f t="shared" si="19"/>
        <v>#N/A</v>
      </c>
      <c r="M153" t="e">
        <f t="shared" si="20"/>
        <v>#N/A</v>
      </c>
      <c r="N153" s="3" t="e">
        <f t="shared" si="21"/>
        <v>#N/A</v>
      </c>
      <c r="O153" s="3" t="e">
        <f t="shared" si="22"/>
        <v>#N/A</v>
      </c>
    </row>
    <row r="154" spans="1:15" hidden="1" x14ac:dyDescent="0.2">
      <c r="A154">
        <v>153</v>
      </c>
      <c r="B154" t="s">
        <v>963</v>
      </c>
      <c r="C154" t="s">
        <v>27</v>
      </c>
      <c r="D154" t="s">
        <v>8</v>
      </c>
      <c r="E154">
        <v>17113</v>
      </c>
      <c r="F154">
        <v>17735</v>
      </c>
      <c r="G154">
        <v>622</v>
      </c>
      <c r="H154">
        <v>3.6346637059545397E-2</v>
      </c>
      <c r="I154" t="str">
        <f>VLOOKUP(D154,categoriesforlookup!A:B,2,FALSE)</f>
        <v>2 years and up to 3 years</v>
      </c>
      <c r="J154">
        <f t="shared" si="17"/>
        <v>1089</v>
      </c>
      <c r="K154" t="b">
        <f t="shared" si="18"/>
        <v>1</v>
      </c>
      <c r="L154">
        <f t="shared" si="19"/>
        <v>1711</v>
      </c>
      <c r="M154" t="b">
        <f t="shared" si="20"/>
        <v>0</v>
      </c>
      <c r="N154" s="3">
        <f t="shared" si="21"/>
        <v>9.9982469467656168E-2</v>
      </c>
      <c r="O154" s="3">
        <f t="shared" si="22"/>
        <v>2.3157923231010773E-2</v>
      </c>
    </row>
    <row r="155" spans="1:15" hidden="1" x14ac:dyDescent="0.2">
      <c r="A155">
        <v>154</v>
      </c>
      <c r="B155" t="s">
        <v>962</v>
      </c>
      <c r="C155" t="s">
        <v>27</v>
      </c>
      <c r="D155" t="s">
        <v>130</v>
      </c>
      <c r="E155">
        <v>6025</v>
      </c>
      <c r="F155">
        <v>7114</v>
      </c>
      <c r="G155">
        <v>1089</v>
      </c>
      <c r="H155">
        <v>0.18074688796680499</v>
      </c>
      <c r="I155" t="str">
        <f>VLOOKUP(D155,categoriesforlookup!A:B,2,FALSE)</f>
        <v>3 years and up to 4 years</v>
      </c>
      <c r="J155">
        <f t="shared" si="17"/>
        <v>122</v>
      </c>
      <c r="K155" t="b">
        <f t="shared" si="18"/>
        <v>1</v>
      </c>
      <c r="L155">
        <f t="shared" si="19"/>
        <v>1211</v>
      </c>
      <c r="M155" t="b">
        <f t="shared" si="20"/>
        <v>0</v>
      </c>
      <c r="N155" s="3">
        <f t="shared" si="21"/>
        <v>0.20099585062240663</v>
      </c>
      <c r="O155" s="3">
        <f t="shared" si="22"/>
        <v>1.6390558172270045E-2</v>
      </c>
    </row>
    <row r="156" spans="1:15" hidden="1" x14ac:dyDescent="0.2">
      <c r="A156">
        <v>155</v>
      </c>
      <c r="B156" t="s">
        <v>961</v>
      </c>
      <c r="C156" t="s">
        <v>27</v>
      </c>
      <c r="D156" t="s">
        <v>131</v>
      </c>
      <c r="E156">
        <v>18079</v>
      </c>
      <c r="F156">
        <v>8489</v>
      </c>
      <c r="G156">
        <v>-9590</v>
      </c>
      <c r="H156">
        <v>-0.53044969301399403</v>
      </c>
      <c r="I156" t="str">
        <f>VLOOKUP(D156,categoriesforlookup!A:B,2,FALSE)</f>
        <v>6 months up to 1 year</v>
      </c>
      <c r="J156">
        <f t="shared" si="17"/>
        <v>8052</v>
      </c>
      <c r="K156" t="b">
        <f t="shared" si="18"/>
        <v>0</v>
      </c>
      <c r="L156">
        <f t="shared" si="19"/>
        <v>-9590</v>
      </c>
      <c r="M156" t="b">
        <f t="shared" si="20"/>
        <v>0</v>
      </c>
      <c r="N156" s="3">
        <f t="shared" si="21"/>
        <v>-0.53044969301399414</v>
      </c>
      <c r="O156" s="3">
        <f t="shared" si="22"/>
        <v>-0.12979806182664719</v>
      </c>
    </row>
    <row r="157" spans="1:15" hidden="1" x14ac:dyDescent="0.2">
      <c r="A157">
        <v>156</v>
      </c>
      <c r="B157" t="s">
        <v>960</v>
      </c>
      <c r="C157" t="s">
        <v>27</v>
      </c>
      <c r="D157" t="s">
        <v>132</v>
      </c>
      <c r="E157">
        <v>1960</v>
      </c>
      <c r="F157">
        <v>2082</v>
      </c>
      <c r="G157">
        <v>122</v>
      </c>
      <c r="H157">
        <v>6.2244897959183698E-2</v>
      </c>
      <c r="I157" t="str">
        <f>VLOOKUP(D157,categoriesforlookup!A:B,2,FALSE)</f>
        <v>4 years and up to 5 years</v>
      </c>
      <c r="J157">
        <f t="shared" si="17"/>
        <v>116</v>
      </c>
      <c r="K157" t="b">
        <f t="shared" si="18"/>
        <v>1</v>
      </c>
      <c r="L157">
        <f t="shared" si="19"/>
        <v>238</v>
      </c>
      <c r="M157" t="b">
        <f t="shared" si="20"/>
        <v>0</v>
      </c>
      <c r="N157" s="3">
        <f t="shared" si="21"/>
        <v>0.12142857142857143</v>
      </c>
      <c r="O157" s="3">
        <f t="shared" si="22"/>
        <v>3.2212657679605867E-3</v>
      </c>
    </row>
    <row r="158" spans="1:15" hidden="1" x14ac:dyDescent="0.2">
      <c r="A158">
        <v>157</v>
      </c>
      <c r="B158" t="s">
        <v>959</v>
      </c>
      <c r="C158" t="s">
        <v>27</v>
      </c>
      <c r="D158" t="s">
        <v>133</v>
      </c>
      <c r="E158">
        <v>895</v>
      </c>
      <c r="F158">
        <v>1011</v>
      </c>
      <c r="G158">
        <v>116</v>
      </c>
      <c r="H158">
        <v>0.12960893854748601</v>
      </c>
      <c r="I158" t="str">
        <f>VLOOKUP(D158,categoriesforlookup!A:B,2,FALSE)</f>
        <v>5 years and over</v>
      </c>
      <c r="J158">
        <f t="shared" si="17"/>
        <v>25</v>
      </c>
      <c r="K158" t="b">
        <f t="shared" si="18"/>
        <v>1</v>
      </c>
      <c r="L158">
        <f t="shared" si="19"/>
        <v>141</v>
      </c>
      <c r="M158" t="b">
        <f t="shared" si="20"/>
        <v>0</v>
      </c>
      <c r="N158" s="3">
        <f t="shared" si="21"/>
        <v>0.15754189944134078</v>
      </c>
      <c r="O158" s="3">
        <f t="shared" si="22"/>
        <v>1.9083969465648854E-3</v>
      </c>
    </row>
    <row r="159" spans="1:15" hidden="1" x14ac:dyDescent="0.2">
      <c r="A159">
        <v>158</v>
      </c>
      <c r="B159" t="s">
        <v>958</v>
      </c>
      <c r="C159" t="s">
        <v>27</v>
      </c>
      <c r="D159" t="s">
        <v>134</v>
      </c>
      <c r="E159">
        <v>161</v>
      </c>
      <c r="F159">
        <v>186</v>
      </c>
      <c r="G159">
        <v>25</v>
      </c>
      <c r="H159">
        <v>0.15527950310558999</v>
      </c>
      <c r="I159">
        <f>VLOOKUP(D159,categoriesforlookup!A:B,2,FALSE)</f>
        <v>0</v>
      </c>
      <c r="J159" t="e">
        <f t="shared" si="17"/>
        <v>#N/A</v>
      </c>
      <c r="K159" t="e">
        <f t="shared" si="18"/>
        <v>#N/A</v>
      </c>
      <c r="L159" t="e">
        <f t="shared" si="19"/>
        <v>#N/A</v>
      </c>
      <c r="M159" t="e">
        <f t="shared" si="20"/>
        <v>#N/A</v>
      </c>
      <c r="N159" s="3" t="e">
        <f t="shared" si="21"/>
        <v>#N/A</v>
      </c>
      <c r="O159" s="3" t="e">
        <f t="shared" si="22"/>
        <v>#N/A</v>
      </c>
    </row>
    <row r="160" spans="1:15" x14ac:dyDescent="0.2">
      <c r="A160">
        <v>159</v>
      </c>
      <c r="B160" t="s">
        <v>957</v>
      </c>
      <c r="C160" t="s">
        <v>27</v>
      </c>
      <c r="D160" t="s">
        <v>136</v>
      </c>
      <c r="E160">
        <v>20067</v>
      </c>
      <c r="F160">
        <v>28119</v>
      </c>
      <c r="G160">
        <v>8052</v>
      </c>
      <c r="H160">
        <v>0.40125579309313802</v>
      </c>
      <c r="I160" t="str">
        <f>VLOOKUP(D160,categoriesforlookup!A:B,2,FALSE)</f>
        <v>1 year and up to 2 years</v>
      </c>
      <c r="J160">
        <f t="shared" si="17"/>
        <v>622</v>
      </c>
      <c r="K160" t="b">
        <f t="shared" si="18"/>
        <v>1</v>
      </c>
      <c r="L160">
        <f t="shared" si="19"/>
        <v>8674</v>
      </c>
      <c r="M160" t="b">
        <f t="shared" si="20"/>
        <v>0</v>
      </c>
      <c r="N160" s="3">
        <f t="shared" si="21"/>
        <v>0.43225195594757559</v>
      </c>
      <c r="O160" s="3">
        <f t="shared" si="22"/>
        <v>0.11740024903903416</v>
      </c>
    </row>
    <row r="161" spans="1:15" hidden="1" x14ac:dyDescent="0.2">
      <c r="A161">
        <v>160</v>
      </c>
      <c r="B161" t="s">
        <v>956</v>
      </c>
      <c r="C161" t="s">
        <v>27</v>
      </c>
      <c r="D161" t="s">
        <v>129</v>
      </c>
      <c r="E161">
        <v>72562</v>
      </c>
      <c r="F161">
        <v>73884</v>
      </c>
      <c r="G161">
        <v>1322</v>
      </c>
      <c r="H161">
        <v>1.8218902455830899E-2</v>
      </c>
      <c r="I161" t="e">
        <f>VLOOKUP(D161,categoriesforlookup!A:B,2,FALSE)</f>
        <v>#N/A</v>
      </c>
      <c r="J161" t="e">
        <f t="shared" si="17"/>
        <v>#N/A</v>
      </c>
      <c r="K161" t="e">
        <f t="shared" si="18"/>
        <v>#N/A</v>
      </c>
      <c r="L161" t="e">
        <f t="shared" si="19"/>
        <v>#N/A</v>
      </c>
      <c r="M161" t="e">
        <f t="shared" si="20"/>
        <v>#N/A</v>
      </c>
      <c r="N161" s="3" t="e">
        <f t="shared" si="21"/>
        <v>#N/A</v>
      </c>
      <c r="O161" s="3" t="e">
        <f t="shared" si="22"/>
        <v>#N/A</v>
      </c>
    </row>
    <row r="162" spans="1:15" hidden="1" x14ac:dyDescent="0.2">
      <c r="A162">
        <v>161</v>
      </c>
      <c r="B162" t="s">
        <v>955</v>
      </c>
      <c r="C162" t="s">
        <v>28</v>
      </c>
      <c r="D162" t="s">
        <v>8</v>
      </c>
      <c r="E162">
        <v>4865</v>
      </c>
      <c r="F162">
        <v>5061</v>
      </c>
      <c r="G162">
        <v>196</v>
      </c>
      <c r="H162">
        <v>4.02877697841727E-2</v>
      </c>
      <c r="I162" t="str">
        <f>VLOOKUP(D162,categoriesforlookup!A:B,2,FALSE)</f>
        <v>2 years and up to 3 years</v>
      </c>
      <c r="J162">
        <f t="shared" si="17"/>
        <v>102</v>
      </c>
      <c r="K162" t="b">
        <f t="shared" si="18"/>
        <v>1</v>
      </c>
      <c r="L162">
        <f t="shared" si="19"/>
        <v>298</v>
      </c>
      <c r="M162" t="b">
        <f t="shared" si="20"/>
        <v>0</v>
      </c>
      <c r="N162" s="3">
        <f t="shared" si="21"/>
        <v>6.1253854059609453E-2</v>
      </c>
      <c r="O162" s="3">
        <f t="shared" si="22"/>
        <v>1.1638351884397579E-2</v>
      </c>
    </row>
    <row r="163" spans="1:15" hidden="1" x14ac:dyDescent="0.2">
      <c r="A163">
        <v>162</v>
      </c>
      <c r="B163" t="s">
        <v>954</v>
      </c>
      <c r="C163" t="s">
        <v>28</v>
      </c>
      <c r="D163" t="s">
        <v>130</v>
      </c>
      <c r="E163">
        <v>3666</v>
      </c>
      <c r="F163">
        <v>3768</v>
      </c>
      <c r="G163">
        <v>102</v>
      </c>
      <c r="H163">
        <v>2.7823240589197999E-2</v>
      </c>
      <c r="I163" t="str">
        <f>VLOOKUP(D163,categoriesforlookup!A:B,2,FALSE)</f>
        <v>3 years and up to 4 years</v>
      </c>
      <c r="J163">
        <f t="shared" si="17"/>
        <v>225</v>
      </c>
      <c r="K163" t="b">
        <f t="shared" si="18"/>
        <v>1</v>
      </c>
      <c r="L163">
        <f t="shared" si="19"/>
        <v>327</v>
      </c>
      <c r="M163" t="b">
        <f t="shared" si="20"/>
        <v>0</v>
      </c>
      <c r="N163" s="3">
        <f t="shared" si="21"/>
        <v>8.9198036006546647E-2</v>
      </c>
      <c r="O163" s="3">
        <f t="shared" si="22"/>
        <v>1.2770943175161101E-2</v>
      </c>
    </row>
    <row r="164" spans="1:15" hidden="1" x14ac:dyDescent="0.2">
      <c r="A164">
        <v>163</v>
      </c>
      <c r="B164" t="s">
        <v>953</v>
      </c>
      <c r="C164" t="s">
        <v>28</v>
      </c>
      <c r="D164" t="s">
        <v>131</v>
      </c>
      <c r="E164">
        <v>5169</v>
      </c>
      <c r="F164">
        <v>2611</v>
      </c>
      <c r="G164">
        <v>-2558</v>
      </c>
      <c r="H164">
        <v>-0.494873283033469</v>
      </c>
      <c r="I164" t="str">
        <f>VLOOKUP(D164,categoriesforlookup!A:B,2,FALSE)</f>
        <v>6 months up to 1 year</v>
      </c>
      <c r="J164">
        <f t="shared" si="17"/>
        <v>1796</v>
      </c>
      <c r="K164" t="b">
        <f t="shared" si="18"/>
        <v>0</v>
      </c>
      <c r="L164">
        <f t="shared" si="19"/>
        <v>-2558</v>
      </c>
      <c r="M164" t="b">
        <f t="shared" si="20"/>
        <v>0</v>
      </c>
      <c r="N164" s="3">
        <f t="shared" si="21"/>
        <v>-0.49487328303346878</v>
      </c>
      <c r="O164" s="3">
        <f t="shared" si="22"/>
        <v>-9.9902362819761767E-2</v>
      </c>
    </row>
    <row r="165" spans="1:15" hidden="1" x14ac:dyDescent="0.2">
      <c r="A165">
        <v>164</v>
      </c>
      <c r="B165" t="s">
        <v>952</v>
      </c>
      <c r="C165" t="s">
        <v>28</v>
      </c>
      <c r="D165" t="s">
        <v>132</v>
      </c>
      <c r="E165">
        <v>886</v>
      </c>
      <c r="F165">
        <v>1111</v>
      </c>
      <c r="G165">
        <v>225</v>
      </c>
      <c r="H165">
        <v>0.25395033860045102</v>
      </c>
      <c r="I165" t="str">
        <f>VLOOKUP(D165,categoriesforlookup!A:B,2,FALSE)</f>
        <v>4 years and up to 5 years</v>
      </c>
      <c r="J165">
        <f t="shared" si="17"/>
        <v>7</v>
      </c>
      <c r="K165" t="b">
        <f t="shared" si="18"/>
        <v>1</v>
      </c>
      <c r="L165">
        <f t="shared" si="19"/>
        <v>232</v>
      </c>
      <c r="M165" t="b">
        <f t="shared" si="20"/>
        <v>0</v>
      </c>
      <c r="N165" s="3">
        <f t="shared" si="21"/>
        <v>0.26185101580135439</v>
      </c>
      <c r="O165" s="3">
        <f t="shared" si="22"/>
        <v>9.0607303261081816E-3</v>
      </c>
    </row>
    <row r="166" spans="1:15" hidden="1" x14ac:dyDescent="0.2">
      <c r="A166">
        <v>165</v>
      </c>
      <c r="B166" t="s">
        <v>951</v>
      </c>
      <c r="C166" t="s">
        <v>28</v>
      </c>
      <c r="D166" t="s">
        <v>133</v>
      </c>
      <c r="E166">
        <v>448</v>
      </c>
      <c r="F166">
        <v>455</v>
      </c>
      <c r="G166">
        <v>7</v>
      </c>
      <c r="H166">
        <v>1.5625E-2</v>
      </c>
      <c r="I166" t="str">
        <f>VLOOKUP(D166,categoriesforlookup!A:B,2,FALSE)</f>
        <v>5 years and over</v>
      </c>
      <c r="J166">
        <f t="shared" si="17"/>
        <v>38</v>
      </c>
      <c r="K166" t="b">
        <f t="shared" si="18"/>
        <v>1</v>
      </c>
      <c r="L166">
        <f t="shared" si="19"/>
        <v>45</v>
      </c>
      <c r="M166" t="b">
        <f t="shared" si="20"/>
        <v>0</v>
      </c>
      <c r="N166" s="3">
        <f t="shared" si="21"/>
        <v>0.10044642857142858</v>
      </c>
      <c r="O166" s="3">
        <f t="shared" si="22"/>
        <v>1.7574692442882249E-3</v>
      </c>
    </row>
    <row r="167" spans="1:15" hidden="1" x14ac:dyDescent="0.2">
      <c r="A167">
        <v>166</v>
      </c>
      <c r="B167" t="s">
        <v>950</v>
      </c>
      <c r="C167" t="s">
        <v>28</v>
      </c>
      <c r="D167" t="s">
        <v>134</v>
      </c>
      <c r="E167">
        <v>331</v>
      </c>
      <c r="F167">
        <v>369</v>
      </c>
      <c r="G167">
        <v>38</v>
      </c>
      <c r="H167">
        <v>0.11480362537764401</v>
      </c>
      <c r="I167">
        <f>VLOOKUP(D167,categoriesforlookup!A:B,2,FALSE)</f>
        <v>0</v>
      </c>
      <c r="J167" t="e">
        <f t="shared" si="17"/>
        <v>#N/A</v>
      </c>
      <c r="K167" t="e">
        <f t="shared" si="18"/>
        <v>#N/A</v>
      </c>
      <c r="L167" t="e">
        <f t="shared" si="19"/>
        <v>#N/A</v>
      </c>
      <c r="M167" t="e">
        <f t="shared" si="20"/>
        <v>#N/A</v>
      </c>
      <c r="N167" s="3" t="e">
        <f t="shared" si="21"/>
        <v>#N/A</v>
      </c>
      <c r="O167" s="3" t="e">
        <f t="shared" si="22"/>
        <v>#N/A</v>
      </c>
    </row>
    <row r="168" spans="1:15" x14ac:dyDescent="0.2">
      <c r="A168">
        <v>167</v>
      </c>
      <c r="B168" t="s">
        <v>949</v>
      </c>
      <c r="C168" t="s">
        <v>28</v>
      </c>
      <c r="D168" t="s">
        <v>136</v>
      </c>
      <c r="E168">
        <v>7536</v>
      </c>
      <c r="F168">
        <v>9332</v>
      </c>
      <c r="G168">
        <v>1796</v>
      </c>
      <c r="H168">
        <v>0.23832271762208099</v>
      </c>
      <c r="I168" t="str">
        <f>VLOOKUP(D168,categoriesforlookup!A:B,2,FALSE)</f>
        <v>1 year and up to 2 years</v>
      </c>
      <c r="J168">
        <f t="shared" si="17"/>
        <v>196</v>
      </c>
      <c r="K168" t="b">
        <f t="shared" si="18"/>
        <v>1</v>
      </c>
      <c r="L168">
        <f t="shared" si="19"/>
        <v>1992</v>
      </c>
      <c r="M168" t="b">
        <f t="shared" si="20"/>
        <v>0</v>
      </c>
      <c r="N168" s="3">
        <f t="shared" si="21"/>
        <v>0.2643312101910828</v>
      </c>
      <c r="O168" s="3">
        <f t="shared" si="22"/>
        <v>7.7797305213825427E-2</v>
      </c>
    </row>
    <row r="169" spans="1:15" hidden="1" x14ac:dyDescent="0.2">
      <c r="A169">
        <v>168</v>
      </c>
      <c r="B169" t="s">
        <v>948</v>
      </c>
      <c r="C169" t="s">
        <v>28</v>
      </c>
      <c r="D169" t="s">
        <v>129</v>
      </c>
      <c r="E169">
        <v>25450</v>
      </c>
      <c r="F169">
        <v>25605</v>
      </c>
      <c r="G169">
        <v>155</v>
      </c>
      <c r="H169">
        <v>6.0903732809430297E-3</v>
      </c>
      <c r="I169" t="e">
        <f>VLOOKUP(D169,categoriesforlookup!A:B,2,FALSE)</f>
        <v>#N/A</v>
      </c>
      <c r="J169" t="e">
        <f t="shared" si="17"/>
        <v>#N/A</v>
      </c>
      <c r="K169" t="e">
        <f t="shared" si="18"/>
        <v>#N/A</v>
      </c>
      <c r="L169" t="e">
        <f t="shared" si="19"/>
        <v>#N/A</v>
      </c>
      <c r="M169" t="e">
        <f t="shared" si="20"/>
        <v>#N/A</v>
      </c>
      <c r="N169" s="3" t="e">
        <f t="shared" si="21"/>
        <v>#N/A</v>
      </c>
      <c r="O169" s="3" t="e">
        <f t="shared" si="22"/>
        <v>#N/A</v>
      </c>
    </row>
    <row r="170" spans="1:15" hidden="1" x14ac:dyDescent="0.2">
      <c r="A170">
        <v>169</v>
      </c>
      <c r="B170" t="s">
        <v>947</v>
      </c>
      <c r="C170" t="s">
        <v>29</v>
      </c>
      <c r="D170" t="s">
        <v>8</v>
      </c>
      <c r="E170">
        <v>8983</v>
      </c>
      <c r="F170">
        <v>9288</v>
      </c>
      <c r="G170">
        <v>305</v>
      </c>
      <c r="H170">
        <v>3.3953022375598399E-2</v>
      </c>
      <c r="I170" t="str">
        <f>VLOOKUP(D170,categoriesforlookup!A:B,2,FALSE)</f>
        <v>2 years and up to 3 years</v>
      </c>
      <c r="J170">
        <f t="shared" si="17"/>
        <v>592</v>
      </c>
      <c r="K170" t="b">
        <f t="shared" si="18"/>
        <v>1</v>
      </c>
      <c r="L170">
        <f t="shared" si="19"/>
        <v>897</v>
      </c>
      <c r="M170" t="b">
        <f t="shared" si="20"/>
        <v>0</v>
      </c>
      <c r="N170" s="3">
        <f t="shared" si="21"/>
        <v>9.9855282199710571E-2</v>
      </c>
      <c r="O170" s="3">
        <f t="shared" si="22"/>
        <v>2.4194853536170902E-2</v>
      </c>
    </row>
    <row r="171" spans="1:15" hidden="1" x14ac:dyDescent="0.2">
      <c r="A171">
        <v>170</v>
      </c>
      <c r="B171" t="s">
        <v>946</v>
      </c>
      <c r="C171" t="s">
        <v>29</v>
      </c>
      <c r="D171" t="s">
        <v>130</v>
      </c>
      <c r="E171">
        <v>1360</v>
      </c>
      <c r="F171">
        <v>1952</v>
      </c>
      <c r="G171">
        <v>592</v>
      </c>
      <c r="H171">
        <v>0.435294117647059</v>
      </c>
      <c r="I171" t="str">
        <f>VLOOKUP(D171,categoriesforlookup!A:B,2,FALSE)</f>
        <v>3 years and up to 4 years</v>
      </c>
      <c r="J171">
        <f t="shared" si="17"/>
        <v>13</v>
      </c>
      <c r="K171" t="b">
        <f t="shared" si="18"/>
        <v>1</v>
      </c>
      <c r="L171">
        <f t="shared" si="19"/>
        <v>605</v>
      </c>
      <c r="M171" t="b">
        <f t="shared" si="20"/>
        <v>0</v>
      </c>
      <c r="N171" s="3">
        <f t="shared" si="21"/>
        <v>0.44485294117647056</v>
      </c>
      <c r="O171" s="3">
        <f t="shared" si="22"/>
        <v>1.6318713923504341E-2</v>
      </c>
    </row>
    <row r="172" spans="1:15" hidden="1" x14ac:dyDescent="0.2">
      <c r="A172">
        <v>171</v>
      </c>
      <c r="B172" t="s">
        <v>945</v>
      </c>
      <c r="C172" t="s">
        <v>29</v>
      </c>
      <c r="D172" t="s">
        <v>131</v>
      </c>
      <c r="E172">
        <v>10454</v>
      </c>
      <c r="F172">
        <v>4515</v>
      </c>
      <c r="G172">
        <v>-5939</v>
      </c>
      <c r="H172">
        <v>-0.56810790128180599</v>
      </c>
      <c r="I172" t="str">
        <f>VLOOKUP(D172,categoriesforlookup!A:B,2,FALSE)</f>
        <v>6 months up to 1 year</v>
      </c>
      <c r="J172">
        <f t="shared" si="17"/>
        <v>4924</v>
      </c>
      <c r="K172" t="b">
        <f t="shared" si="18"/>
        <v>0</v>
      </c>
      <c r="L172">
        <f t="shared" si="19"/>
        <v>-5939</v>
      </c>
      <c r="M172" t="b">
        <f t="shared" si="20"/>
        <v>0</v>
      </c>
      <c r="N172" s="3">
        <f t="shared" si="21"/>
        <v>-0.56810790128180599</v>
      </c>
      <c r="O172" s="3">
        <f t="shared" si="22"/>
        <v>-0.16019312725899551</v>
      </c>
    </row>
    <row r="173" spans="1:15" hidden="1" x14ac:dyDescent="0.2">
      <c r="A173">
        <v>172</v>
      </c>
      <c r="B173" t="s">
        <v>944</v>
      </c>
      <c r="C173" t="s">
        <v>29</v>
      </c>
      <c r="D173" t="s">
        <v>132</v>
      </c>
      <c r="E173">
        <v>312</v>
      </c>
      <c r="F173">
        <v>325</v>
      </c>
      <c r="G173">
        <v>13</v>
      </c>
      <c r="H173">
        <v>4.1666666666666699E-2</v>
      </c>
      <c r="I173" t="str">
        <f>VLOOKUP(D173,categoriesforlookup!A:B,2,FALSE)</f>
        <v>4 years and up to 5 years</v>
      </c>
      <c r="J173">
        <f t="shared" si="17"/>
        <v>19</v>
      </c>
      <c r="K173" t="b">
        <f t="shared" si="18"/>
        <v>1</v>
      </c>
      <c r="L173">
        <f t="shared" si="19"/>
        <v>32</v>
      </c>
      <c r="M173" t="b">
        <f t="shared" si="20"/>
        <v>0</v>
      </c>
      <c r="N173" s="3">
        <f t="shared" si="21"/>
        <v>0.10256410256410256</v>
      </c>
      <c r="O173" s="3">
        <f t="shared" si="22"/>
        <v>8.6313858768948589E-4</v>
      </c>
    </row>
    <row r="174" spans="1:15" hidden="1" x14ac:dyDescent="0.2">
      <c r="A174">
        <v>173</v>
      </c>
      <c r="B174" t="s">
        <v>943</v>
      </c>
      <c r="C174" t="s">
        <v>29</v>
      </c>
      <c r="D174" t="s">
        <v>133</v>
      </c>
      <c r="E174">
        <v>212</v>
      </c>
      <c r="F174">
        <v>231</v>
      </c>
      <c r="G174">
        <v>19</v>
      </c>
      <c r="H174">
        <v>8.9622641509433998E-2</v>
      </c>
      <c r="I174" t="str">
        <f>VLOOKUP(D174,categoriesforlookup!A:B,2,FALSE)</f>
        <v>5 years and over</v>
      </c>
      <c r="J174">
        <f t="shared" si="17"/>
        <v>0</v>
      </c>
      <c r="K174" t="b">
        <f t="shared" si="18"/>
        <v>0</v>
      </c>
      <c r="L174">
        <f t="shared" si="19"/>
        <v>19</v>
      </c>
      <c r="M174" t="b">
        <f t="shared" si="20"/>
        <v>0</v>
      </c>
      <c r="N174" s="3">
        <f t="shared" si="21"/>
        <v>8.9622641509433956E-2</v>
      </c>
      <c r="O174" s="3">
        <f t="shared" si="22"/>
        <v>5.1248853644063222E-4</v>
      </c>
    </row>
    <row r="175" spans="1:15" hidden="1" x14ac:dyDescent="0.2">
      <c r="A175">
        <v>174</v>
      </c>
      <c r="B175" t="s">
        <v>942</v>
      </c>
      <c r="C175" t="s">
        <v>29</v>
      </c>
      <c r="D175" t="s">
        <v>134</v>
      </c>
      <c r="E175">
        <v>26</v>
      </c>
      <c r="F175">
        <v>26</v>
      </c>
      <c r="G175">
        <v>0</v>
      </c>
      <c r="H175">
        <v>0</v>
      </c>
      <c r="I175">
        <f>VLOOKUP(D175,categoriesforlookup!A:B,2,FALSE)</f>
        <v>0</v>
      </c>
      <c r="J175" t="e">
        <f t="shared" si="17"/>
        <v>#N/A</v>
      </c>
      <c r="K175" t="e">
        <f t="shared" si="18"/>
        <v>#N/A</v>
      </c>
      <c r="L175" t="e">
        <f t="shared" si="19"/>
        <v>#N/A</v>
      </c>
      <c r="M175" t="e">
        <f t="shared" si="20"/>
        <v>#N/A</v>
      </c>
      <c r="N175" s="3" t="e">
        <f t="shared" si="21"/>
        <v>#N/A</v>
      </c>
      <c r="O175" s="3" t="e">
        <f t="shared" si="22"/>
        <v>#N/A</v>
      </c>
    </row>
    <row r="176" spans="1:15" x14ac:dyDescent="0.2">
      <c r="A176">
        <v>175</v>
      </c>
      <c r="B176" t="s">
        <v>941</v>
      </c>
      <c r="C176" t="s">
        <v>29</v>
      </c>
      <c r="D176" t="s">
        <v>136</v>
      </c>
      <c r="E176">
        <v>10581</v>
      </c>
      <c r="F176">
        <v>15505</v>
      </c>
      <c r="G176">
        <v>4924</v>
      </c>
      <c r="H176">
        <v>0.46536244211322197</v>
      </c>
      <c r="I176" t="str">
        <f>VLOOKUP(D176,categoriesforlookup!A:B,2,FALSE)</f>
        <v>1 year and up to 2 years</v>
      </c>
      <c r="J176">
        <f t="shared" si="17"/>
        <v>305</v>
      </c>
      <c r="K176" t="b">
        <f t="shared" si="18"/>
        <v>1</v>
      </c>
      <c r="L176">
        <f t="shared" si="19"/>
        <v>5229</v>
      </c>
      <c r="M176" t="b">
        <f t="shared" si="20"/>
        <v>0</v>
      </c>
      <c r="N176" s="3">
        <f t="shared" si="21"/>
        <v>0.49418769492486531</v>
      </c>
      <c r="O176" s="3">
        <f t="shared" si="22"/>
        <v>0.14104223984463504</v>
      </c>
    </row>
    <row r="177" spans="1:15" hidden="1" x14ac:dyDescent="0.2">
      <c r="A177">
        <v>176</v>
      </c>
      <c r="B177" t="s">
        <v>940</v>
      </c>
      <c r="C177" t="s">
        <v>29</v>
      </c>
      <c r="D177" t="s">
        <v>129</v>
      </c>
      <c r="E177">
        <v>36498</v>
      </c>
      <c r="F177">
        <v>37074</v>
      </c>
      <c r="G177">
        <v>576</v>
      </c>
      <c r="H177">
        <v>1.5781686667762598E-2</v>
      </c>
      <c r="I177" t="e">
        <f>VLOOKUP(D177,categoriesforlookup!A:B,2,FALSE)</f>
        <v>#N/A</v>
      </c>
      <c r="J177" t="e">
        <f t="shared" si="17"/>
        <v>#N/A</v>
      </c>
      <c r="K177" t="e">
        <f t="shared" si="18"/>
        <v>#N/A</v>
      </c>
      <c r="L177" t="e">
        <f t="shared" si="19"/>
        <v>#N/A</v>
      </c>
      <c r="M177" t="e">
        <f t="shared" si="20"/>
        <v>#N/A</v>
      </c>
      <c r="N177" s="3" t="e">
        <f t="shared" si="21"/>
        <v>#N/A</v>
      </c>
      <c r="O177" s="3" t="e">
        <f t="shared" si="22"/>
        <v>#N/A</v>
      </c>
    </row>
    <row r="178" spans="1:15" hidden="1" x14ac:dyDescent="0.2">
      <c r="A178">
        <v>177</v>
      </c>
      <c r="B178" t="s">
        <v>939</v>
      </c>
      <c r="C178" t="s">
        <v>30</v>
      </c>
      <c r="D178" t="s">
        <v>8</v>
      </c>
      <c r="E178">
        <v>6116</v>
      </c>
      <c r="F178">
        <v>6219</v>
      </c>
      <c r="G178">
        <v>103</v>
      </c>
      <c r="H178">
        <v>1.68410725964683E-2</v>
      </c>
      <c r="I178" t="str">
        <f>VLOOKUP(D178,categoriesforlookup!A:B,2,FALSE)</f>
        <v>2 years and up to 3 years</v>
      </c>
      <c r="J178">
        <f t="shared" si="17"/>
        <v>432</v>
      </c>
      <c r="K178" t="b">
        <f t="shared" si="18"/>
        <v>1</v>
      </c>
      <c r="L178">
        <f t="shared" si="19"/>
        <v>535</v>
      </c>
      <c r="M178" t="b">
        <f t="shared" si="20"/>
        <v>0</v>
      </c>
      <c r="N178" s="3">
        <f t="shared" si="21"/>
        <v>8.7475474166121642E-2</v>
      </c>
      <c r="O178" s="3">
        <f t="shared" si="22"/>
        <v>2.0097670924117204E-2</v>
      </c>
    </row>
    <row r="179" spans="1:15" hidden="1" x14ac:dyDescent="0.2">
      <c r="A179">
        <v>178</v>
      </c>
      <c r="B179" t="s">
        <v>938</v>
      </c>
      <c r="C179" t="s">
        <v>30</v>
      </c>
      <c r="D179" t="s">
        <v>130</v>
      </c>
      <c r="E179">
        <v>5356</v>
      </c>
      <c r="F179">
        <v>5788</v>
      </c>
      <c r="G179">
        <v>432</v>
      </c>
      <c r="H179">
        <v>8.0657206870799095E-2</v>
      </c>
      <c r="I179" t="str">
        <f>VLOOKUP(D179,categoriesforlookup!A:B,2,FALSE)</f>
        <v>3 years and up to 4 years</v>
      </c>
      <c r="J179">
        <f t="shared" si="17"/>
        <v>17</v>
      </c>
      <c r="K179" t="b">
        <f t="shared" si="18"/>
        <v>1</v>
      </c>
      <c r="L179">
        <f t="shared" si="19"/>
        <v>449</v>
      </c>
      <c r="M179" t="b">
        <f t="shared" si="20"/>
        <v>0</v>
      </c>
      <c r="N179" s="3">
        <f t="shared" si="21"/>
        <v>8.3831217326362964E-2</v>
      </c>
      <c r="O179" s="3">
        <f t="shared" si="22"/>
        <v>1.6867017280240419E-2</v>
      </c>
    </row>
    <row r="180" spans="1:15" hidden="1" x14ac:dyDescent="0.2">
      <c r="A180">
        <v>179</v>
      </c>
      <c r="B180" t="s">
        <v>937</v>
      </c>
      <c r="C180" t="s">
        <v>30</v>
      </c>
      <c r="D180" t="s">
        <v>131</v>
      </c>
      <c r="E180">
        <v>4537</v>
      </c>
      <c r="F180">
        <v>2750</v>
      </c>
      <c r="G180">
        <v>-1787</v>
      </c>
      <c r="H180">
        <v>-0.393872603041657</v>
      </c>
      <c r="I180" t="str">
        <f>VLOOKUP(D180,categoriesforlookup!A:B,2,FALSE)</f>
        <v>6 months up to 1 year</v>
      </c>
      <c r="J180">
        <f t="shared" si="17"/>
        <v>1117</v>
      </c>
      <c r="K180" t="b">
        <f t="shared" si="18"/>
        <v>0</v>
      </c>
      <c r="L180">
        <f t="shared" si="19"/>
        <v>-1787</v>
      </c>
      <c r="M180" t="b">
        <f t="shared" si="20"/>
        <v>0</v>
      </c>
      <c r="N180" s="3">
        <f t="shared" si="21"/>
        <v>-0.3938726030416575</v>
      </c>
      <c r="O180" s="3">
        <f t="shared" si="22"/>
        <v>-6.7129977460555976E-2</v>
      </c>
    </row>
    <row r="181" spans="1:15" hidden="1" x14ac:dyDescent="0.2">
      <c r="A181">
        <v>180</v>
      </c>
      <c r="B181" t="s">
        <v>936</v>
      </c>
      <c r="C181" t="s">
        <v>30</v>
      </c>
      <c r="D181" t="s">
        <v>132</v>
      </c>
      <c r="E181">
        <v>386</v>
      </c>
      <c r="F181">
        <v>403</v>
      </c>
      <c r="G181">
        <v>17</v>
      </c>
      <c r="H181">
        <v>4.4041450777202097E-2</v>
      </c>
      <c r="I181" t="str">
        <f>VLOOKUP(D181,categoriesforlookup!A:B,2,FALSE)</f>
        <v>4 years and up to 5 years</v>
      </c>
      <c r="J181">
        <f t="shared" si="17"/>
        <v>33</v>
      </c>
      <c r="K181" t="b">
        <f t="shared" si="18"/>
        <v>1</v>
      </c>
      <c r="L181">
        <f t="shared" si="19"/>
        <v>50</v>
      </c>
      <c r="M181" t="b">
        <f t="shared" si="20"/>
        <v>0</v>
      </c>
      <c r="N181" s="3">
        <f t="shared" si="21"/>
        <v>0.12953367875647667</v>
      </c>
      <c r="O181" s="3">
        <f t="shared" si="22"/>
        <v>1.8782870022539444E-3</v>
      </c>
    </row>
    <row r="182" spans="1:15" hidden="1" x14ac:dyDescent="0.2">
      <c r="A182">
        <v>181</v>
      </c>
      <c r="B182" t="s">
        <v>935</v>
      </c>
      <c r="C182" t="s">
        <v>30</v>
      </c>
      <c r="D182" t="s">
        <v>133</v>
      </c>
      <c r="E182">
        <v>318</v>
      </c>
      <c r="F182">
        <v>351</v>
      </c>
      <c r="G182">
        <v>33</v>
      </c>
      <c r="H182">
        <v>0.10377358490565999</v>
      </c>
      <c r="I182" t="str">
        <f>VLOOKUP(D182,categoriesforlookup!A:B,2,FALSE)</f>
        <v>5 years and over</v>
      </c>
      <c r="J182">
        <f t="shared" si="17"/>
        <v>1</v>
      </c>
      <c r="K182" t="b">
        <f t="shared" si="18"/>
        <v>1</v>
      </c>
      <c r="L182">
        <f t="shared" si="19"/>
        <v>34</v>
      </c>
      <c r="M182" t="b">
        <f t="shared" si="20"/>
        <v>0</v>
      </c>
      <c r="N182" s="3">
        <f t="shared" si="21"/>
        <v>0.1069182389937107</v>
      </c>
      <c r="O182" s="3">
        <f t="shared" si="22"/>
        <v>1.2772351615326822E-3</v>
      </c>
    </row>
    <row r="183" spans="1:15" hidden="1" x14ac:dyDescent="0.2">
      <c r="A183">
        <v>182</v>
      </c>
      <c r="B183" t="s">
        <v>934</v>
      </c>
      <c r="C183" t="s">
        <v>30</v>
      </c>
      <c r="D183" t="s">
        <v>134</v>
      </c>
      <c r="E183">
        <v>7</v>
      </c>
      <c r="F183">
        <v>8</v>
      </c>
      <c r="G183">
        <v>1</v>
      </c>
      <c r="H183">
        <v>0.14285714285714299</v>
      </c>
      <c r="I183">
        <f>VLOOKUP(D183,categoriesforlookup!A:B,2,FALSE)</f>
        <v>0</v>
      </c>
      <c r="J183" t="e">
        <f t="shared" si="17"/>
        <v>#N/A</v>
      </c>
      <c r="K183" t="e">
        <f t="shared" si="18"/>
        <v>#N/A</v>
      </c>
      <c r="L183" t="e">
        <f t="shared" si="19"/>
        <v>#N/A</v>
      </c>
      <c r="M183" t="e">
        <f t="shared" si="20"/>
        <v>#N/A</v>
      </c>
      <c r="N183" s="3" t="e">
        <f t="shared" si="21"/>
        <v>#N/A</v>
      </c>
      <c r="O183" s="3" t="e">
        <f t="shared" si="22"/>
        <v>#N/A</v>
      </c>
    </row>
    <row r="184" spans="1:15" x14ac:dyDescent="0.2">
      <c r="A184">
        <v>183</v>
      </c>
      <c r="B184" t="s">
        <v>933</v>
      </c>
      <c r="C184" t="s">
        <v>30</v>
      </c>
      <c r="D184" t="s">
        <v>136</v>
      </c>
      <c r="E184">
        <v>7158</v>
      </c>
      <c r="F184">
        <v>8275</v>
      </c>
      <c r="G184">
        <v>1117</v>
      </c>
      <c r="H184">
        <v>0.156049175747415</v>
      </c>
      <c r="I184" t="str">
        <f>VLOOKUP(D184,categoriesforlookup!A:B,2,FALSE)</f>
        <v>1 year and up to 2 years</v>
      </c>
      <c r="J184">
        <f t="shared" si="17"/>
        <v>103</v>
      </c>
      <c r="K184" t="b">
        <f t="shared" si="18"/>
        <v>1</v>
      </c>
      <c r="L184">
        <f t="shared" si="19"/>
        <v>1220</v>
      </c>
      <c r="M184" t="b">
        <f t="shared" si="20"/>
        <v>0</v>
      </c>
      <c r="N184" s="3">
        <f t="shared" si="21"/>
        <v>0.17043867001955854</v>
      </c>
      <c r="O184" s="3">
        <f t="shared" si="22"/>
        <v>4.5830202854996241E-2</v>
      </c>
    </row>
    <row r="185" spans="1:15" hidden="1" x14ac:dyDescent="0.2">
      <c r="A185">
        <v>184</v>
      </c>
      <c r="B185" t="s">
        <v>932</v>
      </c>
      <c r="C185" t="s">
        <v>30</v>
      </c>
      <c r="D185" t="s">
        <v>129</v>
      </c>
      <c r="E185">
        <v>26445</v>
      </c>
      <c r="F185">
        <v>26620</v>
      </c>
      <c r="G185">
        <v>175</v>
      </c>
      <c r="H185">
        <v>6.6175080355454696E-3</v>
      </c>
      <c r="I185" t="e">
        <f>VLOOKUP(D185,categoriesforlookup!A:B,2,FALSE)</f>
        <v>#N/A</v>
      </c>
      <c r="J185" t="e">
        <f t="shared" si="17"/>
        <v>#N/A</v>
      </c>
      <c r="K185" t="e">
        <f t="shared" si="18"/>
        <v>#N/A</v>
      </c>
      <c r="L185" t="e">
        <f t="shared" si="19"/>
        <v>#N/A</v>
      </c>
      <c r="M185" t="e">
        <f t="shared" si="20"/>
        <v>#N/A</v>
      </c>
      <c r="N185" s="3" t="e">
        <f t="shared" si="21"/>
        <v>#N/A</v>
      </c>
      <c r="O185" s="3" t="e">
        <f t="shared" si="22"/>
        <v>#N/A</v>
      </c>
    </row>
    <row r="186" spans="1:15" hidden="1" x14ac:dyDescent="0.2">
      <c r="A186">
        <v>185</v>
      </c>
      <c r="B186" t="s">
        <v>931</v>
      </c>
      <c r="C186" t="s">
        <v>31</v>
      </c>
      <c r="D186" t="s">
        <v>8</v>
      </c>
      <c r="E186">
        <v>15000</v>
      </c>
      <c r="F186">
        <v>15732</v>
      </c>
      <c r="G186">
        <v>732</v>
      </c>
      <c r="H186">
        <v>4.8800000000000003E-2</v>
      </c>
      <c r="I186" t="str">
        <f>VLOOKUP(D186,categoriesforlookup!A:B,2,FALSE)</f>
        <v>2 years and up to 3 years</v>
      </c>
      <c r="J186">
        <f t="shared" si="17"/>
        <v>799</v>
      </c>
      <c r="K186" t="b">
        <f t="shared" si="18"/>
        <v>1</v>
      </c>
      <c r="L186">
        <f t="shared" si="19"/>
        <v>1531</v>
      </c>
      <c r="M186" t="b">
        <f t="shared" si="20"/>
        <v>0</v>
      </c>
      <c r="N186" s="3">
        <f t="shared" si="21"/>
        <v>0.10206666666666667</v>
      </c>
      <c r="O186" s="3">
        <f t="shared" si="22"/>
        <v>2.4481115481787073E-2</v>
      </c>
    </row>
    <row r="187" spans="1:15" hidden="1" x14ac:dyDescent="0.2">
      <c r="A187">
        <v>186</v>
      </c>
      <c r="B187" t="s">
        <v>930</v>
      </c>
      <c r="C187" t="s">
        <v>31</v>
      </c>
      <c r="D187" t="s">
        <v>130</v>
      </c>
      <c r="E187">
        <v>3711</v>
      </c>
      <c r="F187">
        <v>4510</v>
      </c>
      <c r="G187">
        <v>799</v>
      </c>
      <c r="H187">
        <v>0.215305847480463</v>
      </c>
      <c r="I187" t="str">
        <f>VLOOKUP(D187,categoriesforlookup!A:B,2,FALSE)</f>
        <v>3 years and up to 4 years</v>
      </c>
      <c r="J187">
        <f t="shared" si="17"/>
        <v>131</v>
      </c>
      <c r="K187" t="b">
        <f t="shared" si="18"/>
        <v>1</v>
      </c>
      <c r="L187">
        <f t="shared" si="19"/>
        <v>930</v>
      </c>
      <c r="M187" t="b">
        <f t="shared" si="20"/>
        <v>0</v>
      </c>
      <c r="N187" s="3">
        <f t="shared" si="21"/>
        <v>0.25060630557801133</v>
      </c>
      <c r="O187" s="3">
        <f t="shared" si="22"/>
        <v>1.4870958457257987E-2</v>
      </c>
    </row>
    <row r="188" spans="1:15" hidden="1" x14ac:dyDescent="0.2">
      <c r="A188">
        <v>187</v>
      </c>
      <c r="B188" t="s">
        <v>929</v>
      </c>
      <c r="C188" t="s">
        <v>31</v>
      </c>
      <c r="D188" t="s">
        <v>131</v>
      </c>
      <c r="E188">
        <v>16266</v>
      </c>
      <c r="F188">
        <v>7695</v>
      </c>
      <c r="G188">
        <v>-8571</v>
      </c>
      <c r="H188">
        <v>-0.52692733308742201</v>
      </c>
      <c r="I188" t="str">
        <f>VLOOKUP(D188,categoriesforlookup!A:B,2,FALSE)</f>
        <v>6 months up to 1 year</v>
      </c>
      <c r="J188">
        <f t="shared" si="17"/>
        <v>7842</v>
      </c>
      <c r="K188" t="b">
        <f t="shared" si="18"/>
        <v>0</v>
      </c>
      <c r="L188">
        <f t="shared" si="19"/>
        <v>-8571</v>
      </c>
      <c r="M188" t="b">
        <f t="shared" si="20"/>
        <v>0</v>
      </c>
      <c r="N188" s="3">
        <f t="shared" si="21"/>
        <v>-0.52692733308742157</v>
      </c>
      <c r="O188" s="3">
        <f t="shared" si="22"/>
        <v>-0.13705267197543894</v>
      </c>
    </row>
    <row r="189" spans="1:15" hidden="1" x14ac:dyDescent="0.2">
      <c r="A189">
        <v>188</v>
      </c>
      <c r="B189" t="s">
        <v>928</v>
      </c>
      <c r="C189" t="s">
        <v>31</v>
      </c>
      <c r="D189" t="s">
        <v>132</v>
      </c>
      <c r="E189">
        <v>1007</v>
      </c>
      <c r="F189">
        <v>1138</v>
      </c>
      <c r="G189">
        <v>131</v>
      </c>
      <c r="H189">
        <v>0.13008937437934501</v>
      </c>
      <c r="I189" t="str">
        <f>VLOOKUP(D189,categoriesforlookup!A:B,2,FALSE)</f>
        <v>4 years and up to 5 years</v>
      </c>
      <c r="J189">
        <f t="shared" si="17"/>
        <v>37</v>
      </c>
      <c r="K189" t="b">
        <f t="shared" si="18"/>
        <v>1</v>
      </c>
      <c r="L189">
        <f t="shared" si="19"/>
        <v>168</v>
      </c>
      <c r="M189" t="b">
        <f t="shared" si="20"/>
        <v>0</v>
      </c>
      <c r="N189" s="3">
        <f t="shared" si="21"/>
        <v>0.16683217477656406</v>
      </c>
      <c r="O189" s="3">
        <f t="shared" si="22"/>
        <v>2.6863666890530559E-3</v>
      </c>
    </row>
    <row r="190" spans="1:15" hidden="1" x14ac:dyDescent="0.2">
      <c r="A190">
        <v>189</v>
      </c>
      <c r="B190" t="s">
        <v>927</v>
      </c>
      <c r="C190" t="s">
        <v>31</v>
      </c>
      <c r="D190" t="s">
        <v>133</v>
      </c>
      <c r="E190">
        <v>468</v>
      </c>
      <c r="F190">
        <v>505</v>
      </c>
      <c r="G190">
        <v>37</v>
      </c>
      <c r="H190">
        <v>7.9059829059829098E-2</v>
      </c>
      <c r="I190" t="str">
        <f>VLOOKUP(D190,categoriesforlookup!A:B,2,FALSE)</f>
        <v>5 years and over</v>
      </c>
      <c r="J190">
        <f t="shared" si="17"/>
        <v>15</v>
      </c>
      <c r="K190" t="b">
        <f t="shared" si="18"/>
        <v>1</v>
      </c>
      <c r="L190">
        <f t="shared" si="19"/>
        <v>52</v>
      </c>
      <c r="M190" t="b">
        <f t="shared" si="20"/>
        <v>0</v>
      </c>
      <c r="N190" s="3">
        <f t="shared" si="21"/>
        <v>0.1111111111111111</v>
      </c>
      <c r="O190" s="3">
        <f t="shared" si="22"/>
        <v>8.3149445137356483E-4</v>
      </c>
    </row>
    <row r="191" spans="1:15" hidden="1" x14ac:dyDescent="0.2">
      <c r="A191">
        <v>190</v>
      </c>
      <c r="B191" t="s">
        <v>926</v>
      </c>
      <c r="C191" t="s">
        <v>31</v>
      </c>
      <c r="D191" t="s">
        <v>134</v>
      </c>
      <c r="E191">
        <v>25</v>
      </c>
      <c r="F191">
        <v>40</v>
      </c>
      <c r="G191">
        <v>15</v>
      </c>
      <c r="H191">
        <v>0.6</v>
      </c>
      <c r="I191">
        <f>VLOOKUP(D191,categoriesforlookup!A:B,2,FALSE)</f>
        <v>0</v>
      </c>
      <c r="J191" t="e">
        <f t="shared" si="17"/>
        <v>#N/A</v>
      </c>
      <c r="K191" t="e">
        <f t="shared" si="18"/>
        <v>#N/A</v>
      </c>
      <c r="L191" t="e">
        <f t="shared" si="19"/>
        <v>#N/A</v>
      </c>
      <c r="M191" t="e">
        <f t="shared" si="20"/>
        <v>#N/A</v>
      </c>
      <c r="N191" s="3" t="e">
        <f t="shared" si="21"/>
        <v>#N/A</v>
      </c>
      <c r="O191" s="3" t="e">
        <f t="shared" si="22"/>
        <v>#N/A</v>
      </c>
    </row>
    <row r="192" spans="1:15" x14ac:dyDescent="0.2">
      <c r="A192">
        <v>191</v>
      </c>
      <c r="B192" t="s">
        <v>925</v>
      </c>
      <c r="C192" t="s">
        <v>31</v>
      </c>
      <c r="D192" t="s">
        <v>136</v>
      </c>
      <c r="E192">
        <v>17626</v>
      </c>
      <c r="F192">
        <v>25468</v>
      </c>
      <c r="G192">
        <v>7842</v>
      </c>
      <c r="H192">
        <v>0.444910927039601</v>
      </c>
      <c r="I192" t="str">
        <f>VLOOKUP(D192,categoriesforlookup!A:B,2,FALSE)</f>
        <v>1 year and up to 2 years</v>
      </c>
      <c r="J192">
        <f t="shared" si="17"/>
        <v>732</v>
      </c>
      <c r="K192" t="b">
        <f t="shared" si="18"/>
        <v>1</v>
      </c>
      <c r="L192">
        <f t="shared" si="19"/>
        <v>8574</v>
      </c>
      <c r="M192" t="b">
        <f t="shared" si="20"/>
        <v>0</v>
      </c>
      <c r="N192" s="3">
        <f t="shared" si="21"/>
        <v>0.48644048564620446</v>
      </c>
      <c r="O192" s="3">
        <f t="shared" si="22"/>
        <v>0.13710064280917203</v>
      </c>
    </row>
    <row r="193" spans="1:15" hidden="1" x14ac:dyDescent="0.2">
      <c r="A193">
        <v>192</v>
      </c>
      <c r="B193" t="s">
        <v>924</v>
      </c>
      <c r="C193" t="s">
        <v>31</v>
      </c>
      <c r="D193" t="s">
        <v>129</v>
      </c>
      <c r="E193">
        <v>61043</v>
      </c>
      <c r="F193">
        <v>62538</v>
      </c>
      <c r="G193">
        <v>1495</v>
      </c>
      <c r="H193">
        <v>2.4490932621267E-2</v>
      </c>
      <c r="I193" t="e">
        <f>VLOOKUP(D193,categoriesforlookup!A:B,2,FALSE)</f>
        <v>#N/A</v>
      </c>
      <c r="J193" t="e">
        <f t="shared" si="17"/>
        <v>#N/A</v>
      </c>
      <c r="K193" t="e">
        <f t="shared" si="18"/>
        <v>#N/A</v>
      </c>
      <c r="L193" t="e">
        <f t="shared" si="19"/>
        <v>#N/A</v>
      </c>
      <c r="M193" t="e">
        <f t="shared" si="20"/>
        <v>#N/A</v>
      </c>
      <c r="N193" s="3" t="e">
        <f t="shared" si="21"/>
        <v>#N/A</v>
      </c>
      <c r="O193" s="3" t="e">
        <f t="shared" si="22"/>
        <v>#N/A</v>
      </c>
    </row>
    <row r="194" spans="1:15" hidden="1" x14ac:dyDescent="0.2">
      <c r="A194">
        <v>193</v>
      </c>
      <c r="B194" t="s">
        <v>923</v>
      </c>
      <c r="C194" t="s">
        <v>32</v>
      </c>
      <c r="D194" t="s">
        <v>8</v>
      </c>
      <c r="E194">
        <v>3247</v>
      </c>
      <c r="F194">
        <v>3319</v>
      </c>
      <c r="G194">
        <v>72</v>
      </c>
      <c r="H194">
        <v>2.2174314752078799E-2</v>
      </c>
      <c r="I194" t="str">
        <f>VLOOKUP(D194,categoriesforlookup!A:B,2,FALSE)</f>
        <v>2 years and up to 3 years</v>
      </c>
      <c r="J194">
        <f t="shared" si="17"/>
        <v>250</v>
      </c>
      <c r="K194" t="b">
        <f t="shared" si="18"/>
        <v>1</v>
      </c>
      <c r="L194">
        <f t="shared" si="19"/>
        <v>322</v>
      </c>
      <c r="M194" t="b">
        <f t="shared" si="20"/>
        <v>0</v>
      </c>
      <c r="N194" s="3">
        <f t="shared" si="21"/>
        <v>9.9168463196797049E-2</v>
      </c>
      <c r="O194" s="3">
        <f t="shared" si="22"/>
        <v>2.7777777777777776E-2</v>
      </c>
    </row>
    <row r="195" spans="1:15" hidden="1" x14ac:dyDescent="0.2">
      <c r="A195">
        <v>194</v>
      </c>
      <c r="B195" t="s">
        <v>922</v>
      </c>
      <c r="C195" t="s">
        <v>32</v>
      </c>
      <c r="D195" t="s">
        <v>130</v>
      </c>
      <c r="E195">
        <v>1316</v>
      </c>
      <c r="F195">
        <v>1566</v>
      </c>
      <c r="G195">
        <v>250</v>
      </c>
      <c r="H195">
        <v>0.18996960486322201</v>
      </c>
      <c r="I195" t="str">
        <f>VLOOKUP(D195,categoriesforlookup!A:B,2,FALSE)</f>
        <v>3 years and up to 4 years</v>
      </c>
      <c r="J195">
        <f t="shared" ref="J195:J258" si="23">VLOOKUP(CONCATENATE(C195,":",I195),B:I,6,FALSE)</f>
        <v>0</v>
      </c>
      <c r="K195" t="b">
        <f t="shared" ref="K195:K258" si="24">AND(G195&gt;0,J195&gt;0)</f>
        <v>0</v>
      </c>
      <c r="L195">
        <f t="shared" ref="L195:L258" si="25">IF(K195,G195+J195,G195)</f>
        <v>250</v>
      </c>
      <c r="M195" t="b">
        <f t="shared" ref="M195:M258" si="26">L195=H195</f>
        <v>0</v>
      </c>
      <c r="N195" s="3">
        <f t="shared" ref="N195:N258" si="27">L195/E195</f>
        <v>0.1899696048632219</v>
      </c>
      <c r="O195" s="3">
        <f t="shared" ref="O195:O258" si="28">L195/VLOOKUP(C195&amp;":Total",B:F,5,FALSE)</f>
        <v>2.1566597653554176E-2</v>
      </c>
    </row>
    <row r="196" spans="1:15" hidden="1" x14ac:dyDescent="0.2">
      <c r="A196">
        <v>195</v>
      </c>
      <c r="B196" t="s">
        <v>921</v>
      </c>
      <c r="C196" t="s">
        <v>32</v>
      </c>
      <c r="D196" t="s">
        <v>131</v>
      </c>
      <c r="E196">
        <v>1906</v>
      </c>
      <c r="F196">
        <v>1022</v>
      </c>
      <c r="G196">
        <v>-884</v>
      </c>
      <c r="H196">
        <v>-0.463798530954879</v>
      </c>
      <c r="I196" t="str">
        <f>VLOOKUP(D196,categoriesforlookup!A:B,2,FALSE)</f>
        <v>6 months up to 1 year</v>
      </c>
      <c r="J196">
        <f t="shared" si="23"/>
        <v>459</v>
      </c>
      <c r="K196" t="b">
        <f t="shared" si="24"/>
        <v>0</v>
      </c>
      <c r="L196">
        <f t="shared" si="25"/>
        <v>-884</v>
      </c>
      <c r="M196" t="b">
        <f t="shared" si="26"/>
        <v>0</v>
      </c>
      <c r="N196" s="3">
        <f t="shared" si="27"/>
        <v>-0.46379853095487933</v>
      </c>
      <c r="O196" s="3">
        <f t="shared" si="28"/>
        <v>-7.6259489302967567E-2</v>
      </c>
    </row>
    <row r="197" spans="1:15" hidden="1" x14ac:dyDescent="0.2">
      <c r="A197">
        <v>196</v>
      </c>
      <c r="B197" t="s">
        <v>920</v>
      </c>
      <c r="C197" t="s">
        <v>32</v>
      </c>
      <c r="D197" t="s">
        <v>132</v>
      </c>
      <c r="E197">
        <v>156</v>
      </c>
      <c r="F197">
        <v>156</v>
      </c>
      <c r="G197">
        <v>0</v>
      </c>
      <c r="H197">
        <v>0</v>
      </c>
      <c r="I197" t="str">
        <f>VLOOKUP(D197,categoriesforlookup!A:B,2,FALSE)</f>
        <v>4 years and up to 5 years</v>
      </c>
      <c r="J197">
        <f t="shared" si="23"/>
        <v>-1</v>
      </c>
      <c r="K197" t="b">
        <f t="shared" si="24"/>
        <v>0</v>
      </c>
      <c r="L197">
        <f t="shared" si="25"/>
        <v>0</v>
      </c>
      <c r="M197" t="b">
        <f t="shared" si="26"/>
        <v>1</v>
      </c>
      <c r="N197" s="3">
        <f t="shared" si="27"/>
        <v>0</v>
      </c>
      <c r="O197" s="3">
        <f t="shared" si="28"/>
        <v>0</v>
      </c>
    </row>
    <row r="198" spans="1:15" hidden="1" x14ac:dyDescent="0.2">
      <c r="A198">
        <v>197</v>
      </c>
      <c r="B198" t="s">
        <v>919</v>
      </c>
      <c r="C198" t="s">
        <v>32</v>
      </c>
      <c r="D198" t="s">
        <v>133</v>
      </c>
      <c r="E198">
        <v>150</v>
      </c>
      <c r="F198">
        <v>149</v>
      </c>
      <c r="G198">
        <v>-1</v>
      </c>
      <c r="H198">
        <v>-6.6666666666666697E-3</v>
      </c>
      <c r="I198" t="str">
        <f>VLOOKUP(D198,categoriesforlookup!A:B,2,FALSE)</f>
        <v>5 years and over</v>
      </c>
      <c r="J198">
        <f t="shared" si="23"/>
        <v>11</v>
      </c>
      <c r="K198" t="b">
        <f t="shared" si="24"/>
        <v>0</v>
      </c>
      <c r="L198">
        <f t="shared" si="25"/>
        <v>-1</v>
      </c>
      <c r="M198" t="b">
        <f t="shared" si="26"/>
        <v>0</v>
      </c>
      <c r="N198" s="3">
        <f t="shared" si="27"/>
        <v>-6.6666666666666671E-3</v>
      </c>
      <c r="O198" s="3">
        <f t="shared" si="28"/>
        <v>-8.6266390614216703E-5</v>
      </c>
    </row>
    <row r="199" spans="1:15" hidden="1" x14ac:dyDescent="0.2">
      <c r="A199">
        <v>198</v>
      </c>
      <c r="B199" t="s">
        <v>918</v>
      </c>
      <c r="C199" t="s">
        <v>32</v>
      </c>
      <c r="D199" t="s">
        <v>134</v>
      </c>
      <c r="E199">
        <v>59</v>
      </c>
      <c r="F199">
        <v>70</v>
      </c>
      <c r="G199">
        <v>11</v>
      </c>
      <c r="H199">
        <v>0.186440677966102</v>
      </c>
      <c r="I199">
        <f>VLOOKUP(D199,categoriesforlookup!A:B,2,FALSE)</f>
        <v>0</v>
      </c>
      <c r="J199" t="e">
        <f t="shared" si="23"/>
        <v>#N/A</v>
      </c>
      <c r="K199" t="e">
        <f t="shared" si="24"/>
        <v>#N/A</v>
      </c>
      <c r="L199" t="e">
        <f t="shared" si="25"/>
        <v>#N/A</v>
      </c>
      <c r="M199" t="e">
        <f t="shared" si="26"/>
        <v>#N/A</v>
      </c>
      <c r="N199" s="3" t="e">
        <f t="shared" si="27"/>
        <v>#N/A</v>
      </c>
      <c r="O199" s="3" t="e">
        <f t="shared" si="28"/>
        <v>#N/A</v>
      </c>
    </row>
    <row r="200" spans="1:15" x14ac:dyDescent="0.2">
      <c r="A200">
        <v>199</v>
      </c>
      <c r="B200" t="s">
        <v>917</v>
      </c>
      <c r="C200" t="s">
        <v>32</v>
      </c>
      <c r="D200" t="s">
        <v>136</v>
      </c>
      <c r="E200">
        <v>3761</v>
      </c>
      <c r="F200">
        <v>4220</v>
      </c>
      <c r="G200">
        <v>459</v>
      </c>
      <c r="H200">
        <v>0.122042010103696</v>
      </c>
      <c r="I200" t="str">
        <f>VLOOKUP(D200,categoriesforlookup!A:B,2,FALSE)</f>
        <v>1 year and up to 2 years</v>
      </c>
      <c r="J200">
        <f t="shared" si="23"/>
        <v>72</v>
      </c>
      <c r="K200" t="b">
        <f t="shared" si="24"/>
        <v>1</v>
      </c>
      <c r="L200">
        <f t="shared" si="25"/>
        <v>531</v>
      </c>
      <c r="M200" t="b">
        <f t="shared" si="26"/>
        <v>0</v>
      </c>
      <c r="N200" s="3">
        <f t="shared" si="27"/>
        <v>0.1411858548258442</v>
      </c>
      <c r="O200" s="3">
        <f t="shared" si="28"/>
        <v>4.5807453416149072E-2</v>
      </c>
    </row>
    <row r="201" spans="1:15" hidden="1" x14ac:dyDescent="0.2">
      <c r="A201">
        <v>200</v>
      </c>
      <c r="B201" t="s">
        <v>916</v>
      </c>
      <c r="C201" t="s">
        <v>32</v>
      </c>
      <c r="D201" t="s">
        <v>129</v>
      </c>
      <c r="E201">
        <v>11496</v>
      </c>
      <c r="F201">
        <v>11592</v>
      </c>
      <c r="G201">
        <v>96</v>
      </c>
      <c r="H201">
        <v>8.3507306889352793E-3</v>
      </c>
      <c r="I201" t="e">
        <f>VLOOKUP(D201,categoriesforlookup!A:B,2,FALSE)</f>
        <v>#N/A</v>
      </c>
      <c r="J201" t="e">
        <f t="shared" si="23"/>
        <v>#N/A</v>
      </c>
      <c r="K201" t="e">
        <f t="shared" si="24"/>
        <v>#N/A</v>
      </c>
      <c r="L201" t="e">
        <f t="shared" si="25"/>
        <v>#N/A</v>
      </c>
      <c r="M201" t="e">
        <f t="shared" si="26"/>
        <v>#N/A</v>
      </c>
      <c r="N201" s="3" t="e">
        <f t="shared" si="27"/>
        <v>#N/A</v>
      </c>
      <c r="O201" s="3" t="e">
        <f t="shared" si="28"/>
        <v>#N/A</v>
      </c>
    </row>
    <row r="202" spans="1:15" hidden="1" x14ac:dyDescent="0.2">
      <c r="A202">
        <v>201</v>
      </c>
      <c r="B202" t="s">
        <v>915</v>
      </c>
      <c r="C202" t="s">
        <v>33</v>
      </c>
      <c r="D202" t="s">
        <v>8</v>
      </c>
      <c r="E202">
        <v>7634</v>
      </c>
      <c r="F202">
        <v>7748</v>
      </c>
      <c r="G202">
        <v>114</v>
      </c>
      <c r="H202">
        <v>1.4933193607545201E-2</v>
      </c>
      <c r="I202" t="str">
        <f>VLOOKUP(D202,categoriesforlookup!A:B,2,FALSE)</f>
        <v>2 years and up to 3 years</v>
      </c>
      <c r="J202">
        <f t="shared" si="23"/>
        <v>629</v>
      </c>
      <c r="K202" t="b">
        <f t="shared" si="24"/>
        <v>1</v>
      </c>
      <c r="L202">
        <f t="shared" si="25"/>
        <v>743</v>
      </c>
      <c r="M202" t="b">
        <f t="shared" si="26"/>
        <v>0</v>
      </c>
      <c r="N202" s="3">
        <f t="shared" si="27"/>
        <v>9.7327744301807698E-2</v>
      </c>
      <c r="O202" s="3">
        <f t="shared" si="28"/>
        <v>2.5541423169474047E-2</v>
      </c>
    </row>
    <row r="203" spans="1:15" hidden="1" x14ac:dyDescent="0.2">
      <c r="A203">
        <v>202</v>
      </c>
      <c r="B203" t="s">
        <v>914</v>
      </c>
      <c r="C203" t="s">
        <v>33</v>
      </c>
      <c r="D203" t="s">
        <v>130</v>
      </c>
      <c r="E203">
        <v>4144</v>
      </c>
      <c r="F203">
        <v>4773</v>
      </c>
      <c r="G203">
        <v>629</v>
      </c>
      <c r="H203">
        <v>0.151785714285714</v>
      </c>
      <c r="I203" t="str">
        <f>VLOOKUP(D203,categoriesforlookup!A:B,2,FALSE)</f>
        <v>3 years and up to 4 years</v>
      </c>
      <c r="J203">
        <f t="shared" si="23"/>
        <v>49</v>
      </c>
      <c r="K203" t="b">
        <f t="shared" si="24"/>
        <v>1</v>
      </c>
      <c r="L203">
        <f t="shared" si="25"/>
        <v>678</v>
      </c>
      <c r="M203" t="b">
        <f t="shared" si="26"/>
        <v>0</v>
      </c>
      <c r="N203" s="3">
        <f t="shared" si="27"/>
        <v>0.16361003861003862</v>
      </c>
      <c r="O203" s="3">
        <f t="shared" si="28"/>
        <v>2.3306978343073222E-2</v>
      </c>
    </row>
    <row r="204" spans="1:15" hidden="1" x14ac:dyDescent="0.2">
      <c r="A204">
        <v>203</v>
      </c>
      <c r="B204" t="s">
        <v>913</v>
      </c>
      <c r="C204" t="s">
        <v>33</v>
      </c>
      <c r="D204" t="s">
        <v>131</v>
      </c>
      <c r="E204">
        <v>4485</v>
      </c>
      <c r="F204">
        <v>2609</v>
      </c>
      <c r="G204">
        <v>-1876</v>
      </c>
      <c r="H204">
        <v>-0.41828316610925298</v>
      </c>
      <c r="I204" t="str">
        <f>VLOOKUP(D204,categoriesforlookup!A:B,2,FALSE)</f>
        <v>6 months up to 1 year</v>
      </c>
      <c r="J204">
        <f t="shared" si="23"/>
        <v>1140</v>
      </c>
      <c r="K204" t="b">
        <f t="shared" si="24"/>
        <v>0</v>
      </c>
      <c r="L204">
        <f t="shared" si="25"/>
        <v>-1876</v>
      </c>
      <c r="M204" t="b">
        <f t="shared" si="26"/>
        <v>0</v>
      </c>
      <c r="N204" s="3">
        <f t="shared" si="27"/>
        <v>-0.41828316610925309</v>
      </c>
      <c r="O204" s="3">
        <f t="shared" si="28"/>
        <v>-6.4489515297353042E-2</v>
      </c>
    </row>
    <row r="205" spans="1:15" hidden="1" x14ac:dyDescent="0.2">
      <c r="A205">
        <v>204</v>
      </c>
      <c r="B205" t="s">
        <v>912</v>
      </c>
      <c r="C205" t="s">
        <v>33</v>
      </c>
      <c r="D205" t="s">
        <v>132</v>
      </c>
      <c r="E205">
        <v>538</v>
      </c>
      <c r="F205">
        <v>587</v>
      </c>
      <c r="G205">
        <v>49</v>
      </c>
      <c r="H205">
        <v>9.1078066914498101E-2</v>
      </c>
      <c r="I205" t="str">
        <f>VLOOKUP(D205,categoriesforlookup!A:B,2,FALSE)</f>
        <v>4 years and up to 5 years</v>
      </c>
      <c r="J205">
        <f t="shared" si="23"/>
        <v>10</v>
      </c>
      <c r="K205" t="b">
        <f t="shared" si="24"/>
        <v>1</v>
      </c>
      <c r="L205">
        <f t="shared" si="25"/>
        <v>59</v>
      </c>
      <c r="M205" t="b">
        <f t="shared" si="26"/>
        <v>0</v>
      </c>
      <c r="N205" s="3">
        <f t="shared" si="27"/>
        <v>0.10966542750929369</v>
      </c>
      <c r="O205" s="3">
        <f t="shared" si="28"/>
        <v>2.0281883808869025E-3</v>
      </c>
    </row>
    <row r="206" spans="1:15" hidden="1" x14ac:dyDescent="0.2">
      <c r="A206">
        <v>205</v>
      </c>
      <c r="B206" t="s">
        <v>911</v>
      </c>
      <c r="C206" t="s">
        <v>33</v>
      </c>
      <c r="D206" t="s">
        <v>133</v>
      </c>
      <c r="E206">
        <v>413</v>
      </c>
      <c r="F206">
        <v>423</v>
      </c>
      <c r="G206">
        <v>10</v>
      </c>
      <c r="H206">
        <v>2.4213075060532701E-2</v>
      </c>
      <c r="I206" t="str">
        <f>VLOOKUP(D206,categoriesforlookup!A:B,2,FALSE)</f>
        <v>5 years and over</v>
      </c>
      <c r="J206">
        <f t="shared" si="23"/>
        <v>22</v>
      </c>
      <c r="K206" t="b">
        <f t="shared" si="24"/>
        <v>1</v>
      </c>
      <c r="L206">
        <f t="shared" si="25"/>
        <v>32</v>
      </c>
      <c r="M206" t="b">
        <f t="shared" si="26"/>
        <v>0</v>
      </c>
      <c r="N206" s="3">
        <f t="shared" si="27"/>
        <v>7.7481840193704604E-2</v>
      </c>
      <c r="O206" s="3">
        <f t="shared" si="28"/>
        <v>1.1000343760742524E-3</v>
      </c>
    </row>
    <row r="207" spans="1:15" hidden="1" x14ac:dyDescent="0.2">
      <c r="A207">
        <v>206</v>
      </c>
      <c r="B207" t="s">
        <v>910</v>
      </c>
      <c r="C207" t="s">
        <v>33</v>
      </c>
      <c r="D207" t="s">
        <v>134</v>
      </c>
      <c r="E207">
        <v>26</v>
      </c>
      <c r="F207">
        <v>48</v>
      </c>
      <c r="G207">
        <v>22</v>
      </c>
      <c r="H207">
        <v>0.84615384615384603</v>
      </c>
      <c r="I207">
        <f>VLOOKUP(D207,categoriesforlookup!A:B,2,FALSE)</f>
        <v>0</v>
      </c>
      <c r="J207" t="e">
        <f t="shared" si="23"/>
        <v>#N/A</v>
      </c>
      <c r="K207" t="e">
        <f t="shared" si="24"/>
        <v>#N/A</v>
      </c>
      <c r="L207" t="e">
        <f t="shared" si="25"/>
        <v>#N/A</v>
      </c>
      <c r="M207" t="e">
        <f t="shared" si="26"/>
        <v>#N/A</v>
      </c>
      <c r="N207" s="3" t="e">
        <f t="shared" si="27"/>
        <v>#N/A</v>
      </c>
      <c r="O207" s="3" t="e">
        <f t="shared" si="28"/>
        <v>#N/A</v>
      </c>
    </row>
    <row r="208" spans="1:15" x14ac:dyDescent="0.2">
      <c r="A208">
        <v>207</v>
      </c>
      <c r="B208" t="s">
        <v>909</v>
      </c>
      <c r="C208" t="s">
        <v>33</v>
      </c>
      <c r="D208" t="s">
        <v>136</v>
      </c>
      <c r="E208">
        <v>8656</v>
      </c>
      <c r="F208">
        <v>9796</v>
      </c>
      <c r="G208">
        <v>1140</v>
      </c>
      <c r="H208">
        <v>0.13170055452865101</v>
      </c>
      <c r="I208" t="str">
        <f>VLOOKUP(D208,categoriesforlookup!A:B,2,FALSE)</f>
        <v>1 year and up to 2 years</v>
      </c>
      <c r="J208">
        <f t="shared" si="23"/>
        <v>114</v>
      </c>
      <c r="K208" t="b">
        <f t="shared" si="24"/>
        <v>1</v>
      </c>
      <c r="L208">
        <f t="shared" si="25"/>
        <v>1254</v>
      </c>
      <c r="M208" t="b">
        <f t="shared" si="26"/>
        <v>0</v>
      </c>
      <c r="N208" s="3">
        <f t="shared" si="27"/>
        <v>0.14487060998151571</v>
      </c>
      <c r="O208" s="3">
        <f t="shared" si="28"/>
        <v>4.310759711240976E-2</v>
      </c>
    </row>
    <row r="209" spans="1:15" hidden="1" x14ac:dyDescent="0.2">
      <c r="A209">
        <v>208</v>
      </c>
      <c r="B209" t="s">
        <v>908</v>
      </c>
      <c r="C209" t="s">
        <v>33</v>
      </c>
      <c r="D209" t="s">
        <v>129</v>
      </c>
      <c r="E209">
        <v>28825</v>
      </c>
      <c r="F209">
        <v>29090</v>
      </c>
      <c r="G209">
        <v>265</v>
      </c>
      <c r="H209">
        <v>9.1934084995663502E-3</v>
      </c>
      <c r="I209" t="e">
        <f>VLOOKUP(D209,categoriesforlookup!A:B,2,FALSE)</f>
        <v>#N/A</v>
      </c>
      <c r="J209" t="e">
        <f t="shared" si="23"/>
        <v>#N/A</v>
      </c>
      <c r="K209" t="e">
        <f t="shared" si="24"/>
        <v>#N/A</v>
      </c>
      <c r="L209" t="e">
        <f t="shared" si="25"/>
        <v>#N/A</v>
      </c>
      <c r="M209" t="e">
        <f t="shared" si="26"/>
        <v>#N/A</v>
      </c>
      <c r="N209" s="3" t="e">
        <f t="shared" si="27"/>
        <v>#N/A</v>
      </c>
      <c r="O209" s="3" t="e">
        <f t="shared" si="28"/>
        <v>#N/A</v>
      </c>
    </row>
    <row r="210" spans="1:15" hidden="1" x14ac:dyDescent="0.2">
      <c r="A210">
        <v>209</v>
      </c>
      <c r="B210" t="s">
        <v>907</v>
      </c>
      <c r="C210" t="s">
        <v>34</v>
      </c>
      <c r="D210" t="s">
        <v>8</v>
      </c>
      <c r="E210">
        <v>8947</v>
      </c>
      <c r="F210">
        <v>9022</v>
      </c>
      <c r="G210">
        <v>75</v>
      </c>
      <c r="H210">
        <v>8.3826981110986902E-3</v>
      </c>
      <c r="I210" t="str">
        <f>VLOOKUP(D210,categoriesforlookup!A:B,2,FALSE)</f>
        <v>2 years and up to 3 years</v>
      </c>
      <c r="J210">
        <f t="shared" si="23"/>
        <v>732</v>
      </c>
      <c r="K210" t="b">
        <f t="shared" si="24"/>
        <v>1</v>
      </c>
      <c r="L210">
        <f t="shared" si="25"/>
        <v>807</v>
      </c>
      <c r="M210" t="b">
        <f t="shared" si="26"/>
        <v>0</v>
      </c>
      <c r="N210" s="3">
        <f t="shared" si="27"/>
        <v>9.0197831675421933E-2</v>
      </c>
      <c r="O210" s="3">
        <f t="shared" si="28"/>
        <v>2.3933803902959842E-2</v>
      </c>
    </row>
    <row r="211" spans="1:15" hidden="1" x14ac:dyDescent="0.2">
      <c r="A211">
        <v>210</v>
      </c>
      <c r="B211" t="s">
        <v>906</v>
      </c>
      <c r="C211" t="s">
        <v>34</v>
      </c>
      <c r="D211" t="s">
        <v>130</v>
      </c>
      <c r="E211">
        <v>4346</v>
      </c>
      <c r="F211">
        <v>5078</v>
      </c>
      <c r="G211">
        <v>732</v>
      </c>
      <c r="H211">
        <v>0.16843074091118301</v>
      </c>
      <c r="I211" t="str">
        <f>VLOOKUP(D211,categoriesforlookup!A:B,2,FALSE)</f>
        <v>3 years and up to 4 years</v>
      </c>
      <c r="J211">
        <f t="shared" si="23"/>
        <v>-10</v>
      </c>
      <c r="K211" t="b">
        <f t="shared" si="24"/>
        <v>0</v>
      </c>
      <c r="L211">
        <f t="shared" si="25"/>
        <v>732</v>
      </c>
      <c r="M211" t="b">
        <f t="shared" si="26"/>
        <v>0</v>
      </c>
      <c r="N211" s="3">
        <f t="shared" si="27"/>
        <v>0.16843074091118271</v>
      </c>
      <c r="O211" s="3">
        <f t="shared" si="28"/>
        <v>2.1709472685212648E-2</v>
      </c>
    </row>
    <row r="212" spans="1:15" hidden="1" x14ac:dyDescent="0.2">
      <c r="A212">
        <v>211</v>
      </c>
      <c r="B212" t="s">
        <v>905</v>
      </c>
      <c r="C212" t="s">
        <v>34</v>
      </c>
      <c r="D212" t="s">
        <v>131</v>
      </c>
      <c r="E212">
        <v>5099</v>
      </c>
      <c r="F212">
        <v>2965</v>
      </c>
      <c r="G212">
        <v>-2134</v>
      </c>
      <c r="H212">
        <v>-0.41851343400666802</v>
      </c>
      <c r="I212" t="str">
        <f>VLOOKUP(D212,categoriesforlookup!A:B,2,FALSE)</f>
        <v>6 months up to 1 year</v>
      </c>
      <c r="J212">
        <f t="shared" si="23"/>
        <v>1362</v>
      </c>
      <c r="K212" t="b">
        <f t="shared" si="24"/>
        <v>0</v>
      </c>
      <c r="L212">
        <f t="shared" si="25"/>
        <v>-2134</v>
      </c>
      <c r="M212" t="b">
        <f t="shared" si="26"/>
        <v>0</v>
      </c>
      <c r="N212" s="3">
        <f t="shared" si="27"/>
        <v>-0.41851343400666796</v>
      </c>
      <c r="O212" s="3">
        <f t="shared" si="28"/>
        <v>-6.3289637582300259E-2</v>
      </c>
    </row>
    <row r="213" spans="1:15" hidden="1" x14ac:dyDescent="0.2">
      <c r="A213">
        <v>212</v>
      </c>
      <c r="B213" t="s">
        <v>904</v>
      </c>
      <c r="C213" t="s">
        <v>34</v>
      </c>
      <c r="D213" t="s">
        <v>132</v>
      </c>
      <c r="E213">
        <v>1311</v>
      </c>
      <c r="F213">
        <v>1301</v>
      </c>
      <c r="G213">
        <v>-10</v>
      </c>
      <c r="H213">
        <v>-7.6277650648360002E-3</v>
      </c>
      <c r="I213" t="str">
        <f>VLOOKUP(D213,categoriesforlookup!A:B,2,FALSE)</f>
        <v>4 years and up to 5 years</v>
      </c>
      <c r="J213">
        <f t="shared" si="23"/>
        <v>100</v>
      </c>
      <c r="K213" t="b">
        <f t="shared" si="24"/>
        <v>0</v>
      </c>
      <c r="L213">
        <f t="shared" si="25"/>
        <v>-10</v>
      </c>
      <c r="M213" t="b">
        <f t="shared" si="26"/>
        <v>0</v>
      </c>
      <c r="N213" s="3">
        <f t="shared" si="27"/>
        <v>-7.6277650648360028E-3</v>
      </c>
      <c r="O213" s="3">
        <f t="shared" si="28"/>
        <v>-2.9657749569962633E-4</v>
      </c>
    </row>
    <row r="214" spans="1:15" hidden="1" x14ac:dyDescent="0.2">
      <c r="A214">
        <v>213</v>
      </c>
      <c r="B214" t="s">
        <v>903</v>
      </c>
      <c r="C214" t="s">
        <v>34</v>
      </c>
      <c r="D214" t="s">
        <v>133</v>
      </c>
      <c r="E214">
        <v>556</v>
      </c>
      <c r="F214">
        <v>656</v>
      </c>
      <c r="G214">
        <v>100</v>
      </c>
      <c r="H214">
        <v>0.17985611510791399</v>
      </c>
      <c r="I214" t="str">
        <f>VLOOKUP(D214,categoriesforlookup!A:B,2,FALSE)</f>
        <v>5 years and over</v>
      </c>
      <c r="J214">
        <f t="shared" si="23"/>
        <v>31</v>
      </c>
      <c r="K214" t="b">
        <f t="shared" si="24"/>
        <v>1</v>
      </c>
      <c r="L214">
        <f t="shared" si="25"/>
        <v>131</v>
      </c>
      <c r="M214" t="b">
        <f t="shared" si="26"/>
        <v>0</v>
      </c>
      <c r="N214" s="3">
        <f t="shared" si="27"/>
        <v>0.23561151079136691</v>
      </c>
      <c r="O214" s="3">
        <f t="shared" si="28"/>
        <v>3.8851651936651047E-3</v>
      </c>
    </row>
    <row r="215" spans="1:15" hidden="1" x14ac:dyDescent="0.2">
      <c r="A215">
        <v>214</v>
      </c>
      <c r="B215" t="s">
        <v>902</v>
      </c>
      <c r="C215" t="s">
        <v>34</v>
      </c>
      <c r="D215" t="s">
        <v>134</v>
      </c>
      <c r="E215">
        <v>53</v>
      </c>
      <c r="F215">
        <v>84</v>
      </c>
      <c r="G215">
        <v>31</v>
      </c>
      <c r="H215">
        <v>0.58490566037735803</v>
      </c>
      <c r="I215">
        <f>VLOOKUP(D215,categoriesforlookup!A:B,2,FALSE)</f>
        <v>0</v>
      </c>
      <c r="J215" t="e">
        <f t="shared" si="23"/>
        <v>#N/A</v>
      </c>
      <c r="K215" t="e">
        <f t="shared" si="24"/>
        <v>#N/A</v>
      </c>
      <c r="L215" t="e">
        <f t="shared" si="25"/>
        <v>#N/A</v>
      </c>
      <c r="M215" t="e">
        <f t="shared" si="26"/>
        <v>#N/A</v>
      </c>
      <c r="N215" s="3" t="e">
        <f t="shared" si="27"/>
        <v>#N/A</v>
      </c>
      <c r="O215" s="3" t="e">
        <f t="shared" si="28"/>
        <v>#N/A</v>
      </c>
    </row>
    <row r="216" spans="1:15" x14ac:dyDescent="0.2">
      <c r="A216">
        <v>215</v>
      </c>
      <c r="B216" t="s">
        <v>901</v>
      </c>
      <c r="C216" t="s">
        <v>34</v>
      </c>
      <c r="D216" t="s">
        <v>136</v>
      </c>
      <c r="E216">
        <v>9739</v>
      </c>
      <c r="F216">
        <v>11101</v>
      </c>
      <c r="G216">
        <v>1362</v>
      </c>
      <c r="H216">
        <v>0.139850087277955</v>
      </c>
      <c r="I216" t="str">
        <f>VLOOKUP(D216,categoriesforlookup!A:B,2,FALSE)</f>
        <v>1 year and up to 2 years</v>
      </c>
      <c r="J216">
        <f t="shared" si="23"/>
        <v>75</v>
      </c>
      <c r="K216" t="b">
        <f t="shared" si="24"/>
        <v>1</v>
      </c>
      <c r="L216">
        <f t="shared" si="25"/>
        <v>1437</v>
      </c>
      <c r="M216" t="b">
        <f t="shared" si="26"/>
        <v>0</v>
      </c>
      <c r="N216" s="3">
        <f t="shared" si="27"/>
        <v>0.14755108327343669</v>
      </c>
      <c r="O216" s="3">
        <f t="shared" si="28"/>
        <v>4.2618186132036301E-2</v>
      </c>
    </row>
    <row r="217" spans="1:15" hidden="1" x14ac:dyDescent="0.2">
      <c r="A217">
        <v>216</v>
      </c>
      <c r="B217" t="s">
        <v>900</v>
      </c>
      <c r="C217" t="s">
        <v>34</v>
      </c>
      <c r="D217" t="s">
        <v>129</v>
      </c>
      <c r="E217">
        <v>33255</v>
      </c>
      <c r="F217">
        <v>33718</v>
      </c>
      <c r="G217">
        <v>463</v>
      </c>
      <c r="H217">
        <v>1.39227183882123E-2</v>
      </c>
      <c r="I217" t="e">
        <f>VLOOKUP(D217,categoriesforlookup!A:B,2,FALSE)</f>
        <v>#N/A</v>
      </c>
      <c r="J217" t="e">
        <f t="shared" si="23"/>
        <v>#N/A</v>
      </c>
      <c r="K217" t="e">
        <f t="shared" si="24"/>
        <v>#N/A</v>
      </c>
      <c r="L217" t="e">
        <f t="shared" si="25"/>
        <v>#N/A</v>
      </c>
      <c r="M217" t="e">
        <f t="shared" si="26"/>
        <v>#N/A</v>
      </c>
      <c r="N217" s="3" t="e">
        <f t="shared" si="27"/>
        <v>#N/A</v>
      </c>
      <c r="O217" s="3" t="e">
        <f t="shared" si="28"/>
        <v>#N/A</v>
      </c>
    </row>
    <row r="218" spans="1:15" hidden="1" x14ac:dyDescent="0.2">
      <c r="A218">
        <v>217</v>
      </c>
      <c r="B218" t="s">
        <v>899</v>
      </c>
      <c r="C218" t="s">
        <v>35</v>
      </c>
      <c r="D218" t="s">
        <v>8</v>
      </c>
      <c r="E218">
        <v>18502</v>
      </c>
      <c r="F218">
        <v>18921</v>
      </c>
      <c r="G218">
        <v>419</v>
      </c>
      <c r="H218">
        <v>2.2646200410766398E-2</v>
      </c>
      <c r="I218" t="str">
        <f>VLOOKUP(D218,categoriesforlookup!A:B,2,FALSE)</f>
        <v>2 years and up to 3 years</v>
      </c>
      <c r="J218">
        <f t="shared" si="23"/>
        <v>992</v>
      </c>
      <c r="K218" t="b">
        <f t="shared" si="24"/>
        <v>1</v>
      </c>
      <c r="L218">
        <f t="shared" si="25"/>
        <v>1411</v>
      </c>
      <c r="M218" t="b">
        <f t="shared" si="26"/>
        <v>0</v>
      </c>
      <c r="N218" s="3">
        <f t="shared" si="27"/>
        <v>7.6262025726948443E-2</v>
      </c>
      <c r="O218" s="3">
        <f t="shared" si="28"/>
        <v>1.7988271290158082E-2</v>
      </c>
    </row>
    <row r="219" spans="1:15" hidden="1" x14ac:dyDescent="0.2">
      <c r="A219">
        <v>218</v>
      </c>
      <c r="B219" t="s">
        <v>898</v>
      </c>
      <c r="C219" t="s">
        <v>35</v>
      </c>
      <c r="D219" t="s">
        <v>130</v>
      </c>
      <c r="E219">
        <v>13119</v>
      </c>
      <c r="F219">
        <v>14111</v>
      </c>
      <c r="G219">
        <v>992</v>
      </c>
      <c r="H219">
        <v>7.5615519475569798E-2</v>
      </c>
      <c r="I219" t="str">
        <f>VLOOKUP(D219,categoriesforlookup!A:B,2,FALSE)</f>
        <v>3 years and up to 4 years</v>
      </c>
      <c r="J219">
        <f t="shared" si="23"/>
        <v>432</v>
      </c>
      <c r="K219" t="b">
        <f t="shared" si="24"/>
        <v>1</v>
      </c>
      <c r="L219">
        <f t="shared" si="25"/>
        <v>1424</v>
      </c>
      <c r="M219" t="b">
        <f t="shared" si="26"/>
        <v>0</v>
      </c>
      <c r="N219" s="3">
        <f t="shared" si="27"/>
        <v>0.10854485860202759</v>
      </c>
      <c r="O219" s="3">
        <f t="shared" si="28"/>
        <v>1.8154003059663436E-2</v>
      </c>
    </row>
    <row r="220" spans="1:15" hidden="1" x14ac:dyDescent="0.2">
      <c r="A220">
        <v>219</v>
      </c>
      <c r="B220" t="s">
        <v>897</v>
      </c>
      <c r="C220" t="s">
        <v>35</v>
      </c>
      <c r="D220" t="s">
        <v>131</v>
      </c>
      <c r="E220">
        <v>13015</v>
      </c>
      <c r="F220">
        <v>7757</v>
      </c>
      <c r="G220">
        <v>-5258</v>
      </c>
      <c r="H220">
        <v>-0.40399538993469097</v>
      </c>
      <c r="I220" t="str">
        <f>VLOOKUP(D220,categoriesforlookup!A:B,2,FALSE)</f>
        <v>6 months up to 1 year</v>
      </c>
      <c r="J220">
        <f t="shared" si="23"/>
        <v>4113</v>
      </c>
      <c r="K220" t="b">
        <f t="shared" si="24"/>
        <v>0</v>
      </c>
      <c r="L220">
        <f t="shared" si="25"/>
        <v>-5258</v>
      </c>
      <c r="M220" t="b">
        <f t="shared" si="26"/>
        <v>0</v>
      </c>
      <c r="N220" s="3">
        <f t="shared" si="27"/>
        <v>-0.40399538993469075</v>
      </c>
      <c r="O220" s="3">
        <f t="shared" si="28"/>
        <v>-6.7032126466088734E-2</v>
      </c>
    </row>
    <row r="221" spans="1:15" hidden="1" x14ac:dyDescent="0.2">
      <c r="A221">
        <v>220</v>
      </c>
      <c r="B221" t="s">
        <v>896</v>
      </c>
      <c r="C221" t="s">
        <v>35</v>
      </c>
      <c r="D221" t="s">
        <v>132</v>
      </c>
      <c r="E221">
        <v>986</v>
      </c>
      <c r="F221">
        <v>1418</v>
      </c>
      <c r="G221">
        <v>432</v>
      </c>
      <c r="H221">
        <v>0.43813387423935102</v>
      </c>
      <c r="I221" t="str">
        <f>VLOOKUP(D221,categoriesforlookup!A:B,2,FALSE)</f>
        <v>4 years and up to 5 years</v>
      </c>
      <c r="J221">
        <f t="shared" si="23"/>
        <v>7</v>
      </c>
      <c r="K221" t="b">
        <f t="shared" si="24"/>
        <v>1</v>
      </c>
      <c r="L221">
        <f t="shared" si="25"/>
        <v>439</v>
      </c>
      <c r="M221" t="b">
        <f t="shared" si="26"/>
        <v>0</v>
      </c>
      <c r="N221" s="3">
        <f t="shared" si="27"/>
        <v>0.44523326572008115</v>
      </c>
      <c r="O221" s="3">
        <f t="shared" si="28"/>
        <v>5.5966343702192759E-3</v>
      </c>
    </row>
    <row r="222" spans="1:15" hidden="1" x14ac:dyDescent="0.2">
      <c r="A222">
        <v>221</v>
      </c>
      <c r="B222" t="s">
        <v>895</v>
      </c>
      <c r="C222" t="s">
        <v>35</v>
      </c>
      <c r="D222" t="s">
        <v>133</v>
      </c>
      <c r="E222">
        <v>871</v>
      </c>
      <c r="F222">
        <v>878</v>
      </c>
      <c r="G222">
        <v>7</v>
      </c>
      <c r="H222">
        <v>8.0367393800229604E-3</v>
      </c>
      <c r="I222" t="str">
        <f>VLOOKUP(D222,categoriesforlookup!A:B,2,FALSE)</f>
        <v>5 years and over</v>
      </c>
      <c r="J222">
        <f t="shared" si="23"/>
        <v>72</v>
      </c>
      <c r="K222" t="b">
        <f t="shared" si="24"/>
        <v>1</v>
      </c>
      <c r="L222">
        <f t="shared" si="25"/>
        <v>79</v>
      </c>
      <c r="M222" t="b">
        <f t="shared" si="26"/>
        <v>0</v>
      </c>
      <c r="N222" s="3">
        <f t="shared" si="27"/>
        <v>9.0700344431687716E-2</v>
      </c>
      <c r="O222" s="3">
        <f t="shared" si="28"/>
        <v>1.0071392146863845E-3</v>
      </c>
    </row>
    <row r="223" spans="1:15" hidden="1" x14ac:dyDescent="0.2">
      <c r="A223">
        <v>222</v>
      </c>
      <c r="B223" t="s">
        <v>894</v>
      </c>
      <c r="C223" t="s">
        <v>35</v>
      </c>
      <c r="D223" t="s">
        <v>134</v>
      </c>
      <c r="E223">
        <v>142</v>
      </c>
      <c r="F223">
        <v>214</v>
      </c>
      <c r="G223">
        <v>72</v>
      </c>
      <c r="H223">
        <v>0.50704225352112697</v>
      </c>
      <c r="I223">
        <f>VLOOKUP(D223,categoriesforlookup!A:B,2,FALSE)</f>
        <v>0</v>
      </c>
      <c r="J223" t="e">
        <f t="shared" si="23"/>
        <v>#N/A</v>
      </c>
      <c r="K223" t="e">
        <f t="shared" si="24"/>
        <v>#N/A</v>
      </c>
      <c r="L223" t="e">
        <f t="shared" si="25"/>
        <v>#N/A</v>
      </c>
      <c r="M223" t="e">
        <f t="shared" si="26"/>
        <v>#N/A</v>
      </c>
      <c r="N223" s="3" t="e">
        <f t="shared" si="27"/>
        <v>#N/A</v>
      </c>
      <c r="O223" s="3" t="e">
        <f t="shared" si="28"/>
        <v>#N/A</v>
      </c>
    </row>
    <row r="224" spans="1:15" x14ac:dyDescent="0.2">
      <c r="A224">
        <v>223</v>
      </c>
      <c r="B224" t="s">
        <v>893</v>
      </c>
      <c r="C224" t="s">
        <v>35</v>
      </c>
      <c r="D224" t="s">
        <v>136</v>
      </c>
      <c r="E224">
        <v>22555</v>
      </c>
      <c r="F224">
        <v>26668</v>
      </c>
      <c r="G224">
        <v>4113</v>
      </c>
      <c r="H224">
        <v>0.182354245178453</v>
      </c>
      <c r="I224" t="str">
        <f>VLOOKUP(D224,categoriesforlookup!A:B,2,FALSE)</f>
        <v>1 year and up to 2 years</v>
      </c>
      <c r="J224">
        <f t="shared" si="23"/>
        <v>419</v>
      </c>
      <c r="K224" t="b">
        <f t="shared" si="24"/>
        <v>1</v>
      </c>
      <c r="L224">
        <f t="shared" si="25"/>
        <v>4532</v>
      </c>
      <c r="M224" t="b">
        <f t="shared" si="26"/>
        <v>0</v>
      </c>
      <c r="N224" s="3">
        <f t="shared" si="27"/>
        <v>0.20093105741520728</v>
      </c>
      <c r="O224" s="3">
        <f t="shared" si="28"/>
        <v>5.7776644569097396E-2</v>
      </c>
    </row>
    <row r="225" spans="1:15" hidden="1" x14ac:dyDescent="0.2">
      <c r="A225">
        <v>224</v>
      </c>
      <c r="B225" t="s">
        <v>892</v>
      </c>
      <c r="C225" t="s">
        <v>35</v>
      </c>
      <c r="D225" t="s">
        <v>129</v>
      </c>
      <c r="E225">
        <v>76692</v>
      </c>
      <c r="F225">
        <v>78440</v>
      </c>
      <c r="G225">
        <v>1748</v>
      </c>
      <c r="H225">
        <v>2.2792468575601101E-2</v>
      </c>
      <c r="I225" t="e">
        <f>VLOOKUP(D225,categoriesforlookup!A:B,2,FALSE)</f>
        <v>#N/A</v>
      </c>
      <c r="J225" t="e">
        <f t="shared" si="23"/>
        <v>#N/A</v>
      </c>
      <c r="K225" t="e">
        <f t="shared" si="24"/>
        <v>#N/A</v>
      </c>
      <c r="L225" t="e">
        <f t="shared" si="25"/>
        <v>#N/A</v>
      </c>
      <c r="M225" t="e">
        <f t="shared" si="26"/>
        <v>#N/A</v>
      </c>
      <c r="N225" s="3" t="e">
        <f t="shared" si="27"/>
        <v>#N/A</v>
      </c>
      <c r="O225" s="3" t="e">
        <f t="shared" si="28"/>
        <v>#N/A</v>
      </c>
    </row>
    <row r="226" spans="1:15" hidden="1" x14ac:dyDescent="0.2">
      <c r="A226">
        <v>225</v>
      </c>
      <c r="B226" t="s">
        <v>891</v>
      </c>
      <c r="C226" t="s">
        <v>36</v>
      </c>
      <c r="D226" t="s">
        <v>8</v>
      </c>
      <c r="E226">
        <v>3191</v>
      </c>
      <c r="F226">
        <v>3270</v>
      </c>
      <c r="G226">
        <v>79</v>
      </c>
      <c r="H226">
        <v>2.4757129426512099E-2</v>
      </c>
      <c r="I226" t="str">
        <f>VLOOKUP(D226,categoriesforlookup!A:B,2,FALSE)</f>
        <v>2 years and up to 3 years</v>
      </c>
      <c r="J226">
        <f t="shared" si="23"/>
        <v>234</v>
      </c>
      <c r="K226" t="b">
        <f t="shared" si="24"/>
        <v>1</v>
      </c>
      <c r="L226">
        <f t="shared" si="25"/>
        <v>313</v>
      </c>
      <c r="M226" t="b">
        <f t="shared" si="26"/>
        <v>0</v>
      </c>
      <c r="N226" s="3">
        <f t="shared" si="27"/>
        <v>9.8088373550611091E-2</v>
      </c>
      <c r="O226" s="3">
        <f t="shared" si="28"/>
        <v>1.98856416772554E-2</v>
      </c>
    </row>
    <row r="227" spans="1:15" hidden="1" x14ac:dyDescent="0.2">
      <c r="A227">
        <v>226</v>
      </c>
      <c r="B227" t="s">
        <v>890</v>
      </c>
      <c r="C227" t="s">
        <v>36</v>
      </c>
      <c r="D227" t="s">
        <v>130</v>
      </c>
      <c r="E227">
        <v>2348</v>
      </c>
      <c r="F227">
        <v>2582</v>
      </c>
      <c r="G227">
        <v>234</v>
      </c>
      <c r="H227">
        <v>9.96592844974446E-2</v>
      </c>
      <c r="I227" t="str">
        <f>VLOOKUP(D227,categoriesforlookup!A:B,2,FALSE)</f>
        <v>3 years and up to 4 years</v>
      </c>
      <c r="J227">
        <f t="shared" si="23"/>
        <v>42</v>
      </c>
      <c r="K227" t="b">
        <f t="shared" si="24"/>
        <v>1</v>
      </c>
      <c r="L227">
        <f t="shared" si="25"/>
        <v>276</v>
      </c>
      <c r="M227" t="b">
        <f t="shared" si="26"/>
        <v>0</v>
      </c>
      <c r="N227" s="3">
        <f t="shared" si="27"/>
        <v>0.11754684838160136</v>
      </c>
      <c r="O227" s="3">
        <f t="shared" si="28"/>
        <v>1.7534942820838628E-2</v>
      </c>
    </row>
    <row r="228" spans="1:15" hidden="1" x14ac:dyDescent="0.2">
      <c r="A228">
        <v>227</v>
      </c>
      <c r="B228" t="s">
        <v>889</v>
      </c>
      <c r="C228" t="s">
        <v>36</v>
      </c>
      <c r="D228" t="s">
        <v>131</v>
      </c>
      <c r="E228">
        <v>3370</v>
      </c>
      <c r="F228">
        <v>1479</v>
      </c>
      <c r="G228">
        <v>-1891</v>
      </c>
      <c r="H228">
        <v>-0.56112759643916899</v>
      </c>
      <c r="I228" t="str">
        <f>VLOOKUP(D228,categoriesforlookup!A:B,2,FALSE)</f>
        <v>6 months up to 1 year</v>
      </c>
      <c r="J228">
        <f t="shared" si="23"/>
        <v>1678</v>
      </c>
      <c r="K228" t="b">
        <f t="shared" si="24"/>
        <v>0</v>
      </c>
      <c r="L228">
        <f t="shared" si="25"/>
        <v>-1891</v>
      </c>
      <c r="M228" t="b">
        <f t="shared" si="26"/>
        <v>0</v>
      </c>
      <c r="N228" s="3">
        <f t="shared" si="27"/>
        <v>-0.5611275964391691</v>
      </c>
      <c r="O228" s="3">
        <f t="shared" si="28"/>
        <v>-0.12013977128335451</v>
      </c>
    </row>
    <row r="229" spans="1:15" hidden="1" x14ac:dyDescent="0.2">
      <c r="A229">
        <v>228</v>
      </c>
      <c r="B229" t="s">
        <v>888</v>
      </c>
      <c r="C229" t="s">
        <v>36</v>
      </c>
      <c r="D229" t="s">
        <v>132</v>
      </c>
      <c r="E229">
        <v>213</v>
      </c>
      <c r="F229">
        <v>255</v>
      </c>
      <c r="G229">
        <v>42</v>
      </c>
      <c r="H229">
        <v>0.19718309859154901</v>
      </c>
      <c r="I229" t="str">
        <f>VLOOKUP(D229,categoriesforlookup!A:B,2,FALSE)</f>
        <v>4 years and up to 5 years</v>
      </c>
      <c r="J229">
        <f t="shared" si="23"/>
        <v>-2</v>
      </c>
      <c r="K229" t="b">
        <f t="shared" si="24"/>
        <v>0</v>
      </c>
      <c r="L229">
        <f t="shared" si="25"/>
        <v>42</v>
      </c>
      <c r="M229" t="b">
        <f t="shared" si="26"/>
        <v>0</v>
      </c>
      <c r="N229" s="3">
        <f t="shared" si="27"/>
        <v>0.19718309859154928</v>
      </c>
      <c r="O229" s="3">
        <f t="shared" si="28"/>
        <v>2.6683608640406609E-3</v>
      </c>
    </row>
    <row r="230" spans="1:15" hidden="1" x14ac:dyDescent="0.2">
      <c r="A230">
        <v>229</v>
      </c>
      <c r="B230" t="s">
        <v>887</v>
      </c>
      <c r="C230" t="s">
        <v>36</v>
      </c>
      <c r="D230" t="s">
        <v>133</v>
      </c>
      <c r="E230">
        <v>94</v>
      </c>
      <c r="F230">
        <v>92</v>
      </c>
      <c r="G230">
        <v>-2</v>
      </c>
      <c r="H230">
        <v>-2.1276595744680899E-2</v>
      </c>
      <c r="I230" t="str">
        <f>VLOOKUP(D230,categoriesforlookup!A:B,2,FALSE)</f>
        <v>5 years and over</v>
      </c>
      <c r="J230">
        <f t="shared" si="23"/>
        <v>8</v>
      </c>
      <c r="K230" t="b">
        <f t="shared" si="24"/>
        <v>0</v>
      </c>
      <c r="L230">
        <f t="shared" si="25"/>
        <v>-2</v>
      </c>
      <c r="M230" t="b">
        <f t="shared" si="26"/>
        <v>0</v>
      </c>
      <c r="N230" s="3">
        <f t="shared" si="27"/>
        <v>-2.1276595744680851E-2</v>
      </c>
      <c r="O230" s="3">
        <f t="shared" si="28"/>
        <v>-1.2706480304955527E-4</v>
      </c>
    </row>
    <row r="231" spans="1:15" hidden="1" x14ac:dyDescent="0.2">
      <c r="A231">
        <v>230</v>
      </c>
      <c r="B231" t="s">
        <v>886</v>
      </c>
      <c r="C231" t="s">
        <v>36</v>
      </c>
      <c r="D231" t="s">
        <v>134</v>
      </c>
      <c r="E231">
        <v>9</v>
      </c>
      <c r="F231">
        <v>17</v>
      </c>
      <c r="G231">
        <v>8</v>
      </c>
      <c r="H231">
        <v>0.88888888888888895</v>
      </c>
      <c r="I231">
        <f>VLOOKUP(D231,categoriesforlookup!A:B,2,FALSE)</f>
        <v>0</v>
      </c>
      <c r="J231" t="e">
        <f t="shared" si="23"/>
        <v>#N/A</v>
      </c>
      <c r="K231" t="e">
        <f t="shared" si="24"/>
        <v>#N/A</v>
      </c>
      <c r="L231" t="e">
        <f t="shared" si="25"/>
        <v>#N/A</v>
      </c>
      <c r="M231" t="e">
        <f t="shared" si="26"/>
        <v>#N/A</v>
      </c>
      <c r="N231" s="3" t="e">
        <f t="shared" si="27"/>
        <v>#N/A</v>
      </c>
      <c r="O231" s="3" t="e">
        <f t="shared" si="28"/>
        <v>#N/A</v>
      </c>
    </row>
    <row r="232" spans="1:15" x14ac:dyDescent="0.2">
      <c r="A232">
        <v>231</v>
      </c>
      <c r="B232" t="s">
        <v>885</v>
      </c>
      <c r="C232" t="s">
        <v>36</v>
      </c>
      <c r="D232" t="s">
        <v>136</v>
      </c>
      <c r="E232">
        <v>4662</v>
      </c>
      <c r="F232">
        <v>6340</v>
      </c>
      <c r="G232">
        <v>1678</v>
      </c>
      <c r="H232">
        <v>0.35993135993136</v>
      </c>
      <c r="I232" t="str">
        <f>VLOOKUP(D232,categoriesforlookup!A:B,2,FALSE)</f>
        <v>1 year and up to 2 years</v>
      </c>
      <c r="J232">
        <f t="shared" si="23"/>
        <v>79</v>
      </c>
      <c r="K232" t="b">
        <f t="shared" si="24"/>
        <v>1</v>
      </c>
      <c r="L232">
        <f t="shared" si="25"/>
        <v>1757</v>
      </c>
      <c r="M232" t="b">
        <f t="shared" si="26"/>
        <v>0</v>
      </c>
      <c r="N232" s="3">
        <f t="shared" si="27"/>
        <v>0.37687687687687688</v>
      </c>
      <c r="O232" s="3">
        <f t="shared" si="28"/>
        <v>0.11162642947903431</v>
      </c>
    </row>
    <row r="233" spans="1:15" hidden="1" x14ac:dyDescent="0.2">
      <c r="A233">
        <v>232</v>
      </c>
      <c r="B233" t="s">
        <v>884</v>
      </c>
      <c r="C233" t="s">
        <v>36</v>
      </c>
      <c r="D233" t="s">
        <v>129</v>
      </c>
      <c r="E233">
        <v>15387</v>
      </c>
      <c r="F233">
        <v>15740</v>
      </c>
      <c r="G233">
        <v>353</v>
      </c>
      <c r="H233">
        <v>2.2941444076168199E-2</v>
      </c>
      <c r="I233" t="e">
        <f>VLOOKUP(D233,categoriesforlookup!A:B,2,FALSE)</f>
        <v>#N/A</v>
      </c>
      <c r="J233" t="e">
        <f t="shared" si="23"/>
        <v>#N/A</v>
      </c>
      <c r="K233" t="e">
        <f t="shared" si="24"/>
        <v>#N/A</v>
      </c>
      <c r="L233" t="e">
        <f t="shared" si="25"/>
        <v>#N/A</v>
      </c>
      <c r="M233" t="e">
        <f t="shared" si="26"/>
        <v>#N/A</v>
      </c>
      <c r="N233" s="3" t="e">
        <f t="shared" si="27"/>
        <v>#N/A</v>
      </c>
      <c r="O233" s="3" t="e">
        <f t="shared" si="28"/>
        <v>#N/A</v>
      </c>
    </row>
    <row r="234" spans="1:15" hidden="1" x14ac:dyDescent="0.2">
      <c r="A234">
        <v>233</v>
      </c>
      <c r="B234" t="s">
        <v>883</v>
      </c>
      <c r="C234" t="s">
        <v>37</v>
      </c>
      <c r="D234" t="s">
        <v>8</v>
      </c>
      <c r="E234">
        <v>9843</v>
      </c>
      <c r="F234">
        <v>10554</v>
      </c>
      <c r="G234">
        <v>711</v>
      </c>
      <c r="H234">
        <v>7.2234074977141099E-2</v>
      </c>
      <c r="I234" t="str">
        <f>VLOOKUP(D234,categoriesforlookup!A:B,2,FALSE)</f>
        <v>2 years and up to 3 years</v>
      </c>
      <c r="J234">
        <f t="shared" si="23"/>
        <v>-106</v>
      </c>
      <c r="K234" t="b">
        <f t="shared" si="24"/>
        <v>0</v>
      </c>
      <c r="L234">
        <f t="shared" si="25"/>
        <v>711</v>
      </c>
      <c r="M234" t="b">
        <f t="shared" si="26"/>
        <v>0</v>
      </c>
      <c r="N234" s="3">
        <f t="shared" si="27"/>
        <v>7.2234074977141113E-2</v>
      </c>
      <c r="O234" s="3">
        <f t="shared" si="28"/>
        <v>1.7360093759156169E-2</v>
      </c>
    </row>
    <row r="235" spans="1:15" hidden="1" x14ac:dyDescent="0.2">
      <c r="A235">
        <v>234</v>
      </c>
      <c r="B235" t="s">
        <v>882</v>
      </c>
      <c r="C235" t="s">
        <v>37</v>
      </c>
      <c r="D235" t="s">
        <v>130</v>
      </c>
      <c r="E235">
        <v>4677</v>
      </c>
      <c r="F235">
        <v>4571</v>
      </c>
      <c r="G235">
        <v>-106</v>
      </c>
      <c r="H235">
        <v>-2.2664100919392801E-2</v>
      </c>
      <c r="I235" t="str">
        <f>VLOOKUP(D235,categoriesforlookup!A:B,2,FALSE)</f>
        <v>3 years and up to 4 years</v>
      </c>
      <c r="J235">
        <f t="shared" si="23"/>
        <v>448</v>
      </c>
      <c r="K235" t="b">
        <f t="shared" si="24"/>
        <v>0</v>
      </c>
      <c r="L235">
        <f t="shared" si="25"/>
        <v>-106</v>
      </c>
      <c r="M235" t="b">
        <f t="shared" si="26"/>
        <v>0</v>
      </c>
      <c r="N235" s="3">
        <f t="shared" si="27"/>
        <v>-2.2664100919392773E-2</v>
      </c>
      <c r="O235" s="3">
        <f t="shared" si="28"/>
        <v>-2.5881433733763062E-3</v>
      </c>
    </row>
    <row r="236" spans="1:15" hidden="1" x14ac:dyDescent="0.2">
      <c r="A236">
        <v>235</v>
      </c>
      <c r="B236" t="s">
        <v>881</v>
      </c>
      <c r="C236" t="s">
        <v>37</v>
      </c>
      <c r="D236" t="s">
        <v>131</v>
      </c>
      <c r="E236">
        <v>7855</v>
      </c>
      <c r="F236">
        <v>4220</v>
      </c>
      <c r="G236">
        <v>-3635</v>
      </c>
      <c r="H236">
        <v>-0.46276257161043899</v>
      </c>
      <c r="I236" t="str">
        <f>VLOOKUP(D236,categoriesforlookup!A:B,2,FALSE)</f>
        <v>6 months up to 1 year</v>
      </c>
      <c r="J236">
        <f t="shared" si="23"/>
        <v>2991</v>
      </c>
      <c r="K236" t="b">
        <f t="shared" si="24"/>
        <v>0</v>
      </c>
      <c r="L236">
        <f t="shared" si="25"/>
        <v>-3635</v>
      </c>
      <c r="M236" t="b">
        <f t="shared" si="26"/>
        <v>0</v>
      </c>
      <c r="N236" s="3">
        <f t="shared" si="27"/>
        <v>-0.46276257161043921</v>
      </c>
      <c r="O236" s="3">
        <f t="shared" si="28"/>
        <v>-8.8753784549272394E-2</v>
      </c>
    </row>
    <row r="237" spans="1:15" hidden="1" x14ac:dyDescent="0.2">
      <c r="A237">
        <v>236</v>
      </c>
      <c r="B237" t="s">
        <v>880</v>
      </c>
      <c r="C237" t="s">
        <v>37</v>
      </c>
      <c r="D237" t="s">
        <v>132</v>
      </c>
      <c r="E237">
        <v>1171</v>
      </c>
      <c r="F237">
        <v>1619</v>
      </c>
      <c r="G237">
        <v>448</v>
      </c>
      <c r="H237">
        <v>0.38257899231426101</v>
      </c>
      <c r="I237" t="str">
        <f>VLOOKUP(D237,categoriesforlookup!A:B,2,FALSE)</f>
        <v>4 years and up to 5 years</v>
      </c>
      <c r="J237">
        <f t="shared" si="23"/>
        <v>14</v>
      </c>
      <c r="K237" t="b">
        <f t="shared" si="24"/>
        <v>1</v>
      </c>
      <c r="L237">
        <f t="shared" si="25"/>
        <v>462</v>
      </c>
      <c r="M237" t="b">
        <f t="shared" si="26"/>
        <v>0</v>
      </c>
      <c r="N237" s="3">
        <f t="shared" si="27"/>
        <v>0.39453458582408196</v>
      </c>
      <c r="O237" s="3">
        <f t="shared" si="28"/>
        <v>1.1280398476413713E-2</v>
      </c>
    </row>
    <row r="238" spans="1:15" hidden="1" x14ac:dyDescent="0.2">
      <c r="A238">
        <v>237</v>
      </c>
      <c r="B238" t="s">
        <v>879</v>
      </c>
      <c r="C238" t="s">
        <v>37</v>
      </c>
      <c r="D238" t="s">
        <v>133</v>
      </c>
      <c r="E238">
        <v>433</v>
      </c>
      <c r="F238">
        <v>447</v>
      </c>
      <c r="G238">
        <v>14</v>
      </c>
      <c r="H238">
        <v>3.2332563510392598E-2</v>
      </c>
      <c r="I238" t="str">
        <f>VLOOKUP(D238,categoriesforlookup!A:B,2,FALSE)</f>
        <v>5 years and over</v>
      </c>
      <c r="J238">
        <f t="shared" si="23"/>
        <v>24</v>
      </c>
      <c r="K238" t="b">
        <f t="shared" si="24"/>
        <v>1</v>
      </c>
      <c r="L238">
        <f t="shared" si="25"/>
        <v>38</v>
      </c>
      <c r="M238" t="b">
        <f t="shared" si="26"/>
        <v>0</v>
      </c>
      <c r="N238" s="3">
        <f t="shared" si="27"/>
        <v>8.7759815242494224E-2</v>
      </c>
      <c r="O238" s="3">
        <f t="shared" si="28"/>
        <v>9.2782498290848719E-4</v>
      </c>
    </row>
    <row r="239" spans="1:15" hidden="1" x14ac:dyDescent="0.2">
      <c r="A239">
        <v>238</v>
      </c>
      <c r="B239" t="s">
        <v>878</v>
      </c>
      <c r="C239" t="s">
        <v>37</v>
      </c>
      <c r="D239" t="s">
        <v>134</v>
      </c>
      <c r="E239">
        <v>108</v>
      </c>
      <c r="F239">
        <v>132</v>
      </c>
      <c r="G239">
        <v>24</v>
      </c>
      <c r="H239">
        <v>0.22222222222222199</v>
      </c>
      <c r="I239">
        <f>VLOOKUP(D239,categoriesforlookup!A:B,2,FALSE)</f>
        <v>0</v>
      </c>
      <c r="J239" t="e">
        <f t="shared" si="23"/>
        <v>#N/A</v>
      </c>
      <c r="K239" t="e">
        <f t="shared" si="24"/>
        <v>#N/A</v>
      </c>
      <c r="L239" t="e">
        <f t="shared" si="25"/>
        <v>#N/A</v>
      </c>
      <c r="M239" t="e">
        <f t="shared" si="26"/>
        <v>#N/A</v>
      </c>
      <c r="N239" s="3" t="e">
        <f t="shared" si="27"/>
        <v>#N/A</v>
      </c>
      <c r="O239" s="3" t="e">
        <f t="shared" si="28"/>
        <v>#N/A</v>
      </c>
    </row>
    <row r="240" spans="1:15" x14ac:dyDescent="0.2">
      <c r="A240">
        <v>239</v>
      </c>
      <c r="B240" t="s">
        <v>877</v>
      </c>
      <c r="C240" t="s">
        <v>37</v>
      </c>
      <c r="D240" t="s">
        <v>136</v>
      </c>
      <c r="E240">
        <v>11854</v>
      </c>
      <c r="F240">
        <v>14845</v>
      </c>
      <c r="G240">
        <v>2991</v>
      </c>
      <c r="H240">
        <v>0.252319892019571</v>
      </c>
      <c r="I240" t="str">
        <f>VLOOKUP(D240,categoriesforlookup!A:B,2,FALSE)</f>
        <v>1 year and up to 2 years</v>
      </c>
      <c r="J240">
        <f t="shared" si="23"/>
        <v>711</v>
      </c>
      <c r="K240" t="b">
        <f t="shared" si="24"/>
        <v>1</v>
      </c>
      <c r="L240">
        <f t="shared" si="25"/>
        <v>3702</v>
      </c>
      <c r="M240" t="b">
        <f t="shared" si="26"/>
        <v>0</v>
      </c>
      <c r="N240" s="3">
        <f t="shared" si="27"/>
        <v>0.31229964568921881</v>
      </c>
      <c r="O240" s="3">
        <f t="shared" si="28"/>
        <v>9.0389686492821558E-2</v>
      </c>
    </row>
    <row r="241" spans="1:15" hidden="1" x14ac:dyDescent="0.2">
      <c r="A241">
        <v>240</v>
      </c>
      <c r="B241" t="s">
        <v>876</v>
      </c>
      <c r="C241" t="s">
        <v>37</v>
      </c>
      <c r="D241" t="s">
        <v>129</v>
      </c>
      <c r="E241">
        <v>40220</v>
      </c>
      <c r="F241">
        <v>40956</v>
      </c>
      <c r="G241">
        <v>736</v>
      </c>
      <c r="H241">
        <v>1.82993535554451E-2</v>
      </c>
      <c r="I241" t="e">
        <f>VLOOKUP(D241,categoriesforlookup!A:B,2,FALSE)</f>
        <v>#N/A</v>
      </c>
      <c r="J241" t="e">
        <f t="shared" si="23"/>
        <v>#N/A</v>
      </c>
      <c r="K241" t="e">
        <f t="shared" si="24"/>
        <v>#N/A</v>
      </c>
      <c r="L241" t="e">
        <f t="shared" si="25"/>
        <v>#N/A</v>
      </c>
      <c r="M241" t="e">
        <f t="shared" si="26"/>
        <v>#N/A</v>
      </c>
      <c r="N241" s="3" t="e">
        <f t="shared" si="27"/>
        <v>#N/A</v>
      </c>
      <c r="O241" s="3" t="e">
        <f t="shared" si="28"/>
        <v>#N/A</v>
      </c>
    </row>
    <row r="242" spans="1:15" hidden="1" x14ac:dyDescent="0.2">
      <c r="A242">
        <v>241</v>
      </c>
      <c r="B242" t="s">
        <v>875</v>
      </c>
      <c r="C242" t="s">
        <v>38</v>
      </c>
      <c r="D242" t="s">
        <v>8</v>
      </c>
      <c r="E242">
        <v>29074</v>
      </c>
      <c r="F242">
        <v>30485</v>
      </c>
      <c r="G242">
        <v>1411</v>
      </c>
      <c r="H242">
        <v>4.8531333837793199E-2</v>
      </c>
      <c r="I242" t="str">
        <f>VLOOKUP(D242,categoriesforlookup!A:B,2,FALSE)</f>
        <v>2 years and up to 3 years</v>
      </c>
      <c r="J242">
        <f t="shared" si="23"/>
        <v>1738</v>
      </c>
      <c r="K242" t="b">
        <f t="shared" si="24"/>
        <v>1</v>
      </c>
      <c r="L242">
        <f t="shared" si="25"/>
        <v>3149</v>
      </c>
      <c r="M242" t="b">
        <f t="shared" si="26"/>
        <v>0</v>
      </c>
      <c r="N242" s="3">
        <f t="shared" si="27"/>
        <v>0.10830983008873908</v>
      </c>
      <c r="O242" s="3">
        <f t="shared" si="28"/>
        <v>2.083167950041015E-2</v>
      </c>
    </row>
    <row r="243" spans="1:15" hidden="1" x14ac:dyDescent="0.2">
      <c r="A243">
        <v>242</v>
      </c>
      <c r="B243" t="s">
        <v>874</v>
      </c>
      <c r="C243" t="s">
        <v>38</v>
      </c>
      <c r="D243" t="s">
        <v>130</v>
      </c>
      <c r="E243">
        <v>7938</v>
      </c>
      <c r="F243">
        <v>9676</v>
      </c>
      <c r="G243">
        <v>1738</v>
      </c>
      <c r="H243">
        <v>0.21894683799445699</v>
      </c>
      <c r="I243" t="str">
        <f>VLOOKUP(D243,categoriesforlookup!A:B,2,FALSE)</f>
        <v>3 years and up to 4 years</v>
      </c>
      <c r="J243">
        <f t="shared" si="23"/>
        <v>449</v>
      </c>
      <c r="K243" t="b">
        <f t="shared" si="24"/>
        <v>1</v>
      </c>
      <c r="L243">
        <f t="shared" si="25"/>
        <v>2187</v>
      </c>
      <c r="M243" t="b">
        <f t="shared" si="26"/>
        <v>0</v>
      </c>
      <c r="N243" s="3">
        <f t="shared" si="27"/>
        <v>0.27551020408163263</v>
      </c>
      <c r="O243" s="3">
        <f t="shared" si="28"/>
        <v>1.4467730412002857E-2</v>
      </c>
    </row>
    <row r="244" spans="1:15" hidden="1" x14ac:dyDescent="0.2">
      <c r="A244">
        <v>243</v>
      </c>
      <c r="B244" t="s">
        <v>873</v>
      </c>
      <c r="C244" t="s">
        <v>38</v>
      </c>
      <c r="D244" t="s">
        <v>131</v>
      </c>
      <c r="E244">
        <v>49542</v>
      </c>
      <c r="F244">
        <v>20160</v>
      </c>
      <c r="G244">
        <v>-29382</v>
      </c>
      <c r="H244">
        <v>-0.59307254450768998</v>
      </c>
      <c r="I244" t="str">
        <f>VLOOKUP(D244,categoriesforlookup!A:B,2,FALSE)</f>
        <v>6 months up to 1 year</v>
      </c>
      <c r="J244">
        <f t="shared" si="23"/>
        <v>27356</v>
      </c>
      <c r="K244" t="b">
        <f t="shared" si="24"/>
        <v>0</v>
      </c>
      <c r="L244">
        <f t="shared" si="25"/>
        <v>-29382</v>
      </c>
      <c r="M244" t="b">
        <f t="shared" si="26"/>
        <v>0</v>
      </c>
      <c r="N244" s="3">
        <f t="shared" si="27"/>
        <v>-0.59307254450769042</v>
      </c>
      <c r="O244" s="3">
        <f t="shared" si="28"/>
        <v>-0.1943716757958244</v>
      </c>
    </row>
    <row r="245" spans="1:15" hidden="1" x14ac:dyDescent="0.2">
      <c r="A245">
        <v>244</v>
      </c>
      <c r="B245" t="s">
        <v>872</v>
      </c>
      <c r="C245" t="s">
        <v>38</v>
      </c>
      <c r="D245" t="s">
        <v>132</v>
      </c>
      <c r="E245">
        <v>3706</v>
      </c>
      <c r="F245">
        <v>4155</v>
      </c>
      <c r="G245">
        <v>449</v>
      </c>
      <c r="H245">
        <v>0.12115488397193699</v>
      </c>
      <c r="I245" t="str">
        <f>VLOOKUP(D245,categoriesforlookup!A:B,2,FALSE)</f>
        <v>4 years and up to 5 years</v>
      </c>
      <c r="J245">
        <f t="shared" si="23"/>
        <v>47</v>
      </c>
      <c r="K245" t="b">
        <f t="shared" si="24"/>
        <v>1</v>
      </c>
      <c r="L245">
        <f t="shared" si="25"/>
        <v>496</v>
      </c>
      <c r="M245" t="b">
        <f t="shared" si="26"/>
        <v>0</v>
      </c>
      <c r="N245" s="3">
        <f t="shared" si="27"/>
        <v>0.13383702104695089</v>
      </c>
      <c r="O245" s="3">
        <f t="shared" si="28"/>
        <v>3.2812045195946124E-3</v>
      </c>
    </row>
    <row r="246" spans="1:15" hidden="1" x14ac:dyDescent="0.2">
      <c r="A246">
        <v>245</v>
      </c>
      <c r="B246" t="s">
        <v>871</v>
      </c>
      <c r="C246" t="s">
        <v>38</v>
      </c>
      <c r="D246" t="s">
        <v>133</v>
      </c>
      <c r="E246">
        <v>616</v>
      </c>
      <c r="F246">
        <v>663</v>
      </c>
      <c r="G246">
        <v>47</v>
      </c>
      <c r="H246">
        <v>7.6298701298701296E-2</v>
      </c>
      <c r="I246" t="str">
        <f>VLOOKUP(D246,categoriesforlookup!A:B,2,FALSE)</f>
        <v>5 years and over</v>
      </c>
      <c r="J246">
        <f t="shared" si="23"/>
        <v>21</v>
      </c>
      <c r="K246" t="b">
        <f t="shared" si="24"/>
        <v>1</v>
      </c>
      <c r="L246">
        <f t="shared" si="25"/>
        <v>68</v>
      </c>
      <c r="M246" t="b">
        <f t="shared" si="26"/>
        <v>0</v>
      </c>
      <c r="N246" s="3">
        <f t="shared" si="27"/>
        <v>0.11038961038961038</v>
      </c>
      <c r="O246" s="3">
        <f t="shared" si="28"/>
        <v>4.4984255510571302E-4</v>
      </c>
    </row>
    <row r="247" spans="1:15" hidden="1" x14ac:dyDescent="0.2">
      <c r="A247">
        <v>246</v>
      </c>
      <c r="B247" t="s">
        <v>870</v>
      </c>
      <c r="C247" t="s">
        <v>38</v>
      </c>
      <c r="D247" t="s">
        <v>134</v>
      </c>
      <c r="E247">
        <v>148</v>
      </c>
      <c r="F247">
        <v>169</v>
      </c>
      <c r="G247">
        <v>21</v>
      </c>
      <c r="H247">
        <v>0.141891891891892</v>
      </c>
      <c r="I247">
        <f>VLOOKUP(D247,categoriesforlookup!A:B,2,FALSE)</f>
        <v>0</v>
      </c>
      <c r="J247" t="e">
        <f t="shared" si="23"/>
        <v>#N/A</v>
      </c>
      <c r="K247" t="e">
        <f t="shared" si="24"/>
        <v>#N/A</v>
      </c>
      <c r="L247" t="e">
        <f t="shared" si="25"/>
        <v>#N/A</v>
      </c>
      <c r="M247" t="e">
        <f t="shared" si="26"/>
        <v>#N/A</v>
      </c>
      <c r="N247" s="3" t="e">
        <f t="shared" si="27"/>
        <v>#N/A</v>
      </c>
      <c r="O247" s="3" t="e">
        <f t="shared" si="28"/>
        <v>#N/A</v>
      </c>
    </row>
    <row r="248" spans="1:15" x14ac:dyDescent="0.2">
      <c r="A248">
        <v>247</v>
      </c>
      <c r="B248" t="s">
        <v>869</v>
      </c>
      <c r="C248" t="s">
        <v>38</v>
      </c>
      <c r="D248" t="s">
        <v>136</v>
      </c>
      <c r="E248">
        <v>35393</v>
      </c>
      <c r="F248">
        <v>62749</v>
      </c>
      <c r="G248">
        <v>27356</v>
      </c>
      <c r="H248">
        <v>0.77292119910716806</v>
      </c>
      <c r="I248" t="str">
        <f>VLOOKUP(D248,categoriesforlookup!A:B,2,FALSE)</f>
        <v>1 year and up to 2 years</v>
      </c>
      <c r="J248">
        <f t="shared" si="23"/>
        <v>1411</v>
      </c>
      <c r="K248" t="b">
        <f t="shared" si="24"/>
        <v>1</v>
      </c>
      <c r="L248">
        <f t="shared" si="25"/>
        <v>28767</v>
      </c>
      <c r="M248" t="b">
        <f t="shared" si="26"/>
        <v>0</v>
      </c>
      <c r="N248" s="3">
        <f t="shared" si="27"/>
        <v>0.81278783940327182</v>
      </c>
      <c r="O248" s="3">
        <f t="shared" si="28"/>
        <v>0.1903032468047948</v>
      </c>
    </row>
    <row r="249" spans="1:15" hidden="1" x14ac:dyDescent="0.2">
      <c r="A249">
        <v>248</v>
      </c>
      <c r="B249" t="s">
        <v>868</v>
      </c>
      <c r="C249" t="s">
        <v>38</v>
      </c>
      <c r="D249" t="s">
        <v>129</v>
      </c>
      <c r="E249">
        <v>145060</v>
      </c>
      <c r="F249">
        <v>151164</v>
      </c>
      <c r="G249">
        <v>6104</v>
      </c>
      <c r="H249">
        <v>4.2079139666345002E-2</v>
      </c>
      <c r="I249" t="e">
        <f>VLOOKUP(D249,categoriesforlookup!A:B,2,FALSE)</f>
        <v>#N/A</v>
      </c>
      <c r="J249" t="e">
        <f t="shared" si="23"/>
        <v>#N/A</v>
      </c>
      <c r="K249" t="e">
        <f t="shared" si="24"/>
        <v>#N/A</v>
      </c>
      <c r="L249" t="e">
        <f t="shared" si="25"/>
        <v>#N/A</v>
      </c>
      <c r="M249" t="e">
        <f t="shared" si="26"/>
        <v>#N/A</v>
      </c>
      <c r="N249" s="3" t="e">
        <f t="shared" si="27"/>
        <v>#N/A</v>
      </c>
      <c r="O249" s="3" t="e">
        <f t="shared" si="28"/>
        <v>#N/A</v>
      </c>
    </row>
    <row r="250" spans="1:15" hidden="1" x14ac:dyDescent="0.2">
      <c r="A250">
        <v>249</v>
      </c>
      <c r="B250" t="s">
        <v>867</v>
      </c>
      <c r="C250" t="s">
        <v>39</v>
      </c>
      <c r="D250" t="s">
        <v>8</v>
      </c>
      <c r="E250">
        <v>695</v>
      </c>
      <c r="F250">
        <v>692</v>
      </c>
      <c r="G250">
        <v>-3</v>
      </c>
      <c r="H250">
        <v>-4.3165467625899297E-3</v>
      </c>
      <c r="I250" t="str">
        <f>VLOOKUP(D250,categoriesforlookup!A:B,2,FALSE)</f>
        <v>2 years and up to 3 years</v>
      </c>
      <c r="J250">
        <f t="shared" si="23"/>
        <v>78</v>
      </c>
      <c r="K250" t="b">
        <f t="shared" si="24"/>
        <v>0</v>
      </c>
      <c r="L250">
        <f t="shared" si="25"/>
        <v>-3</v>
      </c>
      <c r="M250" t="b">
        <f t="shared" si="26"/>
        <v>0</v>
      </c>
      <c r="N250" s="3">
        <f t="shared" si="27"/>
        <v>-4.3165467625899279E-3</v>
      </c>
      <c r="O250" s="3">
        <f t="shared" si="28"/>
        <v>-9.3167701863354035E-4</v>
      </c>
    </row>
    <row r="251" spans="1:15" hidden="1" x14ac:dyDescent="0.2">
      <c r="A251">
        <v>250</v>
      </c>
      <c r="B251" t="s">
        <v>866</v>
      </c>
      <c r="C251" t="s">
        <v>39</v>
      </c>
      <c r="D251" t="s">
        <v>130</v>
      </c>
      <c r="E251">
        <v>235</v>
      </c>
      <c r="F251">
        <v>313</v>
      </c>
      <c r="G251">
        <v>78</v>
      </c>
      <c r="H251">
        <v>0.33191489361702098</v>
      </c>
      <c r="I251" t="str">
        <f>VLOOKUP(D251,categoriesforlookup!A:B,2,FALSE)</f>
        <v>3 years and up to 4 years</v>
      </c>
      <c r="J251">
        <f t="shared" si="23"/>
        <v>3</v>
      </c>
      <c r="K251" t="b">
        <f t="shared" si="24"/>
        <v>1</v>
      </c>
      <c r="L251">
        <f t="shared" si="25"/>
        <v>81</v>
      </c>
      <c r="M251" t="b">
        <f t="shared" si="26"/>
        <v>0</v>
      </c>
      <c r="N251" s="3">
        <f t="shared" si="27"/>
        <v>0.34468085106382979</v>
      </c>
      <c r="O251" s="3">
        <f t="shared" si="28"/>
        <v>2.5155279503105591E-2</v>
      </c>
    </row>
    <row r="252" spans="1:15" hidden="1" x14ac:dyDescent="0.2">
      <c r="A252">
        <v>251</v>
      </c>
      <c r="B252" t="s">
        <v>865</v>
      </c>
      <c r="C252" t="s">
        <v>39</v>
      </c>
      <c r="D252" t="s">
        <v>131</v>
      </c>
      <c r="E252">
        <v>981</v>
      </c>
      <c r="F252">
        <v>341</v>
      </c>
      <c r="G252">
        <v>-640</v>
      </c>
      <c r="H252">
        <v>-0.65239551478083602</v>
      </c>
      <c r="I252" t="str">
        <f>VLOOKUP(D252,categoriesforlookup!A:B,2,FALSE)</f>
        <v>6 months up to 1 year</v>
      </c>
      <c r="J252">
        <f t="shared" si="23"/>
        <v>586</v>
      </c>
      <c r="K252" t="b">
        <f t="shared" si="24"/>
        <v>0</v>
      </c>
      <c r="L252">
        <f t="shared" si="25"/>
        <v>-640</v>
      </c>
      <c r="M252" t="b">
        <f t="shared" si="26"/>
        <v>0</v>
      </c>
      <c r="N252" s="3">
        <f t="shared" si="27"/>
        <v>-0.65239551478083591</v>
      </c>
      <c r="O252" s="3">
        <f t="shared" si="28"/>
        <v>-0.19875776397515527</v>
      </c>
    </row>
    <row r="253" spans="1:15" hidden="1" x14ac:dyDescent="0.2">
      <c r="A253">
        <v>252</v>
      </c>
      <c r="B253" t="s">
        <v>864</v>
      </c>
      <c r="C253" t="s">
        <v>39</v>
      </c>
      <c r="D253" t="s">
        <v>132</v>
      </c>
      <c r="E253">
        <v>42</v>
      </c>
      <c r="F253">
        <v>45</v>
      </c>
      <c r="G253">
        <v>3</v>
      </c>
      <c r="H253">
        <v>7.1428571428571397E-2</v>
      </c>
      <c r="I253" t="str">
        <f>VLOOKUP(D253,categoriesforlookup!A:B,2,FALSE)</f>
        <v>4 years and up to 5 years</v>
      </c>
      <c r="J253">
        <f t="shared" si="23"/>
        <v>6</v>
      </c>
      <c r="K253" t="b">
        <f t="shared" si="24"/>
        <v>1</v>
      </c>
      <c r="L253">
        <f t="shared" si="25"/>
        <v>9</v>
      </c>
      <c r="M253" t="b">
        <f t="shared" si="26"/>
        <v>0</v>
      </c>
      <c r="N253" s="3">
        <f t="shared" si="27"/>
        <v>0.21428571428571427</v>
      </c>
      <c r="O253" s="3">
        <f t="shared" si="28"/>
        <v>2.7950310559006213E-3</v>
      </c>
    </row>
    <row r="254" spans="1:15" hidden="1" x14ac:dyDescent="0.2">
      <c r="A254">
        <v>253</v>
      </c>
      <c r="B254" t="s">
        <v>863</v>
      </c>
      <c r="C254" t="s">
        <v>39</v>
      </c>
      <c r="D254" t="s">
        <v>133</v>
      </c>
      <c r="E254">
        <v>29</v>
      </c>
      <c r="F254">
        <v>35</v>
      </c>
      <c r="G254">
        <v>6</v>
      </c>
      <c r="H254">
        <v>0.20689655172413801</v>
      </c>
      <c r="I254" t="str">
        <f>VLOOKUP(D254,categoriesforlookup!A:B,2,FALSE)</f>
        <v>5 years and over</v>
      </c>
      <c r="J254" t="str">
        <f t="shared" si="23"/>
        <v>NA</v>
      </c>
      <c r="K254" t="b">
        <f t="shared" si="24"/>
        <v>1</v>
      </c>
      <c r="L254" t="e">
        <f t="shared" si="25"/>
        <v>#VALUE!</v>
      </c>
      <c r="M254" t="e">
        <f t="shared" si="26"/>
        <v>#VALUE!</v>
      </c>
      <c r="N254" s="3" t="e">
        <f t="shared" si="27"/>
        <v>#VALUE!</v>
      </c>
      <c r="O254" s="3" t="e">
        <f t="shared" si="28"/>
        <v>#VALUE!</v>
      </c>
    </row>
    <row r="255" spans="1:15" hidden="1" x14ac:dyDescent="0.2">
      <c r="A255">
        <v>254</v>
      </c>
      <c r="B255" t="s">
        <v>862</v>
      </c>
      <c r="C255" t="s">
        <v>39</v>
      </c>
      <c r="D255" t="s">
        <v>134</v>
      </c>
      <c r="E255" t="s">
        <v>135</v>
      </c>
      <c r="F255" t="s">
        <v>135</v>
      </c>
      <c r="G255" t="s">
        <v>135</v>
      </c>
      <c r="H255" t="s">
        <v>135</v>
      </c>
      <c r="I255">
        <f>VLOOKUP(D255,categoriesforlookup!A:B,2,FALSE)</f>
        <v>0</v>
      </c>
      <c r="J255" t="e">
        <f t="shared" si="23"/>
        <v>#N/A</v>
      </c>
      <c r="K255" t="e">
        <f t="shared" si="24"/>
        <v>#N/A</v>
      </c>
      <c r="L255" t="e">
        <f t="shared" si="25"/>
        <v>#N/A</v>
      </c>
      <c r="M255" t="e">
        <f t="shared" si="26"/>
        <v>#N/A</v>
      </c>
      <c r="N255" s="3" t="e">
        <f t="shared" si="27"/>
        <v>#N/A</v>
      </c>
      <c r="O255" s="3" t="e">
        <f t="shared" si="28"/>
        <v>#N/A</v>
      </c>
    </row>
    <row r="256" spans="1:15" x14ac:dyDescent="0.2">
      <c r="A256">
        <v>255</v>
      </c>
      <c r="B256" t="s">
        <v>861</v>
      </c>
      <c r="C256" t="s">
        <v>39</v>
      </c>
      <c r="D256" t="s">
        <v>136</v>
      </c>
      <c r="E256">
        <v>780</v>
      </c>
      <c r="F256">
        <v>1366</v>
      </c>
      <c r="G256">
        <v>586</v>
      </c>
      <c r="H256">
        <v>0.75128205128205106</v>
      </c>
      <c r="I256" t="str">
        <f>VLOOKUP(D256,categoriesforlookup!A:B,2,FALSE)</f>
        <v>1 year and up to 2 years</v>
      </c>
      <c r="J256">
        <f t="shared" si="23"/>
        <v>-3</v>
      </c>
      <c r="K256" t="b">
        <f t="shared" si="24"/>
        <v>0</v>
      </c>
      <c r="L256">
        <f t="shared" si="25"/>
        <v>586</v>
      </c>
      <c r="M256" t="b">
        <f t="shared" si="26"/>
        <v>0</v>
      </c>
      <c r="N256" s="3">
        <f t="shared" si="27"/>
        <v>0.75128205128205128</v>
      </c>
      <c r="O256" s="3">
        <f t="shared" si="28"/>
        <v>0.18198757763975154</v>
      </c>
    </row>
    <row r="257" spans="1:15" hidden="1" x14ac:dyDescent="0.2">
      <c r="A257">
        <v>256</v>
      </c>
      <c r="B257" t="s">
        <v>860</v>
      </c>
      <c r="C257" t="s">
        <v>39</v>
      </c>
      <c r="D257" t="s">
        <v>129</v>
      </c>
      <c r="E257">
        <v>3109</v>
      </c>
      <c r="F257">
        <v>3220</v>
      </c>
      <c r="G257">
        <v>111</v>
      </c>
      <c r="H257">
        <v>3.5702798327436502E-2</v>
      </c>
      <c r="I257" t="e">
        <f>VLOOKUP(D257,categoriesforlookup!A:B,2,FALSE)</f>
        <v>#N/A</v>
      </c>
      <c r="J257" t="e">
        <f t="shared" si="23"/>
        <v>#N/A</v>
      </c>
      <c r="K257" t="e">
        <f t="shared" si="24"/>
        <v>#N/A</v>
      </c>
      <c r="L257" t="e">
        <f t="shared" si="25"/>
        <v>#N/A</v>
      </c>
      <c r="M257" t="e">
        <f t="shared" si="26"/>
        <v>#N/A</v>
      </c>
      <c r="N257" s="3" t="e">
        <f t="shared" si="27"/>
        <v>#N/A</v>
      </c>
      <c r="O257" s="3" t="e">
        <f t="shared" si="28"/>
        <v>#N/A</v>
      </c>
    </row>
    <row r="258" spans="1:15" hidden="1" x14ac:dyDescent="0.2">
      <c r="A258">
        <v>257</v>
      </c>
      <c r="B258" t="s">
        <v>859</v>
      </c>
      <c r="C258" t="s">
        <v>40</v>
      </c>
      <c r="D258" t="s">
        <v>8</v>
      </c>
      <c r="E258">
        <v>14708</v>
      </c>
      <c r="F258">
        <v>15885</v>
      </c>
      <c r="G258">
        <v>1177</v>
      </c>
      <c r="H258">
        <v>8.0024476475387504E-2</v>
      </c>
      <c r="I258" t="str">
        <f>VLOOKUP(D258,categoriesforlookup!A:B,2,FALSE)</f>
        <v>2 years and up to 3 years</v>
      </c>
      <c r="J258">
        <f t="shared" si="23"/>
        <v>371</v>
      </c>
      <c r="K258" t="b">
        <f t="shared" si="24"/>
        <v>1</v>
      </c>
      <c r="L258">
        <f t="shared" si="25"/>
        <v>1548</v>
      </c>
      <c r="M258" t="b">
        <f t="shared" si="26"/>
        <v>0</v>
      </c>
      <c r="N258" s="3">
        <f t="shared" si="27"/>
        <v>0.10524884416644004</v>
      </c>
      <c r="O258" s="3">
        <f t="shared" si="28"/>
        <v>2.146214316414103E-2</v>
      </c>
    </row>
    <row r="259" spans="1:15" hidden="1" x14ac:dyDescent="0.2">
      <c r="A259">
        <v>258</v>
      </c>
      <c r="B259" t="s">
        <v>858</v>
      </c>
      <c r="C259" t="s">
        <v>40</v>
      </c>
      <c r="D259" t="s">
        <v>130</v>
      </c>
      <c r="E259">
        <v>4528</v>
      </c>
      <c r="F259">
        <v>4899</v>
      </c>
      <c r="G259">
        <v>371</v>
      </c>
      <c r="H259">
        <v>8.1934628975265003E-2</v>
      </c>
      <c r="I259" t="str">
        <f>VLOOKUP(D259,categoriesforlookup!A:B,2,FALSE)</f>
        <v>3 years and up to 4 years</v>
      </c>
      <c r="J259">
        <f t="shared" ref="J259:J322" si="29">VLOOKUP(CONCATENATE(C259,":",I259),B:I,6,FALSE)</f>
        <v>71</v>
      </c>
      <c r="K259" t="b">
        <f t="shared" ref="K259:K322" si="30">AND(G259&gt;0,J259&gt;0)</f>
        <v>1</v>
      </c>
      <c r="L259">
        <f t="shared" ref="L259:L322" si="31">IF(K259,G259+J259,G259)</f>
        <v>442</v>
      </c>
      <c r="M259" t="b">
        <f t="shared" ref="M259:M322" si="32">L259=H259</f>
        <v>0</v>
      </c>
      <c r="N259" s="3">
        <f t="shared" ref="N259:N322" si="33">L259/E259</f>
        <v>9.7614840989399293E-2</v>
      </c>
      <c r="O259" s="3">
        <f t="shared" ref="O259:O322" si="34">L259/VLOOKUP(C259&amp;":Total",B:F,5,FALSE)</f>
        <v>6.1280796373064175E-3</v>
      </c>
    </row>
    <row r="260" spans="1:15" hidden="1" x14ac:dyDescent="0.2">
      <c r="A260">
        <v>259</v>
      </c>
      <c r="B260" t="s">
        <v>857</v>
      </c>
      <c r="C260" t="s">
        <v>40</v>
      </c>
      <c r="D260" t="s">
        <v>131</v>
      </c>
      <c r="E260">
        <v>17578</v>
      </c>
      <c r="F260">
        <v>8623</v>
      </c>
      <c r="G260">
        <v>-8955</v>
      </c>
      <c r="H260">
        <v>-0.50944362271020605</v>
      </c>
      <c r="I260" t="str">
        <f>VLOOKUP(D260,categoriesforlookup!A:B,2,FALSE)</f>
        <v>6 months up to 1 year</v>
      </c>
      <c r="J260">
        <f t="shared" si="29"/>
        <v>6871</v>
      </c>
      <c r="K260" t="b">
        <f t="shared" si="30"/>
        <v>0</v>
      </c>
      <c r="L260">
        <f t="shared" si="31"/>
        <v>-8955</v>
      </c>
      <c r="M260" t="b">
        <f t="shared" si="32"/>
        <v>0</v>
      </c>
      <c r="N260" s="3">
        <f t="shared" si="33"/>
        <v>-0.50944362271020593</v>
      </c>
      <c r="O260" s="3">
        <f t="shared" si="34"/>
        <v>-0.12415600260651351</v>
      </c>
    </row>
    <row r="261" spans="1:15" hidden="1" x14ac:dyDescent="0.2">
      <c r="A261">
        <v>260</v>
      </c>
      <c r="B261" t="s">
        <v>856</v>
      </c>
      <c r="C261" t="s">
        <v>40</v>
      </c>
      <c r="D261" t="s">
        <v>132</v>
      </c>
      <c r="E261">
        <v>2670</v>
      </c>
      <c r="F261">
        <v>2741</v>
      </c>
      <c r="G261">
        <v>71</v>
      </c>
      <c r="H261">
        <v>2.6591760299625501E-2</v>
      </c>
      <c r="I261" t="str">
        <f>VLOOKUP(D261,categoriesforlookup!A:B,2,FALSE)</f>
        <v>4 years and up to 5 years</v>
      </c>
      <c r="J261">
        <f t="shared" si="29"/>
        <v>157</v>
      </c>
      <c r="K261" t="b">
        <f t="shared" si="30"/>
        <v>1</v>
      </c>
      <c r="L261">
        <f t="shared" si="31"/>
        <v>228</v>
      </c>
      <c r="M261" t="b">
        <f t="shared" si="32"/>
        <v>0</v>
      </c>
      <c r="N261" s="3">
        <f t="shared" si="33"/>
        <v>8.5393258426966295E-2</v>
      </c>
      <c r="O261" s="3">
        <f t="shared" si="34"/>
        <v>3.1610908536331746E-3</v>
      </c>
    </row>
    <row r="262" spans="1:15" hidden="1" x14ac:dyDescent="0.2">
      <c r="A262">
        <v>261</v>
      </c>
      <c r="B262" t="s">
        <v>855</v>
      </c>
      <c r="C262" t="s">
        <v>40</v>
      </c>
      <c r="D262" t="s">
        <v>133</v>
      </c>
      <c r="E262">
        <v>1335</v>
      </c>
      <c r="F262">
        <v>1492</v>
      </c>
      <c r="G262">
        <v>157</v>
      </c>
      <c r="H262">
        <v>0.117602996254682</v>
      </c>
      <c r="I262" t="str">
        <f>VLOOKUP(D262,categoriesforlookup!A:B,2,FALSE)</f>
        <v>5 years and over</v>
      </c>
      <c r="J262">
        <f t="shared" si="29"/>
        <v>48</v>
      </c>
      <c r="K262" t="b">
        <f t="shared" si="30"/>
        <v>1</v>
      </c>
      <c r="L262">
        <f t="shared" si="31"/>
        <v>205</v>
      </c>
      <c r="M262" t="b">
        <f t="shared" si="32"/>
        <v>0</v>
      </c>
      <c r="N262" s="3">
        <f t="shared" si="33"/>
        <v>0.15355805243445692</v>
      </c>
      <c r="O262" s="3">
        <f t="shared" si="34"/>
        <v>2.8422088815561442E-3</v>
      </c>
    </row>
    <row r="263" spans="1:15" hidden="1" x14ac:dyDescent="0.2">
      <c r="A263">
        <v>262</v>
      </c>
      <c r="B263" t="s">
        <v>854</v>
      </c>
      <c r="C263" t="s">
        <v>40</v>
      </c>
      <c r="D263" t="s">
        <v>134</v>
      </c>
      <c r="E263">
        <v>261</v>
      </c>
      <c r="F263">
        <v>309</v>
      </c>
      <c r="G263">
        <v>48</v>
      </c>
      <c r="H263">
        <v>0.18390804597701099</v>
      </c>
      <c r="I263">
        <f>VLOOKUP(D263,categoriesforlookup!A:B,2,FALSE)</f>
        <v>0</v>
      </c>
      <c r="J263" t="e">
        <f t="shared" si="29"/>
        <v>#N/A</v>
      </c>
      <c r="K263" t="e">
        <f t="shared" si="30"/>
        <v>#N/A</v>
      </c>
      <c r="L263" t="e">
        <f t="shared" si="31"/>
        <v>#N/A</v>
      </c>
      <c r="M263" t="e">
        <f t="shared" si="32"/>
        <v>#N/A</v>
      </c>
      <c r="N263" s="3" t="e">
        <f t="shared" si="33"/>
        <v>#N/A</v>
      </c>
      <c r="O263" s="3" t="e">
        <f t="shared" si="34"/>
        <v>#N/A</v>
      </c>
    </row>
    <row r="264" spans="1:15" x14ac:dyDescent="0.2">
      <c r="A264">
        <v>263</v>
      </c>
      <c r="B264" t="s">
        <v>853</v>
      </c>
      <c r="C264" t="s">
        <v>40</v>
      </c>
      <c r="D264" t="s">
        <v>136</v>
      </c>
      <c r="E264">
        <v>22098</v>
      </c>
      <c r="F264">
        <v>28969</v>
      </c>
      <c r="G264">
        <v>6871</v>
      </c>
      <c r="H264">
        <v>0.31093311611910601</v>
      </c>
      <c r="I264" t="str">
        <f>VLOOKUP(D264,categoriesforlookup!A:B,2,FALSE)</f>
        <v>1 year and up to 2 years</v>
      </c>
      <c r="J264">
        <f t="shared" si="29"/>
        <v>1177</v>
      </c>
      <c r="K264" t="b">
        <f t="shared" si="30"/>
        <v>1</v>
      </c>
      <c r="L264">
        <f t="shared" si="31"/>
        <v>8048</v>
      </c>
      <c r="M264" t="b">
        <f t="shared" si="32"/>
        <v>0</v>
      </c>
      <c r="N264" s="3">
        <f t="shared" si="33"/>
        <v>0.36419585482849126</v>
      </c>
      <c r="O264" s="3">
        <f t="shared" si="34"/>
        <v>0.11158096135982365</v>
      </c>
    </row>
    <row r="265" spans="1:15" hidden="1" x14ac:dyDescent="0.2">
      <c r="A265">
        <v>264</v>
      </c>
      <c r="B265" t="s">
        <v>852</v>
      </c>
      <c r="C265" t="s">
        <v>40</v>
      </c>
      <c r="D265" t="s">
        <v>129</v>
      </c>
      <c r="E265">
        <v>71152</v>
      </c>
      <c r="F265">
        <v>72127</v>
      </c>
      <c r="G265">
        <v>975</v>
      </c>
      <c r="H265">
        <v>1.37030582415111E-2</v>
      </c>
      <c r="I265" t="e">
        <f>VLOOKUP(D265,categoriesforlookup!A:B,2,FALSE)</f>
        <v>#N/A</v>
      </c>
      <c r="J265" t="e">
        <f t="shared" si="29"/>
        <v>#N/A</v>
      </c>
      <c r="K265" t="e">
        <f t="shared" si="30"/>
        <v>#N/A</v>
      </c>
      <c r="L265" t="e">
        <f t="shared" si="31"/>
        <v>#N/A</v>
      </c>
      <c r="M265" t="e">
        <f t="shared" si="32"/>
        <v>#N/A</v>
      </c>
      <c r="N265" s="3" t="e">
        <f t="shared" si="33"/>
        <v>#N/A</v>
      </c>
      <c r="O265" s="3" t="e">
        <f t="shared" si="34"/>
        <v>#N/A</v>
      </c>
    </row>
    <row r="266" spans="1:15" hidden="1" x14ac:dyDescent="0.2">
      <c r="A266">
        <v>265</v>
      </c>
      <c r="B266" t="s">
        <v>851</v>
      </c>
      <c r="C266" t="s">
        <v>41</v>
      </c>
      <c r="D266" t="s">
        <v>8</v>
      </c>
      <c r="E266">
        <v>7873</v>
      </c>
      <c r="F266">
        <v>8184</v>
      </c>
      <c r="G266">
        <v>311</v>
      </c>
      <c r="H266">
        <v>3.9502095770354399E-2</v>
      </c>
      <c r="I266" t="str">
        <f>VLOOKUP(D266,categoriesforlookup!A:B,2,FALSE)</f>
        <v>2 years and up to 3 years</v>
      </c>
      <c r="J266">
        <f t="shared" si="29"/>
        <v>533</v>
      </c>
      <c r="K266" t="b">
        <f t="shared" si="30"/>
        <v>1</v>
      </c>
      <c r="L266">
        <f t="shared" si="31"/>
        <v>844</v>
      </c>
      <c r="M266" t="b">
        <f t="shared" si="32"/>
        <v>0</v>
      </c>
      <c r="N266" s="3">
        <f t="shared" si="33"/>
        <v>0.10720182903594563</v>
      </c>
      <c r="O266" s="3">
        <f t="shared" si="34"/>
        <v>2.3568177375666695E-2</v>
      </c>
    </row>
    <row r="267" spans="1:15" hidden="1" x14ac:dyDescent="0.2">
      <c r="A267">
        <v>266</v>
      </c>
      <c r="B267" t="s">
        <v>850</v>
      </c>
      <c r="C267" t="s">
        <v>41</v>
      </c>
      <c r="D267" t="s">
        <v>130</v>
      </c>
      <c r="E267">
        <v>4163</v>
      </c>
      <c r="F267">
        <v>4696</v>
      </c>
      <c r="G267">
        <v>533</v>
      </c>
      <c r="H267">
        <v>0.128032668748499</v>
      </c>
      <c r="I267" t="str">
        <f>VLOOKUP(D267,categoriesforlookup!A:B,2,FALSE)</f>
        <v>3 years and up to 4 years</v>
      </c>
      <c r="J267">
        <f t="shared" si="29"/>
        <v>42</v>
      </c>
      <c r="K267" t="b">
        <f t="shared" si="30"/>
        <v>1</v>
      </c>
      <c r="L267">
        <f t="shared" si="31"/>
        <v>575</v>
      </c>
      <c r="M267" t="b">
        <f t="shared" si="32"/>
        <v>0</v>
      </c>
      <c r="N267" s="3">
        <f t="shared" si="33"/>
        <v>0.13812154696132597</v>
      </c>
      <c r="O267" s="3">
        <f t="shared" si="34"/>
        <v>1.6056518946692359E-2</v>
      </c>
    </row>
    <row r="268" spans="1:15" hidden="1" x14ac:dyDescent="0.2">
      <c r="A268">
        <v>267</v>
      </c>
      <c r="B268" t="s">
        <v>849</v>
      </c>
      <c r="C268" t="s">
        <v>41</v>
      </c>
      <c r="D268" t="s">
        <v>131</v>
      </c>
      <c r="E268">
        <v>10041</v>
      </c>
      <c r="F268">
        <v>4213</v>
      </c>
      <c r="G268">
        <v>-5828</v>
      </c>
      <c r="H268">
        <v>-0.58042027686485398</v>
      </c>
      <c r="I268" t="str">
        <f>VLOOKUP(D268,categoriesforlookup!A:B,2,FALSE)</f>
        <v>6 months up to 1 year</v>
      </c>
      <c r="J268">
        <f t="shared" si="29"/>
        <v>4999</v>
      </c>
      <c r="K268" t="b">
        <f t="shared" si="30"/>
        <v>0</v>
      </c>
      <c r="L268">
        <f t="shared" si="31"/>
        <v>-5828</v>
      </c>
      <c r="M268" t="b">
        <f t="shared" si="32"/>
        <v>0</v>
      </c>
      <c r="N268" s="3">
        <f t="shared" si="33"/>
        <v>-0.58042027686485409</v>
      </c>
      <c r="O268" s="3">
        <f t="shared" si="34"/>
        <v>-0.16274329116751837</v>
      </c>
    </row>
    <row r="269" spans="1:15" hidden="1" x14ac:dyDescent="0.2">
      <c r="A269">
        <v>268</v>
      </c>
      <c r="B269" t="s">
        <v>848</v>
      </c>
      <c r="C269" t="s">
        <v>41</v>
      </c>
      <c r="D269" t="s">
        <v>132</v>
      </c>
      <c r="E269">
        <v>214</v>
      </c>
      <c r="F269">
        <v>256</v>
      </c>
      <c r="G269">
        <v>42</v>
      </c>
      <c r="H269">
        <v>0.19626168224299101</v>
      </c>
      <c r="I269" t="str">
        <f>VLOOKUP(D269,categoriesforlookup!A:B,2,FALSE)</f>
        <v>4 years and up to 5 years</v>
      </c>
      <c r="J269">
        <f t="shared" si="29"/>
        <v>14</v>
      </c>
      <c r="K269" t="b">
        <f t="shared" si="30"/>
        <v>1</v>
      </c>
      <c r="L269">
        <f t="shared" si="31"/>
        <v>56</v>
      </c>
      <c r="M269" t="b">
        <f t="shared" si="32"/>
        <v>0</v>
      </c>
      <c r="N269" s="3">
        <f t="shared" si="33"/>
        <v>0.26168224299065418</v>
      </c>
      <c r="O269" s="3">
        <f t="shared" si="34"/>
        <v>1.5637653235039512E-3</v>
      </c>
    </row>
    <row r="270" spans="1:15" hidden="1" x14ac:dyDescent="0.2">
      <c r="A270">
        <v>269</v>
      </c>
      <c r="B270" t="s">
        <v>847</v>
      </c>
      <c r="C270" t="s">
        <v>41</v>
      </c>
      <c r="D270" t="s">
        <v>133</v>
      </c>
      <c r="E270">
        <v>176</v>
      </c>
      <c r="F270">
        <v>190</v>
      </c>
      <c r="G270">
        <v>14</v>
      </c>
      <c r="H270">
        <v>7.9545454545454503E-2</v>
      </c>
      <c r="I270" t="str">
        <f>VLOOKUP(D270,categoriesforlookup!A:B,2,FALSE)</f>
        <v>5 years and over</v>
      </c>
      <c r="J270">
        <f t="shared" si="29"/>
        <v>9</v>
      </c>
      <c r="K270" t="b">
        <f t="shared" si="30"/>
        <v>1</v>
      </c>
      <c r="L270">
        <f t="shared" si="31"/>
        <v>23</v>
      </c>
      <c r="M270" t="b">
        <f t="shared" si="32"/>
        <v>0</v>
      </c>
      <c r="N270" s="3">
        <f t="shared" si="33"/>
        <v>0.13068181818181818</v>
      </c>
      <c r="O270" s="3">
        <f t="shared" si="34"/>
        <v>6.4226075786769424E-4</v>
      </c>
    </row>
    <row r="271" spans="1:15" hidden="1" x14ac:dyDescent="0.2">
      <c r="A271">
        <v>270</v>
      </c>
      <c r="B271" t="s">
        <v>846</v>
      </c>
      <c r="C271" t="s">
        <v>41</v>
      </c>
      <c r="D271" t="s">
        <v>134</v>
      </c>
      <c r="E271">
        <v>30</v>
      </c>
      <c r="F271">
        <v>39</v>
      </c>
      <c r="G271">
        <v>9</v>
      </c>
      <c r="H271">
        <v>0.3</v>
      </c>
      <c r="I271">
        <f>VLOOKUP(D271,categoriesforlookup!A:B,2,FALSE)</f>
        <v>0</v>
      </c>
      <c r="J271" t="e">
        <f t="shared" si="29"/>
        <v>#N/A</v>
      </c>
      <c r="K271" t="e">
        <f t="shared" si="30"/>
        <v>#N/A</v>
      </c>
      <c r="L271" t="e">
        <f t="shared" si="31"/>
        <v>#N/A</v>
      </c>
      <c r="M271" t="e">
        <f t="shared" si="32"/>
        <v>#N/A</v>
      </c>
      <c r="N271" s="3" t="e">
        <f t="shared" si="33"/>
        <v>#N/A</v>
      </c>
      <c r="O271" s="3" t="e">
        <f t="shared" si="34"/>
        <v>#N/A</v>
      </c>
    </row>
    <row r="272" spans="1:15" x14ac:dyDescent="0.2">
      <c r="A272">
        <v>271</v>
      </c>
      <c r="B272" t="s">
        <v>845</v>
      </c>
      <c r="C272" t="s">
        <v>41</v>
      </c>
      <c r="D272" t="s">
        <v>136</v>
      </c>
      <c r="E272">
        <v>8867</v>
      </c>
      <c r="F272">
        <v>13866</v>
      </c>
      <c r="G272">
        <v>4999</v>
      </c>
      <c r="H272">
        <v>0.56377579790233401</v>
      </c>
      <c r="I272" t="str">
        <f>VLOOKUP(D272,categoriesforlookup!A:B,2,FALSE)</f>
        <v>1 year and up to 2 years</v>
      </c>
      <c r="J272">
        <f t="shared" si="29"/>
        <v>311</v>
      </c>
      <c r="K272" t="b">
        <f t="shared" si="30"/>
        <v>1</v>
      </c>
      <c r="L272">
        <f t="shared" si="31"/>
        <v>5310</v>
      </c>
      <c r="M272" t="b">
        <f t="shared" si="32"/>
        <v>0</v>
      </c>
      <c r="N272" s="3">
        <f t="shared" si="33"/>
        <v>0.59884966730574041</v>
      </c>
      <c r="O272" s="3">
        <f t="shared" si="34"/>
        <v>0.1482784619251068</v>
      </c>
    </row>
    <row r="273" spans="1:15" hidden="1" x14ac:dyDescent="0.2">
      <c r="A273">
        <v>272</v>
      </c>
      <c r="B273" t="s">
        <v>844</v>
      </c>
      <c r="C273" t="s">
        <v>41</v>
      </c>
      <c r="D273" t="s">
        <v>129</v>
      </c>
      <c r="E273">
        <v>35008</v>
      </c>
      <c r="F273">
        <v>35811</v>
      </c>
      <c r="G273">
        <v>803</v>
      </c>
      <c r="H273">
        <v>2.29376142595978E-2</v>
      </c>
      <c r="I273" t="e">
        <f>VLOOKUP(D273,categoriesforlookup!A:B,2,FALSE)</f>
        <v>#N/A</v>
      </c>
      <c r="J273" t="e">
        <f t="shared" si="29"/>
        <v>#N/A</v>
      </c>
      <c r="K273" t="e">
        <f t="shared" si="30"/>
        <v>#N/A</v>
      </c>
      <c r="L273" t="e">
        <f t="shared" si="31"/>
        <v>#N/A</v>
      </c>
      <c r="M273" t="e">
        <f t="shared" si="32"/>
        <v>#N/A</v>
      </c>
      <c r="N273" s="3" t="e">
        <f t="shared" si="33"/>
        <v>#N/A</v>
      </c>
      <c r="O273" s="3" t="e">
        <f t="shared" si="34"/>
        <v>#N/A</v>
      </c>
    </row>
    <row r="274" spans="1:15" hidden="1" x14ac:dyDescent="0.2">
      <c r="A274">
        <v>273</v>
      </c>
      <c r="B274" t="s">
        <v>843</v>
      </c>
      <c r="C274" t="s">
        <v>42</v>
      </c>
      <c r="D274" t="s">
        <v>8</v>
      </c>
      <c r="E274">
        <v>9906</v>
      </c>
      <c r="F274">
        <v>10095</v>
      </c>
      <c r="G274">
        <v>189</v>
      </c>
      <c r="H274">
        <v>1.90793458509994E-2</v>
      </c>
      <c r="I274" t="str">
        <f>VLOOKUP(D274,categoriesforlookup!A:B,2,FALSE)</f>
        <v>2 years and up to 3 years</v>
      </c>
      <c r="J274">
        <f t="shared" si="29"/>
        <v>887</v>
      </c>
      <c r="K274" t="b">
        <f t="shared" si="30"/>
        <v>1</v>
      </c>
      <c r="L274">
        <f t="shared" si="31"/>
        <v>1076</v>
      </c>
      <c r="M274" t="b">
        <f t="shared" si="32"/>
        <v>0</v>
      </c>
      <c r="N274" s="3">
        <f t="shared" si="33"/>
        <v>0.10862103775489602</v>
      </c>
      <c r="O274" s="3">
        <f t="shared" si="34"/>
        <v>2.674155627904665E-2</v>
      </c>
    </row>
    <row r="275" spans="1:15" hidden="1" x14ac:dyDescent="0.2">
      <c r="A275">
        <v>274</v>
      </c>
      <c r="B275" t="s">
        <v>842</v>
      </c>
      <c r="C275" t="s">
        <v>42</v>
      </c>
      <c r="D275" t="s">
        <v>130</v>
      </c>
      <c r="E275">
        <v>1824</v>
      </c>
      <c r="F275">
        <v>2711</v>
      </c>
      <c r="G275">
        <v>887</v>
      </c>
      <c r="H275">
        <v>0.48629385964912297</v>
      </c>
      <c r="I275" t="str">
        <f>VLOOKUP(D275,categoriesforlookup!A:B,2,FALSE)</f>
        <v>3 years and up to 4 years</v>
      </c>
      <c r="J275">
        <f t="shared" si="29"/>
        <v>2</v>
      </c>
      <c r="K275" t="b">
        <f t="shared" si="30"/>
        <v>1</v>
      </c>
      <c r="L275">
        <f t="shared" si="31"/>
        <v>889</v>
      </c>
      <c r="M275" t="b">
        <f t="shared" si="32"/>
        <v>0</v>
      </c>
      <c r="N275" s="3">
        <f t="shared" si="33"/>
        <v>0.48739035087719296</v>
      </c>
      <c r="O275" s="3">
        <f t="shared" si="34"/>
        <v>2.2094092501926087E-2</v>
      </c>
    </row>
    <row r="276" spans="1:15" hidden="1" x14ac:dyDescent="0.2">
      <c r="A276">
        <v>275</v>
      </c>
      <c r="B276" t="s">
        <v>841</v>
      </c>
      <c r="C276" t="s">
        <v>42</v>
      </c>
      <c r="D276" t="s">
        <v>131</v>
      </c>
      <c r="E276">
        <v>8715</v>
      </c>
      <c r="F276">
        <v>4348</v>
      </c>
      <c r="G276">
        <v>-4367</v>
      </c>
      <c r="H276">
        <v>-0.50109007458405097</v>
      </c>
      <c r="I276" t="str">
        <f>VLOOKUP(D276,categoriesforlookup!A:B,2,FALSE)</f>
        <v>6 months up to 1 year</v>
      </c>
      <c r="J276">
        <f t="shared" si="29"/>
        <v>3035</v>
      </c>
      <c r="K276" t="b">
        <f t="shared" si="30"/>
        <v>0</v>
      </c>
      <c r="L276">
        <f t="shared" si="31"/>
        <v>-4367</v>
      </c>
      <c r="M276" t="b">
        <f t="shared" si="32"/>
        <v>0</v>
      </c>
      <c r="N276" s="3">
        <f t="shared" si="33"/>
        <v>-0.50109007458405053</v>
      </c>
      <c r="O276" s="3">
        <f t="shared" si="34"/>
        <v>-0.10853194820687427</v>
      </c>
    </row>
    <row r="277" spans="1:15" hidden="1" x14ac:dyDescent="0.2">
      <c r="A277">
        <v>276</v>
      </c>
      <c r="B277" t="s">
        <v>840</v>
      </c>
      <c r="C277" t="s">
        <v>42</v>
      </c>
      <c r="D277" t="s">
        <v>132</v>
      </c>
      <c r="E277">
        <v>352</v>
      </c>
      <c r="F277">
        <v>354</v>
      </c>
      <c r="G277">
        <v>2</v>
      </c>
      <c r="H277">
        <v>5.6818181818181802E-3</v>
      </c>
      <c r="I277" t="str">
        <f>VLOOKUP(D277,categoriesforlookup!A:B,2,FALSE)</f>
        <v>4 years and up to 5 years</v>
      </c>
      <c r="J277">
        <f t="shared" si="29"/>
        <v>40</v>
      </c>
      <c r="K277" t="b">
        <f t="shared" si="30"/>
        <v>1</v>
      </c>
      <c r="L277">
        <f t="shared" si="31"/>
        <v>42</v>
      </c>
      <c r="M277" t="b">
        <f t="shared" si="32"/>
        <v>0</v>
      </c>
      <c r="N277" s="3">
        <f t="shared" si="33"/>
        <v>0.11931818181818182</v>
      </c>
      <c r="O277" s="3">
        <f t="shared" si="34"/>
        <v>1.0438153937917837E-3</v>
      </c>
    </row>
    <row r="278" spans="1:15" hidden="1" x14ac:dyDescent="0.2">
      <c r="A278">
        <v>277</v>
      </c>
      <c r="B278" t="s">
        <v>839</v>
      </c>
      <c r="C278" t="s">
        <v>42</v>
      </c>
      <c r="D278" t="s">
        <v>133</v>
      </c>
      <c r="E278">
        <v>228</v>
      </c>
      <c r="F278">
        <v>268</v>
      </c>
      <c r="G278">
        <v>40</v>
      </c>
      <c r="H278">
        <v>0.175438596491228</v>
      </c>
      <c r="I278" t="str">
        <f>VLOOKUP(D278,categoriesforlookup!A:B,2,FALSE)</f>
        <v>5 years and over</v>
      </c>
      <c r="J278">
        <f t="shared" si="29"/>
        <v>6</v>
      </c>
      <c r="K278" t="b">
        <f t="shared" si="30"/>
        <v>1</v>
      </c>
      <c r="L278">
        <f t="shared" si="31"/>
        <v>46</v>
      </c>
      <c r="M278" t="b">
        <f t="shared" si="32"/>
        <v>0</v>
      </c>
      <c r="N278" s="3">
        <f t="shared" si="33"/>
        <v>0.20175438596491227</v>
      </c>
      <c r="O278" s="3">
        <f t="shared" si="34"/>
        <v>1.1432263836767154E-3</v>
      </c>
    </row>
    <row r="279" spans="1:15" hidden="1" x14ac:dyDescent="0.2">
      <c r="A279">
        <v>278</v>
      </c>
      <c r="B279" t="s">
        <v>838</v>
      </c>
      <c r="C279" t="s">
        <v>42</v>
      </c>
      <c r="D279" t="s">
        <v>134</v>
      </c>
      <c r="E279">
        <v>12</v>
      </c>
      <c r="F279">
        <v>18</v>
      </c>
      <c r="G279">
        <v>6</v>
      </c>
      <c r="H279">
        <v>0.5</v>
      </c>
      <c r="I279">
        <f>VLOOKUP(D279,categoriesforlookup!A:B,2,FALSE)</f>
        <v>0</v>
      </c>
      <c r="J279" t="e">
        <f t="shared" si="29"/>
        <v>#N/A</v>
      </c>
      <c r="K279" t="e">
        <f t="shared" si="30"/>
        <v>#N/A</v>
      </c>
      <c r="L279" t="e">
        <f t="shared" si="31"/>
        <v>#N/A</v>
      </c>
      <c r="M279" t="e">
        <f t="shared" si="32"/>
        <v>#N/A</v>
      </c>
      <c r="N279" s="3" t="e">
        <f t="shared" si="33"/>
        <v>#N/A</v>
      </c>
      <c r="O279" s="3" t="e">
        <f t="shared" si="34"/>
        <v>#N/A</v>
      </c>
    </row>
    <row r="280" spans="1:15" x14ac:dyDescent="0.2">
      <c r="A280">
        <v>279</v>
      </c>
      <c r="B280" t="s">
        <v>837</v>
      </c>
      <c r="C280" t="s">
        <v>42</v>
      </c>
      <c r="D280" t="s">
        <v>136</v>
      </c>
      <c r="E280">
        <v>14354</v>
      </c>
      <c r="F280">
        <v>17389</v>
      </c>
      <c r="G280">
        <v>3035</v>
      </c>
      <c r="H280">
        <v>0.21143932005016</v>
      </c>
      <c r="I280" t="str">
        <f>VLOOKUP(D280,categoriesforlookup!A:B,2,FALSE)</f>
        <v>1 year and up to 2 years</v>
      </c>
      <c r="J280">
        <f t="shared" si="29"/>
        <v>189</v>
      </c>
      <c r="K280" t="b">
        <f t="shared" si="30"/>
        <v>1</v>
      </c>
      <c r="L280">
        <f t="shared" si="31"/>
        <v>3224</v>
      </c>
      <c r="M280" t="b">
        <f t="shared" si="32"/>
        <v>0</v>
      </c>
      <c r="N280" s="3">
        <f t="shared" si="33"/>
        <v>0.22460638149644699</v>
      </c>
      <c r="O280" s="3">
        <f t="shared" si="34"/>
        <v>8.0125257847255008E-2</v>
      </c>
    </row>
    <row r="281" spans="1:15" hidden="1" x14ac:dyDescent="0.2">
      <c r="A281">
        <v>280</v>
      </c>
      <c r="B281" t="s">
        <v>836</v>
      </c>
      <c r="C281" t="s">
        <v>42</v>
      </c>
      <c r="D281" t="s">
        <v>129</v>
      </c>
      <c r="E281">
        <v>39596</v>
      </c>
      <c r="F281">
        <v>40237</v>
      </c>
      <c r="G281">
        <v>641</v>
      </c>
      <c r="H281">
        <v>1.61885038892817E-2</v>
      </c>
      <c r="I281" t="e">
        <f>VLOOKUP(D281,categoriesforlookup!A:B,2,FALSE)</f>
        <v>#N/A</v>
      </c>
      <c r="J281" t="e">
        <f t="shared" si="29"/>
        <v>#N/A</v>
      </c>
      <c r="K281" t="e">
        <f t="shared" si="30"/>
        <v>#N/A</v>
      </c>
      <c r="L281" t="e">
        <f t="shared" si="31"/>
        <v>#N/A</v>
      </c>
      <c r="M281" t="e">
        <f t="shared" si="32"/>
        <v>#N/A</v>
      </c>
      <c r="N281" s="3" t="e">
        <f t="shared" si="33"/>
        <v>#N/A</v>
      </c>
      <c r="O281" s="3" t="e">
        <f t="shared" si="34"/>
        <v>#N/A</v>
      </c>
    </row>
    <row r="282" spans="1:15" hidden="1" x14ac:dyDescent="0.2">
      <c r="A282">
        <v>281</v>
      </c>
      <c r="B282" t="s">
        <v>835</v>
      </c>
      <c r="C282" t="s">
        <v>43</v>
      </c>
      <c r="D282" t="s">
        <v>8</v>
      </c>
      <c r="E282">
        <v>5470</v>
      </c>
      <c r="F282">
        <v>5628</v>
      </c>
      <c r="G282">
        <v>158</v>
      </c>
      <c r="H282">
        <v>2.8884826325411301E-2</v>
      </c>
      <c r="I282" t="str">
        <f>VLOOKUP(D282,categoriesforlookup!A:B,2,FALSE)</f>
        <v>2 years and up to 3 years</v>
      </c>
      <c r="J282">
        <f t="shared" si="29"/>
        <v>194</v>
      </c>
      <c r="K282" t="b">
        <f t="shared" si="30"/>
        <v>1</v>
      </c>
      <c r="L282">
        <f t="shared" si="31"/>
        <v>352</v>
      </c>
      <c r="M282" t="b">
        <f t="shared" si="32"/>
        <v>0</v>
      </c>
      <c r="N282" s="3">
        <f t="shared" si="33"/>
        <v>6.4351005484460697E-2</v>
      </c>
      <c r="O282" s="3">
        <f t="shared" si="34"/>
        <v>1.4286294086610658E-2</v>
      </c>
    </row>
    <row r="283" spans="1:15" hidden="1" x14ac:dyDescent="0.2">
      <c r="A283">
        <v>282</v>
      </c>
      <c r="B283" t="s">
        <v>834</v>
      </c>
      <c r="C283" t="s">
        <v>43</v>
      </c>
      <c r="D283" t="s">
        <v>130</v>
      </c>
      <c r="E283">
        <v>4033</v>
      </c>
      <c r="F283">
        <v>4227</v>
      </c>
      <c r="G283">
        <v>194</v>
      </c>
      <c r="H283">
        <v>4.8103149020580202E-2</v>
      </c>
      <c r="I283" t="str">
        <f>VLOOKUP(D283,categoriesforlookup!A:B,2,FALSE)</f>
        <v>3 years and up to 4 years</v>
      </c>
      <c r="J283">
        <f t="shared" si="29"/>
        <v>227</v>
      </c>
      <c r="K283" t="b">
        <f t="shared" si="30"/>
        <v>1</v>
      </c>
      <c r="L283">
        <f t="shared" si="31"/>
        <v>421</v>
      </c>
      <c r="M283" t="b">
        <f t="shared" si="32"/>
        <v>0</v>
      </c>
      <c r="N283" s="3">
        <f t="shared" si="33"/>
        <v>0.10438879246218696</v>
      </c>
      <c r="O283" s="3">
        <f t="shared" si="34"/>
        <v>1.7086732416088317E-2</v>
      </c>
    </row>
    <row r="284" spans="1:15" hidden="1" x14ac:dyDescent="0.2">
      <c r="A284">
        <v>283</v>
      </c>
      <c r="B284" t="s">
        <v>833</v>
      </c>
      <c r="C284" t="s">
        <v>43</v>
      </c>
      <c r="D284" t="s">
        <v>131</v>
      </c>
      <c r="E284">
        <v>4242</v>
      </c>
      <c r="F284">
        <v>2346</v>
      </c>
      <c r="G284">
        <v>-1896</v>
      </c>
      <c r="H284">
        <v>-0.44695898161244701</v>
      </c>
      <c r="I284" t="str">
        <f>VLOOKUP(D284,categoriesforlookup!A:B,2,FALSE)</f>
        <v>6 months up to 1 year</v>
      </c>
      <c r="J284">
        <f t="shared" si="29"/>
        <v>1244</v>
      </c>
      <c r="K284" t="b">
        <f t="shared" si="30"/>
        <v>0</v>
      </c>
      <c r="L284">
        <f t="shared" si="31"/>
        <v>-1896</v>
      </c>
      <c r="M284" t="b">
        <f t="shared" si="32"/>
        <v>0</v>
      </c>
      <c r="N284" s="3">
        <f t="shared" si="33"/>
        <v>-0.44695898161244696</v>
      </c>
      <c r="O284" s="3">
        <f t="shared" si="34"/>
        <v>-7.6951174966516503E-2</v>
      </c>
    </row>
    <row r="285" spans="1:15" hidden="1" x14ac:dyDescent="0.2">
      <c r="A285">
        <v>284</v>
      </c>
      <c r="B285" t="s">
        <v>832</v>
      </c>
      <c r="C285" t="s">
        <v>43</v>
      </c>
      <c r="D285" t="s">
        <v>132</v>
      </c>
      <c r="E285">
        <v>973</v>
      </c>
      <c r="F285">
        <v>1200</v>
      </c>
      <c r="G285">
        <v>227</v>
      </c>
      <c r="H285">
        <v>0.233299075025694</v>
      </c>
      <c r="I285" t="str">
        <f>VLOOKUP(D285,categoriesforlookup!A:B,2,FALSE)</f>
        <v>4 years and up to 5 years</v>
      </c>
      <c r="J285">
        <f t="shared" si="29"/>
        <v>18</v>
      </c>
      <c r="K285" t="b">
        <f t="shared" si="30"/>
        <v>1</v>
      </c>
      <c r="L285">
        <f t="shared" si="31"/>
        <v>245</v>
      </c>
      <c r="M285" t="b">
        <f t="shared" si="32"/>
        <v>0</v>
      </c>
      <c r="N285" s="3">
        <f t="shared" si="33"/>
        <v>0.25179856115107913</v>
      </c>
      <c r="O285" s="3">
        <f t="shared" si="34"/>
        <v>9.9435853727829863E-3</v>
      </c>
    </row>
    <row r="286" spans="1:15" hidden="1" x14ac:dyDescent="0.2">
      <c r="A286">
        <v>285</v>
      </c>
      <c r="B286" t="s">
        <v>831</v>
      </c>
      <c r="C286" t="s">
        <v>43</v>
      </c>
      <c r="D286" t="s">
        <v>133</v>
      </c>
      <c r="E286">
        <v>337</v>
      </c>
      <c r="F286">
        <v>355</v>
      </c>
      <c r="G286">
        <v>18</v>
      </c>
      <c r="H286">
        <v>5.3412462908011903E-2</v>
      </c>
      <c r="I286" t="str">
        <f>VLOOKUP(D286,categoriesforlookup!A:B,2,FALSE)</f>
        <v>5 years and over</v>
      </c>
      <c r="J286">
        <f t="shared" si="29"/>
        <v>9</v>
      </c>
      <c r="K286" t="b">
        <f t="shared" si="30"/>
        <v>1</v>
      </c>
      <c r="L286">
        <f t="shared" si="31"/>
        <v>27</v>
      </c>
      <c r="M286" t="b">
        <f t="shared" si="32"/>
        <v>0</v>
      </c>
      <c r="N286" s="3">
        <f t="shared" si="33"/>
        <v>8.0118694362017809E-2</v>
      </c>
      <c r="O286" s="3">
        <f t="shared" si="34"/>
        <v>1.0958236941434312E-3</v>
      </c>
    </row>
    <row r="287" spans="1:15" hidden="1" x14ac:dyDescent="0.2">
      <c r="A287">
        <v>286</v>
      </c>
      <c r="B287" t="s">
        <v>830</v>
      </c>
      <c r="C287" t="s">
        <v>43</v>
      </c>
      <c r="D287" t="s">
        <v>134</v>
      </c>
      <c r="E287">
        <v>106</v>
      </c>
      <c r="F287">
        <v>115</v>
      </c>
      <c r="G287">
        <v>9</v>
      </c>
      <c r="H287">
        <v>8.4905660377358499E-2</v>
      </c>
      <c r="I287">
        <f>VLOOKUP(D287,categoriesforlookup!A:B,2,FALSE)</f>
        <v>0</v>
      </c>
      <c r="J287" t="e">
        <f t="shared" si="29"/>
        <v>#N/A</v>
      </c>
      <c r="K287" t="e">
        <f t="shared" si="30"/>
        <v>#N/A</v>
      </c>
      <c r="L287" t="e">
        <f t="shared" si="31"/>
        <v>#N/A</v>
      </c>
      <c r="M287" t="e">
        <f t="shared" si="32"/>
        <v>#N/A</v>
      </c>
      <c r="N287" s="3" t="e">
        <f t="shared" si="33"/>
        <v>#N/A</v>
      </c>
      <c r="O287" s="3" t="e">
        <f t="shared" si="34"/>
        <v>#N/A</v>
      </c>
    </row>
    <row r="288" spans="1:15" x14ac:dyDescent="0.2">
      <c r="A288">
        <v>287</v>
      </c>
      <c r="B288" t="s">
        <v>829</v>
      </c>
      <c r="C288" t="s">
        <v>43</v>
      </c>
      <c r="D288" t="s">
        <v>136</v>
      </c>
      <c r="E288">
        <v>7036</v>
      </c>
      <c r="F288">
        <v>8280</v>
      </c>
      <c r="G288">
        <v>1244</v>
      </c>
      <c r="H288">
        <v>0.17680500284252401</v>
      </c>
      <c r="I288" t="str">
        <f>VLOOKUP(D288,categoriesforlookup!A:B,2,FALSE)</f>
        <v>1 year and up to 2 years</v>
      </c>
      <c r="J288">
        <f t="shared" si="29"/>
        <v>158</v>
      </c>
      <c r="K288" t="b">
        <f t="shared" si="30"/>
        <v>1</v>
      </c>
      <c r="L288">
        <f t="shared" si="31"/>
        <v>1402</v>
      </c>
      <c r="M288" t="b">
        <f t="shared" si="32"/>
        <v>0</v>
      </c>
      <c r="N288" s="3">
        <f t="shared" si="33"/>
        <v>0.19926094371802161</v>
      </c>
      <c r="O288" s="3">
        <f t="shared" si="34"/>
        <v>5.6901659969966316E-2</v>
      </c>
    </row>
    <row r="289" spans="1:15" hidden="1" x14ac:dyDescent="0.2">
      <c r="A289">
        <v>288</v>
      </c>
      <c r="B289" t="s">
        <v>828</v>
      </c>
      <c r="C289" t="s">
        <v>43</v>
      </c>
      <c r="D289" t="s">
        <v>129</v>
      </c>
      <c r="E289">
        <v>24444</v>
      </c>
      <c r="F289">
        <v>24639</v>
      </c>
      <c r="G289">
        <v>195</v>
      </c>
      <c r="H289">
        <v>7.9774177712322002E-3</v>
      </c>
      <c r="I289" t="e">
        <f>VLOOKUP(D289,categoriesforlookup!A:B,2,FALSE)</f>
        <v>#N/A</v>
      </c>
      <c r="J289" t="e">
        <f t="shared" si="29"/>
        <v>#N/A</v>
      </c>
      <c r="K289" t="e">
        <f t="shared" si="30"/>
        <v>#N/A</v>
      </c>
      <c r="L289" t="e">
        <f t="shared" si="31"/>
        <v>#N/A</v>
      </c>
      <c r="M289" t="e">
        <f t="shared" si="32"/>
        <v>#N/A</v>
      </c>
      <c r="N289" s="3" t="e">
        <f t="shared" si="33"/>
        <v>#N/A</v>
      </c>
      <c r="O289" s="3" t="e">
        <f t="shared" si="34"/>
        <v>#N/A</v>
      </c>
    </row>
    <row r="290" spans="1:15" hidden="1" x14ac:dyDescent="0.2">
      <c r="A290">
        <v>289</v>
      </c>
      <c r="B290" t="s">
        <v>827</v>
      </c>
      <c r="C290" t="s">
        <v>44</v>
      </c>
      <c r="D290" t="s">
        <v>8</v>
      </c>
      <c r="E290">
        <v>8707</v>
      </c>
      <c r="F290">
        <v>9669</v>
      </c>
      <c r="G290">
        <v>962</v>
      </c>
      <c r="H290">
        <v>0.110485816010107</v>
      </c>
      <c r="I290" t="str">
        <f>VLOOKUP(D290,categoriesforlookup!A:B,2,FALSE)</f>
        <v>2 years and up to 3 years</v>
      </c>
      <c r="J290">
        <f t="shared" si="29"/>
        <v>0</v>
      </c>
      <c r="K290" t="b">
        <f t="shared" si="30"/>
        <v>0</v>
      </c>
      <c r="L290">
        <f t="shared" si="31"/>
        <v>962</v>
      </c>
      <c r="M290" t="b">
        <f t="shared" si="32"/>
        <v>0</v>
      </c>
      <c r="N290" s="3">
        <f t="shared" si="33"/>
        <v>0.1104858160101068</v>
      </c>
      <c r="O290" s="3">
        <f t="shared" si="34"/>
        <v>2.8682170542635659E-2</v>
      </c>
    </row>
    <row r="291" spans="1:15" hidden="1" x14ac:dyDescent="0.2">
      <c r="A291">
        <v>290</v>
      </c>
      <c r="B291" t="s">
        <v>826</v>
      </c>
      <c r="C291" t="s">
        <v>44</v>
      </c>
      <c r="D291" t="s">
        <v>130</v>
      </c>
      <c r="E291">
        <v>688</v>
      </c>
      <c r="F291">
        <v>688</v>
      </c>
      <c r="G291">
        <v>0</v>
      </c>
      <c r="H291">
        <v>0</v>
      </c>
      <c r="I291" t="str">
        <f>VLOOKUP(D291,categoriesforlookup!A:B,2,FALSE)</f>
        <v>3 years and up to 4 years</v>
      </c>
      <c r="J291">
        <f t="shared" si="29"/>
        <v>-42</v>
      </c>
      <c r="K291" t="b">
        <f t="shared" si="30"/>
        <v>0</v>
      </c>
      <c r="L291">
        <f t="shared" si="31"/>
        <v>0</v>
      </c>
      <c r="M291" t="b">
        <f t="shared" si="32"/>
        <v>1</v>
      </c>
      <c r="N291" s="3">
        <f t="shared" si="33"/>
        <v>0</v>
      </c>
      <c r="O291" s="3">
        <f t="shared" si="34"/>
        <v>0</v>
      </c>
    </row>
    <row r="292" spans="1:15" hidden="1" x14ac:dyDescent="0.2">
      <c r="A292">
        <v>291</v>
      </c>
      <c r="B292" t="s">
        <v>825</v>
      </c>
      <c r="C292" t="s">
        <v>44</v>
      </c>
      <c r="D292" t="s">
        <v>131</v>
      </c>
      <c r="E292">
        <v>6516</v>
      </c>
      <c r="F292">
        <v>3199</v>
      </c>
      <c r="G292">
        <v>-3317</v>
      </c>
      <c r="H292">
        <v>-0.50905463474524204</v>
      </c>
      <c r="I292" t="str">
        <f>VLOOKUP(D292,categoriesforlookup!A:B,2,FALSE)</f>
        <v>6 months up to 1 year</v>
      </c>
      <c r="J292">
        <f t="shared" si="29"/>
        <v>2509</v>
      </c>
      <c r="K292" t="b">
        <f t="shared" si="30"/>
        <v>0</v>
      </c>
      <c r="L292">
        <f t="shared" si="31"/>
        <v>-3317</v>
      </c>
      <c r="M292" t="b">
        <f t="shared" si="32"/>
        <v>0</v>
      </c>
      <c r="N292" s="3">
        <f t="shared" si="33"/>
        <v>-0.50905463474524248</v>
      </c>
      <c r="O292" s="3">
        <f t="shared" si="34"/>
        <v>-9.8896839594514008E-2</v>
      </c>
    </row>
    <row r="293" spans="1:15" hidden="1" x14ac:dyDescent="0.2">
      <c r="A293">
        <v>292</v>
      </c>
      <c r="B293" t="s">
        <v>824</v>
      </c>
      <c r="C293" t="s">
        <v>44</v>
      </c>
      <c r="D293" t="s">
        <v>132</v>
      </c>
      <c r="E293">
        <v>1016</v>
      </c>
      <c r="F293">
        <v>974</v>
      </c>
      <c r="G293">
        <v>-42</v>
      </c>
      <c r="H293">
        <v>-4.1338582677165399E-2</v>
      </c>
      <c r="I293" t="str">
        <f>VLOOKUP(D293,categoriesforlookup!A:B,2,FALSE)</f>
        <v>4 years and up to 5 years</v>
      </c>
      <c r="J293">
        <f t="shared" si="29"/>
        <v>18</v>
      </c>
      <c r="K293" t="b">
        <f t="shared" si="30"/>
        <v>0</v>
      </c>
      <c r="L293">
        <f t="shared" si="31"/>
        <v>-42</v>
      </c>
      <c r="M293" t="b">
        <f t="shared" si="32"/>
        <v>0</v>
      </c>
      <c r="N293" s="3">
        <f t="shared" si="33"/>
        <v>-4.1338582677165357E-2</v>
      </c>
      <c r="O293" s="3">
        <f t="shared" si="34"/>
        <v>-1.2522361359570662E-3</v>
      </c>
    </row>
    <row r="294" spans="1:15" hidden="1" x14ac:dyDescent="0.2">
      <c r="A294">
        <v>293</v>
      </c>
      <c r="B294" t="s">
        <v>823</v>
      </c>
      <c r="C294" t="s">
        <v>44</v>
      </c>
      <c r="D294" t="s">
        <v>133</v>
      </c>
      <c r="E294">
        <v>860</v>
      </c>
      <c r="F294">
        <v>878</v>
      </c>
      <c r="G294">
        <v>18</v>
      </c>
      <c r="H294">
        <v>2.09302325581395E-2</v>
      </c>
      <c r="I294" t="str">
        <f>VLOOKUP(D294,categoriesforlookup!A:B,2,FALSE)</f>
        <v>5 years and over</v>
      </c>
      <c r="J294">
        <f t="shared" si="29"/>
        <v>106</v>
      </c>
      <c r="K294" t="b">
        <f t="shared" si="30"/>
        <v>1</v>
      </c>
      <c r="L294">
        <f t="shared" si="31"/>
        <v>124</v>
      </c>
      <c r="M294" t="b">
        <f t="shared" si="32"/>
        <v>0</v>
      </c>
      <c r="N294" s="3">
        <f t="shared" si="33"/>
        <v>0.14418604651162792</v>
      </c>
      <c r="O294" s="3">
        <f t="shared" si="34"/>
        <v>3.6970781156827667E-3</v>
      </c>
    </row>
    <row r="295" spans="1:15" hidden="1" x14ac:dyDescent="0.2">
      <c r="A295">
        <v>294</v>
      </c>
      <c r="B295" t="s">
        <v>822</v>
      </c>
      <c r="C295" t="s">
        <v>44</v>
      </c>
      <c r="D295" t="s">
        <v>134</v>
      </c>
      <c r="E295">
        <v>579</v>
      </c>
      <c r="F295">
        <v>685</v>
      </c>
      <c r="G295">
        <v>106</v>
      </c>
      <c r="H295">
        <v>0.18307426597581999</v>
      </c>
      <c r="I295">
        <f>VLOOKUP(D295,categoriesforlookup!A:B,2,FALSE)</f>
        <v>0</v>
      </c>
      <c r="J295" t="e">
        <f t="shared" si="29"/>
        <v>#N/A</v>
      </c>
      <c r="K295" t="e">
        <f t="shared" si="30"/>
        <v>#N/A</v>
      </c>
      <c r="L295" t="e">
        <f t="shared" si="31"/>
        <v>#N/A</v>
      </c>
      <c r="M295" t="e">
        <f t="shared" si="32"/>
        <v>#N/A</v>
      </c>
      <c r="N295" s="3" t="e">
        <f t="shared" si="33"/>
        <v>#N/A</v>
      </c>
      <c r="O295" s="3" t="e">
        <f t="shared" si="34"/>
        <v>#N/A</v>
      </c>
    </row>
    <row r="296" spans="1:15" x14ac:dyDescent="0.2">
      <c r="A296">
        <v>295</v>
      </c>
      <c r="B296" t="s">
        <v>821</v>
      </c>
      <c r="C296" t="s">
        <v>44</v>
      </c>
      <c r="D296" t="s">
        <v>136</v>
      </c>
      <c r="E296">
        <v>11499</v>
      </c>
      <c r="F296">
        <v>14008</v>
      </c>
      <c r="G296">
        <v>2509</v>
      </c>
      <c r="H296">
        <v>0.21819288633794201</v>
      </c>
      <c r="I296" t="str">
        <f>VLOOKUP(D296,categoriesforlookup!A:B,2,FALSE)</f>
        <v>1 year and up to 2 years</v>
      </c>
      <c r="J296">
        <f t="shared" si="29"/>
        <v>962</v>
      </c>
      <c r="K296" t="b">
        <f t="shared" si="30"/>
        <v>1</v>
      </c>
      <c r="L296">
        <f t="shared" si="31"/>
        <v>3471</v>
      </c>
      <c r="M296" t="b">
        <f t="shared" si="32"/>
        <v>0</v>
      </c>
      <c r="N296" s="3">
        <f t="shared" si="33"/>
        <v>0.30185233498565095</v>
      </c>
      <c r="O296" s="3">
        <f t="shared" si="34"/>
        <v>0.10348837209302325</v>
      </c>
    </row>
    <row r="297" spans="1:15" hidden="1" x14ac:dyDescent="0.2">
      <c r="A297">
        <v>296</v>
      </c>
      <c r="B297" t="s">
        <v>820</v>
      </c>
      <c r="C297" t="s">
        <v>44</v>
      </c>
      <c r="D297" t="s">
        <v>129</v>
      </c>
      <c r="E297">
        <v>32669</v>
      </c>
      <c r="F297">
        <v>33540</v>
      </c>
      <c r="G297">
        <v>871</v>
      </c>
      <c r="H297">
        <v>2.6661360923199401E-2</v>
      </c>
      <c r="I297" t="e">
        <f>VLOOKUP(D297,categoriesforlookup!A:B,2,FALSE)</f>
        <v>#N/A</v>
      </c>
      <c r="J297" t="e">
        <f t="shared" si="29"/>
        <v>#N/A</v>
      </c>
      <c r="K297" t="e">
        <f t="shared" si="30"/>
        <v>#N/A</v>
      </c>
      <c r="L297" t="e">
        <f t="shared" si="31"/>
        <v>#N/A</v>
      </c>
      <c r="M297" t="e">
        <f t="shared" si="32"/>
        <v>#N/A</v>
      </c>
      <c r="N297" s="3" t="e">
        <f t="shared" si="33"/>
        <v>#N/A</v>
      </c>
      <c r="O297" s="3" t="e">
        <f t="shared" si="34"/>
        <v>#N/A</v>
      </c>
    </row>
    <row r="298" spans="1:15" hidden="1" x14ac:dyDescent="0.2">
      <c r="A298">
        <v>297</v>
      </c>
      <c r="B298" t="s">
        <v>819</v>
      </c>
      <c r="C298" t="s">
        <v>45</v>
      </c>
      <c r="D298" t="s">
        <v>8</v>
      </c>
      <c r="E298">
        <v>31001</v>
      </c>
      <c r="F298">
        <v>33060</v>
      </c>
      <c r="G298">
        <v>2059</v>
      </c>
      <c r="H298">
        <v>6.6417212347988794E-2</v>
      </c>
      <c r="I298" t="str">
        <f>VLOOKUP(D298,categoriesforlookup!A:B,2,FALSE)</f>
        <v>2 years and up to 3 years</v>
      </c>
      <c r="J298">
        <f t="shared" si="29"/>
        <v>827</v>
      </c>
      <c r="K298" t="b">
        <f t="shared" si="30"/>
        <v>1</v>
      </c>
      <c r="L298">
        <f t="shared" si="31"/>
        <v>2886</v>
      </c>
      <c r="M298" t="b">
        <f t="shared" si="32"/>
        <v>0</v>
      </c>
      <c r="N298" s="3">
        <f t="shared" si="33"/>
        <v>9.3093771168671985E-2</v>
      </c>
      <c r="O298" s="3">
        <f t="shared" si="34"/>
        <v>2.4730712871796189E-2</v>
      </c>
    </row>
    <row r="299" spans="1:15" hidden="1" x14ac:dyDescent="0.2">
      <c r="A299">
        <v>298</v>
      </c>
      <c r="B299" t="s">
        <v>818</v>
      </c>
      <c r="C299" t="s">
        <v>45</v>
      </c>
      <c r="D299" t="s">
        <v>130</v>
      </c>
      <c r="E299">
        <v>5709</v>
      </c>
      <c r="F299">
        <v>6536</v>
      </c>
      <c r="G299">
        <v>827</v>
      </c>
      <c r="H299">
        <v>0.144858994569977</v>
      </c>
      <c r="I299" t="str">
        <f>VLOOKUP(D299,categoriesforlookup!A:B,2,FALSE)</f>
        <v>3 years and up to 4 years</v>
      </c>
      <c r="J299">
        <f t="shared" si="29"/>
        <v>307</v>
      </c>
      <c r="K299" t="b">
        <f t="shared" si="30"/>
        <v>1</v>
      </c>
      <c r="L299">
        <f t="shared" si="31"/>
        <v>1134</v>
      </c>
      <c r="M299" t="b">
        <f t="shared" si="32"/>
        <v>0</v>
      </c>
      <c r="N299" s="3">
        <f t="shared" si="33"/>
        <v>0.19863373620599054</v>
      </c>
      <c r="O299" s="3">
        <f t="shared" si="34"/>
        <v>9.7174734569012051E-3</v>
      </c>
    </row>
    <row r="300" spans="1:15" hidden="1" x14ac:dyDescent="0.2">
      <c r="A300">
        <v>299</v>
      </c>
      <c r="B300" t="s">
        <v>817</v>
      </c>
      <c r="C300" t="s">
        <v>45</v>
      </c>
      <c r="D300" t="s">
        <v>131</v>
      </c>
      <c r="E300">
        <v>25066</v>
      </c>
      <c r="F300">
        <v>12971</v>
      </c>
      <c r="G300">
        <v>-12095</v>
      </c>
      <c r="H300">
        <v>-0.48252613101412301</v>
      </c>
      <c r="I300" t="str">
        <f>VLOOKUP(D300,categoriesforlookup!A:B,2,FALSE)</f>
        <v>6 months up to 1 year</v>
      </c>
      <c r="J300">
        <f t="shared" si="29"/>
        <v>8416</v>
      </c>
      <c r="K300" t="b">
        <f t="shared" si="30"/>
        <v>0</v>
      </c>
      <c r="L300">
        <f t="shared" si="31"/>
        <v>-12095</v>
      </c>
      <c r="M300" t="b">
        <f t="shared" si="32"/>
        <v>0</v>
      </c>
      <c r="N300" s="3">
        <f t="shared" si="33"/>
        <v>-0.48252613101412273</v>
      </c>
      <c r="O300" s="3">
        <f t="shared" si="34"/>
        <v>-0.10364448100636692</v>
      </c>
    </row>
    <row r="301" spans="1:15" hidden="1" x14ac:dyDescent="0.2">
      <c r="A301">
        <v>300</v>
      </c>
      <c r="B301" t="s">
        <v>816</v>
      </c>
      <c r="C301" t="s">
        <v>45</v>
      </c>
      <c r="D301" t="s">
        <v>132</v>
      </c>
      <c r="E301">
        <v>2228</v>
      </c>
      <c r="F301">
        <v>2535</v>
      </c>
      <c r="G301">
        <v>307</v>
      </c>
      <c r="H301">
        <v>0.13779174147217199</v>
      </c>
      <c r="I301" t="str">
        <f>VLOOKUP(D301,categoriesforlookup!A:B,2,FALSE)</f>
        <v>4 years and up to 5 years</v>
      </c>
      <c r="J301">
        <f t="shared" si="29"/>
        <v>4</v>
      </c>
      <c r="K301" t="b">
        <f t="shared" si="30"/>
        <v>1</v>
      </c>
      <c r="L301">
        <f t="shared" si="31"/>
        <v>311</v>
      </c>
      <c r="M301" t="b">
        <f t="shared" si="32"/>
        <v>0</v>
      </c>
      <c r="N301" s="3">
        <f t="shared" si="33"/>
        <v>0.13958707360861761</v>
      </c>
      <c r="O301" s="3">
        <f t="shared" si="34"/>
        <v>2.6650213801554454E-3</v>
      </c>
    </row>
    <row r="302" spans="1:15" hidden="1" x14ac:dyDescent="0.2">
      <c r="A302">
        <v>301</v>
      </c>
      <c r="B302" t="s">
        <v>815</v>
      </c>
      <c r="C302" t="s">
        <v>45</v>
      </c>
      <c r="D302" t="s">
        <v>133</v>
      </c>
      <c r="E302">
        <v>1525</v>
      </c>
      <c r="F302">
        <v>1529</v>
      </c>
      <c r="G302">
        <v>4</v>
      </c>
      <c r="H302">
        <v>2.6229508196721298E-3</v>
      </c>
      <c r="I302" t="str">
        <f>VLOOKUP(D302,categoriesforlookup!A:B,2,FALSE)</f>
        <v>5 years and over</v>
      </c>
      <c r="J302">
        <f t="shared" si="29"/>
        <v>127</v>
      </c>
      <c r="K302" t="b">
        <f t="shared" si="30"/>
        <v>1</v>
      </c>
      <c r="L302">
        <f t="shared" si="31"/>
        <v>131</v>
      </c>
      <c r="M302" t="b">
        <f t="shared" si="32"/>
        <v>0</v>
      </c>
      <c r="N302" s="3">
        <f t="shared" si="33"/>
        <v>8.5901639344262301E-2</v>
      </c>
      <c r="O302" s="3">
        <f t="shared" si="34"/>
        <v>1.1225652758854127E-3</v>
      </c>
    </row>
    <row r="303" spans="1:15" hidden="1" x14ac:dyDescent="0.2">
      <c r="A303">
        <v>302</v>
      </c>
      <c r="B303" t="s">
        <v>814</v>
      </c>
      <c r="C303" t="s">
        <v>45</v>
      </c>
      <c r="D303" t="s">
        <v>134</v>
      </c>
      <c r="E303">
        <v>386</v>
      </c>
      <c r="F303">
        <v>513</v>
      </c>
      <c r="G303">
        <v>127</v>
      </c>
      <c r="H303">
        <v>0.329015544041451</v>
      </c>
      <c r="I303">
        <f>VLOOKUP(D303,categoriesforlookup!A:B,2,FALSE)</f>
        <v>0</v>
      </c>
      <c r="J303" t="e">
        <f t="shared" si="29"/>
        <v>#N/A</v>
      </c>
      <c r="K303" t="e">
        <f t="shared" si="30"/>
        <v>#N/A</v>
      </c>
      <c r="L303" t="e">
        <f t="shared" si="31"/>
        <v>#N/A</v>
      </c>
      <c r="M303" t="e">
        <f t="shared" si="32"/>
        <v>#N/A</v>
      </c>
      <c r="N303" s="3" t="e">
        <f t="shared" si="33"/>
        <v>#N/A</v>
      </c>
      <c r="O303" s="3" t="e">
        <f t="shared" si="34"/>
        <v>#N/A</v>
      </c>
    </row>
    <row r="304" spans="1:15" x14ac:dyDescent="0.2">
      <c r="A304">
        <v>303</v>
      </c>
      <c r="B304" t="s">
        <v>813</v>
      </c>
      <c r="C304" t="s">
        <v>45</v>
      </c>
      <c r="D304" t="s">
        <v>136</v>
      </c>
      <c r="E304">
        <v>37549</v>
      </c>
      <c r="F304">
        <v>45965</v>
      </c>
      <c r="G304">
        <v>8416</v>
      </c>
      <c r="H304">
        <v>0.22413379850328899</v>
      </c>
      <c r="I304" t="str">
        <f>VLOOKUP(D304,categoriesforlookup!A:B,2,FALSE)</f>
        <v>1 year and up to 2 years</v>
      </c>
      <c r="J304">
        <f t="shared" si="29"/>
        <v>2059</v>
      </c>
      <c r="K304" t="b">
        <f t="shared" si="30"/>
        <v>1</v>
      </c>
      <c r="L304">
        <f t="shared" si="31"/>
        <v>10475</v>
      </c>
      <c r="M304" t="b">
        <f t="shared" si="32"/>
        <v>0</v>
      </c>
      <c r="N304" s="3">
        <f t="shared" si="33"/>
        <v>0.27896881408293162</v>
      </c>
      <c r="O304" s="3">
        <f t="shared" si="34"/>
        <v>8.9762376067936619E-2</v>
      </c>
    </row>
    <row r="305" spans="1:15" hidden="1" x14ac:dyDescent="0.2">
      <c r="A305">
        <v>304</v>
      </c>
      <c r="B305" t="s">
        <v>812</v>
      </c>
      <c r="C305" t="s">
        <v>45</v>
      </c>
      <c r="D305" t="s">
        <v>129</v>
      </c>
      <c r="E305">
        <v>115421</v>
      </c>
      <c r="F305">
        <v>116697</v>
      </c>
      <c r="G305">
        <v>1276</v>
      </c>
      <c r="H305">
        <v>1.10551805997176E-2</v>
      </c>
      <c r="I305" t="e">
        <f>VLOOKUP(D305,categoriesforlookup!A:B,2,FALSE)</f>
        <v>#N/A</v>
      </c>
      <c r="J305" t="e">
        <f t="shared" si="29"/>
        <v>#N/A</v>
      </c>
      <c r="K305" t="e">
        <f t="shared" si="30"/>
        <v>#N/A</v>
      </c>
      <c r="L305" t="e">
        <f t="shared" si="31"/>
        <v>#N/A</v>
      </c>
      <c r="M305" t="e">
        <f t="shared" si="32"/>
        <v>#N/A</v>
      </c>
      <c r="N305" s="3" t="e">
        <f t="shared" si="33"/>
        <v>#N/A</v>
      </c>
      <c r="O305" s="3" t="e">
        <f t="shared" si="34"/>
        <v>#N/A</v>
      </c>
    </row>
    <row r="306" spans="1:15" hidden="1" x14ac:dyDescent="0.2">
      <c r="A306">
        <v>305</v>
      </c>
      <c r="B306" t="s">
        <v>811</v>
      </c>
      <c r="C306" t="s">
        <v>46</v>
      </c>
      <c r="D306" t="s">
        <v>8</v>
      </c>
      <c r="E306">
        <v>9446</v>
      </c>
      <c r="F306">
        <v>9806</v>
      </c>
      <c r="G306">
        <v>360</v>
      </c>
      <c r="H306">
        <v>3.8111369892017799E-2</v>
      </c>
      <c r="I306" t="str">
        <f>VLOOKUP(D306,categoriesforlookup!A:B,2,FALSE)</f>
        <v>2 years and up to 3 years</v>
      </c>
      <c r="J306">
        <f t="shared" si="29"/>
        <v>616</v>
      </c>
      <c r="K306" t="b">
        <f t="shared" si="30"/>
        <v>1</v>
      </c>
      <c r="L306">
        <f t="shared" si="31"/>
        <v>976</v>
      </c>
      <c r="M306" t="b">
        <f t="shared" si="32"/>
        <v>0</v>
      </c>
      <c r="N306" s="3">
        <f t="shared" si="33"/>
        <v>0.10332415837391488</v>
      </c>
      <c r="O306" s="3">
        <f t="shared" si="34"/>
        <v>2.1575259190485665E-2</v>
      </c>
    </row>
    <row r="307" spans="1:15" hidden="1" x14ac:dyDescent="0.2">
      <c r="A307">
        <v>306</v>
      </c>
      <c r="B307" t="s">
        <v>810</v>
      </c>
      <c r="C307" t="s">
        <v>46</v>
      </c>
      <c r="D307" t="s">
        <v>130</v>
      </c>
      <c r="E307">
        <v>6175</v>
      </c>
      <c r="F307">
        <v>6791</v>
      </c>
      <c r="G307">
        <v>616</v>
      </c>
      <c r="H307">
        <v>9.97570850202429E-2</v>
      </c>
      <c r="I307" t="str">
        <f>VLOOKUP(D307,categoriesforlookup!A:B,2,FALSE)</f>
        <v>3 years and up to 4 years</v>
      </c>
      <c r="J307">
        <f t="shared" si="29"/>
        <v>73</v>
      </c>
      <c r="K307" t="b">
        <f t="shared" si="30"/>
        <v>1</v>
      </c>
      <c r="L307">
        <f t="shared" si="31"/>
        <v>689</v>
      </c>
      <c r="M307" t="b">
        <f t="shared" si="32"/>
        <v>0</v>
      </c>
      <c r="N307" s="3">
        <f t="shared" si="33"/>
        <v>0.11157894736842106</v>
      </c>
      <c r="O307" s="3">
        <f t="shared" si="34"/>
        <v>1.5230895063775228E-2</v>
      </c>
    </row>
    <row r="308" spans="1:15" hidden="1" x14ac:dyDescent="0.2">
      <c r="A308">
        <v>307</v>
      </c>
      <c r="B308" t="s">
        <v>809</v>
      </c>
      <c r="C308" t="s">
        <v>46</v>
      </c>
      <c r="D308" t="s">
        <v>131</v>
      </c>
      <c r="E308">
        <v>11220</v>
      </c>
      <c r="F308">
        <v>5073</v>
      </c>
      <c r="G308">
        <v>-6147</v>
      </c>
      <c r="H308">
        <v>-0.54786096256684502</v>
      </c>
      <c r="I308" t="str">
        <f>VLOOKUP(D308,categoriesforlookup!A:B,2,FALSE)</f>
        <v>6 months up to 1 year</v>
      </c>
      <c r="J308">
        <f t="shared" si="29"/>
        <v>5169</v>
      </c>
      <c r="K308" t="b">
        <f t="shared" si="30"/>
        <v>0</v>
      </c>
      <c r="L308">
        <f t="shared" si="31"/>
        <v>-6147</v>
      </c>
      <c r="M308" t="b">
        <f t="shared" si="32"/>
        <v>0</v>
      </c>
      <c r="N308" s="3">
        <f t="shared" si="33"/>
        <v>-0.54786096256684491</v>
      </c>
      <c r="O308" s="3">
        <f t="shared" si="34"/>
        <v>-0.13588434246302805</v>
      </c>
    </row>
    <row r="309" spans="1:15" hidden="1" x14ac:dyDescent="0.2">
      <c r="A309">
        <v>308</v>
      </c>
      <c r="B309" t="s">
        <v>808</v>
      </c>
      <c r="C309" t="s">
        <v>46</v>
      </c>
      <c r="D309" t="s">
        <v>132</v>
      </c>
      <c r="E309">
        <v>357</v>
      </c>
      <c r="F309">
        <v>430</v>
      </c>
      <c r="G309">
        <v>73</v>
      </c>
      <c r="H309">
        <v>0.204481792717087</v>
      </c>
      <c r="I309" t="str">
        <f>VLOOKUP(D309,categoriesforlookup!A:B,2,FALSE)</f>
        <v>4 years and up to 5 years</v>
      </c>
      <c r="J309">
        <f t="shared" si="29"/>
        <v>20</v>
      </c>
      <c r="K309" t="b">
        <f t="shared" si="30"/>
        <v>1</v>
      </c>
      <c r="L309">
        <f t="shared" si="31"/>
        <v>93</v>
      </c>
      <c r="M309" t="b">
        <f t="shared" si="32"/>
        <v>0</v>
      </c>
      <c r="N309" s="3">
        <f t="shared" si="33"/>
        <v>0.26050420168067229</v>
      </c>
      <c r="O309" s="3">
        <f t="shared" si="34"/>
        <v>2.055839246634392E-3</v>
      </c>
    </row>
    <row r="310" spans="1:15" hidden="1" x14ac:dyDescent="0.2">
      <c r="A310">
        <v>309</v>
      </c>
      <c r="B310" t="s">
        <v>807</v>
      </c>
      <c r="C310" t="s">
        <v>46</v>
      </c>
      <c r="D310" t="s">
        <v>133</v>
      </c>
      <c r="E310">
        <v>230</v>
      </c>
      <c r="F310">
        <v>250</v>
      </c>
      <c r="G310">
        <v>20</v>
      </c>
      <c r="H310">
        <v>8.6956521739130405E-2</v>
      </c>
      <c r="I310" t="str">
        <f>VLOOKUP(D310,categoriesforlookup!A:B,2,FALSE)</f>
        <v>5 years and over</v>
      </c>
      <c r="J310">
        <f t="shared" si="29"/>
        <v>19</v>
      </c>
      <c r="K310" t="b">
        <f t="shared" si="30"/>
        <v>1</v>
      </c>
      <c r="L310">
        <f t="shared" si="31"/>
        <v>39</v>
      </c>
      <c r="M310" t="b">
        <f t="shared" si="32"/>
        <v>0</v>
      </c>
      <c r="N310" s="3">
        <f t="shared" si="33"/>
        <v>0.16956521739130434</v>
      </c>
      <c r="O310" s="3">
        <f t="shared" si="34"/>
        <v>8.6212613568539028E-4</v>
      </c>
    </row>
    <row r="311" spans="1:15" hidden="1" x14ac:dyDescent="0.2">
      <c r="A311">
        <v>310</v>
      </c>
      <c r="B311" t="s">
        <v>806</v>
      </c>
      <c r="C311" t="s">
        <v>46</v>
      </c>
      <c r="D311" t="s">
        <v>134</v>
      </c>
      <c r="E311">
        <v>81</v>
      </c>
      <c r="F311">
        <v>100</v>
      </c>
      <c r="G311">
        <v>19</v>
      </c>
      <c r="H311">
        <v>0.234567901234568</v>
      </c>
      <c r="I311">
        <f>VLOOKUP(D311,categoriesforlookup!A:B,2,FALSE)</f>
        <v>0</v>
      </c>
      <c r="J311" t="e">
        <f t="shared" si="29"/>
        <v>#N/A</v>
      </c>
      <c r="K311" t="e">
        <f t="shared" si="30"/>
        <v>#N/A</v>
      </c>
      <c r="L311" t="e">
        <f t="shared" si="31"/>
        <v>#N/A</v>
      </c>
      <c r="M311" t="e">
        <f t="shared" si="32"/>
        <v>#N/A</v>
      </c>
      <c r="N311" s="3" t="e">
        <f t="shared" si="33"/>
        <v>#N/A</v>
      </c>
      <c r="O311" s="3" t="e">
        <f t="shared" si="34"/>
        <v>#N/A</v>
      </c>
    </row>
    <row r="312" spans="1:15" x14ac:dyDescent="0.2">
      <c r="A312">
        <v>311</v>
      </c>
      <c r="B312" t="s">
        <v>805</v>
      </c>
      <c r="C312" t="s">
        <v>46</v>
      </c>
      <c r="D312" t="s">
        <v>136</v>
      </c>
      <c r="E312">
        <v>12286</v>
      </c>
      <c r="F312">
        <v>17455</v>
      </c>
      <c r="G312">
        <v>5169</v>
      </c>
      <c r="H312">
        <v>0.420722773888979</v>
      </c>
      <c r="I312" t="str">
        <f>VLOOKUP(D312,categoriesforlookup!A:B,2,FALSE)</f>
        <v>1 year and up to 2 years</v>
      </c>
      <c r="J312">
        <f t="shared" si="29"/>
        <v>360</v>
      </c>
      <c r="K312" t="b">
        <f t="shared" si="30"/>
        <v>1</v>
      </c>
      <c r="L312">
        <f t="shared" si="31"/>
        <v>5529</v>
      </c>
      <c r="M312" t="b">
        <f t="shared" si="32"/>
        <v>0</v>
      </c>
      <c r="N312" s="3">
        <f t="shared" si="33"/>
        <v>0.45002441803678983</v>
      </c>
      <c r="O312" s="3">
        <f t="shared" si="34"/>
        <v>0.12222295908216725</v>
      </c>
    </row>
    <row r="313" spans="1:15" hidden="1" x14ac:dyDescent="0.2">
      <c r="A313">
        <v>312</v>
      </c>
      <c r="B313" t="s">
        <v>804</v>
      </c>
      <c r="C313" t="s">
        <v>46</v>
      </c>
      <c r="D313" t="s">
        <v>129</v>
      </c>
      <c r="E313">
        <v>44768</v>
      </c>
      <c r="F313">
        <v>45237</v>
      </c>
      <c r="G313">
        <v>469</v>
      </c>
      <c r="H313">
        <v>1.0476233023588299E-2</v>
      </c>
      <c r="I313" t="e">
        <f>VLOOKUP(D313,categoriesforlookup!A:B,2,FALSE)</f>
        <v>#N/A</v>
      </c>
      <c r="J313" t="e">
        <f t="shared" si="29"/>
        <v>#N/A</v>
      </c>
      <c r="K313" t="e">
        <f t="shared" si="30"/>
        <v>#N/A</v>
      </c>
      <c r="L313" t="e">
        <f t="shared" si="31"/>
        <v>#N/A</v>
      </c>
      <c r="M313" t="e">
        <f t="shared" si="32"/>
        <v>#N/A</v>
      </c>
      <c r="N313" s="3" t="e">
        <f t="shared" si="33"/>
        <v>#N/A</v>
      </c>
      <c r="O313" s="3" t="e">
        <f t="shared" si="34"/>
        <v>#N/A</v>
      </c>
    </row>
    <row r="314" spans="1:15" hidden="1" x14ac:dyDescent="0.2">
      <c r="A314">
        <v>313</v>
      </c>
      <c r="B314" t="s">
        <v>803</v>
      </c>
      <c r="C314" t="s">
        <v>47</v>
      </c>
      <c r="D314" t="s">
        <v>8</v>
      </c>
      <c r="E314">
        <v>8366</v>
      </c>
      <c r="F314">
        <v>9117</v>
      </c>
      <c r="G314">
        <v>751</v>
      </c>
      <c r="H314">
        <v>8.9768109012670294E-2</v>
      </c>
      <c r="I314" t="str">
        <f>VLOOKUP(D314,categoriesforlookup!A:B,2,FALSE)</f>
        <v>2 years and up to 3 years</v>
      </c>
      <c r="J314">
        <f t="shared" si="29"/>
        <v>246</v>
      </c>
      <c r="K314" t="b">
        <f t="shared" si="30"/>
        <v>1</v>
      </c>
      <c r="L314">
        <f t="shared" si="31"/>
        <v>997</v>
      </c>
      <c r="M314" t="b">
        <f t="shared" si="32"/>
        <v>0</v>
      </c>
      <c r="N314" s="3">
        <f t="shared" si="33"/>
        <v>0.11917284245756633</v>
      </c>
      <c r="O314" s="3">
        <f t="shared" si="34"/>
        <v>2.5648941370173137E-2</v>
      </c>
    </row>
    <row r="315" spans="1:15" hidden="1" x14ac:dyDescent="0.2">
      <c r="A315">
        <v>314</v>
      </c>
      <c r="B315" t="s">
        <v>802</v>
      </c>
      <c r="C315" t="s">
        <v>47</v>
      </c>
      <c r="D315" t="s">
        <v>130</v>
      </c>
      <c r="E315">
        <v>336</v>
      </c>
      <c r="F315">
        <v>582</v>
      </c>
      <c r="G315">
        <v>246</v>
      </c>
      <c r="H315">
        <v>0.73214285714285698</v>
      </c>
      <c r="I315" t="str">
        <f>VLOOKUP(D315,categoriesforlookup!A:B,2,FALSE)</f>
        <v>3 years and up to 4 years</v>
      </c>
      <c r="J315">
        <f t="shared" si="29"/>
        <v>6</v>
      </c>
      <c r="K315" t="b">
        <f t="shared" si="30"/>
        <v>1</v>
      </c>
      <c r="L315">
        <f t="shared" si="31"/>
        <v>252</v>
      </c>
      <c r="M315" t="b">
        <f t="shared" si="32"/>
        <v>0</v>
      </c>
      <c r="N315" s="3">
        <f t="shared" si="33"/>
        <v>0.75</v>
      </c>
      <c r="O315" s="3">
        <f t="shared" si="34"/>
        <v>6.4829821717990272E-3</v>
      </c>
    </row>
    <row r="316" spans="1:15" hidden="1" x14ac:dyDescent="0.2">
      <c r="A316">
        <v>315</v>
      </c>
      <c r="B316" t="s">
        <v>801</v>
      </c>
      <c r="C316" t="s">
        <v>47</v>
      </c>
      <c r="D316" t="s">
        <v>131</v>
      </c>
      <c r="E316">
        <v>13067</v>
      </c>
      <c r="F316">
        <v>5239</v>
      </c>
      <c r="G316">
        <v>-7828</v>
      </c>
      <c r="H316">
        <v>-0.59906635034820499</v>
      </c>
      <c r="I316" t="str">
        <f>VLOOKUP(D316,categoriesforlookup!A:B,2,FALSE)</f>
        <v>6 months up to 1 year</v>
      </c>
      <c r="J316">
        <f t="shared" si="29"/>
        <v>7254</v>
      </c>
      <c r="K316" t="b">
        <f t="shared" si="30"/>
        <v>0</v>
      </c>
      <c r="L316">
        <f t="shared" si="31"/>
        <v>-7828</v>
      </c>
      <c r="M316" t="b">
        <f t="shared" si="32"/>
        <v>0</v>
      </c>
      <c r="N316" s="3">
        <f t="shared" si="33"/>
        <v>-0.59906635034820543</v>
      </c>
      <c r="O316" s="3">
        <f t="shared" si="34"/>
        <v>-0.20138406524143965</v>
      </c>
    </row>
    <row r="317" spans="1:15" hidden="1" x14ac:dyDescent="0.2">
      <c r="A317">
        <v>316</v>
      </c>
      <c r="B317" t="s">
        <v>800</v>
      </c>
      <c r="C317" t="s">
        <v>47</v>
      </c>
      <c r="D317" t="s">
        <v>132</v>
      </c>
      <c r="E317">
        <v>218</v>
      </c>
      <c r="F317">
        <v>224</v>
      </c>
      <c r="G317">
        <v>6</v>
      </c>
      <c r="H317">
        <v>2.7522935779816501E-2</v>
      </c>
      <c r="I317" t="str">
        <f>VLOOKUP(D317,categoriesforlookup!A:B,2,FALSE)</f>
        <v>4 years and up to 5 years</v>
      </c>
      <c r="J317">
        <f t="shared" si="29"/>
        <v>18</v>
      </c>
      <c r="K317" t="b">
        <f t="shared" si="30"/>
        <v>1</v>
      </c>
      <c r="L317">
        <f t="shared" si="31"/>
        <v>24</v>
      </c>
      <c r="M317" t="b">
        <f t="shared" si="32"/>
        <v>0</v>
      </c>
      <c r="N317" s="3">
        <f t="shared" si="33"/>
        <v>0.11009174311926606</v>
      </c>
      <c r="O317" s="3">
        <f t="shared" si="34"/>
        <v>6.1742687350466933E-4</v>
      </c>
    </row>
    <row r="318" spans="1:15" hidden="1" x14ac:dyDescent="0.2">
      <c r="A318">
        <v>317</v>
      </c>
      <c r="B318" t="s">
        <v>799</v>
      </c>
      <c r="C318" t="s">
        <v>47</v>
      </c>
      <c r="D318" t="s">
        <v>133</v>
      </c>
      <c r="E318">
        <v>128</v>
      </c>
      <c r="F318">
        <v>146</v>
      </c>
      <c r="G318">
        <v>18</v>
      </c>
      <c r="H318">
        <v>0.140625</v>
      </c>
      <c r="I318" t="str">
        <f>VLOOKUP(D318,categoriesforlookup!A:B,2,FALSE)</f>
        <v>5 years and over</v>
      </c>
      <c r="J318">
        <f t="shared" si="29"/>
        <v>6</v>
      </c>
      <c r="K318" t="b">
        <f t="shared" si="30"/>
        <v>1</v>
      </c>
      <c r="L318">
        <f t="shared" si="31"/>
        <v>24</v>
      </c>
      <c r="M318" t="b">
        <f t="shared" si="32"/>
        <v>0</v>
      </c>
      <c r="N318" s="3">
        <f t="shared" si="33"/>
        <v>0.1875</v>
      </c>
      <c r="O318" s="3">
        <f t="shared" si="34"/>
        <v>6.1742687350466933E-4</v>
      </c>
    </row>
    <row r="319" spans="1:15" hidden="1" x14ac:dyDescent="0.2">
      <c r="A319">
        <v>318</v>
      </c>
      <c r="B319" t="s">
        <v>798</v>
      </c>
      <c r="C319" t="s">
        <v>47</v>
      </c>
      <c r="D319" t="s">
        <v>134</v>
      </c>
      <c r="E319">
        <v>6</v>
      </c>
      <c r="F319">
        <v>12</v>
      </c>
      <c r="G319">
        <v>6</v>
      </c>
      <c r="H319">
        <v>1</v>
      </c>
      <c r="I319">
        <f>VLOOKUP(D319,categoriesforlookup!A:B,2,FALSE)</f>
        <v>0</v>
      </c>
      <c r="J319" t="e">
        <f t="shared" si="29"/>
        <v>#N/A</v>
      </c>
      <c r="K319" t="e">
        <f t="shared" si="30"/>
        <v>#N/A</v>
      </c>
      <c r="L319" t="e">
        <f t="shared" si="31"/>
        <v>#N/A</v>
      </c>
      <c r="M319" t="e">
        <f t="shared" si="32"/>
        <v>#N/A</v>
      </c>
      <c r="N319" s="3" t="e">
        <f t="shared" si="33"/>
        <v>#N/A</v>
      </c>
      <c r="O319" s="3" t="e">
        <f t="shared" si="34"/>
        <v>#N/A</v>
      </c>
    </row>
    <row r="320" spans="1:15" x14ac:dyDescent="0.2">
      <c r="A320">
        <v>319</v>
      </c>
      <c r="B320" t="s">
        <v>797</v>
      </c>
      <c r="C320" t="s">
        <v>47</v>
      </c>
      <c r="D320" t="s">
        <v>136</v>
      </c>
      <c r="E320">
        <v>10647</v>
      </c>
      <c r="F320">
        <v>17901</v>
      </c>
      <c r="G320">
        <v>7254</v>
      </c>
      <c r="H320">
        <v>0.68131868131868101</v>
      </c>
      <c r="I320" t="str">
        <f>VLOOKUP(D320,categoriesforlookup!A:B,2,FALSE)</f>
        <v>1 year and up to 2 years</v>
      </c>
      <c r="J320">
        <f t="shared" si="29"/>
        <v>751</v>
      </c>
      <c r="K320" t="b">
        <f t="shared" si="30"/>
        <v>1</v>
      </c>
      <c r="L320">
        <f t="shared" si="31"/>
        <v>8005</v>
      </c>
      <c r="M320" t="b">
        <f t="shared" si="32"/>
        <v>0</v>
      </c>
      <c r="N320" s="3">
        <f t="shared" si="33"/>
        <v>0.75185498262421335</v>
      </c>
      <c r="O320" s="3">
        <f t="shared" si="34"/>
        <v>0.20593758843353657</v>
      </c>
    </row>
    <row r="321" spans="1:15" hidden="1" x14ac:dyDescent="0.2">
      <c r="A321">
        <v>320</v>
      </c>
      <c r="B321" t="s">
        <v>796</v>
      </c>
      <c r="C321" t="s">
        <v>47</v>
      </c>
      <c r="D321" t="s">
        <v>129</v>
      </c>
      <c r="E321">
        <v>37800</v>
      </c>
      <c r="F321">
        <v>38871</v>
      </c>
      <c r="G321">
        <v>1071</v>
      </c>
      <c r="H321">
        <v>2.8333333333333301E-2</v>
      </c>
      <c r="I321" t="e">
        <f>VLOOKUP(D321,categoriesforlookup!A:B,2,FALSE)</f>
        <v>#N/A</v>
      </c>
      <c r="J321" t="e">
        <f t="shared" si="29"/>
        <v>#N/A</v>
      </c>
      <c r="K321" t="e">
        <f t="shared" si="30"/>
        <v>#N/A</v>
      </c>
      <c r="L321" t="e">
        <f t="shared" si="31"/>
        <v>#N/A</v>
      </c>
      <c r="M321" t="e">
        <f t="shared" si="32"/>
        <v>#N/A</v>
      </c>
      <c r="N321" s="3" t="e">
        <f t="shared" si="33"/>
        <v>#N/A</v>
      </c>
      <c r="O321" s="3" t="e">
        <f t="shared" si="34"/>
        <v>#N/A</v>
      </c>
    </row>
    <row r="322" spans="1:15" hidden="1" x14ac:dyDescent="0.2">
      <c r="A322">
        <v>321</v>
      </c>
      <c r="B322" t="s">
        <v>795</v>
      </c>
      <c r="C322" t="s">
        <v>48</v>
      </c>
      <c r="D322" t="s">
        <v>8</v>
      </c>
      <c r="E322">
        <v>8990</v>
      </c>
      <c r="F322">
        <v>9583</v>
      </c>
      <c r="G322">
        <v>593</v>
      </c>
      <c r="H322">
        <v>6.5962180200222501E-2</v>
      </c>
      <c r="I322" t="str">
        <f>VLOOKUP(D322,categoriesforlookup!A:B,2,FALSE)</f>
        <v>2 years and up to 3 years</v>
      </c>
      <c r="J322">
        <f t="shared" si="29"/>
        <v>525</v>
      </c>
      <c r="K322" t="b">
        <f t="shared" si="30"/>
        <v>1</v>
      </c>
      <c r="L322">
        <f t="shared" si="31"/>
        <v>1118</v>
      </c>
      <c r="M322" t="b">
        <f t="shared" si="32"/>
        <v>0</v>
      </c>
      <c r="N322" s="3">
        <f t="shared" si="33"/>
        <v>0.12436040044493882</v>
      </c>
      <c r="O322" s="3">
        <f t="shared" si="34"/>
        <v>2.3949273810033846E-2</v>
      </c>
    </row>
    <row r="323" spans="1:15" hidden="1" x14ac:dyDescent="0.2">
      <c r="A323">
        <v>322</v>
      </c>
      <c r="B323" t="s">
        <v>794</v>
      </c>
      <c r="C323" t="s">
        <v>48</v>
      </c>
      <c r="D323" t="s">
        <v>130</v>
      </c>
      <c r="E323">
        <v>1498</v>
      </c>
      <c r="F323">
        <v>2023</v>
      </c>
      <c r="G323">
        <v>525</v>
      </c>
      <c r="H323">
        <v>0.35046728971962599</v>
      </c>
      <c r="I323" t="str">
        <f>VLOOKUP(D323,categoriesforlookup!A:B,2,FALSE)</f>
        <v>3 years and up to 4 years</v>
      </c>
      <c r="J323">
        <f t="shared" ref="J323:J386" si="35">VLOOKUP(CONCATENATE(C323,":",I323),B:I,6,FALSE)</f>
        <v>10</v>
      </c>
      <c r="K323" t="b">
        <f t="shared" ref="K323:K386" si="36">AND(G323&gt;0,J323&gt;0)</f>
        <v>1</v>
      </c>
      <c r="L323">
        <f t="shared" ref="L323:L386" si="37">IF(K323,G323+J323,G323)</f>
        <v>535</v>
      </c>
      <c r="M323" t="b">
        <f t="shared" ref="M323:M386" si="38">L323=H323</f>
        <v>0</v>
      </c>
      <c r="N323" s="3">
        <f t="shared" ref="N323:N386" si="39">L323/E323</f>
        <v>0.35714285714285715</v>
      </c>
      <c r="O323" s="3">
        <f t="shared" ref="O323:O386" si="40">L323/VLOOKUP(C323&amp;":Total",B:F,5,FALSE)</f>
        <v>1.1460520114819416E-2</v>
      </c>
    </row>
    <row r="324" spans="1:15" hidden="1" x14ac:dyDescent="0.2">
      <c r="A324">
        <v>323</v>
      </c>
      <c r="B324" t="s">
        <v>793</v>
      </c>
      <c r="C324" t="s">
        <v>48</v>
      </c>
      <c r="D324" t="s">
        <v>131</v>
      </c>
      <c r="E324">
        <v>18455</v>
      </c>
      <c r="F324">
        <v>7561</v>
      </c>
      <c r="G324">
        <v>-10894</v>
      </c>
      <c r="H324">
        <v>-0.59030073150907603</v>
      </c>
      <c r="I324" t="str">
        <f>VLOOKUP(D324,categoriesforlookup!A:B,2,FALSE)</f>
        <v>6 months up to 1 year</v>
      </c>
      <c r="J324">
        <f t="shared" si="35"/>
        <v>10168</v>
      </c>
      <c r="K324" t="b">
        <f t="shared" si="36"/>
        <v>0</v>
      </c>
      <c r="L324">
        <f t="shared" si="37"/>
        <v>-10894</v>
      </c>
      <c r="M324" t="b">
        <f t="shared" si="38"/>
        <v>0</v>
      </c>
      <c r="N324" s="3">
        <f t="shared" si="39"/>
        <v>-0.59030073150907614</v>
      </c>
      <c r="O324" s="3">
        <f t="shared" si="40"/>
        <v>-0.23336617968381818</v>
      </c>
    </row>
    <row r="325" spans="1:15" hidden="1" x14ac:dyDescent="0.2">
      <c r="A325">
        <v>324</v>
      </c>
      <c r="B325" t="s">
        <v>792</v>
      </c>
      <c r="C325" t="s">
        <v>48</v>
      </c>
      <c r="D325" t="s">
        <v>132</v>
      </c>
      <c r="E325">
        <v>240</v>
      </c>
      <c r="F325">
        <v>250</v>
      </c>
      <c r="G325">
        <v>10</v>
      </c>
      <c r="H325">
        <v>4.1666666666666699E-2</v>
      </c>
      <c r="I325" t="str">
        <f>VLOOKUP(D325,categoriesforlookup!A:B,2,FALSE)</f>
        <v>4 years and up to 5 years</v>
      </c>
      <c r="J325">
        <f t="shared" si="35"/>
        <v>13</v>
      </c>
      <c r="K325" t="b">
        <f t="shared" si="36"/>
        <v>1</v>
      </c>
      <c r="L325">
        <f t="shared" si="37"/>
        <v>23</v>
      </c>
      <c r="M325" t="b">
        <f t="shared" si="38"/>
        <v>0</v>
      </c>
      <c r="N325" s="3">
        <f t="shared" si="39"/>
        <v>9.583333333333334E-2</v>
      </c>
      <c r="O325" s="3">
        <f t="shared" si="40"/>
        <v>4.9269525727261047E-4</v>
      </c>
    </row>
    <row r="326" spans="1:15" hidden="1" x14ac:dyDescent="0.2">
      <c r="A326">
        <v>325</v>
      </c>
      <c r="B326" t="s">
        <v>791</v>
      </c>
      <c r="C326" t="s">
        <v>48</v>
      </c>
      <c r="D326" t="s">
        <v>133</v>
      </c>
      <c r="E326">
        <v>162</v>
      </c>
      <c r="F326">
        <v>175</v>
      </c>
      <c r="G326">
        <v>13</v>
      </c>
      <c r="H326">
        <v>8.0246913580246895E-2</v>
      </c>
      <c r="I326" t="str">
        <f>VLOOKUP(D326,categoriesforlookup!A:B,2,FALSE)</f>
        <v>5 years and over</v>
      </c>
      <c r="J326">
        <f t="shared" si="35"/>
        <v>5</v>
      </c>
      <c r="K326" t="b">
        <f t="shared" si="36"/>
        <v>1</v>
      </c>
      <c r="L326">
        <f t="shared" si="37"/>
        <v>18</v>
      </c>
      <c r="M326" t="b">
        <f t="shared" si="38"/>
        <v>0</v>
      </c>
      <c r="N326" s="3">
        <f t="shared" si="39"/>
        <v>0.1111111111111111</v>
      </c>
      <c r="O326" s="3">
        <f t="shared" si="40"/>
        <v>3.8558759264812991E-4</v>
      </c>
    </row>
    <row r="327" spans="1:15" hidden="1" x14ac:dyDescent="0.2">
      <c r="A327">
        <v>326</v>
      </c>
      <c r="B327" t="s">
        <v>790</v>
      </c>
      <c r="C327" t="s">
        <v>48</v>
      </c>
      <c r="D327" t="s">
        <v>134</v>
      </c>
      <c r="E327">
        <v>35</v>
      </c>
      <c r="F327">
        <v>40</v>
      </c>
      <c r="G327">
        <v>5</v>
      </c>
      <c r="H327">
        <v>0.14285714285714299</v>
      </c>
      <c r="I327">
        <f>VLOOKUP(D327,categoriesforlookup!A:B,2,FALSE)</f>
        <v>0</v>
      </c>
      <c r="J327" t="e">
        <f t="shared" si="35"/>
        <v>#N/A</v>
      </c>
      <c r="K327" t="e">
        <f t="shared" si="36"/>
        <v>#N/A</v>
      </c>
      <c r="L327" t="e">
        <f t="shared" si="37"/>
        <v>#N/A</v>
      </c>
      <c r="M327" t="e">
        <f t="shared" si="38"/>
        <v>#N/A</v>
      </c>
      <c r="N327" s="3" t="e">
        <f t="shared" si="39"/>
        <v>#N/A</v>
      </c>
      <c r="O327" s="3" t="e">
        <f t="shared" si="40"/>
        <v>#N/A</v>
      </c>
    </row>
    <row r="328" spans="1:15" x14ac:dyDescent="0.2">
      <c r="A328">
        <v>327</v>
      </c>
      <c r="B328" t="s">
        <v>789</v>
      </c>
      <c r="C328" t="s">
        <v>48</v>
      </c>
      <c r="D328" t="s">
        <v>136</v>
      </c>
      <c r="E328">
        <v>9637</v>
      </c>
      <c r="F328">
        <v>19805</v>
      </c>
      <c r="G328">
        <v>10168</v>
      </c>
      <c r="H328">
        <v>1.0551001348967499</v>
      </c>
      <c r="I328" t="str">
        <f>VLOOKUP(D328,categoriesforlookup!A:B,2,FALSE)</f>
        <v>1 year and up to 2 years</v>
      </c>
      <c r="J328">
        <f t="shared" si="35"/>
        <v>593</v>
      </c>
      <c r="K328" t="b">
        <f t="shared" si="36"/>
        <v>1</v>
      </c>
      <c r="L328">
        <f t="shared" si="37"/>
        <v>10761</v>
      </c>
      <c r="M328" t="b">
        <f t="shared" si="38"/>
        <v>0</v>
      </c>
      <c r="N328" s="3">
        <f t="shared" si="39"/>
        <v>1.1166338072014113</v>
      </c>
      <c r="O328" s="3">
        <f t="shared" si="40"/>
        <v>0.23051711580480699</v>
      </c>
    </row>
    <row r="329" spans="1:15" hidden="1" x14ac:dyDescent="0.2">
      <c r="A329">
        <v>328</v>
      </c>
      <c r="B329" t="s">
        <v>788</v>
      </c>
      <c r="C329" t="s">
        <v>48</v>
      </c>
      <c r="D329" t="s">
        <v>129</v>
      </c>
      <c r="E329">
        <v>45253</v>
      </c>
      <c r="F329">
        <v>46682</v>
      </c>
      <c r="G329">
        <v>1429</v>
      </c>
      <c r="H329">
        <v>3.15780169270546E-2</v>
      </c>
      <c r="I329" t="e">
        <f>VLOOKUP(D329,categoriesforlookup!A:B,2,FALSE)</f>
        <v>#N/A</v>
      </c>
      <c r="J329" t="e">
        <f t="shared" si="35"/>
        <v>#N/A</v>
      </c>
      <c r="K329" t="e">
        <f t="shared" si="36"/>
        <v>#N/A</v>
      </c>
      <c r="L329" t="e">
        <f t="shared" si="37"/>
        <v>#N/A</v>
      </c>
      <c r="M329" t="e">
        <f t="shared" si="38"/>
        <v>#N/A</v>
      </c>
      <c r="N329" s="3" t="e">
        <f t="shared" si="39"/>
        <v>#N/A</v>
      </c>
      <c r="O329" s="3" t="e">
        <f t="shared" si="40"/>
        <v>#N/A</v>
      </c>
    </row>
    <row r="330" spans="1:15" hidden="1" x14ac:dyDescent="0.2">
      <c r="A330">
        <v>329</v>
      </c>
      <c r="B330" t="s">
        <v>787</v>
      </c>
      <c r="C330" t="s">
        <v>49</v>
      </c>
      <c r="D330" t="s">
        <v>8</v>
      </c>
      <c r="E330">
        <v>4933</v>
      </c>
      <c r="F330">
        <v>5132</v>
      </c>
      <c r="G330">
        <v>199</v>
      </c>
      <c r="H330">
        <v>4.0340563551591303E-2</v>
      </c>
      <c r="I330" t="str">
        <f>VLOOKUP(D330,categoriesforlookup!A:B,2,FALSE)</f>
        <v>2 years and up to 3 years</v>
      </c>
      <c r="J330">
        <f t="shared" si="35"/>
        <v>315</v>
      </c>
      <c r="K330" t="b">
        <f t="shared" si="36"/>
        <v>1</v>
      </c>
      <c r="L330">
        <f t="shared" si="37"/>
        <v>514</v>
      </c>
      <c r="M330" t="b">
        <f t="shared" si="38"/>
        <v>0</v>
      </c>
      <c r="N330" s="3">
        <f t="shared" si="39"/>
        <v>0.10419622947496453</v>
      </c>
      <c r="O330" s="3">
        <f t="shared" si="40"/>
        <v>2.1875132995701579E-2</v>
      </c>
    </row>
    <row r="331" spans="1:15" hidden="1" x14ac:dyDescent="0.2">
      <c r="A331">
        <v>330</v>
      </c>
      <c r="B331" t="s">
        <v>786</v>
      </c>
      <c r="C331" t="s">
        <v>49</v>
      </c>
      <c r="D331" t="s">
        <v>130</v>
      </c>
      <c r="E331">
        <v>4244</v>
      </c>
      <c r="F331">
        <v>4559</v>
      </c>
      <c r="G331">
        <v>315</v>
      </c>
      <c r="H331">
        <v>7.4222431668237498E-2</v>
      </c>
      <c r="I331" t="str">
        <f>VLOOKUP(D331,categoriesforlookup!A:B,2,FALSE)</f>
        <v>3 years and up to 4 years</v>
      </c>
      <c r="J331">
        <f t="shared" si="35"/>
        <v>82</v>
      </c>
      <c r="K331" t="b">
        <f t="shared" si="36"/>
        <v>1</v>
      </c>
      <c r="L331">
        <f t="shared" si="37"/>
        <v>397</v>
      </c>
      <c r="M331" t="b">
        <f t="shared" si="38"/>
        <v>0</v>
      </c>
      <c r="N331" s="3">
        <f t="shared" si="39"/>
        <v>9.3543826578699335E-2</v>
      </c>
      <c r="O331" s="3">
        <f t="shared" si="40"/>
        <v>1.6895773928586627E-2</v>
      </c>
    </row>
    <row r="332" spans="1:15" hidden="1" x14ac:dyDescent="0.2">
      <c r="A332">
        <v>331</v>
      </c>
      <c r="B332" t="s">
        <v>785</v>
      </c>
      <c r="C332" t="s">
        <v>49</v>
      </c>
      <c r="D332" t="s">
        <v>131</v>
      </c>
      <c r="E332">
        <v>4854</v>
      </c>
      <c r="F332">
        <v>2340</v>
      </c>
      <c r="G332">
        <v>-2514</v>
      </c>
      <c r="H332">
        <v>-0.51792336217552504</v>
      </c>
      <c r="I332" t="str">
        <f>VLOOKUP(D332,categoriesforlookup!A:B,2,FALSE)</f>
        <v>6 months up to 1 year</v>
      </c>
      <c r="J332">
        <f t="shared" si="35"/>
        <v>2102</v>
      </c>
      <c r="K332" t="b">
        <f t="shared" si="36"/>
        <v>0</v>
      </c>
      <c r="L332">
        <f t="shared" si="37"/>
        <v>-2514</v>
      </c>
      <c r="M332" t="b">
        <f t="shared" si="38"/>
        <v>0</v>
      </c>
      <c r="N332" s="3">
        <f t="shared" si="39"/>
        <v>-0.51792336217552537</v>
      </c>
      <c r="O332" s="3">
        <f t="shared" si="40"/>
        <v>-0.10699238200621355</v>
      </c>
    </row>
    <row r="333" spans="1:15" hidden="1" x14ac:dyDescent="0.2">
      <c r="A333">
        <v>332</v>
      </c>
      <c r="B333" t="s">
        <v>784</v>
      </c>
      <c r="C333" t="s">
        <v>49</v>
      </c>
      <c r="D333" t="s">
        <v>132</v>
      </c>
      <c r="E333">
        <v>367</v>
      </c>
      <c r="F333">
        <v>449</v>
      </c>
      <c r="G333">
        <v>82</v>
      </c>
      <c r="H333">
        <v>0.22343324250681201</v>
      </c>
      <c r="I333" t="str">
        <f>VLOOKUP(D333,categoriesforlookup!A:B,2,FALSE)</f>
        <v>4 years and up to 5 years</v>
      </c>
      <c r="J333">
        <f t="shared" si="35"/>
        <v>-7</v>
      </c>
      <c r="K333" t="b">
        <f t="shared" si="36"/>
        <v>0</v>
      </c>
      <c r="L333">
        <f t="shared" si="37"/>
        <v>82</v>
      </c>
      <c r="M333" t="b">
        <f t="shared" si="38"/>
        <v>0</v>
      </c>
      <c r="N333" s="3">
        <f t="shared" si="39"/>
        <v>0.22343324250681199</v>
      </c>
      <c r="O333" s="3">
        <f t="shared" si="40"/>
        <v>3.4898072094309914E-3</v>
      </c>
    </row>
    <row r="334" spans="1:15" hidden="1" x14ac:dyDescent="0.2">
      <c r="A334">
        <v>333</v>
      </c>
      <c r="B334" t="s">
        <v>783</v>
      </c>
      <c r="C334" t="s">
        <v>49</v>
      </c>
      <c r="D334" t="s">
        <v>133</v>
      </c>
      <c r="E334">
        <v>219</v>
      </c>
      <c r="F334">
        <v>212</v>
      </c>
      <c r="G334">
        <v>-7</v>
      </c>
      <c r="H334">
        <v>-3.1963470319634701E-2</v>
      </c>
      <c r="I334" t="str">
        <f>VLOOKUP(D334,categoriesforlookup!A:B,2,FALSE)</f>
        <v>5 years and over</v>
      </c>
      <c r="J334">
        <f t="shared" si="35"/>
        <v>24</v>
      </c>
      <c r="K334" t="b">
        <f t="shared" si="36"/>
        <v>0</v>
      </c>
      <c r="L334">
        <f t="shared" si="37"/>
        <v>-7</v>
      </c>
      <c r="M334" t="b">
        <f t="shared" si="38"/>
        <v>0</v>
      </c>
      <c r="N334" s="3">
        <f t="shared" si="39"/>
        <v>-3.1963470319634701E-2</v>
      </c>
      <c r="O334" s="3">
        <f t="shared" si="40"/>
        <v>-2.9791037153679192E-4</v>
      </c>
    </row>
    <row r="335" spans="1:15" hidden="1" x14ac:dyDescent="0.2">
      <c r="A335">
        <v>334</v>
      </c>
      <c r="B335" t="s">
        <v>782</v>
      </c>
      <c r="C335" t="s">
        <v>49</v>
      </c>
      <c r="D335" t="s">
        <v>134</v>
      </c>
      <c r="E335">
        <v>76</v>
      </c>
      <c r="F335">
        <v>100</v>
      </c>
      <c r="G335">
        <v>24</v>
      </c>
      <c r="H335">
        <v>0.31578947368421101</v>
      </c>
      <c r="I335">
        <f>VLOOKUP(D335,categoriesforlookup!A:B,2,FALSE)</f>
        <v>0</v>
      </c>
      <c r="J335" t="e">
        <f t="shared" si="35"/>
        <v>#N/A</v>
      </c>
      <c r="K335" t="e">
        <f t="shared" si="36"/>
        <v>#N/A</v>
      </c>
      <c r="L335" t="e">
        <f t="shared" si="37"/>
        <v>#N/A</v>
      </c>
      <c r="M335" t="e">
        <f t="shared" si="38"/>
        <v>#N/A</v>
      </c>
      <c r="N335" s="3" t="e">
        <f t="shared" si="39"/>
        <v>#N/A</v>
      </c>
      <c r="O335" s="3" t="e">
        <f t="shared" si="40"/>
        <v>#N/A</v>
      </c>
    </row>
    <row r="336" spans="1:15" x14ac:dyDescent="0.2">
      <c r="A336">
        <v>335</v>
      </c>
      <c r="B336" t="s">
        <v>781</v>
      </c>
      <c r="C336" t="s">
        <v>49</v>
      </c>
      <c r="D336" t="s">
        <v>136</v>
      </c>
      <c r="E336">
        <v>6083</v>
      </c>
      <c r="F336">
        <v>8185</v>
      </c>
      <c r="G336">
        <v>2102</v>
      </c>
      <c r="H336">
        <v>0.34555318099621901</v>
      </c>
      <c r="I336" t="str">
        <f>VLOOKUP(D336,categoriesforlookup!A:B,2,FALSE)</f>
        <v>1 year and up to 2 years</v>
      </c>
      <c r="J336">
        <f t="shared" si="35"/>
        <v>199</v>
      </c>
      <c r="K336" t="b">
        <f t="shared" si="36"/>
        <v>1</v>
      </c>
      <c r="L336">
        <f t="shared" si="37"/>
        <v>2301</v>
      </c>
      <c r="M336" t="b">
        <f t="shared" si="38"/>
        <v>0</v>
      </c>
      <c r="N336" s="3">
        <f t="shared" si="39"/>
        <v>0.37826730231793521</v>
      </c>
      <c r="O336" s="3">
        <f t="shared" si="40"/>
        <v>9.792739498659403E-2</v>
      </c>
    </row>
    <row r="337" spans="1:15" hidden="1" x14ac:dyDescent="0.2">
      <c r="A337">
        <v>336</v>
      </c>
      <c r="B337" t="s">
        <v>780</v>
      </c>
      <c r="C337" t="s">
        <v>49</v>
      </c>
      <c r="D337" t="s">
        <v>129</v>
      </c>
      <c r="E337">
        <v>23162</v>
      </c>
      <c r="F337">
        <v>23497</v>
      </c>
      <c r="G337">
        <v>335</v>
      </c>
      <c r="H337">
        <v>1.44633451342717E-2</v>
      </c>
      <c r="I337" t="e">
        <f>VLOOKUP(D337,categoriesforlookup!A:B,2,FALSE)</f>
        <v>#N/A</v>
      </c>
      <c r="J337" t="e">
        <f t="shared" si="35"/>
        <v>#N/A</v>
      </c>
      <c r="K337" t="e">
        <f t="shared" si="36"/>
        <v>#N/A</v>
      </c>
      <c r="L337" t="e">
        <f t="shared" si="37"/>
        <v>#N/A</v>
      </c>
      <c r="M337" t="e">
        <f t="shared" si="38"/>
        <v>#N/A</v>
      </c>
      <c r="N337" s="3" t="e">
        <f t="shared" si="39"/>
        <v>#N/A</v>
      </c>
      <c r="O337" s="3" t="e">
        <f t="shared" si="40"/>
        <v>#N/A</v>
      </c>
    </row>
    <row r="338" spans="1:15" hidden="1" x14ac:dyDescent="0.2">
      <c r="A338">
        <v>337</v>
      </c>
      <c r="B338" t="s">
        <v>779</v>
      </c>
      <c r="C338" t="s">
        <v>50</v>
      </c>
      <c r="D338" t="s">
        <v>8</v>
      </c>
      <c r="E338">
        <v>1332</v>
      </c>
      <c r="F338">
        <v>1458</v>
      </c>
      <c r="G338">
        <v>126</v>
      </c>
      <c r="H338">
        <v>9.45945945945946E-2</v>
      </c>
      <c r="I338" t="str">
        <f>VLOOKUP(D338,categoriesforlookup!A:B,2,FALSE)</f>
        <v>2 years and up to 3 years</v>
      </c>
      <c r="J338">
        <f t="shared" si="35"/>
        <v>-1</v>
      </c>
      <c r="K338" t="b">
        <f t="shared" si="36"/>
        <v>0</v>
      </c>
      <c r="L338">
        <f t="shared" si="37"/>
        <v>126</v>
      </c>
      <c r="M338" t="b">
        <f t="shared" si="38"/>
        <v>0</v>
      </c>
      <c r="N338" s="3">
        <f t="shared" si="39"/>
        <v>9.45945945945946E-2</v>
      </c>
      <c r="O338" s="3">
        <f t="shared" si="40"/>
        <v>1.3517862890247827E-2</v>
      </c>
    </row>
    <row r="339" spans="1:15" hidden="1" x14ac:dyDescent="0.2">
      <c r="A339">
        <v>338</v>
      </c>
      <c r="B339" t="s">
        <v>778</v>
      </c>
      <c r="C339" t="s">
        <v>50</v>
      </c>
      <c r="D339" t="s">
        <v>130</v>
      </c>
      <c r="E339">
        <v>958</v>
      </c>
      <c r="F339">
        <v>957</v>
      </c>
      <c r="G339">
        <v>-1</v>
      </c>
      <c r="H339">
        <v>-1.0438413361169099E-3</v>
      </c>
      <c r="I339" t="str">
        <f>VLOOKUP(D339,categoriesforlookup!A:B,2,FALSE)</f>
        <v>3 years and up to 4 years</v>
      </c>
      <c r="J339">
        <f t="shared" si="35"/>
        <v>-95</v>
      </c>
      <c r="K339" t="b">
        <f t="shared" si="36"/>
        <v>0</v>
      </c>
      <c r="L339">
        <f t="shared" si="37"/>
        <v>-1</v>
      </c>
      <c r="M339" t="b">
        <f t="shared" si="38"/>
        <v>0</v>
      </c>
      <c r="N339" s="3">
        <f t="shared" si="39"/>
        <v>-1.0438413361169101E-3</v>
      </c>
      <c r="O339" s="3">
        <f t="shared" si="40"/>
        <v>-1.0728462611307799E-4</v>
      </c>
    </row>
    <row r="340" spans="1:15" hidden="1" x14ac:dyDescent="0.2">
      <c r="A340">
        <v>339</v>
      </c>
      <c r="B340" t="s">
        <v>777</v>
      </c>
      <c r="C340" t="s">
        <v>50</v>
      </c>
      <c r="D340" t="s">
        <v>131</v>
      </c>
      <c r="E340">
        <v>1693</v>
      </c>
      <c r="F340">
        <v>923</v>
      </c>
      <c r="G340">
        <v>-770</v>
      </c>
      <c r="H340">
        <v>-0.45481393975192003</v>
      </c>
      <c r="I340" t="str">
        <f>VLOOKUP(D340,categoriesforlookup!A:B,2,FALSE)</f>
        <v>6 months up to 1 year</v>
      </c>
      <c r="J340">
        <f t="shared" si="35"/>
        <v>621</v>
      </c>
      <c r="K340" t="b">
        <f t="shared" si="36"/>
        <v>0</v>
      </c>
      <c r="L340">
        <f t="shared" si="37"/>
        <v>-770</v>
      </c>
      <c r="M340" t="b">
        <f t="shared" si="38"/>
        <v>0</v>
      </c>
      <c r="N340" s="3">
        <f t="shared" si="39"/>
        <v>-0.45481393975191969</v>
      </c>
      <c r="O340" s="3">
        <f t="shared" si="40"/>
        <v>-8.2609162107070061E-2</v>
      </c>
    </row>
    <row r="341" spans="1:15" hidden="1" x14ac:dyDescent="0.2">
      <c r="A341">
        <v>340</v>
      </c>
      <c r="B341" t="s">
        <v>776</v>
      </c>
      <c r="C341" t="s">
        <v>50</v>
      </c>
      <c r="D341" t="s">
        <v>132</v>
      </c>
      <c r="E341">
        <v>1112</v>
      </c>
      <c r="F341">
        <v>1017</v>
      </c>
      <c r="G341">
        <v>-95</v>
      </c>
      <c r="H341">
        <v>-8.5431654676259003E-2</v>
      </c>
      <c r="I341" t="str">
        <f>VLOOKUP(D341,categoriesforlookup!A:B,2,FALSE)</f>
        <v>4 years and up to 5 years</v>
      </c>
      <c r="J341">
        <f t="shared" si="35"/>
        <v>162</v>
      </c>
      <c r="K341" t="b">
        <f t="shared" si="36"/>
        <v>0</v>
      </c>
      <c r="L341">
        <f t="shared" si="37"/>
        <v>-95</v>
      </c>
      <c r="M341" t="b">
        <f t="shared" si="38"/>
        <v>0</v>
      </c>
      <c r="N341" s="3">
        <f t="shared" si="39"/>
        <v>-8.5431654676258989E-2</v>
      </c>
      <c r="O341" s="3">
        <f t="shared" si="40"/>
        <v>-1.0192039480742409E-2</v>
      </c>
    </row>
    <row r="342" spans="1:15" hidden="1" x14ac:dyDescent="0.2">
      <c r="A342">
        <v>341</v>
      </c>
      <c r="B342" t="s">
        <v>775</v>
      </c>
      <c r="C342" t="s">
        <v>50</v>
      </c>
      <c r="D342" t="s">
        <v>133</v>
      </c>
      <c r="E342">
        <v>389</v>
      </c>
      <c r="F342">
        <v>551</v>
      </c>
      <c r="G342">
        <v>162</v>
      </c>
      <c r="H342">
        <v>0.41645244215938299</v>
      </c>
      <c r="I342" t="str">
        <f>VLOOKUP(D342,categoriesforlookup!A:B,2,FALSE)</f>
        <v>5 years and over</v>
      </c>
      <c r="J342">
        <f t="shared" si="35"/>
        <v>10</v>
      </c>
      <c r="K342" t="b">
        <f t="shared" si="36"/>
        <v>1</v>
      </c>
      <c r="L342">
        <f t="shared" si="37"/>
        <v>172</v>
      </c>
      <c r="M342" t="b">
        <f t="shared" si="38"/>
        <v>0</v>
      </c>
      <c r="N342" s="3">
        <f t="shared" si="39"/>
        <v>0.44215938303341901</v>
      </c>
      <c r="O342" s="3">
        <f t="shared" si="40"/>
        <v>1.8452955691449415E-2</v>
      </c>
    </row>
    <row r="343" spans="1:15" hidden="1" x14ac:dyDescent="0.2">
      <c r="A343">
        <v>342</v>
      </c>
      <c r="B343" t="s">
        <v>774</v>
      </c>
      <c r="C343" t="s">
        <v>50</v>
      </c>
      <c r="D343" t="s">
        <v>134</v>
      </c>
      <c r="E343">
        <v>85</v>
      </c>
      <c r="F343">
        <v>95</v>
      </c>
      <c r="G343">
        <v>10</v>
      </c>
      <c r="H343">
        <v>0.11764705882352899</v>
      </c>
      <c r="I343">
        <f>VLOOKUP(D343,categoriesforlookup!A:B,2,FALSE)</f>
        <v>0</v>
      </c>
      <c r="J343" t="e">
        <f t="shared" si="35"/>
        <v>#N/A</v>
      </c>
      <c r="K343" t="e">
        <f t="shared" si="36"/>
        <v>#N/A</v>
      </c>
      <c r="L343" t="e">
        <f t="shared" si="37"/>
        <v>#N/A</v>
      </c>
      <c r="M343" t="e">
        <f t="shared" si="38"/>
        <v>#N/A</v>
      </c>
      <c r="N343" s="3" t="e">
        <f t="shared" si="39"/>
        <v>#N/A</v>
      </c>
      <c r="O343" s="3" t="e">
        <f t="shared" si="40"/>
        <v>#N/A</v>
      </c>
    </row>
    <row r="344" spans="1:15" x14ac:dyDescent="0.2">
      <c r="A344">
        <v>343</v>
      </c>
      <c r="B344" t="s">
        <v>773</v>
      </c>
      <c r="C344" t="s">
        <v>50</v>
      </c>
      <c r="D344" t="s">
        <v>136</v>
      </c>
      <c r="E344">
        <v>2738</v>
      </c>
      <c r="F344">
        <v>3359</v>
      </c>
      <c r="G344">
        <v>621</v>
      </c>
      <c r="H344">
        <v>0.226807888970051</v>
      </c>
      <c r="I344" t="str">
        <f>VLOOKUP(D344,categoriesforlookup!A:B,2,FALSE)</f>
        <v>1 year and up to 2 years</v>
      </c>
      <c r="J344">
        <f t="shared" si="35"/>
        <v>126</v>
      </c>
      <c r="K344" t="b">
        <f t="shared" si="36"/>
        <v>1</v>
      </c>
      <c r="L344">
        <f t="shared" si="37"/>
        <v>747</v>
      </c>
      <c r="M344" t="b">
        <f t="shared" si="38"/>
        <v>0</v>
      </c>
      <c r="N344" s="3">
        <f t="shared" si="39"/>
        <v>0.27282688093498902</v>
      </c>
      <c r="O344" s="3">
        <f t="shared" si="40"/>
        <v>8.0141615706469257E-2</v>
      </c>
    </row>
    <row r="345" spans="1:15" hidden="1" x14ac:dyDescent="0.2">
      <c r="A345">
        <v>344</v>
      </c>
      <c r="B345" t="s">
        <v>772</v>
      </c>
      <c r="C345" t="s">
        <v>50</v>
      </c>
      <c r="D345" t="s">
        <v>129</v>
      </c>
      <c r="E345">
        <v>9165</v>
      </c>
      <c r="F345">
        <v>9321</v>
      </c>
      <c r="G345">
        <v>156</v>
      </c>
      <c r="H345">
        <v>1.7021276595744698E-2</v>
      </c>
      <c r="I345" t="e">
        <f>VLOOKUP(D345,categoriesforlookup!A:B,2,FALSE)</f>
        <v>#N/A</v>
      </c>
      <c r="J345" t="e">
        <f t="shared" si="35"/>
        <v>#N/A</v>
      </c>
      <c r="K345" t="e">
        <f t="shared" si="36"/>
        <v>#N/A</v>
      </c>
      <c r="L345" t="e">
        <f t="shared" si="37"/>
        <v>#N/A</v>
      </c>
      <c r="M345" t="e">
        <f t="shared" si="38"/>
        <v>#N/A</v>
      </c>
      <c r="N345" s="3" t="e">
        <f t="shared" si="39"/>
        <v>#N/A</v>
      </c>
      <c r="O345" s="3" t="e">
        <f t="shared" si="40"/>
        <v>#N/A</v>
      </c>
    </row>
    <row r="346" spans="1:15" hidden="1" x14ac:dyDescent="0.2">
      <c r="A346">
        <v>345</v>
      </c>
      <c r="B346" t="s">
        <v>771</v>
      </c>
      <c r="C346" t="s">
        <v>51</v>
      </c>
      <c r="D346" t="s">
        <v>8</v>
      </c>
      <c r="E346">
        <v>7815</v>
      </c>
      <c r="F346">
        <v>8262</v>
      </c>
      <c r="G346">
        <v>447</v>
      </c>
      <c r="H346">
        <v>5.7197696737044099E-2</v>
      </c>
      <c r="I346" t="str">
        <f>VLOOKUP(D346,categoriesforlookup!A:B,2,FALSE)</f>
        <v>2 years and up to 3 years</v>
      </c>
      <c r="J346">
        <f t="shared" si="35"/>
        <v>404</v>
      </c>
      <c r="K346" t="b">
        <f t="shared" si="36"/>
        <v>1</v>
      </c>
      <c r="L346">
        <f t="shared" si="37"/>
        <v>851</v>
      </c>
      <c r="M346" t="b">
        <f t="shared" si="38"/>
        <v>0</v>
      </c>
      <c r="N346" s="3">
        <f t="shared" si="39"/>
        <v>0.10889315419065899</v>
      </c>
      <c r="O346" s="3">
        <f t="shared" si="40"/>
        <v>2.5325119780971937E-2</v>
      </c>
    </row>
    <row r="347" spans="1:15" hidden="1" x14ac:dyDescent="0.2">
      <c r="A347">
        <v>346</v>
      </c>
      <c r="B347" t="s">
        <v>770</v>
      </c>
      <c r="C347" t="s">
        <v>51</v>
      </c>
      <c r="D347" t="s">
        <v>130</v>
      </c>
      <c r="E347">
        <v>504</v>
      </c>
      <c r="F347">
        <v>908</v>
      </c>
      <c r="G347">
        <v>404</v>
      </c>
      <c r="H347">
        <v>0.80158730158730196</v>
      </c>
      <c r="I347" t="str">
        <f>VLOOKUP(D347,categoriesforlookup!A:B,2,FALSE)</f>
        <v>3 years and up to 4 years</v>
      </c>
      <c r="J347">
        <f t="shared" si="35"/>
        <v>25</v>
      </c>
      <c r="K347" t="b">
        <f t="shared" si="36"/>
        <v>1</v>
      </c>
      <c r="L347">
        <f t="shared" si="37"/>
        <v>429</v>
      </c>
      <c r="M347" t="b">
        <f t="shared" si="38"/>
        <v>0</v>
      </c>
      <c r="N347" s="3">
        <f t="shared" si="39"/>
        <v>0.85119047619047616</v>
      </c>
      <c r="O347" s="3">
        <f t="shared" si="40"/>
        <v>1.2766717257387733E-2</v>
      </c>
    </row>
    <row r="348" spans="1:15" hidden="1" x14ac:dyDescent="0.2">
      <c r="A348">
        <v>347</v>
      </c>
      <c r="B348" t="s">
        <v>769</v>
      </c>
      <c r="C348" t="s">
        <v>51</v>
      </c>
      <c r="D348" t="s">
        <v>131</v>
      </c>
      <c r="E348">
        <v>11603</v>
      </c>
      <c r="F348">
        <v>4503</v>
      </c>
      <c r="G348">
        <v>-7100</v>
      </c>
      <c r="H348">
        <v>-0.61191071274670294</v>
      </c>
      <c r="I348" t="str">
        <f>VLOOKUP(D348,categoriesforlookup!A:B,2,FALSE)</f>
        <v>6 months up to 1 year</v>
      </c>
      <c r="J348">
        <f t="shared" si="35"/>
        <v>6445</v>
      </c>
      <c r="K348" t="b">
        <f t="shared" si="36"/>
        <v>0</v>
      </c>
      <c r="L348">
        <f t="shared" si="37"/>
        <v>-7100</v>
      </c>
      <c r="M348" t="b">
        <f t="shared" si="38"/>
        <v>0</v>
      </c>
      <c r="N348" s="3">
        <f t="shared" si="39"/>
        <v>-0.61191071274670339</v>
      </c>
      <c r="O348" s="3">
        <f t="shared" si="40"/>
        <v>-0.21129065857215129</v>
      </c>
    </row>
    <row r="349" spans="1:15" hidden="1" x14ac:dyDescent="0.2">
      <c r="A349">
        <v>348</v>
      </c>
      <c r="B349" t="s">
        <v>768</v>
      </c>
      <c r="C349" t="s">
        <v>51</v>
      </c>
      <c r="D349" t="s">
        <v>132</v>
      </c>
      <c r="E349">
        <v>206</v>
      </c>
      <c r="F349">
        <v>231</v>
      </c>
      <c r="G349">
        <v>25</v>
      </c>
      <c r="H349">
        <v>0.121359223300971</v>
      </c>
      <c r="I349" t="str">
        <f>VLOOKUP(D349,categoriesforlookup!A:B,2,FALSE)</f>
        <v>4 years and up to 5 years</v>
      </c>
      <c r="J349">
        <f t="shared" si="35"/>
        <v>1</v>
      </c>
      <c r="K349" t="b">
        <f t="shared" si="36"/>
        <v>1</v>
      </c>
      <c r="L349">
        <f t="shared" si="37"/>
        <v>26</v>
      </c>
      <c r="M349" t="b">
        <f t="shared" si="38"/>
        <v>0</v>
      </c>
      <c r="N349" s="3">
        <f t="shared" si="39"/>
        <v>0.12621359223300971</v>
      </c>
      <c r="O349" s="3">
        <f t="shared" si="40"/>
        <v>7.7374043984168085E-4</v>
      </c>
    </row>
    <row r="350" spans="1:15" hidden="1" x14ac:dyDescent="0.2">
      <c r="A350">
        <v>349</v>
      </c>
      <c r="B350" t="s">
        <v>767</v>
      </c>
      <c r="C350" t="s">
        <v>51</v>
      </c>
      <c r="D350" t="s">
        <v>133</v>
      </c>
      <c r="E350">
        <v>183</v>
      </c>
      <c r="F350">
        <v>184</v>
      </c>
      <c r="G350">
        <v>1</v>
      </c>
      <c r="H350">
        <v>5.4644808743169399E-3</v>
      </c>
      <c r="I350" t="str">
        <f>VLOOKUP(D350,categoriesforlookup!A:B,2,FALSE)</f>
        <v>5 years and over</v>
      </c>
      <c r="J350">
        <f t="shared" si="35"/>
        <v>9</v>
      </c>
      <c r="K350" t="b">
        <f t="shared" si="36"/>
        <v>1</v>
      </c>
      <c r="L350">
        <f t="shared" si="37"/>
        <v>10</v>
      </c>
      <c r="M350" t="b">
        <f t="shared" si="38"/>
        <v>0</v>
      </c>
      <c r="N350" s="3">
        <f t="shared" si="39"/>
        <v>5.4644808743169397E-2</v>
      </c>
      <c r="O350" s="3">
        <f t="shared" si="40"/>
        <v>2.9759247686218495E-4</v>
      </c>
    </row>
    <row r="351" spans="1:15" hidden="1" x14ac:dyDescent="0.2">
      <c r="A351">
        <v>350</v>
      </c>
      <c r="B351" t="s">
        <v>766</v>
      </c>
      <c r="C351" t="s">
        <v>51</v>
      </c>
      <c r="D351" t="s">
        <v>134</v>
      </c>
      <c r="E351">
        <v>9</v>
      </c>
      <c r="F351">
        <v>18</v>
      </c>
      <c r="G351">
        <v>9</v>
      </c>
      <c r="H351">
        <v>1</v>
      </c>
      <c r="I351">
        <f>VLOOKUP(D351,categoriesforlookup!A:B,2,FALSE)</f>
        <v>0</v>
      </c>
      <c r="J351" t="e">
        <f t="shared" si="35"/>
        <v>#N/A</v>
      </c>
      <c r="K351" t="e">
        <f t="shared" si="36"/>
        <v>#N/A</v>
      </c>
      <c r="L351" t="e">
        <f t="shared" si="37"/>
        <v>#N/A</v>
      </c>
      <c r="M351" t="e">
        <f t="shared" si="38"/>
        <v>#N/A</v>
      </c>
      <c r="N351" s="3" t="e">
        <f t="shared" si="39"/>
        <v>#N/A</v>
      </c>
      <c r="O351" s="3" t="e">
        <f t="shared" si="40"/>
        <v>#N/A</v>
      </c>
    </row>
    <row r="352" spans="1:15" x14ac:dyDescent="0.2">
      <c r="A352">
        <v>351</v>
      </c>
      <c r="B352" t="s">
        <v>765</v>
      </c>
      <c r="C352" t="s">
        <v>51</v>
      </c>
      <c r="D352" t="s">
        <v>136</v>
      </c>
      <c r="E352">
        <v>8609</v>
      </c>
      <c r="F352">
        <v>15054</v>
      </c>
      <c r="G352">
        <v>6445</v>
      </c>
      <c r="H352">
        <v>0.74863514926240005</v>
      </c>
      <c r="I352" t="str">
        <f>VLOOKUP(D352,categoriesforlookup!A:B,2,FALSE)</f>
        <v>1 year and up to 2 years</v>
      </c>
      <c r="J352">
        <f t="shared" si="35"/>
        <v>447</v>
      </c>
      <c r="K352" t="b">
        <f t="shared" si="36"/>
        <v>1</v>
      </c>
      <c r="L352">
        <f t="shared" si="37"/>
        <v>6892</v>
      </c>
      <c r="M352" t="b">
        <f t="shared" si="38"/>
        <v>0</v>
      </c>
      <c r="N352" s="3">
        <f t="shared" si="39"/>
        <v>0.80055755604599832</v>
      </c>
      <c r="O352" s="3">
        <f t="shared" si="40"/>
        <v>0.20510073505341786</v>
      </c>
    </row>
    <row r="353" spans="1:15" hidden="1" x14ac:dyDescent="0.2">
      <c r="A353">
        <v>352</v>
      </c>
      <c r="B353" t="s">
        <v>764</v>
      </c>
      <c r="C353" t="s">
        <v>51</v>
      </c>
      <c r="D353" t="s">
        <v>129</v>
      </c>
      <c r="E353">
        <v>32891</v>
      </c>
      <c r="F353">
        <v>33603</v>
      </c>
      <c r="G353">
        <v>712</v>
      </c>
      <c r="H353">
        <v>2.1647259128636999E-2</v>
      </c>
      <c r="I353" t="e">
        <f>VLOOKUP(D353,categoriesforlookup!A:B,2,FALSE)</f>
        <v>#N/A</v>
      </c>
      <c r="J353" t="e">
        <f t="shared" si="35"/>
        <v>#N/A</v>
      </c>
      <c r="K353" t="e">
        <f t="shared" si="36"/>
        <v>#N/A</v>
      </c>
      <c r="L353" t="e">
        <f t="shared" si="37"/>
        <v>#N/A</v>
      </c>
      <c r="M353" t="e">
        <f t="shared" si="38"/>
        <v>#N/A</v>
      </c>
      <c r="N353" s="3" t="e">
        <f t="shared" si="39"/>
        <v>#N/A</v>
      </c>
      <c r="O353" s="3" t="e">
        <f t="shared" si="40"/>
        <v>#N/A</v>
      </c>
    </row>
    <row r="354" spans="1:15" hidden="1" x14ac:dyDescent="0.2">
      <c r="A354">
        <v>353</v>
      </c>
      <c r="B354" t="s">
        <v>763</v>
      </c>
      <c r="C354" t="s">
        <v>52</v>
      </c>
      <c r="D354" t="s">
        <v>8</v>
      </c>
      <c r="E354">
        <v>2884</v>
      </c>
      <c r="F354">
        <v>2893</v>
      </c>
      <c r="G354">
        <v>9</v>
      </c>
      <c r="H354">
        <v>3.12066574202497E-3</v>
      </c>
      <c r="I354" t="str">
        <f>VLOOKUP(D354,categoriesforlookup!A:B,2,FALSE)</f>
        <v>2 years and up to 3 years</v>
      </c>
      <c r="J354">
        <f t="shared" si="35"/>
        <v>255</v>
      </c>
      <c r="K354" t="b">
        <f t="shared" si="36"/>
        <v>1</v>
      </c>
      <c r="L354">
        <f t="shared" si="37"/>
        <v>264</v>
      </c>
      <c r="M354" t="b">
        <f t="shared" si="38"/>
        <v>0</v>
      </c>
      <c r="N354" s="3">
        <f t="shared" si="39"/>
        <v>9.1539528432732317E-2</v>
      </c>
      <c r="O354" s="3">
        <f t="shared" si="40"/>
        <v>2.2731186499052869E-2</v>
      </c>
    </row>
    <row r="355" spans="1:15" hidden="1" x14ac:dyDescent="0.2">
      <c r="A355">
        <v>354</v>
      </c>
      <c r="B355" t="s">
        <v>762</v>
      </c>
      <c r="C355" t="s">
        <v>52</v>
      </c>
      <c r="D355" t="s">
        <v>130</v>
      </c>
      <c r="E355">
        <v>912</v>
      </c>
      <c r="F355">
        <v>1167</v>
      </c>
      <c r="G355">
        <v>255</v>
      </c>
      <c r="H355">
        <v>0.27960526315789502</v>
      </c>
      <c r="I355" t="str">
        <f>VLOOKUP(D355,categoriesforlookup!A:B,2,FALSE)</f>
        <v>3 years and up to 4 years</v>
      </c>
      <c r="J355">
        <f t="shared" si="35"/>
        <v>2</v>
      </c>
      <c r="K355" t="b">
        <f t="shared" si="36"/>
        <v>1</v>
      </c>
      <c r="L355">
        <f t="shared" si="37"/>
        <v>257</v>
      </c>
      <c r="M355" t="b">
        <f t="shared" si="38"/>
        <v>0</v>
      </c>
      <c r="N355" s="3">
        <f t="shared" si="39"/>
        <v>0.2817982456140351</v>
      </c>
      <c r="O355" s="3">
        <f t="shared" si="40"/>
        <v>2.2128465644911315E-2</v>
      </c>
    </row>
    <row r="356" spans="1:15" hidden="1" x14ac:dyDescent="0.2">
      <c r="A356">
        <v>355</v>
      </c>
      <c r="B356" t="s">
        <v>761</v>
      </c>
      <c r="C356" t="s">
        <v>52</v>
      </c>
      <c r="D356" t="s">
        <v>131</v>
      </c>
      <c r="E356">
        <v>2850</v>
      </c>
      <c r="F356">
        <v>1289</v>
      </c>
      <c r="G356">
        <v>-1561</v>
      </c>
      <c r="H356">
        <v>-0.54771929824561405</v>
      </c>
      <c r="I356" t="str">
        <f>VLOOKUP(D356,categoriesforlookup!A:B,2,FALSE)</f>
        <v>6 months up to 1 year</v>
      </c>
      <c r="J356">
        <f t="shared" si="35"/>
        <v>1369</v>
      </c>
      <c r="K356" t="b">
        <f t="shared" si="36"/>
        <v>0</v>
      </c>
      <c r="L356">
        <f t="shared" si="37"/>
        <v>-1561</v>
      </c>
      <c r="M356" t="b">
        <f t="shared" si="38"/>
        <v>0</v>
      </c>
      <c r="N356" s="3">
        <f t="shared" si="39"/>
        <v>-0.54771929824561405</v>
      </c>
      <c r="O356" s="3">
        <f t="shared" si="40"/>
        <v>-0.13440675047356637</v>
      </c>
    </row>
    <row r="357" spans="1:15" hidden="1" x14ac:dyDescent="0.2">
      <c r="A357">
        <v>356</v>
      </c>
      <c r="B357" t="s">
        <v>760</v>
      </c>
      <c r="C357" t="s">
        <v>52</v>
      </c>
      <c r="D357" t="s">
        <v>132</v>
      </c>
      <c r="E357">
        <v>96</v>
      </c>
      <c r="F357">
        <v>98</v>
      </c>
      <c r="G357">
        <v>2</v>
      </c>
      <c r="H357">
        <v>2.0833333333333301E-2</v>
      </c>
      <c r="I357" t="str">
        <f>VLOOKUP(D357,categoriesforlookup!A:B,2,FALSE)</f>
        <v>4 years and up to 5 years</v>
      </c>
      <c r="J357">
        <f t="shared" si="35"/>
        <v>0</v>
      </c>
      <c r="K357" t="b">
        <f t="shared" si="36"/>
        <v>0</v>
      </c>
      <c r="L357">
        <f t="shared" si="37"/>
        <v>2</v>
      </c>
      <c r="M357" t="b">
        <f t="shared" si="38"/>
        <v>0</v>
      </c>
      <c r="N357" s="3">
        <f t="shared" si="39"/>
        <v>2.0833333333333332E-2</v>
      </c>
      <c r="O357" s="3">
        <f t="shared" si="40"/>
        <v>1.7220595832615808E-4</v>
      </c>
    </row>
    <row r="358" spans="1:15" hidden="1" x14ac:dyDescent="0.2">
      <c r="A358">
        <v>357</v>
      </c>
      <c r="B358" t="s">
        <v>759</v>
      </c>
      <c r="C358" t="s">
        <v>52</v>
      </c>
      <c r="D358" t="s">
        <v>133</v>
      </c>
      <c r="E358">
        <v>96</v>
      </c>
      <c r="F358">
        <v>96</v>
      </c>
      <c r="G358">
        <v>0</v>
      </c>
      <c r="H358">
        <v>0</v>
      </c>
      <c r="I358" t="str">
        <f>VLOOKUP(D358,categoriesforlookup!A:B,2,FALSE)</f>
        <v>5 years and over</v>
      </c>
      <c r="J358">
        <f t="shared" si="35"/>
        <v>10</v>
      </c>
      <c r="K358" t="b">
        <f t="shared" si="36"/>
        <v>0</v>
      </c>
      <c r="L358">
        <f t="shared" si="37"/>
        <v>0</v>
      </c>
      <c r="M358" t="b">
        <f t="shared" si="38"/>
        <v>1</v>
      </c>
      <c r="N358" s="3">
        <f t="shared" si="39"/>
        <v>0</v>
      </c>
      <c r="O358" s="3">
        <f t="shared" si="40"/>
        <v>0</v>
      </c>
    </row>
    <row r="359" spans="1:15" hidden="1" x14ac:dyDescent="0.2">
      <c r="A359">
        <v>358</v>
      </c>
      <c r="B359" t="s">
        <v>758</v>
      </c>
      <c r="C359" t="s">
        <v>52</v>
      </c>
      <c r="D359" t="s">
        <v>134</v>
      </c>
      <c r="E359">
        <v>38</v>
      </c>
      <c r="F359">
        <v>48</v>
      </c>
      <c r="G359">
        <v>10</v>
      </c>
      <c r="H359">
        <v>0.26315789473684198</v>
      </c>
      <c r="I359">
        <f>VLOOKUP(D359,categoriesforlookup!A:B,2,FALSE)</f>
        <v>0</v>
      </c>
      <c r="J359" t="e">
        <f t="shared" si="35"/>
        <v>#N/A</v>
      </c>
      <c r="K359" t="e">
        <f t="shared" si="36"/>
        <v>#N/A</v>
      </c>
      <c r="L359" t="e">
        <f t="shared" si="37"/>
        <v>#N/A</v>
      </c>
      <c r="M359" t="e">
        <f t="shared" si="38"/>
        <v>#N/A</v>
      </c>
      <c r="N359" s="3" t="e">
        <f t="shared" si="39"/>
        <v>#N/A</v>
      </c>
      <c r="O359" s="3" t="e">
        <f t="shared" si="40"/>
        <v>#N/A</v>
      </c>
    </row>
    <row r="360" spans="1:15" x14ac:dyDescent="0.2">
      <c r="A360">
        <v>359</v>
      </c>
      <c r="B360" t="s">
        <v>757</v>
      </c>
      <c r="C360" t="s">
        <v>52</v>
      </c>
      <c r="D360" t="s">
        <v>136</v>
      </c>
      <c r="E360">
        <v>3207</v>
      </c>
      <c r="F360">
        <v>4576</v>
      </c>
      <c r="G360">
        <v>1369</v>
      </c>
      <c r="H360">
        <v>0.42687870283754298</v>
      </c>
      <c r="I360" t="str">
        <f>VLOOKUP(D360,categoriesforlookup!A:B,2,FALSE)</f>
        <v>1 year and up to 2 years</v>
      </c>
      <c r="J360">
        <f t="shared" si="35"/>
        <v>9</v>
      </c>
      <c r="K360" t="b">
        <f t="shared" si="36"/>
        <v>1</v>
      </c>
      <c r="L360">
        <f t="shared" si="37"/>
        <v>1378</v>
      </c>
      <c r="M360" t="b">
        <f t="shared" si="38"/>
        <v>0</v>
      </c>
      <c r="N360" s="3">
        <f t="shared" si="39"/>
        <v>0.42968506392266914</v>
      </c>
      <c r="O360" s="3">
        <f t="shared" si="40"/>
        <v>0.11864990528672292</v>
      </c>
    </row>
    <row r="361" spans="1:15" hidden="1" x14ac:dyDescent="0.2">
      <c r="A361">
        <v>360</v>
      </c>
      <c r="B361" t="s">
        <v>756</v>
      </c>
      <c r="C361" t="s">
        <v>52</v>
      </c>
      <c r="D361" t="s">
        <v>129</v>
      </c>
      <c r="E361">
        <v>11349</v>
      </c>
      <c r="F361">
        <v>11614</v>
      </c>
      <c r="G361">
        <v>265</v>
      </c>
      <c r="H361">
        <v>2.3350074896466601E-2</v>
      </c>
      <c r="I361" t="e">
        <f>VLOOKUP(D361,categoriesforlookup!A:B,2,FALSE)</f>
        <v>#N/A</v>
      </c>
      <c r="J361" t="e">
        <f t="shared" si="35"/>
        <v>#N/A</v>
      </c>
      <c r="K361" t="e">
        <f t="shared" si="36"/>
        <v>#N/A</v>
      </c>
      <c r="L361" t="e">
        <f t="shared" si="37"/>
        <v>#N/A</v>
      </c>
      <c r="M361" t="e">
        <f t="shared" si="38"/>
        <v>#N/A</v>
      </c>
      <c r="N361" s="3" t="e">
        <f t="shared" si="39"/>
        <v>#N/A</v>
      </c>
      <c r="O361" s="3" t="e">
        <f t="shared" si="40"/>
        <v>#N/A</v>
      </c>
    </row>
    <row r="362" spans="1:15" hidden="1" x14ac:dyDescent="0.2">
      <c r="A362">
        <v>361</v>
      </c>
      <c r="B362" t="s">
        <v>755</v>
      </c>
      <c r="C362" t="s">
        <v>53</v>
      </c>
      <c r="D362" t="s">
        <v>8</v>
      </c>
      <c r="E362">
        <v>386</v>
      </c>
      <c r="F362">
        <v>415</v>
      </c>
      <c r="G362">
        <v>29</v>
      </c>
      <c r="H362">
        <v>7.5129533678756494E-2</v>
      </c>
      <c r="I362" t="str">
        <f>VLOOKUP(D362,categoriesforlookup!A:B,2,FALSE)</f>
        <v>2 years and up to 3 years</v>
      </c>
      <c r="J362">
        <f t="shared" si="35"/>
        <v>27</v>
      </c>
      <c r="K362" t="b">
        <f t="shared" si="36"/>
        <v>1</v>
      </c>
      <c r="L362">
        <f t="shared" si="37"/>
        <v>56</v>
      </c>
      <c r="M362" t="b">
        <f t="shared" si="38"/>
        <v>0</v>
      </c>
      <c r="N362" s="3">
        <f t="shared" si="39"/>
        <v>0.14507772020725387</v>
      </c>
      <c r="O362" s="3">
        <f t="shared" si="40"/>
        <v>3.669724770642202E-2</v>
      </c>
    </row>
    <row r="363" spans="1:15" hidden="1" x14ac:dyDescent="0.2">
      <c r="A363">
        <v>362</v>
      </c>
      <c r="B363" t="s">
        <v>754</v>
      </c>
      <c r="C363" t="s">
        <v>53</v>
      </c>
      <c r="D363" t="s">
        <v>130</v>
      </c>
      <c r="E363">
        <v>25</v>
      </c>
      <c r="F363">
        <v>52</v>
      </c>
      <c r="G363">
        <v>27</v>
      </c>
      <c r="H363">
        <v>1.08</v>
      </c>
      <c r="I363" t="str">
        <f>VLOOKUP(D363,categoriesforlookup!A:B,2,FALSE)</f>
        <v>3 years and up to 4 years</v>
      </c>
      <c r="J363">
        <f t="shared" si="35"/>
        <v>1</v>
      </c>
      <c r="K363" t="b">
        <f t="shared" si="36"/>
        <v>1</v>
      </c>
      <c r="L363">
        <f t="shared" si="37"/>
        <v>28</v>
      </c>
      <c r="M363" t="b">
        <f t="shared" si="38"/>
        <v>0</v>
      </c>
      <c r="N363" s="3">
        <f t="shared" si="39"/>
        <v>1.1200000000000001</v>
      </c>
      <c r="O363" s="3">
        <f t="shared" si="40"/>
        <v>1.834862385321101E-2</v>
      </c>
    </row>
    <row r="364" spans="1:15" hidden="1" x14ac:dyDescent="0.2">
      <c r="A364">
        <v>363</v>
      </c>
      <c r="B364" t="s">
        <v>753</v>
      </c>
      <c r="C364" t="s">
        <v>53</v>
      </c>
      <c r="D364" t="s">
        <v>131</v>
      </c>
      <c r="E364">
        <v>305</v>
      </c>
      <c r="F364">
        <v>186</v>
      </c>
      <c r="G364">
        <v>-119</v>
      </c>
      <c r="H364">
        <v>-0.39016393442622899</v>
      </c>
      <c r="I364" t="str">
        <f>VLOOKUP(D364,categoriesforlookup!A:B,2,FALSE)</f>
        <v>6 months up to 1 year</v>
      </c>
      <c r="J364">
        <f t="shared" si="35"/>
        <v>51</v>
      </c>
      <c r="K364" t="b">
        <f t="shared" si="36"/>
        <v>0</v>
      </c>
      <c r="L364">
        <f t="shared" si="37"/>
        <v>-119</v>
      </c>
      <c r="M364" t="b">
        <f t="shared" si="38"/>
        <v>0</v>
      </c>
      <c r="N364" s="3">
        <f t="shared" si="39"/>
        <v>-0.39016393442622949</v>
      </c>
      <c r="O364" s="3">
        <f t="shared" si="40"/>
        <v>-7.7981651376146793E-2</v>
      </c>
    </row>
    <row r="365" spans="1:15" hidden="1" x14ac:dyDescent="0.2">
      <c r="A365">
        <v>364</v>
      </c>
      <c r="B365" t="s">
        <v>752</v>
      </c>
      <c r="C365" t="s">
        <v>53</v>
      </c>
      <c r="D365" t="s">
        <v>132</v>
      </c>
      <c r="E365">
        <v>23</v>
      </c>
      <c r="F365">
        <v>24</v>
      </c>
      <c r="G365">
        <v>1</v>
      </c>
      <c r="H365">
        <v>4.3478260869565202E-2</v>
      </c>
      <c r="I365" t="str">
        <f>VLOOKUP(D365,categoriesforlookup!A:B,2,FALSE)</f>
        <v>4 years and up to 5 years</v>
      </c>
      <c r="J365">
        <f t="shared" si="35"/>
        <v>1</v>
      </c>
      <c r="K365" t="b">
        <f t="shared" si="36"/>
        <v>1</v>
      </c>
      <c r="L365">
        <f t="shared" si="37"/>
        <v>2</v>
      </c>
      <c r="M365" t="b">
        <f t="shared" si="38"/>
        <v>0</v>
      </c>
      <c r="N365" s="3">
        <f t="shared" si="39"/>
        <v>8.6956521739130432E-2</v>
      </c>
      <c r="O365" s="3">
        <f t="shared" si="40"/>
        <v>1.3106159895150721E-3</v>
      </c>
    </row>
    <row r="366" spans="1:15" hidden="1" x14ac:dyDescent="0.2">
      <c r="A366">
        <v>365</v>
      </c>
      <c r="B366" t="s">
        <v>751</v>
      </c>
      <c r="C366" t="s">
        <v>53</v>
      </c>
      <c r="D366" t="s">
        <v>133</v>
      </c>
      <c r="E366">
        <v>8</v>
      </c>
      <c r="F366">
        <v>9</v>
      </c>
      <c r="G366">
        <v>1</v>
      </c>
      <c r="H366">
        <v>0.125</v>
      </c>
      <c r="I366" t="str">
        <f>VLOOKUP(D366,categoriesforlookup!A:B,2,FALSE)</f>
        <v>5 years and over</v>
      </c>
      <c r="J366">
        <f t="shared" si="35"/>
        <v>3</v>
      </c>
      <c r="K366" t="b">
        <f t="shared" si="36"/>
        <v>1</v>
      </c>
      <c r="L366">
        <f t="shared" si="37"/>
        <v>4</v>
      </c>
      <c r="M366" t="b">
        <f t="shared" si="38"/>
        <v>0</v>
      </c>
      <c r="N366" s="3">
        <f t="shared" si="39"/>
        <v>0.5</v>
      </c>
      <c r="O366" s="3">
        <f t="shared" si="40"/>
        <v>2.6212319790301442E-3</v>
      </c>
    </row>
    <row r="367" spans="1:15" hidden="1" x14ac:dyDescent="0.2">
      <c r="A367">
        <v>366</v>
      </c>
      <c r="B367" t="s">
        <v>750</v>
      </c>
      <c r="C367" t="s">
        <v>53</v>
      </c>
      <c r="D367" t="s">
        <v>134</v>
      </c>
      <c r="E367">
        <v>7</v>
      </c>
      <c r="F367">
        <v>10</v>
      </c>
      <c r="G367">
        <v>3</v>
      </c>
      <c r="H367">
        <v>0.42857142857142899</v>
      </c>
      <c r="I367">
        <f>VLOOKUP(D367,categoriesforlookup!A:B,2,FALSE)</f>
        <v>0</v>
      </c>
      <c r="J367" t="e">
        <f t="shared" si="35"/>
        <v>#N/A</v>
      </c>
      <c r="K367" t="e">
        <f t="shared" si="36"/>
        <v>#N/A</v>
      </c>
      <c r="L367" t="e">
        <f t="shared" si="37"/>
        <v>#N/A</v>
      </c>
      <c r="M367" t="e">
        <f t="shared" si="38"/>
        <v>#N/A</v>
      </c>
      <c r="N367" s="3" t="e">
        <f t="shared" si="39"/>
        <v>#N/A</v>
      </c>
      <c r="O367" s="3" t="e">
        <f t="shared" si="40"/>
        <v>#N/A</v>
      </c>
    </row>
    <row r="368" spans="1:15" x14ac:dyDescent="0.2">
      <c r="A368">
        <v>367</v>
      </c>
      <c r="B368" t="s">
        <v>749</v>
      </c>
      <c r="C368" t="s">
        <v>53</v>
      </c>
      <c r="D368" t="s">
        <v>136</v>
      </c>
      <c r="E368">
        <v>619</v>
      </c>
      <c r="F368">
        <v>670</v>
      </c>
      <c r="G368">
        <v>51</v>
      </c>
      <c r="H368">
        <v>8.2390953150242294E-2</v>
      </c>
      <c r="I368" t="str">
        <f>VLOOKUP(D368,categoriesforlookup!A:B,2,FALSE)</f>
        <v>1 year and up to 2 years</v>
      </c>
      <c r="J368">
        <f t="shared" si="35"/>
        <v>29</v>
      </c>
      <c r="K368" t="b">
        <f t="shared" si="36"/>
        <v>1</v>
      </c>
      <c r="L368">
        <f t="shared" si="37"/>
        <v>80</v>
      </c>
      <c r="M368" t="b">
        <f t="shared" si="38"/>
        <v>0</v>
      </c>
      <c r="N368" s="3">
        <f t="shared" si="39"/>
        <v>0.12924071082390953</v>
      </c>
      <c r="O368" s="3">
        <f t="shared" si="40"/>
        <v>5.242463958060288E-2</v>
      </c>
    </row>
    <row r="369" spans="1:15" hidden="1" x14ac:dyDescent="0.2">
      <c r="A369">
        <v>368</v>
      </c>
      <c r="B369" t="s">
        <v>748</v>
      </c>
      <c r="C369" t="s">
        <v>53</v>
      </c>
      <c r="D369" t="s">
        <v>129</v>
      </c>
      <c r="E369">
        <v>1521</v>
      </c>
      <c r="F369">
        <v>1526</v>
      </c>
      <c r="G369">
        <v>5</v>
      </c>
      <c r="H369">
        <v>3.2873109796186699E-3</v>
      </c>
      <c r="I369" t="e">
        <f>VLOOKUP(D369,categoriesforlookup!A:B,2,FALSE)</f>
        <v>#N/A</v>
      </c>
      <c r="J369" t="e">
        <f t="shared" si="35"/>
        <v>#N/A</v>
      </c>
      <c r="K369" t="e">
        <f t="shared" si="36"/>
        <v>#N/A</v>
      </c>
      <c r="L369" t="e">
        <f t="shared" si="37"/>
        <v>#N/A</v>
      </c>
      <c r="M369" t="e">
        <f t="shared" si="38"/>
        <v>#N/A</v>
      </c>
      <c r="N369" s="3" t="e">
        <f t="shared" si="39"/>
        <v>#N/A</v>
      </c>
      <c r="O369" s="3" t="e">
        <f t="shared" si="40"/>
        <v>#N/A</v>
      </c>
    </row>
    <row r="370" spans="1:15" hidden="1" x14ac:dyDescent="0.2">
      <c r="A370">
        <v>369</v>
      </c>
      <c r="B370" t="s">
        <v>747</v>
      </c>
      <c r="C370" t="s">
        <v>54</v>
      </c>
      <c r="D370" t="s">
        <v>8</v>
      </c>
      <c r="E370">
        <v>12389</v>
      </c>
      <c r="F370">
        <v>13738</v>
      </c>
      <c r="G370">
        <v>1349</v>
      </c>
      <c r="H370">
        <v>0.108886915812414</v>
      </c>
      <c r="I370" t="str">
        <f>VLOOKUP(D370,categoriesforlookup!A:B,2,FALSE)</f>
        <v>2 years and up to 3 years</v>
      </c>
      <c r="J370">
        <f t="shared" si="35"/>
        <v>157</v>
      </c>
      <c r="K370" t="b">
        <f t="shared" si="36"/>
        <v>1</v>
      </c>
      <c r="L370">
        <f t="shared" si="37"/>
        <v>1506</v>
      </c>
      <c r="M370" t="b">
        <f t="shared" si="38"/>
        <v>0</v>
      </c>
      <c r="N370" s="3">
        <f t="shared" si="39"/>
        <v>0.12155944789732827</v>
      </c>
      <c r="O370" s="3">
        <f t="shared" si="40"/>
        <v>3.4344355758266817E-2</v>
      </c>
    </row>
    <row r="371" spans="1:15" hidden="1" x14ac:dyDescent="0.2">
      <c r="A371">
        <v>370</v>
      </c>
      <c r="B371" t="s">
        <v>746</v>
      </c>
      <c r="C371" t="s">
        <v>54</v>
      </c>
      <c r="D371" t="s">
        <v>130</v>
      </c>
      <c r="E371">
        <v>670</v>
      </c>
      <c r="F371">
        <v>827</v>
      </c>
      <c r="G371">
        <v>157</v>
      </c>
      <c r="H371">
        <v>0.23432835820895501</v>
      </c>
      <c r="I371" t="str">
        <f>VLOOKUP(D371,categoriesforlookup!A:B,2,FALSE)</f>
        <v>3 years and up to 4 years</v>
      </c>
      <c r="J371">
        <f t="shared" si="35"/>
        <v>1</v>
      </c>
      <c r="K371" t="b">
        <f t="shared" si="36"/>
        <v>1</v>
      </c>
      <c r="L371">
        <f t="shared" si="37"/>
        <v>158</v>
      </c>
      <c r="M371" t="b">
        <f t="shared" si="38"/>
        <v>0</v>
      </c>
      <c r="N371" s="3">
        <f t="shared" si="39"/>
        <v>0.23582089552238805</v>
      </c>
      <c r="O371" s="3">
        <f t="shared" si="40"/>
        <v>3.6031927023945269E-3</v>
      </c>
    </row>
    <row r="372" spans="1:15" hidden="1" x14ac:dyDescent="0.2">
      <c r="A372">
        <v>371</v>
      </c>
      <c r="B372" t="s">
        <v>745</v>
      </c>
      <c r="C372" t="s">
        <v>54</v>
      </c>
      <c r="D372" t="s">
        <v>131</v>
      </c>
      <c r="E372">
        <v>8908</v>
      </c>
      <c r="F372">
        <v>5155</v>
      </c>
      <c r="G372">
        <v>-3753</v>
      </c>
      <c r="H372">
        <v>-0.421306690615177</v>
      </c>
      <c r="I372" t="str">
        <f>VLOOKUP(D372,categoriesforlookup!A:B,2,FALSE)</f>
        <v>6 months up to 1 year</v>
      </c>
      <c r="J372">
        <f t="shared" si="35"/>
        <v>2581</v>
      </c>
      <c r="K372" t="b">
        <f t="shared" si="36"/>
        <v>0</v>
      </c>
      <c r="L372">
        <f t="shared" si="37"/>
        <v>-3753</v>
      </c>
      <c r="M372" t="b">
        <f t="shared" si="38"/>
        <v>0</v>
      </c>
      <c r="N372" s="3">
        <f t="shared" si="39"/>
        <v>-0.42130669061517739</v>
      </c>
      <c r="O372" s="3">
        <f t="shared" si="40"/>
        <v>-8.5587229190421887E-2</v>
      </c>
    </row>
    <row r="373" spans="1:15" hidden="1" x14ac:dyDescent="0.2">
      <c r="A373">
        <v>372</v>
      </c>
      <c r="B373" t="s">
        <v>744</v>
      </c>
      <c r="C373" t="s">
        <v>54</v>
      </c>
      <c r="D373" t="s">
        <v>132</v>
      </c>
      <c r="E373">
        <v>600</v>
      </c>
      <c r="F373">
        <v>601</v>
      </c>
      <c r="G373">
        <v>1</v>
      </c>
      <c r="H373">
        <v>1.66666666666667E-3</v>
      </c>
      <c r="I373" t="str">
        <f>VLOOKUP(D373,categoriesforlookup!A:B,2,FALSE)</f>
        <v>4 years and up to 5 years</v>
      </c>
      <c r="J373">
        <f t="shared" si="35"/>
        <v>63</v>
      </c>
      <c r="K373" t="b">
        <f t="shared" si="36"/>
        <v>1</v>
      </c>
      <c r="L373">
        <f t="shared" si="37"/>
        <v>64</v>
      </c>
      <c r="M373" t="b">
        <f t="shared" si="38"/>
        <v>0</v>
      </c>
      <c r="N373" s="3">
        <f t="shared" si="39"/>
        <v>0.10666666666666667</v>
      </c>
      <c r="O373" s="3">
        <f t="shared" si="40"/>
        <v>1.4595210946408211E-3</v>
      </c>
    </row>
    <row r="374" spans="1:15" hidden="1" x14ac:dyDescent="0.2">
      <c r="A374">
        <v>373</v>
      </c>
      <c r="B374" t="s">
        <v>743</v>
      </c>
      <c r="C374" t="s">
        <v>54</v>
      </c>
      <c r="D374" t="s">
        <v>133</v>
      </c>
      <c r="E374">
        <v>389</v>
      </c>
      <c r="F374">
        <v>452</v>
      </c>
      <c r="G374">
        <v>63</v>
      </c>
      <c r="H374">
        <v>0.161953727506427</v>
      </c>
      <c r="I374" t="str">
        <f>VLOOKUP(D374,categoriesforlookup!A:B,2,FALSE)</f>
        <v>5 years and over</v>
      </c>
      <c r="J374">
        <f t="shared" si="35"/>
        <v>3</v>
      </c>
      <c r="K374" t="b">
        <f t="shared" si="36"/>
        <v>1</v>
      </c>
      <c r="L374">
        <f t="shared" si="37"/>
        <v>66</v>
      </c>
      <c r="M374" t="b">
        <f t="shared" si="38"/>
        <v>0</v>
      </c>
      <c r="N374" s="3">
        <f t="shared" si="39"/>
        <v>0.16966580976863754</v>
      </c>
      <c r="O374" s="3">
        <f t="shared" si="40"/>
        <v>1.5051311288483465E-3</v>
      </c>
    </row>
    <row r="375" spans="1:15" hidden="1" x14ac:dyDescent="0.2">
      <c r="A375">
        <v>374</v>
      </c>
      <c r="B375" t="s">
        <v>742</v>
      </c>
      <c r="C375" t="s">
        <v>54</v>
      </c>
      <c r="D375" t="s">
        <v>134</v>
      </c>
      <c r="E375">
        <v>18</v>
      </c>
      <c r="F375">
        <v>21</v>
      </c>
      <c r="G375">
        <v>3</v>
      </c>
      <c r="H375">
        <v>0.16666666666666699</v>
      </c>
      <c r="I375">
        <f>VLOOKUP(D375,categoriesforlookup!A:B,2,FALSE)</f>
        <v>0</v>
      </c>
      <c r="J375" t="e">
        <f t="shared" si="35"/>
        <v>#N/A</v>
      </c>
      <c r="K375" t="e">
        <f t="shared" si="36"/>
        <v>#N/A</v>
      </c>
      <c r="L375" t="e">
        <f t="shared" si="37"/>
        <v>#N/A</v>
      </c>
      <c r="M375" t="e">
        <f t="shared" si="38"/>
        <v>#N/A</v>
      </c>
      <c r="N375" s="3" t="e">
        <f t="shared" si="39"/>
        <v>#N/A</v>
      </c>
      <c r="O375" s="3" t="e">
        <f t="shared" si="40"/>
        <v>#N/A</v>
      </c>
    </row>
    <row r="376" spans="1:15" x14ac:dyDescent="0.2">
      <c r="A376">
        <v>375</v>
      </c>
      <c r="B376" t="s">
        <v>741</v>
      </c>
      <c r="C376" t="s">
        <v>54</v>
      </c>
      <c r="D376" t="s">
        <v>136</v>
      </c>
      <c r="E376">
        <v>14901</v>
      </c>
      <c r="F376">
        <v>17482</v>
      </c>
      <c r="G376">
        <v>2581</v>
      </c>
      <c r="H376">
        <v>0.173209851687806</v>
      </c>
      <c r="I376" t="str">
        <f>VLOOKUP(D376,categoriesforlookup!A:B,2,FALSE)</f>
        <v>1 year and up to 2 years</v>
      </c>
      <c r="J376">
        <f t="shared" si="35"/>
        <v>1349</v>
      </c>
      <c r="K376" t="b">
        <f t="shared" si="36"/>
        <v>1</v>
      </c>
      <c r="L376">
        <f t="shared" si="37"/>
        <v>3930</v>
      </c>
      <c r="M376" t="b">
        <f t="shared" si="38"/>
        <v>0</v>
      </c>
      <c r="N376" s="3">
        <f t="shared" si="39"/>
        <v>0.26374068854439298</v>
      </c>
      <c r="O376" s="3">
        <f t="shared" si="40"/>
        <v>8.9623717217787918E-2</v>
      </c>
    </row>
    <row r="377" spans="1:15" hidden="1" x14ac:dyDescent="0.2">
      <c r="A377">
        <v>376</v>
      </c>
      <c r="B377" t="s">
        <v>740</v>
      </c>
      <c r="C377" t="s">
        <v>54</v>
      </c>
      <c r="D377" t="s">
        <v>129</v>
      </c>
      <c r="E377">
        <v>42860</v>
      </c>
      <c r="F377">
        <v>43850</v>
      </c>
      <c r="G377">
        <v>990</v>
      </c>
      <c r="H377">
        <v>2.3098460102659799E-2</v>
      </c>
      <c r="I377" t="e">
        <f>VLOOKUP(D377,categoriesforlookup!A:B,2,FALSE)</f>
        <v>#N/A</v>
      </c>
      <c r="J377" t="e">
        <f t="shared" si="35"/>
        <v>#N/A</v>
      </c>
      <c r="K377" t="e">
        <f t="shared" si="36"/>
        <v>#N/A</v>
      </c>
      <c r="L377" t="e">
        <f t="shared" si="37"/>
        <v>#N/A</v>
      </c>
      <c r="M377" t="e">
        <f t="shared" si="38"/>
        <v>#N/A</v>
      </c>
      <c r="N377" s="3" t="e">
        <f t="shared" si="39"/>
        <v>#N/A</v>
      </c>
      <c r="O377" s="3" t="e">
        <f t="shared" si="40"/>
        <v>#N/A</v>
      </c>
    </row>
    <row r="378" spans="1:15" hidden="1" x14ac:dyDescent="0.2">
      <c r="A378">
        <v>377</v>
      </c>
      <c r="B378" t="s">
        <v>739</v>
      </c>
      <c r="C378" t="s">
        <v>55</v>
      </c>
      <c r="D378" t="s">
        <v>8</v>
      </c>
      <c r="E378">
        <v>3610</v>
      </c>
      <c r="F378">
        <v>3798</v>
      </c>
      <c r="G378">
        <v>188</v>
      </c>
      <c r="H378">
        <v>5.2077562326869803E-2</v>
      </c>
      <c r="I378" t="str">
        <f>VLOOKUP(D378,categoriesforlookup!A:B,2,FALSE)</f>
        <v>2 years and up to 3 years</v>
      </c>
      <c r="J378">
        <f t="shared" si="35"/>
        <v>-121</v>
      </c>
      <c r="K378" t="b">
        <f t="shared" si="36"/>
        <v>0</v>
      </c>
      <c r="L378">
        <f t="shared" si="37"/>
        <v>188</v>
      </c>
      <c r="M378" t="b">
        <f t="shared" si="38"/>
        <v>0</v>
      </c>
      <c r="N378" s="3">
        <f t="shared" si="39"/>
        <v>5.2077562326869803E-2</v>
      </c>
      <c r="O378" s="3">
        <f t="shared" si="40"/>
        <v>1.0620268896169925E-2</v>
      </c>
    </row>
    <row r="379" spans="1:15" hidden="1" x14ac:dyDescent="0.2">
      <c r="A379">
        <v>378</v>
      </c>
      <c r="B379" t="s">
        <v>738</v>
      </c>
      <c r="C379" t="s">
        <v>55</v>
      </c>
      <c r="D379" t="s">
        <v>130</v>
      </c>
      <c r="E379">
        <v>3084</v>
      </c>
      <c r="F379">
        <v>2963</v>
      </c>
      <c r="G379">
        <v>-121</v>
      </c>
      <c r="H379">
        <v>-3.9234760051880702E-2</v>
      </c>
      <c r="I379" t="str">
        <f>VLOOKUP(D379,categoriesforlookup!A:B,2,FALSE)</f>
        <v>3 years and up to 4 years</v>
      </c>
      <c r="J379">
        <f t="shared" si="35"/>
        <v>326</v>
      </c>
      <c r="K379" t="b">
        <f t="shared" si="36"/>
        <v>0</v>
      </c>
      <c r="L379">
        <f t="shared" si="37"/>
        <v>-121</v>
      </c>
      <c r="M379" t="b">
        <f t="shared" si="38"/>
        <v>0</v>
      </c>
      <c r="N379" s="3">
        <f t="shared" si="39"/>
        <v>-3.9234760051880674E-2</v>
      </c>
      <c r="O379" s="3">
        <f t="shared" si="40"/>
        <v>-6.835385832109366E-3</v>
      </c>
    </row>
    <row r="380" spans="1:15" hidden="1" x14ac:dyDescent="0.2">
      <c r="A380">
        <v>379</v>
      </c>
      <c r="B380" t="s">
        <v>737</v>
      </c>
      <c r="C380" t="s">
        <v>55</v>
      </c>
      <c r="D380" t="s">
        <v>131</v>
      </c>
      <c r="E380">
        <v>3364</v>
      </c>
      <c r="F380">
        <v>1639</v>
      </c>
      <c r="G380">
        <v>-1725</v>
      </c>
      <c r="H380">
        <v>-0.51278240190249702</v>
      </c>
      <c r="I380" t="str">
        <f>VLOOKUP(D380,categoriesforlookup!A:B,2,FALSE)</f>
        <v>6 months up to 1 year</v>
      </c>
      <c r="J380">
        <f t="shared" si="35"/>
        <v>1262</v>
      </c>
      <c r="K380" t="b">
        <f t="shared" si="36"/>
        <v>0</v>
      </c>
      <c r="L380">
        <f t="shared" si="37"/>
        <v>-1725</v>
      </c>
      <c r="M380" t="b">
        <f t="shared" si="38"/>
        <v>0</v>
      </c>
      <c r="N380" s="3">
        <f t="shared" si="39"/>
        <v>-0.51278240190249702</v>
      </c>
      <c r="O380" s="3">
        <f t="shared" si="40"/>
        <v>-9.7446616201559144E-2</v>
      </c>
    </row>
    <row r="381" spans="1:15" hidden="1" x14ac:dyDescent="0.2">
      <c r="A381">
        <v>380</v>
      </c>
      <c r="B381" t="s">
        <v>736</v>
      </c>
      <c r="C381" t="s">
        <v>55</v>
      </c>
      <c r="D381" t="s">
        <v>132</v>
      </c>
      <c r="E381">
        <v>1160</v>
      </c>
      <c r="F381">
        <v>1486</v>
      </c>
      <c r="G381">
        <v>326</v>
      </c>
      <c r="H381">
        <v>0.28103448275862097</v>
      </c>
      <c r="I381" t="str">
        <f>VLOOKUP(D381,categoriesforlookup!A:B,2,FALSE)</f>
        <v>4 years and up to 5 years</v>
      </c>
      <c r="J381">
        <f t="shared" si="35"/>
        <v>9</v>
      </c>
      <c r="K381" t="b">
        <f t="shared" si="36"/>
        <v>1</v>
      </c>
      <c r="L381">
        <f t="shared" si="37"/>
        <v>335</v>
      </c>
      <c r="M381" t="b">
        <f t="shared" si="38"/>
        <v>0</v>
      </c>
      <c r="N381" s="3">
        <f t="shared" si="39"/>
        <v>0.28879310344827586</v>
      </c>
      <c r="O381" s="3">
        <f t="shared" si="40"/>
        <v>1.8924415320302791E-2</v>
      </c>
    </row>
    <row r="382" spans="1:15" hidden="1" x14ac:dyDescent="0.2">
      <c r="A382">
        <v>381</v>
      </c>
      <c r="B382" t="s">
        <v>735</v>
      </c>
      <c r="C382" t="s">
        <v>55</v>
      </c>
      <c r="D382" t="s">
        <v>133</v>
      </c>
      <c r="E382">
        <v>185</v>
      </c>
      <c r="F382">
        <v>194</v>
      </c>
      <c r="G382">
        <v>9</v>
      </c>
      <c r="H382">
        <v>4.86486486486487E-2</v>
      </c>
      <c r="I382" t="str">
        <f>VLOOKUP(D382,categoriesforlookup!A:B,2,FALSE)</f>
        <v>5 years and over</v>
      </c>
      <c r="J382">
        <f t="shared" si="35"/>
        <v>15</v>
      </c>
      <c r="K382" t="b">
        <f t="shared" si="36"/>
        <v>1</v>
      </c>
      <c r="L382">
        <f t="shared" si="37"/>
        <v>24</v>
      </c>
      <c r="M382" t="b">
        <f t="shared" si="38"/>
        <v>0</v>
      </c>
      <c r="N382" s="3">
        <f t="shared" si="39"/>
        <v>0.12972972972972974</v>
      </c>
      <c r="O382" s="3">
        <f t="shared" si="40"/>
        <v>1.3557790080216926E-3</v>
      </c>
    </row>
    <row r="383" spans="1:15" hidden="1" x14ac:dyDescent="0.2">
      <c r="A383">
        <v>382</v>
      </c>
      <c r="B383" t="s">
        <v>734</v>
      </c>
      <c r="C383" t="s">
        <v>55</v>
      </c>
      <c r="D383" t="s">
        <v>134</v>
      </c>
      <c r="E383">
        <v>72</v>
      </c>
      <c r="F383">
        <v>87</v>
      </c>
      <c r="G383">
        <v>15</v>
      </c>
      <c r="H383">
        <v>0.20833333333333301</v>
      </c>
      <c r="I383">
        <f>VLOOKUP(D383,categoriesforlookup!A:B,2,FALSE)</f>
        <v>0</v>
      </c>
      <c r="J383" t="e">
        <f t="shared" si="35"/>
        <v>#N/A</v>
      </c>
      <c r="K383" t="e">
        <f t="shared" si="36"/>
        <v>#N/A</v>
      </c>
      <c r="L383" t="e">
        <f t="shared" si="37"/>
        <v>#N/A</v>
      </c>
      <c r="M383" t="e">
        <f t="shared" si="38"/>
        <v>#N/A</v>
      </c>
      <c r="N383" s="3" t="e">
        <f t="shared" si="39"/>
        <v>#N/A</v>
      </c>
      <c r="O383" s="3" t="e">
        <f t="shared" si="40"/>
        <v>#N/A</v>
      </c>
    </row>
    <row r="384" spans="1:15" x14ac:dyDescent="0.2">
      <c r="A384">
        <v>383</v>
      </c>
      <c r="B384" t="s">
        <v>733</v>
      </c>
      <c r="C384" t="s">
        <v>55</v>
      </c>
      <c r="D384" t="s">
        <v>136</v>
      </c>
      <c r="E384">
        <v>4554</v>
      </c>
      <c r="F384">
        <v>5816</v>
      </c>
      <c r="G384">
        <v>1262</v>
      </c>
      <c r="H384">
        <v>0.27711901624945101</v>
      </c>
      <c r="I384" t="str">
        <f>VLOOKUP(D384,categoriesforlookup!A:B,2,FALSE)</f>
        <v>1 year and up to 2 years</v>
      </c>
      <c r="J384">
        <f t="shared" si="35"/>
        <v>188</v>
      </c>
      <c r="K384" t="b">
        <f t="shared" si="36"/>
        <v>1</v>
      </c>
      <c r="L384">
        <f t="shared" si="37"/>
        <v>1450</v>
      </c>
      <c r="M384" t="b">
        <f t="shared" si="38"/>
        <v>0</v>
      </c>
      <c r="N384" s="3">
        <f t="shared" si="39"/>
        <v>0.3184014053579271</v>
      </c>
      <c r="O384" s="3">
        <f t="shared" si="40"/>
        <v>8.1911648401310586E-2</v>
      </c>
    </row>
    <row r="385" spans="1:15" hidden="1" x14ac:dyDescent="0.2">
      <c r="A385">
        <v>384</v>
      </c>
      <c r="B385" t="s">
        <v>732</v>
      </c>
      <c r="C385" t="s">
        <v>55</v>
      </c>
      <c r="D385" t="s">
        <v>129</v>
      </c>
      <c r="E385">
        <v>17484</v>
      </c>
      <c r="F385">
        <v>17702</v>
      </c>
      <c r="G385">
        <v>218</v>
      </c>
      <c r="H385">
        <v>1.24685426675818E-2</v>
      </c>
      <c r="I385" t="e">
        <f>VLOOKUP(D385,categoriesforlookup!A:B,2,FALSE)</f>
        <v>#N/A</v>
      </c>
      <c r="J385" t="e">
        <f t="shared" si="35"/>
        <v>#N/A</v>
      </c>
      <c r="K385" t="e">
        <f t="shared" si="36"/>
        <v>#N/A</v>
      </c>
      <c r="L385" t="e">
        <f t="shared" si="37"/>
        <v>#N/A</v>
      </c>
      <c r="M385" t="e">
        <f t="shared" si="38"/>
        <v>#N/A</v>
      </c>
      <c r="N385" s="3" t="e">
        <f t="shared" si="39"/>
        <v>#N/A</v>
      </c>
      <c r="O385" s="3" t="e">
        <f t="shared" si="40"/>
        <v>#N/A</v>
      </c>
    </row>
    <row r="386" spans="1:15" hidden="1" x14ac:dyDescent="0.2">
      <c r="A386">
        <v>385</v>
      </c>
      <c r="B386" t="s">
        <v>731</v>
      </c>
      <c r="C386" t="s">
        <v>56</v>
      </c>
      <c r="D386" t="s">
        <v>8</v>
      </c>
      <c r="E386">
        <v>8554</v>
      </c>
      <c r="F386">
        <v>8999</v>
      </c>
      <c r="G386">
        <v>445</v>
      </c>
      <c r="H386">
        <v>5.2022445639466897E-2</v>
      </c>
      <c r="I386" t="str">
        <f>VLOOKUP(D386,categoriesforlookup!A:B,2,FALSE)</f>
        <v>2 years and up to 3 years</v>
      </c>
      <c r="J386">
        <f t="shared" si="35"/>
        <v>595</v>
      </c>
      <c r="K386" t="b">
        <f t="shared" si="36"/>
        <v>1</v>
      </c>
      <c r="L386">
        <f t="shared" si="37"/>
        <v>1040</v>
      </c>
      <c r="M386" t="b">
        <f t="shared" si="38"/>
        <v>0</v>
      </c>
      <c r="N386" s="3">
        <f t="shared" si="39"/>
        <v>0.12158054711246201</v>
      </c>
      <c r="O386" s="3">
        <f t="shared" si="40"/>
        <v>2.5082603767214141E-2</v>
      </c>
    </row>
    <row r="387" spans="1:15" hidden="1" x14ac:dyDescent="0.2">
      <c r="A387">
        <v>386</v>
      </c>
      <c r="B387" t="s">
        <v>730</v>
      </c>
      <c r="C387" t="s">
        <v>56</v>
      </c>
      <c r="D387" t="s">
        <v>130</v>
      </c>
      <c r="E387">
        <v>2072</v>
      </c>
      <c r="F387">
        <v>2667</v>
      </c>
      <c r="G387">
        <v>595</v>
      </c>
      <c r="H387">
        <v>0.287162162162162</v>
      </c>
      <c r="I387" t="str">
        <f>VLOOKUP(D387,categoriesforlookup!A:B,2,FALSE)</f>
        <v>3 years and up to 4 years</v>
      </c>
      <c r="J387">
        <f t="shared" ref="J387:J450" si="41">VLOOKUP(CONCATENATE(C387,":",I387),B:I,6,FALSE)</f>
        <v>1</v>
      </c>
      <c r="K387" t="b">
        <f t="shared" ref="K387:K450" si="42">AND(G387&gt;0,J387&gt;0)</f>
        <v>1</v>
      </c>
      <c r="L387">
        <f t="shared" ref="L387:L450" si="43">IF(K387,G387+J387,G387)</f>
        <v>596</v>
      </c>
      <c r="M387" t="b">
        <f t="shared" ref="M387:M450" si="44">L387=H387</f>
        <v>0</v>
      </c>
      <c r="N387" s="3">
        <f t="shared" ref="N387:N450" si="45">L387/E387</f>
        <v>0.28764478764478763</v>
      </c>
      <c r="O387" s="3">
        <f t="shared" ref="O387:O450" si="46">L387/VLOOKUP(C387&amp;":Total",B:F,5,FALSE)</f>
        <v>1.437426138967272E-2</v>
      </c>
    </row>
    <row r="388" spans="1:15" hidden="1" x14ac:dyDescent="0.2">
      <c r="A388">
        <v>387</v>
      </c>
      <c r="B388" t="s">
        <v>729</v>
      </c>
      <c r="C388" t="s">
        <v>56</v>
      </c>
      <c r="D388" t="s">
        <v>131</v>
      </c>
      <c r="E388">
        <v>13467</v>
      </c>
      <c r="F388">
        <v>5699</v>
      </c>
      <c r="G388">
        <v>-7768</v>
      </c>
      <c r="H388">
        <v>-0.57681740550976501</v>
      </c>
      <c r="I388" t="str">
        <f>VLOOKUP(D388,categoriesforlookup!A:B,2,FALSE)</f>
        <v>6 months up to 1 year</v>
      </c>
      <c r="J388">
        <f t="shared" si="41"/>
        <v>7137</v>
      </c>
      <c r="K388" t="b">
        <f t="shared" si="42"/>
        <v>0</v>
      </c>
      <c r="L388">
        <f t="shared" si="43"/>
        <v>-7768</v>
      </c>
      <c r="M388" t="b">
        <f t="shared" si="44"/>
        <v>0</v>
      </c>
      <c r="N388" s="3">
        <f t="shared" si="45"/>
        <v>-0.57681740550976457</v>
      </c>
      <c r="O388" s="3">
        <f t="shared" si="46"/>
        <v>-0.18734775583049948</v>
      </c>
    </row>
    <row r="389" spans="1:15" hidden="1" x14ac:dyDescent="0.2">
      <c r="A389">
        <v>388</v>
      </c>
      <c r="B389" t="s">
        <v>728</v>
      </c>
      <c r="C389" t="s">
        <v>56</v>
      </c>
      <c r="D389" t="s">
        <v>132</v>
      </c>
      <c r="E389">
        <v>189</v>
      </c>
      <c r="F389">
        <v>190</v>
      </c>
      <c r="G389">
        <v>1</v>
      </c>
      <c r="H389">
        <v>5.2910052910052898E-3</v>
      </c>
      <c r="I389" t="str">
        <f>VLOOKUP(D389,categoriesforlookup!A:B,2,FALSE)</f>
        <v>4 years and up to 5 years</v>
      </c>
      <c r="J389">
        <f t="shared" si="41"/>
        <v>11</v>
      </c>
      <c r="K389" t="b">
        <f t="shared" si="42"/>
        <v>1</v>
      </c>
      <c r="L389">
        <f t="shared" si="43"/>
        <v>12</v>
      </c>
      <c r="M389" t="b">
        <f t="shared" si="44"/>
        <v>0</v>
      </c>
      <c r="N389" s="3">
        <f t="shared" si="45"/>
        <v>6.3492063492063489E-2</v>
      </c>
      <c r="O389" s="3">
        <f t="shared" si="46"/>
        <v>2.8941465885247089E-4</v>
      </c>
    </row>
    <row r="390" spans="1:15" hidden="1" x14ac:dyDescent="0.2">
      <c r="A390">
        <v>389</v>
      </c>
      <c r="B390" t="s">
        <v>727</v>
      </c>
      <c r="C390" t="s">
        <v>56</v>
      </c>
      <c r="D390" t="s">
        <v>133</v>
      </c>
      <c r="E390">
        <v>116</v>
      </c>
      <c r="F390">
        <v>127</v>
      </c>
      <c r="G390">
        <v>11</v>
      </c>
      <c r="H390">
        <v>9.4827586206896505E-2</v>
      </c>
      <c r="I390" t="str">
        <f>VLOOKUP(D390,categoriesforlookup!A:B,2,FALSE)</f>
        <v>5 years and over</v>
      </c>
      <c r="J390">
        <f t="shared" si="41"/>
        <v>1</v>
      </c>
      <c r="K390" t="b">
        <f t="shared" si="42"/>
        <v>1</v>
      </c>
      <c r="L390">
        <f t="shared" si="43"/>
        <v>12</v>
      </c>
      <c r="M390" t="b">
        <f t="shared" si="44"/>
        <v>0</v>
      </c>
      <c r="N390" s="3">
        <f t="shared" si="45"/>
        <v>0.10344827586206896</v>
      </c>
      <c r="O390" s="3">
        <f t="shared" si="46"/>
        <v>2.8941465885247089E-4</v>
      </c>
    </row>
    <row r="391" spans="1:15" hidden="1" x14ac:dyDescent="0.2">
      <c r="A391">
        <v>390</v>
      </c>
      <c r="B391" t="s">
        <v>726</v>
      </c>
      <c r="C391" t="s">
        <v>56</v>
      </c>
      <c r="D391" t="s">
        <v>134</v>
      </c>
      <c r="E391">
        <v>11</v>
      </c>
      <c r="F391">
        <v>12</v>
      </c>
      <c r="G391">
        <v>1</v>
      </c>
      <c r="H391">
        <v>9.0909090909090898E-2</v>
      </c>
      <c r="I391">
        <f>VLOOKUP(D391,categoriesforlookup!A:B,2,FALSE)</f>
        <v>0</v>
      </c>
      <c r="J391" t="e">
        <f t="shared" si="41"/>
        <v>#N/A</v>
      </c>
      <c r="K391" t="e">
        <f t="shared" si="42"/>
        <v>#N/A</v>
      </c>
      <c r="L391" t="e">
        <f t="shared" si="43"/>
        <v>#N/A</v>
      </c>
      <c r="M391" t="e">
        <f t="shared" si="44"/>
        <v>#N/A</v>
      </c>
      <c r="N391" s="3" t="e">
        <f t="shared" si="45"/>
        <v>#N/A</v>
      </c>
      <c r="O391" s="3" t="e">
        <f t="shared" si="46"/>
        <v>#N/A</v>
      </c>
    </row>
    <row r="392" spans="1:15" x14ac:dyDescent="0.2">
      <c r="A392">
        <v>391</v>
      </c>
      <c r="B392" t="s">
        <v>725</v>
      </c>
      <c r="C392" t="s">
        <v>56</v>
      </c>
      <c r="D392" t="s">
        <v>136</v>
      </c>
      <c r="E392">
        <v>10620</v>
      </c>
      <c r="F392">
        <v>17757</v>
      </c>
      <c r="G392">
        <v>7137</v>
      </c>
      <c r="H392">
        <v>0.67203389830508498</v>
      </c>
      <c r="I392" t="str">
        <f>VLOOKUP(D392,categoriesforlookup!A:B,2,FALSE)</f>
        <v>1 year and up to 2 years</v>
      </c>
      <c r="J392">
        <f t="shared" si="41"/>
        <v>445</v>
      </c>
      <c r="K392" t="b">
        <f t="shared" si="42"/>
        <v>1</v>
      </c>
      <c r="L392">
        <f t="shared" si="43"/>
        <v>7582</v>
      </c>
      <c r="M392" t="b">
        <f t="shared" si="44"/>
        <v>0</v>
      </c>
      <c r="N392" s="3">
        <f t="shared" si="45"/>
        <v>0.7139359698681732</v>
      </c>
      <c r="O392" s="3">
        <f t="shared" si="46"/>
        <v>0.18286182861828618</v>
      </c>
    </row>
    <row r="393" spans="1:15" hidden="1" x14ac:dyDescent="0.2">
      <c r="A393">
        <v>392</v>
      </c>
      <c r="B393" t="s">
        <v>724</v>
      </c>
      <c r="C393" t="s">
        <v>56</v>
      </c>
      <c r="D393" t="s">
        <v>129</v>
      </c>
      <c r="E393">
        <v>39920</v>
      </c>
      <c r="F393">
        <v>41463</v>
      </c>
      <c r="G393">
        <v>1543</v>
      </c>
      <c r="H393">
        <v>3.8652304609218403E-2</v>
      </c>
      <c r="I393" t="e">
        <f>VLOOKUP(D393,categoriesforlookup!A:B,2,FALSE)</f>
        <v>#N/A</v>
      </c>
      <c r="J393" t="e">
        <f t="shared" si="41"/>
        <v>#N/A</v>
      </c>
      <c r="K393" t="e">
        <f t="shared" si="42"/>
        <v>#N/A</v>
      </c>
      <c r="L393" t="e">
        <f t="shared" si="43"/>
        <v>#N/A</v>
      </c>
      <c r="M393" t="e">
        <f t="shared" si="44"/>
        <v>#N/A</v>
      </c>
      <c r="N393" s="3" t="e">
        <f t="shared" si="45"/>
        <v>#N/A</v>
      </c>
      <c r="O393" s="3" t="e">
        <f t="shared" si="46"/>
        <v>#N/A</v>
      </c>
    </row>
    <row r="394" spans="1:15" hidden="1" x14ac:dyDescent="0.2">
      <c r="A394">
        <v>393</v>
      </c>
      <c r="B394" t="s">
        <v>723</v>
      </c>
      <c r="C394" t="s">
        <v>57</v>
      </c>
      <c r="D394" t="s">
        <v>8</v>
      </c>
      <c r="E394">
        <v>10428</v>
      </c>
      <c r="F394">
        <v>10845</v>
      </c>
      <c r="G394">
        <v>417</v>
      </c>
      <c r="H394">
        <v>3.99884925201381E-2</v>
      </c>
      <c r="I394" t="str">
        <f>VLOOKUP(D394,categoriesforlookup!A:B,2,FALSE)</f>
        <v>2 years and up to 3 years</v>
      </c>
      <c r="J394">
        <f t="shared" si="41"/>
        <v>724</v>
      </c>
      <c r="K394" t="b">
        <f t="shared" si="42"/>
        <v>1</v>
      </c>
      <c r="L394">
        <f t="shared" si="43"/>
        <v>1141</v>
      </c>
      <c r="M394" t="b">
        <f t="shared" si="44"/>
        <v>0</v>
      </c>
      <c r="N394" s="3">
        <f t="shared" si="45"/>
        <v>0.10941695435366322</v>
      </c>
      <c r="O394" s="3">
        <f t="shared" si="46"/>
        <v>2.652008181480104E-2</v>
      </c>
    </row>
    <row r="395" spans="1:15" hidden="1" x14ac:dyDescent="0.2">
      <c r="A395">
        <v>394</v>
      </c>
      <c r="B395" t="s">
        <v>722</v>
      </c>
      <c r="C395" t="s">
        <v>57</v>
      </c>
      <c r="D395" t="s">
        <v>130</v>
      </c>
      <c r="E395">
        <v>3681</v>
      </c>
      <c r="F395">
        <v>4405</v>
      </c>
      <c r="G395">
        <v>724</v>
      </c>
      <c r="H395">
        <v>0.19668568323825</v>
      </c>
      <c r="I395" t="str">
        <f>VLOOKUP(D395,categoriesforlookup!A:B,2,FALSE)</f>
        <v>3 years and up to 4 years</v>
      </c>
      <c r="J395">
        <f t="shared" si="41"/>
        <v>46</v>
      </c>
      <c r="K395" t="b">
        <f t="shared" si="42"/>
        <v>1</v>
      </c>
      <c r="L395">
        <f t="shared" si="43"/>
        <v>770</v>
      </c>
      <c r="M395" t="b">
        <f t="shared" si="44"/>
        <v>0</v>
      </c>
      <c r="N395" s="3">
        <f t="shared" si="45"/>
        <v>0.20918228742189623</v>
      </c>
      <c r="O395" s="3">
        <f t="shared" si="46"/>
        <v>1.7896987727779843E-2</v>
      </c>
    </row>
    <row r="396" spans="1:15" hidden="1" x14ac:dyDescent="0.2">
      <c r="A396">
        <v>395</v>
      </c>
      <c r="B396" t="s">
        <v>721</v>
      </c>
      <c r="C396" t="s">
        <v>57</v>
      </c>
      <c r="D396" t="s">
        <v>131</v>
      </c>
      <c r="E396">
        <v>10128</v>
      </c>
      <c r="F396">
        <v>4868</v>
      </c>
      <c r="G396">
        <v>-5260</v>
      </c>
      <c r="H396">
        <v>-0.519352290679305</v>
      </c>
      <c r="I396" t="str">
        <f>VLOOKUP(D396,categoriesforlookup!A:B,2,FALSE)</f>
        <v>6 months up to 1 year</v>
      </c>
      <c r="J396">
        <f t="shared" si="41"/>
        <v>4592</v>
      </c>
      <c r="K396" t="b">
        <f t="shared" si="42"/>
        <v>0</v>
      </c>
      <c r="L396">
        <f t="shared" si="43"/>
        <v>-5260</v>
      </c>
      <c r="M396" t="b">
        <f t="shared" si="44"/>
        <v>0</v>
      </c>
      <c r="N396" s="3">
        <f t="shared" si="45"/>
        <v>-0.51935229067930488</v>
      </c>
      <c r="O396" s="3">
        <f t="shared" si="46"/>
        <v>-0.12225734473782075</v>
      </c>
    </row>
    <row r="397" spans="1:15" hidden="1" x14ac:dyDescent="0.2">
      <c r="A397">
        <v>396</v>
      </c>
      <c r="B397" t="s">
        <v>720</v>
      </c>
      <c r="C397" t="s">
        <v>57</v>
      </c>
      <c r="D397" t="s">
        <v>132</v>
      </c>
      <c r="E397">
        <v>392</v>
      </c>
      <c r="F397">
        <v>438</v>
      </c>
      <c r="G397">
        <v>46</v>
      </c>
      <c r="H397">
        <v>0.11734693877551</v>
      </c>
      <c r="I397" t="str">
        <f>VLOOKUP(D397,categoriesforlookup!A:B,2,FALSE)</f>
        <v>4 years and up to 5 years</v>
      </c>
      <c r="J397">
        <f t="shared" si="41"/>
        <v>38</v>
      </c>
      <c r="K397" t="b">
        <f t="shared" si="42"/>
        <v>1</v>
      </c>
      <c r="L397">
        <f t="shared" si="43"/>
        <v>84</v>
      </c>
      <c r="M397" t="b">
        <f t="shared" si="44"/>
        <v>0</v>
      </c>
      <c r="N397" s="3">
        <f t="shared" si="45"/>
        <v>0.21428571428571427</v>
      </c>
      <c r="O397" s="3">
        <f t="shared" si="46"/>
        <v>1.9523986612123465E-3</v>
      </c>
    </row>
    <row r="398" spans="1:15" hidden="1" x14ac:dyDescent="0.2">
      <c r="A398">
        <v>397</v>
      </c>
      <c r="B398" t="s">
        <v>719</v>
      </c>
      <c r="C398" t="s">
        <v>57</v>
      </c>
      <c r="D398" t="s">
        <v>133</v>
      </c>
      <c r="E398">
        <v>295</v>
      </c>
      <c r="F398">
        <v>333</v>
      </c>
      <c r="G398">
        <v>38</v>
      </c>
      <c r="H398">
        <v>0.128813559322034</v>
      </c>
      <c r="I398" t="str">
        <f>VLOOKUP(D398,categoriesforlookup!A:B,2,FALSE)</f>
        <v>5 years and over</v>
      </c>
      <c r="J398">
        <f t="shared" si="41"/>
        <v>7</v>
      </c>
      <c r="K398" t="b">
        <f t="shared" si="42"/>
        <v>1</v>
      </c>
      <c r="L398">
        <f t="shared" si="43"/>
        <v>45</v>
      </c>
      <c r="M398" t="b">
        <f t="shared" si="44"/>
        <v>0</v>
      </c>
      <c r="N398" s="3">
        <f t="shared" si="45"/>
        <v>0.15254237288135594</v>
      </c>
      <c r="O398" s="3">
        <f t="shared" si="46"/>
        <v>1.0459278542209001E-3</v>
      </c>
    </row>
    <row r="399" spans="1:15" hidden="1" x14ac:dyDescent="0.2">
      <c r="A399">
        <v>398</v>
      </c>
      <c r="B399" t="s">
        <v>718</v>
      </c>
      <c r="C399" t="s">
        <v>57</v>
      </c>
      <c r="D399" t="s">
        <v>134</v>
      </c>
      <c r="E399">
        <v>50</v>
      </c>
      <c r="F399">
        <v>57</v>
      </c>
      <c r="G399">
        <v>7</v>
      </c>
      <c r="H399">
        <v>0.14000000000000001</v>
      </c>
      <c r="I399">
        <f>VLOOKUP(D399,categoriesforlookup!A:B,2,FALSE)</f>
        <v>0</v>
      </c>
      <c r="J399" t="e">
        <f t="shared" si="41"/>
        <v>#N/A</v>
      </c>
      <c r="K399" t="e">
        <f t="shared" si="42"/>
        <v>#N/A</v>
      </c>
      <c r="L399" t="e">
        <f t="shared" si="43"/>
        <v>#N/A</v>
      </c>
      <c r="M399" t="e">
        <f t="shared" si="44"/>
        <v>#N/A</v>
      </c>
      <c r="N399" s="3" t="e">
        <f t="shared" si="45"/>
        <v>#N/A</v>
      </c>
      <c r="O399" s="3" t="e">
        <f t="shared" si="46"/>
        <v>#N/A</v>
      </c>
    </row>
    <row r="400" spans="1:15" x14ac:dyDescent="0.2">
      <c r="A400">
        <v>399</v>
      </c>
      <c r="B400" t="s">
        <v>717</v>
      </c>
      <c r="C400" t="s">
        <v>57</v>
      </c>
      <c r="D400" t="s">
        <v>136</v>
      </c>
      <c r="E400">
        <v>12295</v>
      </c>
      <c r="F400">
        <v>16887</v>
      </c>
      <c r="G400">
        <v>4592</v>
      </c>
      <c r="H400">
        <v>0.37348515656770997</v>
      </c>
      <c r="I400" t="str">
        <f>VLOOKUP(D400,categoriesforlookup!A:B,2,FALSE)</f>
        <v>1 year and up to 2 years</v>
      </c>
      <c r="J400">
        <f t="shared" si="41"/>
        <v>417</v>
      </c>
      <c r="K400" t="b">
        <f t="shared" si="42"/>
        <v>1</v>
      </c>
      <c r="L400">
        <f t="shared" si="43"/>
        <v>5009</v>
      </c>
      <c r="M400" t="b">
        <f t="shared" si="44"/>
        <v>0</v>
      </c>
      <c r="N400" s="3">
        <f t="shared" si="45"/>
        <v>0.40740138267588449</v>
      </c>
      <c r="O400" s="3">
        <f t="shared" si="46"/>
        <v>0.11642339159538861</v>
      </c>
    </row>
    <row r="401" spans="1:15" hidden="1" x14ac:dyDescent="0.2">
      <c r="A401">
        <v>400</v>
      </c>
      <c r="B401" t="s">
        <v>716</v>
      </c>
      <c r="C401" t="s">
        <v>57</v>
      </c>
      <c r="D401" t="s">
        <v>129</v>
      </c>
      <c r="E401">
        <v>41998</v>
      </c>
      <c r="F401">
        <v>43024</v>
      </c>
      <c r="G401">
        <v>1026</v>
      </c>
      <c r="H401">
        <v>2.4429734749273801E-2</v>
      </c>
      <c r="I401" t="e">
        <f>VLOOKUP(D401,categoriesforlookup!A:B,2,FALSE)</f>
        <v>#N/A</v>
      </c>
      <c r="J401" t="e">
        <f t="shared" si="41"/>
        <v>#N/A</v>
      </c>
      <c r="K401" t="e">
        <f t="shared" si="42"/>
        <v>#N/A</v>
      </c>
      <c r="L401" t="e">
        <f t="shared" si="43"/>
        <v>#N/A</v>
      </c>
      <c r="M401" t="e">
        <f t="shared" si="44"/>
        <v>#N/A</v>
      </c>
      <c r="N401" s="3" t="e">
        <f t="shared" si="45"/>
        <v>#N/A</v>
      </c>
      <c r="O401" s="3" t="e">
        <f t="shared" si="46"/>
        <v>#N/A</v>
      </c>
    </row>
    <row r="402" spans="1:15" hidden="1" x14ac:dyDescent="0.2">
      <c r="A402">
        <v>401</v>
      </c>
      <c r="B402" t="s">
        <v>715</v>
      </c>
      <c r="C402" t="s">
        <v>58</v>
      </c>
      <c r="D402" t="s">
        <v>8</v>
      </c>
      <c r="E402">
        <v>3514</v>
      </c>
      <c r="F402">
        <v>3695</v>
      </c>
      <c r="G402">
        <v>181</v>
      </c>
      <c r="H402">
        <v>5.1508252703471799E-2</v>
      </c>
      <c r="I402" t="str">
        <f>VLOOKUP(D402,categoriesforlookup!A:B,2,FALSE)</f>
        <v>2 years and up to 3 years</v>
      </c>
      <c r="J402">
        <f t="shared" si="41"/>
        <v>37</v>
      </c>
      <c r="K402" t="b">
        <f t="shared" si="42"/>
        <v>1</v>
      </c>
      <c r="L402">
        <f t="shared" si="43"/>
        <v>218</v>
      </c>
      <c r="M402" t="b">
        <f t="shared" si="44"/>
        <v>0</v>
      </c>
      <c r="N402" s="3">
        <f t="shared" si="45"/>
        <v>6.2037564029595905E-2</v>
      </c>
      <c r="O402" s="3">
        <f t="shared" si="46"/>
        <v>1.1489406556340256E-2</v>
      </c>
    </row>
    <row r="403" spans="1:15" hidden="1" x14ac:dyDescent="0.2">
      <c r="A403">
        <v>402</v>
      </c>
      <c r="B403" t="s">
        <v>714</v>
      </c>
      <c r="C403" t="s">
        <v>58</v>
      </c>
      <c r="D403" t="s">
        <v>130</v>
      </c>
      <c r="E403">
        <v>2084</v>
      </c>
      <c r="F403">
        <v>2121</v>
      </c>
      <c r="G403">
        <v>37</v>
      </c>
      <c r="H403">
        <v>1.7754318618042199E-2</v>
      </c>
      <c r="I403" t="str">
        <f>VLOOKUP(D403,categoriesforlookup!A:B,2,FALSE)</f>
        <v>3 years and up to 4 years</v>
      </c>
      <c r="J403">
        <f t="shared" si="41"/>
        <v>81</v>
      </c>
      <c r="K403" t="b">
        <f t="shared" si="42"/>
        <v>1</v>
      </c>
      <c r="L403">
        <f t="shared" si="43"/>
        <v>118</v>
      </c>
      <c r="M403" t="b">
        <f t="shared" si="44"/>
        <v>0</v>
      </c>
      <c r="N403" s="3">
        <f t="shared" si="45"/>
        <v>5.6621880998080618E-2</v>
      </c>
      <c r="O403" s="3">
        <f t="shared" si="46"/>
        <v>6.2190365763676609E-3</v>
      </c>
    </row>
    <row r="404" spans="1:15" hidden="1" x14ac:dyDescent="0.2">
      <c r="A404">
        <v>403</v>
      </c>
      <c r="B404" t="s">
        <v>713</v>
      </c>
      <c r="C404" t="s">
        <v>58</v>
      </c>
      <c r="D404" t="s">
        <v>131</v>
      </c>
      <c r="E404">
        <v>3966</v>
      </c>
      <c r="F404">
        <v>1961</v>
      </c>
      <c r="G404">
        <v>-2005</v>
      </c>
      <c r="H404">
        <v>-0.50554715078164403</v>
      </c>
      <c r="I404" t="str">
        <f>VLOOKUP(D404,categoriesforlookup!A:B,2,FALSE)</f>
        <v>6 months up to 1 year</v>
      </c>
      <c r="J404">
        <f t="shared" si="41"/>
        <v>1323</v>
      </c>
      <c r="K404" t="b">
        <f t="shared" si="42"/>
        <v>0</v>
      </c>
      <c r="L404">
        <f t="shared" si="43"/>
        <v>-2005</v>
      </c>
      <c r="M404" t="b">
        <f t="shared" si="44"/>
        <v>0</v>
      </c>
      <c r="N404" s="3">
        <f t="shared" si="45"/>
        <v>-0.50554715078164403</v>
      </c>
      <c r="O404" s="3">
        <f t="shared" si="46"/>
        <v>-0.10567091809845051</v>
      </c>
    </row>
    <row r="405" spans="1:15" hidden="1" x14ac:dyDescent="0.2">
      <c r="A405">
        <v>404</v>
      </c>
      <c r="B405" t="s">
        <v>712</v>
      </c>
      <c r="C405" t="s">
        <v>58</v>
      </c>
      <c r="D405" t="s">
        <v>132</v>
      </c>
      <c r="E405">
        <v>1577</v>
      </c>
      <c r="F405">
        <v>1658</v>
      </c>
      <c r="G405">
        <v>81</v>
      </c>
      <c r="H405">
        <v>5.1363348129359498E-2</v>
      </c>
      <c r="I405" t="str">
        <f>VLOOKUP(D405,categoriesforlookup!A:B,2,FALSE)</f>
        <v>4 years and up to 5 years</v>
      </c>
      <c r="J405">
        <f t="shared" si="41"/>
        <v>103</v>
      </c>
      <c r="K405" t="b">
        <f t="shared" si="42"/>
        <v>1</v>
      </c>
      <c r="L405">
        <f t="shared" si="43"/>
        <v>184</v>
      </c>
      <c r="M405" t="b">
        <f t="shared" si="44"/>
        <v>0</v>
      </c>
      <c r="N405" s="3">
        <f t="shared" si="45"/>
        <v>0.11667723525681674</v>
      </c>
      <c r="O405" s="3">
        <f t="shared" si="46"/>
        <v>9.6974807631495727E-3</v>
      </c>
    </row>
    <row r="406" spans="1:15" hidden="1" x14ac:dyDescent="0.2">
      <c r="A406">
        <v>405</v>
      </c>
      <c r="B406" t="s">
        <v>711</v>
      </c>
      <c r="C406" t="s">
        <v>58</v>
      </c>
      <c r="D406" t="s">
        <v>133</v>
      </c>
      <c r="E406">
        <v>509</v>
      </c>
      <c r="F406">
        <v>612</v>
      </c>
      <c r="G406">
        <v>103</v>
      </c>
      <c r="H406">
        <v>0.20235756385068801</v>
      </c>
      <c r="I406" t="str">
        <f>VLOOKUP(D406,categoriesforlookup!A:B,2,FALSE)</f>
        <v>5 years and over</v>
      </c>
      <c r="J406">
        <f t="shared" si="41"/>
        <v>14</v>
      </c>
      <c r="K406" t="b">
        <f t="shared" si="42"/>
        <v>1</v>
      </c>
      <c r="L406">
        <f t="shared" si="43"/>
        <v>117</v>
      </c>
      <c r="M406" t="b">
        <f t="shared" si="44"/>
        <v>0</v>
      </c>
      <c r="N406" s="3">
        <f t="shared" si="45"/>
        <v>0.22986247544204322</v>
      </c>
      <c r="O406" s="3">
        <f t="shared" si="46"/>
        <v>6.1663328765679355E-3</v>
      </c>
    </row>
    <row r="407" spans="1:15" hidden="1" x14ac:dyDescent="0.2">
      <c r="A407">
        <v>406</v>
      </c>
      <c r="B407" t="s">
        <v>710</v>
      </c>
      <c r="C407" t="s">
        <v>58</v>
      </c>
      <c r="D407" t="s">
        <v>134</v>
      </c>
      <c r="E407">
        <v>141</v>
      </c>
      <c r="F407">
        <v>155</v>
      </c>
      <c r="G407">
        <v>14</v>
      </c>
      <c r="H407">
        <v>9.9290780141844004E-2</v>
      </c>
      <c r="I407">
        <f>VLOOKUP(D407,categoriesforlookup!A:B,2,FALSE)</f>
        <v>0</v>
      </c>
      <c r="J407" t="e">
        <f t="shared" si="41"/>
        <v>#N/A</v>
      </c>
      <c r="K407" t="e">
        <f t="shared" si="42"/>
        <v>#N/A</v>
      </c>
      <c r="L407" t="e">
        <f t="shared" si="43"/>
        <v>#N/A</v>
      </c>
      <c r="M407" t="e">
        <f t="shared" si="44"/>
        <v>#N/A</v>
      </c>
      <c r="N407" s="3" t="e">
        <f t="shared" si="45"/>
        <v>#N/A</v>
      </c>
      <c r="O407" s="3" t="e">
        <f t="shared" si="46"/>
        <v>#N/A</v>
      </c>
    </row>
    <row r="408" spans="1:15" x14ac:dyDescent="0.2">
      <c r="A408">
        <v>407</v>
      </c>
      <c r="B408" t="s">
        <v>709</v>
      </c>
      <c r="C408" t="s">
        <v>58</v>
      </c>
      <c r="D408" t="s">
        <v>136</v>
      </c>
      <c r="E408">
        <v>5472</v>
      </c>
      <c r="F408">
        <v>6795</v>
      </c>
      <c r="G408">
        <v>1323</v>
      </c>
      <c r="H408">
        <v>0.24177631578947401</v>
      </c>
      <c r="I408" t="str">
        <f>VLOOKUP(D408,categoriesforlookup!A:B,2,FALSE)</f>
        <v>1 year and up to 2 years</v>
      </c>
      <c r="J408">
        <f t="shared" si="41"/>
        <v>181</v>
      </c>
      <c r="K408" t="b">
        <f t="shared" si="42"/>
        <v>1</v>
      </c>
      <c r="L408">
        <f t="shared" si="43"/>
        <v>1504</v>
      </c>
      <c r="M408" t="b">
        <f t="shared" si="44"/>
        <v>0</v>
      </c>
      <c r="N408" s="3">
        <f t="shared" si="45"/>
        <v>0.27485380116959063</v>
      </c>
      <c r="O408" s="3">
        <f t="shared" si="46"/>
        <v>7.9266364498787809E-2</v>
      </c>
    </row>
    <row r="409" spans="1:15" hidden="1" x14ac:dyDescent="0.2">
      <c r="A409">
        <v>408</v>
      </c>
      <c r="B409" t="s">
        <v>708</v>
      </c>
      <c r="C409" t="s">
        <v>58</v>
      </c>
      <c r="D409" t="s">
        <v>129</v>
      </c>
      <c r="E409">
        <v>19058</v>
      </c>
      <c r="F409">
        <v>18974</v>
      </c>
      <c r="G409">
        <v>-84</v>
      </c>
      <c r="H409">
        <v>-4.40759785916675E-3</v>
      </c>
      <c r="I409" t="e">
        <f>VLOOKUP(D409,categoriesforlookup!A:B,2,FALSE)</f>
        <v>#N/A</v>
      </c>
      <c r="J409" t="e">
        <f t="shared" si="41"/>
        <v>#N/A</v>
      </c>
      <c r="K409" t="e">
        <f t="shared" si="42"/>
        <v>#N/A</v>
      </c>
      <c r="L409" t="e">
        <f t="shared" si="43"/>
        <v>#N/A</v>
      </c>
      <c r="M409" t="e">
        <f t="shared" si="44"/>
        <v>#N/A</v>
      </c>
      <c r="N409" s="3" t="e">
        <f t="shared" si="45"/>
        <v>#N/A</v>
      </c>
      <c r="O409" s="3" t="e">
        <f t="shared" si="46"/>
        <v>#N/A</v>
      </c>
    </row>
    <row r="410" spans="1:15" hidden="1" x14ac:dyDescent="0.2">
      <c r="A410">
        <v>409</v>
      </c>
      <c r="B410" t="s">
        <v>707</v>
      </c>
      <c r="C410" t="s">
        <v>59</v>
      </c>
      <c r="D410" t="s">
        <v>8</v>
      </c>
      <c r="E410">
        <v>9187</v>
      </c>
      <c r="F410">
        <v>9377</v>
      </c>
      <c r="G410">
        <v>190</v>
      </c>
      <c r="H410">
        <v>2.06813976270817E-2</v>
      </c>
      <c r="I410" t="str">
        <f>VLOOKUP(D410,categoriesforlookup!A:B,2,FALSE)</f>
        <v>2 years and up to 3 years</v>
      </c>
      <c r="J410">
        <f t="shared" si="41"/>
        <v>637</v>
      </c>
      <c r="K410" t="b">
        <f t="shared" si="42"/>
        <v>1</v>
      </c>
      <c r="L410">
        <f t="shared" si="43"/>
        <v>827</v>
      </c>
      <c r="M410" t="b">
        <f t="shared" si="44"/>
        <v>0</v>
      </c>
      <c r="N410" s="3">
        <f t="shared" si="45"/>
        <v>9.0018504408403172E-2</v>
      </c>
      <c r="O410" s="3">
        <f t="shared" si="46"/>
        <v>2.1029344454050754E-2</v>
      </c>
    </row>
    <row r="411" spans="1:15" hidden="1" x14ac:dyDescent="0.2">
      <c r="A411">
        <v>410</v>
      </c>
      <c r="B411" t="s">
        <v>706</v>
      </c>
      <c r="C411" t="s">
        <v>59</v>
      </c>
      <c r="D411" t="s">
        <v>130</v>
      </c>
      <c r="E411">
        <v>8108</v>
      </c>
      <c r="F411">
        <v>8745</v>
      </c>
      <c r="G411">
        <v>637</v>
      </c>
      <c r="H411">
        <v>7.8564380858411401E-2</v>
      </c>
      <c r="I411" t="str">
        <f>VLOOKUP(D411,categoriesforlookup!A:B,2,FALSE)</f>
        <v>3 years and up to 4 years</v>
      </c>
      <c r="J411">
        <f t="shared" si="41"/>
        <v>81</v>
      </c>
      <c r="K411" t="b">
        <f t="shared" si="42"/>
        <v>1</v>
      </c>
      <c r="L411">
        <f t="shared" si="43"/>
        <v>718</v>
      </c>
      <c r="M411" t="b">
        <f t="shared" si="44"/>
        <v>0</v>
      </c>
      <c r="N411" s="3">
        <f t="shared" si="45"/>
        <v>8.8554514060187467E-2</v>
      </c>
      <c r="O411" s="3">
        <f t="shared" si="46"/>
        <v>1.8257641255149264E-2</v>
      </c>
    </row>
    <row r="412" spans="1:15" hidden="1" x14ac:dyDescent="0.2">
      <c r="A412">
        <v>411</v>
      </c>
      <c r="B412" t="s">
        <v>705</v>
      </c>
      <c r="C412" t="s">
        <v>59</v>
      </c>
      <c r="D412" t="s">
        <v>131</v>
      </c>
      <c r="E412">
        <v>6154</v>
      </c>
      <c r="F412">
        <v>3535</v>
      </c>
      <c r="G412">
        <v>-2619</v>
      </c>
      <c r="H412">
        <v>-0.42557686057848598</v>
      </c>
      <c r="I412" t="str">
        <f>VLOOKUP(D412,categoriesforlookup!A:B,2,FALSE)</f>
        <v>6 months up to 1 year</v>
      </c>
      <c r="J412">
        <f t="shared" si="41"/>
        <v>1430</v>
      </c>
      <c r="K412" t="b">
        <f t="shared" si="42"/>
        <v>0</v>
      </c>
      <c r="L412">
        <f t="shared" si="43"/>
        <v>-2619</v>
      </c>
      <c r="M412" t="b">
        <f t="shared" si="44"/>
        <v>0</v>
      </c>
      <c r="N412" s="3">
        <f t="shared" si="45"/>
        <v>-0.42557686057848554</v>
      </c>
      <c r="O412" s="3">
        <f t="shared" si="46"/>
        <v>-6.6597162182779834E-2</v>
      </c>
    </row>
    <row r="413" spans="1:15" hidden="1" x14ac:dyDescent="0.2">
      <c r="A413">
        <v>412</v>
      </c>
      <c r="B413" t="s">
        <v>704</v>
      </c>
      <c r="C413" t="s">
        <v>59</v>
      </c>
      <c r="D413" t="s">
        <v>132</v>
      </c>
      <c r="E413">
        <v>629</v>
      </c>
      <c r="F413">
        <v>710</v>
      </c>
      <c r="G413">
        <v>81</v>
      </c>
      <c r="H413">
        <v>0.12877583465818801</v>
      </c>
      <c r="I413" t="str">
        <f>VLOOKUP(D413,categoriesforlookup!A:B,2,FALSE)</f>
        <v>4 years and up to 5 years</v>
      </c>
      <c r="J413">
        <f t="shared" si="41"/>
        <v>19</v>
      </c>
      <c r="K413" t="b">
        <f t="shared" si="42"/>
        <v>1</v>
      </c>
      <c r="L413">
        <f t="shared" si="43"/>
        <v>100</v>
      </c>
      <c r="M413" t="b">
        <f t="shared" si="44"/>
        <v>0</v>
      </c>
      <c r="N413" s="3">
        <f t="shared" si="45"/>
        <v>0.1589825119236884</v>
      </c>
      <c r="O413" s="3">
        <f t="shared" si="46"/>
        <v>2.5428469714692571E-3</v>
      </c>
    </row>
    <row r="414" spans="1:15" hidden="1" x14ac:dyDescent="0.2">
      <c r="A414">
        <v>413</v>
      </c>
      <c r="B414" t="s">
        <v>703</v>
      </c>
      <c r="C414" t="s">
        <v>59</v>
      </c>
      <c r="D414" t="s">
        <v>133</v>
      </c>
      <c r="E414">
        <v>549</v>
      </c>
      <c r="F414">
        <v>568</v>
      </c>
      <c r="G414">
        <v>19</v>
      </c>
      <c r="H414">
        <v>3.4608378870674E-2</v>
      </c>
      <c r="I414" t="str">
        <f>VLOOKUP(D414,categoriesforlookup!A:B,2,FALSE)</f>
        <v>5 years and over</v>
      </c>
      <c r="J414">
        <f t="shared" si="41"/>
        <v>31</v>
      </c>
      <c r="K414" t="b">
        <f t="shared" si="42"/>
        <v>1</v>
      </c>
      <c r="L414">
        <f t="shared" si="43"/>
        <v>50</v>
      </c>
      <c r="M414" t="b">
        <f t="shared" si="44"/>
        <v>0</v>
      </c>
      <c r="N414" s="3">
        <f t="shared" si="45"/>
        <v>9.107468123861566E-2</v>
      </c>
      <c r="O414" s="3">
        <f t="shared" si="46"/>
        <v>1.2714234857346286E-3</v>
      </c>
    </row>
    <row r="415" spans="1:15" hidden="1" x14ac:dyDescent="0.2">
      <c r="A415">
        <v>414</v>
      </c>
      <c r="B415" t="s">
        <v>702</v>
      </c>
      <c r="C415" t="s">
        <v>59</v>
      </c>
      <c r="D415" t="s">
        <v>134</v>
      </c>
      <c r="E415">
        <v>137</v>
      </c>
      <c r="F415">
        <v>168</v>
      </c>
      <c r="G415">
        <v>31</v>
      </c>
      <c r="H415">
        <v>0.226277372262774</v>
      </c>
      <c r="I415">
        <f>VLOOKUP(D415,categoriesforlookup!A:B,2,FALSE)</f>
        <v>0</v>
      </c>
      <c r="J415" t="e">
        <f t="shared" si="41"/>
        <v>#N/A</v>
      </c>
      <c r="K415" t="e">
        <f t="shared" si="42"/>
        <v>#N/A</v>
      </c>
      <c r="L415" t="e">
        <f t="shared" si="43"/>
        <v>#N/A</v>
      </c>
      <c r="M415" t="e">
        <f t="shared" si="44"/>
        <v>#N/A</v>
      </c>
      <c r="N415" s="3" t="e">
        <f t="shared" si="45"/>
        <v>#N/A</v>
      </c>
      <c r="O415" s="3" t="e">
        <f t="shared" si="46"/>
        <v>#N/A</v>
      </c>
    </row>
    <row r="416" spans="1:15" x14ac:dyDescent="0.2">
      <c r="A416">
        <v>415</v>
      </c>
      <c r="B416" t="s">
        <v>701</v>
      </c>
      <c r="C416" t="s">
        <v>59</v>
      </c>
      <c r="D416" t="s">
        <v>136</v>
      </c>
      <c r="E416">
        <v>11197</v>
      </c>
      <c r="F416">
        <v>12627</v>
      </c>
      <c r="G416">
        <v>1430</v>
      </c>
      <c r="H416">
        <v>0.12771278020898499</v>
      </c>
      <c r="I416" t="str">
        <f>VLOOKUP(D416,categoriesforlookup!A:B,2,FALSE)</f>
        <v>1 year and up to 2 years</v>
      </c>
      <c r="J416">
        <f t="shared" si="41"/>
        <v>190</v>
      </c>
      <c r="K416" t="b">
        <f t="shared" si="42"/>
        <v>1</v>
      </c>
      <c r="L416">
        <f t="shared" si="43"/>
        <v>1620</v>
      </c>
      <c r="M416" t="b">
        <f t="shared" si="44"/>
        <v>0</v>
      </c>
      <c r="N416" s="3">
        <f t="shared" si="45"/>
        <v>0.14468161114584263</v>
      </c>
      <c r="O416" s="3">
        <f t="shared" si="46"/>
        <v>4.1194120937801962E-2</v>
      </c>
    </row>
    <row r="417" spans="1:15" hidden="1" x14ac:dyDescent="0.2">
      <c r="A417">
        <v>416</v>
      </c>
      <c r="B417" t="s">
        <v>700</v>
      </c>
      <c r="C417" t="s">
        <v>59</v>
      </c>
      <c r="D417" t="s">
        <v>129</v>
      </c>
      <c r="E417">
        <v>39220</v>
      </c>
      <c r="F417">
        <v>39326</v>
      </c>
      <c r="G417">
        <v>106</v>
      </c>
      <c r="H417">
        <v>2.7027027027026998E-3</v>
      </c>
      <c r="I417" t="e">
        <f>VLOOKUP(D417,categoriesforlookup!A:B,2,FALSE)</f>
        <v>#N/A</v>
      </c>
      <c r="J417" t="e">
        <f t="shared" si="41"/>
        <v>#N/A</v>
      </c>
      <c r="K417" t="e">
        <f t="shared" si="42"/>
        <v>#N/A</v>
      </c>
      <c r="L417" t="e">
        <f t="shared" si="43"/>
        <v>#N/A</v>
      </c>
      <c r="M417" t="e">
        <f t="shared" si="44"/>
        <v>#N/A</v>
      </c>
      <c r="N417" s="3" t="e">
        <f t="shared" si="45"/>
        <v>#N/A</v>
      </c>
      <c r="O417" s="3" t="e">
        <f t="shared" si="46"/>
        <v>#N/A</v>
      </c>
    </row>
    <row r="418" spans="1:15" hidden="1" x14ac:dyDescent="0.2">
      <c r="A418">
        <v>417</v>
      </c>
      <c r="B418" t="s">
        <v>699</v>
      </c>
      <c r="C418" t="s">
        <v>60</v>
      </c>
      <c r="D418" t="s">
        <v>8</v>
      </c>
      <c r="E418">
        <v>6259</v>
      </c>
      <c r="F418">
        <v>6626</v>
      </c>
      <c r="G418">
        <v>367</v>
      </c>
      <c r="H418">
        <v>5.8635564786707103E-2</v>
      </c>
      <c r="I418" t="str">
        <f>VLOOKUP(D418,categoriesforlookup!A:B,2,FALSE)</f>
        <v>2 years and up to 3 years</v>
      </c>
      <c r="J418">
        <f t="shared" si="41"/>
        <v>327</v>
      </c>
      <c r="K418" t="b">
        <f t="shared" si="42"/>
        <v>1</v>
      </c>
      <c r="L418">
        <f t="shared" si="43"/>
        <v>694</v>
      </c>
      <c r="M418" t="b">
        <f t="shared" si="44"/>
        <v>0</v>
      </c>
      <c r="N418" s="3">
        <f t="shared" si="45"/>
        <v>0.1108803323214571</v>
      </c>
      <c r="O418" s="3">
        <f t="shared" si="46"/>
        <v>2.2273573400089865E-2</v>
      </c>
    </row>
    <row r="419" spans="1:15" hidden="1" x14ac:dyDescent="0.2">
      <c r="A419">
        <v>418</v>
      </c>
      <c r="B419" t="s">
        <v>698</v>
      </c>
      <c r="C419" t="s">
        <v>60</v>
      </c>
      <c r="D419" t="s">
        <v>130</v>
      </c>
      <c r="E419">
        <v>1002</v>
      </c>
      <c r="F419">
        <v>1329</v>
      </c>
      <c r="G419">
        <v>327</v>
      </c>
      <c r="H419">
        <v>0.32634730538922202</v>
      </c>
      <c r="I419" t="str">
        <f>VLOOKUP(D419,categoriesforlookup!A:B,2,FALSE)</f>
        <v>3 years and up to 4 years</v>
      </c>
      <c r="J419">
        <f t="shared" si="41"/>
        <v>-7</v>
      </c>
      <c r="K419" t="b">
        <f t="shared" si="42"/>
        <v>0</v>
      </c>
      <c r="L419">
        <f t="shared" si="43"/>
        <v>327</v>
      </c>
      <c r="M419" t="b">
        <f t="shared" si="44"/>
        <v>0</v>
      </c>
      <c r="N419" s="3">
        <f t="shared" si="45"/>
        <v>0.32634730538922158</v>
      </c>
      <c r="O419" s="3">
        <f t="shared" si="46"/>
        <v>1.0494896976699404E-2</v>
      </c>
    </row>
    <row r="420" spans="1:15" hidden="1" x14ac:dyDescent="0.2">
      <c r="A420">
        <v>419</v>
      </c>
      <c r="B420" t="s">
        <v>697</v>
      </c>
      <c r="C420" t="s">
        <v>60</v>
      </c>
      <c r="D420" t="s">
        <v>131</v>
      </c>
      <c r="E420">
        <v>11611</v>
      </c>
      <c r="F420">
        <v>4283</v>
      </c>
      <c r="G420">
        <v>-7328</v>
      </c>
      <c r="H420">
        <v>-0.63112565670484899</v>
      </c>
      <c r="I420" t="str">
        <f>VLOOKUP(D420,categoriesforlookup!A:B,2,FALSE)</f>
        <v>6 months up to 1 year</v>
      </c>
      <c r="J420">
        <f t="shared" si="41"/>
        <v>6776</v>
      </c>
      <c r="K420" t="b">
        <f t="shared" si="42"/>
        <v>0</v>
      </c>
      <c r="L420">
        <f t="shared" si="43"/>
        <v>-7328</v>
      </c>
      <c r="M420" t="b">
        <f t="shared" si="44"/>
        <v>0</v>
      </c>
      <c r="N420" s="3">
        <f t="shared" si="45"/>
        <v>-0.63112565670484888</v>
      </c>
      <c r="O420" s="3">
        <f t="shared" si="46"/>
        <v>-0.23518839463380192</v>
      </c>
    </row>
    <row r="421" spans="1:15" hidden="1" x14ac:dyDescent="0.2">
      <c r="A421">
        <v>420</v>
      </c>
      <c r="B421" t="s">
        <v>696</v>
      </c>
      <c r="C421" t="s">
        <v>60</v>
      </c>
      <c r="D421" t="s">
        <v>132</v>
      </c>
      <c r="E421">
        <v>391</v>
      </c>
      <c r="F421">
        <v>384</v>
      </c>
      <c r="G421">
        <v>-7</v>
      </c>
      <c r="H421">
        <v>-1.7902813299232701E-2</v>
      </c>
      <c r="I421" t="str">
        <f>VLOOKUP(D421,categoriesforlookup!A:B,2,FALSE)</f>
        <v>4 years and up to 5 years</v>
      </c>
      <c r="J421">
        <f t="shared" si="41"/>
        <v>31</v>
      </c>
      <c r="K421" t="b">
        <f t="shared" si="42"/>
        <v>0</v>
      </c>
      <c r="L421">
        <f t="shared" si="43"/>
        <v>-7</v>
      </c>
      <c r="M421" t="b">
        <f t="shared" si="44"/>
        <v>0</v>
      </c>
      <c r="N421" s="3">
        <f t="shared" si="45"/>
        <v>-1.7902813299232736E-2</v>
      </c>
      <c r="O421" s="3">
        <f t="shared" si="46"/>
        <v>-2.2466140317093525E-4</v>
      </c>
    </row>
    <row r="422" spans="1:15" hidden="1" x14ac:dyDescent="0.2">
      <c r="A422">
        <v>421</v>
      </c>
      <c r="B422" t="s">
        <v>695</v>
      </c>
      <c r="C422" t="s">
        <v>60</v>
      </c>
      <c r="D422" t="s">
        <v>133</v>
      </c>
      <c r="E422">
        <v>224</v>
      </c>
      <c r="F422">
        <v>255</v>
      </c>
      <c r="G422">
        <v>31</v>
      </c>
      <c r="H422">
        <v>0.13839285714285701</v>
      </c>
      <c r="I422" t="str">
        <f>VLOOKUP(D422,categoriesforlookup!A:B,2,FALSE)</f>
        <v>5 years and over</v>
      </c>
      <c r="J422">
        <f t="shared" si="41"/>
        <v>4</v>
      </c>
      <c r="K422" t="b">
        <f t="shared" si="42"/>
        <v>1</v>
      </c>
      <c r="L422">
        <f t="shared" si="43"/>
        <v>35</v>
      </c>
      <c r="M422" t="b">
        <f t="shared" si="44"/>
        <v>0</v>
      </c>
      <c r="N422" s="3">
        <f t="shared" si="45"/>
        <v>0.15625</v>
      </c>
      <c r="O422" s="3">
        <f t="shared" si="46"/>
        <v>1.1233070158546761E-3</v>
      </c>
    </row>
    <row r="423" spans="1:15" hidden="1" x14ac:dyDescent="0.2">
      <c r="A423">
        <v>422</v>
      </c>
      <c r="B423" t="s">
        <v>694</v>
      </c>
      <c r="C423" t="s">
        <v>60</v>
      </c>
      <c r="D423" t="s">
        <v>134</v>
      </c>
      <c r="E423">
        <v>5</v>
      </c>
      <c r="F423">
        <v>9</v>
      </c>
      <c r="G423">
        <v>4</v>
      </c>
      <c r="H423">
        <v>0.8</v>
      </c>
      <c r="I423">
        <f>VLOOKUP(D423,categoriesforlookup!A:B,2,FALSE)</f>
        <v>0</v>
      </c>
      <c r="J423" t="e">
        <f t="shared" si="41"/>
        <v>#N/A</v>
      </c>
      <c r="K423" t="e">
        <f t="shared" si="42"/>
        <v>#N/A</v>
      </c>
      <c r="L423" t="e">
        <f t="shared" si="43"/>
        <v>#N/A</v>
      </c>
      <c r="M423" t="e">
        <f t="shared" si="44"/>
        <v>#N/A</v>
      </c>
      <c r="N423" s="3" t="e">
        <f t="shared" si="45"/>
        <v>#N/A</v>
      </c>
      <c r="O423" s="3" t="e">
        <f t="shared" si="46"/>
        <v>#N/A</v>
      </c>
    </row>
    <row r="424" spans="1:15" x14ac:dyDescent="0.2">
      <c r="A424">
        <v>423</v>
      </c>
      <c r="B424" t="s">
        <v>693</v>
      </c>
      <c r="C424" t="s">
        <v>60</v>
      </c>
      <c r="D424" t="s">
        <v>136</v>
      </c>
      <c r="E424">
        <v>7168</v>
      </c>
      <c r="F424">
        <v>13944</v>
      </c>
      <c r="G424">
        <v>6776</v>
      </c>
      <c r="H424">
        <v>0.9453125</v>
      </c>
      <c r="I424" t="str">
        <f>VLOOKUP(D424,categoriesforlookup!A:B,2,FALSE)</f>
        <v>1 year and up to 2 years</v>
      </c>
      <c r="J424">
        <f t="shared" si="41"/>
        <v>367</v>
      </c>
      <c r="K424" t="b">
        <f t="shared" si="42"/>
        <v>1</v>
      </c>
      <c r="L424">
        <f t="shared" si="43"/>
        <v>7143</v>
      </c>
      <c r="M424" t="b">
        <f t="shared" si="44"/>
        <v>0</v>
      </c>
      <c r="N424" s="3">
        <f t="shared" si="45"/>
        <v>0.9965122767857143</v>
      </c>
      <c r="O424" s="3">
        <f t="shared" si="46"/>
        <v>0.22925091469285577</v>
      </c>
    </row>
    <row r="425" spans="1:15" hidden="1" x14ac:dyDescent="0.2">
      <c r="A425">
        <v>424</v>
      </c>
      <c r="B425" t="s">
        <v>692</v>
      </c>
      <c r="C425" t="s">
        <v>60</v>
      </c>
      <c r="D425" t="s">
        <v>129</v>
      </c>
      <c r="E425">
        <v>30545</v>
      </c>
      <c r="F425">
        <v>31158</v>
      </c>
      <c r="G425">
        <v>613</v>
      </c>
      <c r="H425">
        <v>2.00687510230807E-2</v>
      </c>
      <c r="I425" t="e">
        <f>VLOOKUP(D425,categoriesforlookup!A:B,2,FALSE)</f>
        <v>#N/A</v>
      </c>
      <c r="J425" t="e">
        <f t="shared" si="41"/>
        <v>#N/A</v>
      </c>
      <c r="K425" t="e">
        <f t="shared" si="42"/>
        <v>#N/A</v>
      </c>
      <c r="L425" t="e">
        <f t="shared" si="43"/>
        <v>#N/A</v>
      </c>
      <c r="M425" t="e">
        <f t="shared" si="44"/>
        <v>#N/A</v>
      </c>
      <c r="N425" s="3" t="e">
        <f t="shared" si="45"/>
        <v>#N/A</v>
      </c>
      <c r="O425" s="3" t="e">
        <f t="shared" si="46"/>
        <v>#N/A</v>
      </c>
    </row>
    <row r="426" spans="1:15" hidden="1" x14ac:dyDescent="0.2">
      <c r="A426">
        <v>425</v>
      </c>
      <c r="B426" t="s">
        <v>691</v>
      </c>
      <c r="C426" t="s">
        <v>61</v>
      </c>
      <c r="D426" t="s">
        <v>8</v>
      </c>
      <c r="E426">
        <v>799</v>
      </c>
      <c r="F426">
        <v>806</v>
      </c>
      <c r="G426">
        <v>7</v>
      </c>
      <c r="H426">
        <v>8.7609511889862306E-3</v>
      </c>
      <c r="I426" t="str">
        <f>VLOOKUP(D426,categoriesforlookup!A:B,2,FALSE)</f>
        <v>2 years and up to 3 years</v>
      </c>
      <c r="J426">
        <f t="shared" si="41"/>
        <v>21</v>
      </c>
      <c r="K426" t="b">
        <f t="shared" si="42"/>
        <v>1</v>
      </c>
      <c r="L426">
        <f t="shared" si="43"/>
        <v>28</v>
      </c>
      <c r="M426" t="b">
        <f t="shared" si="44"/>
        <v>0</v>
      </c>
      <c r="N426" s="3">
        <f t="shared" si="45"/>
        <v>3.5043804755944929E-2</v>
      </c>
      <c r="O426" s="3">
        <f t="shared" si="46"/>
        <v>8.4899939357186167E-3</v>
      </c>
    </row>
    <row r="427" spans="1:15" hidden="1" x14ac:dyDescent="0.2">
      <c r="A427">
        <v>426</v>
      </c>
      <c r="B427" t="s">
        <v>690</v>
      </c>
      <c r="C427" t="s">
        <v>61</v>
      </c>
      <c r="D427" t="s">
        <v>130</v>
      </c>
      <c r="E427">
        <v>512</v>
      </c>
      <c r="F427">
        <v>533</v>
      </c>
      <c r="G427">
        <v>21</v>
      </c>
      <c r="H427">
        <v>4.1015625E-2</v>
      </c>
      <c r="I427" t="str">
        <f>VLOOKUP(D427,categoriesforlookup!A:B,2,FALSE)</f>
        <v>3 years and up to 4 years</v>
      </c>
      <c r="J427">
        <f t="shared" si="41"/>
        <v>42</v>
      </c>
      <c r="K427" t="b">
        <f t="shared" si="42"/>
        <v>1</v>
      </c>
      <c r="L427">
        <f t="shared" si="43"/>
        <v>63</v>
      </c>
      <c r="M427" t="b">
        <f t="shared" si="44"/>
        <v>0</v>
      </c>
      <c r="N427" s="3">
        <f t="shared" si="45"/>
        <v>0.123046875</v>
      </c>
      <c r="O427" s="3">
        <f t="shared" si="46"/>
        <v>1.9102486355366891E-2</v>
      </c>
    </row>
    <row r="428" spans="1:15" hidden="1" x14ac:dyDescent="0.2">
      <c r="A428">
        <v>427</v>
      </c>
      <c r="B428" t="s">
        <v>689</v>
      </c>
      <c r="C428" t="s">
        <v>61</v>
      </c>
      <c r="D428" t="s">
        <v>131</v>
      </c>
      <c r="E428">
        <v>535</v>
      </c>
      <c r="F428">
        <v>320</v>
      </c>
      <c r="G428">
        <v>-215</v>
      </c>
      <c r="H428">
        <v>-0.401869158878505</v>
      </c>
      <c r="I428" t="str">
        <f>VLOOKUP(D428,categoriesforlookup!A:B,2,FALSE)</f>
        <v>6 months up to 1 year</v>
      </c>
      <c r="J428">
        <f t="shared" si="41"/>
        <v>117</v>
      </c>
      <c r="K428" t="b">
        <f t="shared" si="42"/>
        <v>0</v>
      </c>
      <c r="L428">
        <f t="shared" si="43"/>
        <v>-215</v>
      </c>
      <c r="M428" t="b">
        <f t="shared" si="44"/>
        <v>0</v>
      </c>
      <c r="N428" s="3">
        <f t="shared" si="45"/>
        <v>-0.40186915887850466</v>
      </c>
      <c r="O428" s="3">
        <f t="shared" si="46"/>
        <v>-6.5191024863553673E-2</v>
      </c>
    </row>
    <row r="429" spans="1:15" hidden="1" x14ac:dyDescent="0.2">
      <c r="A429">
        <v>428</v>
      </c>
      <c r="B429" t="s">
        <v>688</v>
      </c>
      <c r="C429" t="s">
        <v>61</v>
      </c>
      <c r="D429" t="s">
        <v>132</v>
      </c>
      <c r="E429">
        <v>142</v>
      </c>
      <c r="F429">
        <v>184</v>
      </c>
      <c r="G429">
        <v>42</v>
      </c>
      <c r="H429">
        <v>0.29577464788732399</v>
      </c>
      <c r="I429" t="str">
        <f>VLOOKUP(D429,categoriesforlookup!A:B,2,FALSE)</f>
        <v>4 years and up to 5 years</v>
      </c>
      <c r="J429">
        <f t="shared" si="41"/>
        <v>8</v>
      </c>
      <c r="K429" t="b">
        <f t="shared" si="42"/>
        <v>1</v>
      </c>
      <c r="L429">
        <f t="shared" si="43"/>
        <v>50</v>
      </c>
      <c r="M429" t="b">
        <f t="shared" si="44"/>
        <v>0</v>
      </c>
      <c r="N429" s="3">
        <f t="shared" si="45"/>
        <v>0.352112676056338</v>
      </c>
      <c r="O429" s="3">
        <f t="shared" si="46"/>
        <v>1.5160703456640388E-2</v>
      </c>
    </row>
    <row r="430" spans="1:15" hidden="1" x14ac:dyDescent="0.2">
      <c r="A430">
        <v>429</v>
      </c>
      <c r="B430" t="s">
        <v>687</v>
      </c>
      <c r="C430" t="s">
        <v>61</v>
      </c>
      <c r="D430" t="s">
        <v>133</v>
      </c>
      <c r="E430">
        <v>35</v>
      </c>
      <c r="F430">
        <v>43</v>
      </c>
      <c r="G430">
        <v>8</v>
      </c>
      <c r="H430">
        <v>0.22857142857142901</v>
      </c>
      <c r="I430" t="str">
        <f>VLOOKUP(D430,categoriesforlookup!A:B,2,FALSE)</f>
        <v>5 years and over</v>
      </c>
      <c r="J430">
        <f t="shared" si="41"/>
        <v>5</v>
      </c>
      <c r="K430" t="b">
        <f t="shared" si="42"/>
        <v>1</v>
      </c>
      <c r="L430">
        <f t="shared" si="43"/>
        <v>13</v>
      </c>
      <c r="M430" t="b">
        <f t="shared" si="44"/>
        <v>0</v>
      </c>
      <c r="N430" s="3">
        <f t="shared" si="45"/>
        <v>0.37142857142857144</v>
      </c>
      <c r="O430" s="3">
        <f t="shared" si="46"/>
        <v>3.9417828987265008E-3</v>
      </c>
    </row>
    <row r="431" spans="1:15" hidden="1" x14ac:dyDescent="0.2">
      <c r="A431">
        <v>430</v>
      </c>
      <c r="B431" t="s">
        <v>686</v>
      </c>
      <c r="C431" t="s">
        <v>61</v>
      </c>
      <c r="D431" t="s">
        <v>134</v>
      </c>
      <c r="E431">
        <v>20</v>
      </c>
      <c r="F431">
        <v>25</v>
      </c>
      <c r="G431">
        <v>5</v>
      </c>
      <c r="H431">
        <v>0.25</v>
      </c>
      <c r="I431">
        <f>VLOOKUP(D431,categoriesforlookup!A:B,2,FALSE)</f>
        <v>0</v>
      </c>
      <c r="J431" t="e">
        <f t="shared" si="41"/>
        <v>#N/A</v>
      </c>
      <c r="K431" t="e">
        <f t="shared" si="42"/>
        <v>#N/A</v>
      </c>
      <c r="L431" t="e">
        <f t="shared" si="43"/>
        <v>#N/A</v>
      </c>
      <c r="M431" t="e">
        <f t="shared" si="44"/>
        <v>#N/A</v>
      </c>
      <c r="N431" s="3" t="e">
        <f t="shared" si="45"/>
        <v>#N/A</v>
      </c>
      <c r="O431" s="3" t="e">
        <f t="shared" si="46"/>
        <v>#N/A</v>
      </c>
    </row>
    <row r="432" spans="1:15" x14ac:dyDescent="0.2">
      <c r="A432">
        <v>431</v>
      </c>
      <c r="B432" t="s">
        <v>685</v>
      </c>
      <c r="C432" t="s">
        <v>61</v>
      </c>
      <c r="D432" t="s">
        <v>136</v>
      </c>
      <c r="E432">
        <v>923</v>
      </c>
      <c r="F432">
        <v>1040</v>
      </c>
      <c r="G432">
        <v>117</v>
      </c>
      <c r="H432">
        <v>0.12676056338028199</v>
      </c>
      <c r="I432" t="str">
        <f>VLOOKUP(D432,categoriesforlookup!A:B,2,FALSE)</f>
        <v>1 year and up to 2 years</v>
      </c>
      <c r="J432">
        <f t="shared" si="41"/>
        <v>7</v>
      </c>
      <c r="K432" t="b">
        <f t="shared" si="42"/>
        <v>1</v>
      </c>
      <c r="L432">
        <f t="shared" si="43"/>
        <v>124</v>
      </c>
      <c r="M432" t="b">
        <f t="shared" si="44"/>
        <v>0</v>
      </c>
      <c r="N432" s="3">
        <f t="shared" si="45"/>
        <v>0.13434452871072589</v>
      </c>
      <c r="O432" s="3">
        <f t="shared" si="46"/>
        <v>3.7598544572468161E-2</v>
      </c>
    </row>
    <row r="433" spans="1:15" hidden="1" x14ac:dyDescent="0.2">
      <c r="A433">
        <v>432</v>
      </c>
      <c r="B433" t="s">
        <v>684</v>
      </c>
      <c r="C433" t="s">
        <v>61</v>
      </c>
      <c r="D433" t="s">
        <v>129</v>
      </c>
      <c r="E433">
        <v>3266</v>
      </c>
      <c r="F433">
        <v>3298</v>
      </c>
      <c r="G433">
        <v>32</v>
      </c>
      <c r="H433">
        <v>9.7979179424372304E-3</v>
      </c>
      <c r="I433" t="e">
        <f>VLOOKUP(D433,categoriesforlookup!A:B,2,FALSE)</f>
        <v>#N/A</v>
      </c>
      <c r="J433" t="e">
        <f t="shared" si="41"/>
        <v>#N/A</v>
      </c>
      <c r="K433" t="e">
        <f t="shared" si="42"/>
        <v>#N/A</v>
      </c>
      <c r="L433" t="e">
        <f t="shared" si="43"/>
        <v>#N/A</v>
      </c>
      <c r="M433" t="e">
        <f t="shared" si="44"/>
        <v>#N/A</v>
      </c>
      <c r="N433" s="3" t="e">
        <f t="shared" si="45"/>
        <v>#N/A</v>
      </c>
      <c r="O433" s="3" t="e">
        <f t="shared" si="46"/>
        <v>#N/A</v>
      </c>
    </row>
    <row r="434" spans="1:15" hidden="1" x14ac:dyDescent="0.2">
      <c r="A434">
        <v>433</v>
      </c>
      <c r="B434" t="s">
        <v>683</v>
      </c>
      <c r="C434" t="s">
        <v>62</v>
      </c>
      <c r="D434" t="s">
        <v>8</v>
      </c>
      <c r="E434">
        <v>7935</v>
      </c>
      <c r="F434">
        <v>8158</v>
      </c>
      <c r="G434">
        <v>223</v>
      </c>
      <c r="H434">
        <v>2.81033396345306E-2</v>
      </c>
      <c r="I434" t="str">
        <f>VLOOKUP(D434,categoriesforlookup!A:B,2,FALSE)</f>
        <v>2 years and up to 3 years</v>
      </c>
      <c r="J434">
        <f t="shared" si="41"/>
        <v>516</v>
      </c>
      <c r="K434" t="b">
        <f t="shared" si="42"/>
        <v>1</v>
      </c>
      <c r="L434">
        <f t="shared" si="43"/>
        <v>739</v>
      </c>
      <c r="M434" t="b">
        <f t="shared" si="44"/>
        <v>0</v>
      </c>
      <c r="N434" s="3">
        <f t="shared" si="45"/>
        <v>9.3131695022054192E-2</v>
      </c>
      <c r="O434" s="3">
        <f t="shared" si="46"/>
        <v>2.1016409293860023E-2</v>
      </c>
    </row>
    <row r="435" spans="1:15" hidden="1" x14ac:dyDescent="0.2">
      <c r="A435">
        <v>434</v>
      </c>
      <c r="B435" t="s">
        <v>682</v>
      </c>
      <c r="C435" t="s">
        <v>62</v>
      </c>
      <c r="D435" t="s">
        <v>130</v>
      </c>
      <c r="E435">
        <v>6786</v>
      </c>
      <c r="F435">
        <v>7302</v>
      </c>
      <c r="G435">
        <v>516</v>
      </c>
      <c r="H435">
        <v>7.6038903625110496E-2</v>
      </c>
      <c r="I435" t="str">
        <f>VLOOKUP(D435,categoriesforlookup!A:B,2,FALSE)</f>
        <v>3 years and up to 4 years</v>
      </c>
      <c r="J435">
        <f t="shared" si="41"/>
        <v>-3</v>
      </c>
      <c r="K435" t="b">
        <f t="shared" si="42"/>
        <v>0</v>
      </c>
      <c r="L435">
        <f t="shared" si="43"/>
        <v>516</v>
      </c>
      <c r="M435" t="b">
        <f t="shared" si="44"/>
        <v>0</v>
      </c>
      <c r="N435" s="3">
        <f t="shared" si="45"/>
        <v>7.6038903625110524E-2</v>
      </c>
      <c r="O435" s="3">
        <f t="shared" si="46"/>
        <v>1.4674515826294685E-2</v>
      </c>
    </row>
    <row r="436" spans="1:15" hidden="1" x14ac:dyDescent="0.2">
      <c r="A436">
        <v>435</v>
      </c>
      <c r="B436" t="s">
        <v>681</v>
      </c>
      <c r="C436" t="s">
        <v>62</v>
      </c>
      <c r="D436" t="s">
        <v>131</v>
      </c>
      <c r="E436">
        <v>6199</v>
      </c>
      <c r="F436">
        <v>3473</v>
      </c>
      <c r="G436">
        <v>-2726</v>
      </c>
      <c r="H436">
        <v>-0.439748346507501</v>
      </c>
      <c r="I436" t="str">
        <f>VLOOKUP(D436,categoriesforlookup!A:B,2,FALSE)</f>
        <v>6 months up to 1 year</v>
      </c>
      <c r="J436">
        <f t="shared" si="41"/>
        <v>1757</v>
      </c>
      <c r="K436" t="b">
        <f t="shared" si="42"/>
        <v>0</v>
      </c>
      <c r="L436">
        <f t="shared" si="43"/>
        <v>-2726</v>
      </c>
      <c r="M436" t="b">
        <f t="shared" si="44"/>
        <v>0</v>
      </c>
      <c r="N436" s="3">
        <f t="shared" si="45"/>
        <v>-0.43974834650750122</v>
      </c>
      <c r="O436" s="3">
        <f t="shared" si="46"/>
        <v>-7.7524670818758357E-2</v>
      </c>
    </row>
    <row r="437" spans="1:15" hidden="1" x14ac:dyDescent="0.2">
      <c r="A437">
        <v>436</v>
      </c>
      <c r="B437" t="s">
        <v>680</v>
      </c>
      <c r="C437" t="s">
        <v>62</v>
      </c>
      <c r="D437" t="s">
        <v>132</v>
      </c>
      <c r="E437">
        <v>567</v>
      </c>
      <c r="F437">
        <v>564</v>
      </c>
      <c r="G437">
        <v>-3</v>
      </c>
      <c r="H437">
        <v>-5.2910052910052898E-3</v>
      </c>
      <c r="I437" t="str">
        <f>VLOOKUP(D437,categoriesforlookup!A:B,2,FALSE)</f>
        <v>4 years and up to 5 years</v>
      </c>
      <c r="J437">
        <f t="shared" si="41"/>
        <v>67</v>
      </c>
      <c r="K437" t="b">
        <f t="shared" si="42"/>
        <v>0</v>
      </c>
      <c r="L437">
        <f t="shared" si="43"/>
        <v>-3</v>
      </c>
      <c r="M437" t="b">
        <f t="shared" si="44"/>
        <v>0</v>
      </c>
      <c r="N437" s="3">
        <f t="shared" si="45"/>
        <v>-5.2910052910052907E-3</v>
      </c>
      <c r="O437" s="3">
        <f t="shared" si="46"/>
        <v>-8.5316952478457469E-5</v>
      </c>
    </row>
    <row r="438" spans="1:15" hidden="1" x14ac:dyDescent="0.2">
      <c r="A438">
        <v>437</v>
      </c>
      <c r="B438" t="s">
        <v>679</v>
      </c>
      <c r="C438" t="s">
        <v>62</v>
      </c>
      <c r="D438" t="s">
        <v>133</v>
      </c>
      <c r="E438">
        <v>274</v>
      </c>
      <c r="F438">
        <v>341</v>
      </c>
      <c r="G438">
        <v>67</v>
      </c>
      <c r="H438">
        <v>0.24452554744525501</v>
      </c>
      <c r="I438" t="str">
        <f>VLOOKUP(D438,categoriesforlookup!A:B,2,FALSE)</f>
        <v>5 years and over</v>
      </c>
      <c r="J438">
        <f t="shared" si="41"/>
        <v>3</v>
      </c>
      <c r="K438" t="b">
        <f t="shared" si="42"/>
        <v>1</v>
      </c>
      <c r="L438">
        <f t="shared" si="43"/>
        <v>70</v>
      </c>
      <c r="M438" t="b">
        <f t="shared" si="44"/>
        <v>0</v>
      </c>
      <c r="N438" s="3">
        <f t="shared" si="45"/>
        <v>0.25547445255474455</v>
      </c>
      <c r="O438" s="3">
        <f t="shared" si="46"/>
        <v>1.9907288911640078E-3</v>
      </c>
    </row>
    <row r="439" spans="1:15" hidden="1" x14ac:dyDescent="0.2">
      <c r="A439">
        <v>438</v>
      </c>
      <c r="B439" t="s">
        <v>678</v>
      </c>
      <c r="C439" t="s">
        <v>62</v>
      </c>
      <c r="D439" t="s">
        <v>134</v>
      </c>
      <c r="E439">
        <v>9</v>
      </c>
      <c r="F439">
        <v>12</v>
      </c>
      <c r="G439">
        <v>3</v>
      </c>
      <c r="H439">
        <v>0.33333333333333298</v>
      </c>
      <c r="I439">
        <f>VLOOKUP(D439,categoriesforlookup!A:B,2,FALSE)</f>
        <v>0</v>
      </c>
      <c r="J439" t="e">
        <f t="shared" si="41"/>
        <v>#N/A</v>
      </c>
      <c r="K439" t="e">
        <f t="shared" si="42"/>
        <v>#N/A</v>
      </c>
      <c r="L439" t="e">
        <f t="shared" si="43"/>
        <v>#N/A</v>
      </c>
      <c r="M439" t="e">
        <f t="shared" si="44"/>
        <v>#N/A</v>
      </c>
      <c r="N439" s="3" t="e">
        <f t="shared" si="45"/>
        <v>#N/A</v>
      </c>
      <c r="O439" s="3" t="e">
        <f t="shared" si="46"/>
        <v>#N/A</v>
      </c>
    </row>
    <row r="440" spans="1:15" x14ac:dyDescent="0.2">
      <c r="A440">
        <v>439</v>
      </c>
      <c r="B440" t="s">
        <v>677</v>
      </c>
      <c r="C440" t="s">
        <v>62</v>
      </c>
      <c r="D440" t="s">
        <v>136</v>
      </c>
      <c r="E440">
        <v>10258</v>
      </c>
      <c r="F440">
        <v>12015</v>
      </c>
      <c r="G440">
        <v>1757</v>
      </c>
      <c r="H440">
        <v>0.171280951452525</v>
      </c>
      <c r="I440" t="str">
        <f>VLOOKUP(D440,categoriesforlookup!A:B,2,FALSE)</f>
        <v>1 year and up to 2 years</v>
      </c>
      <c r="J440">
        <f t="shared" si="41"/>
        <v>223</v>
      </c>
      <c r="K440" t="b">
        <f t="shared" si="42"/>
        <v>1</v>
      </c>
      <c r="L440">
        <f t="shared" si="43"/>
        <v>1980</v>
      </c>
      <c r="M440" t="b">
        <f t="shared" si="44"/>
        <v>0</v>
      </c>
      <c r="N440" s="3">
        <f t="shared" si="45"/>
        <v>0.19302008188730746</v>
      </c>
      <c r="O440" s="3">
        <f t="shared" si="46"/>
        <v>5.630918863578193E-2</v>
      </c>
    </row>
    <row r="441" spans="1:15" hidden="1" x14ac:dyDescent="0.2">
      <c r="A441">
        <v>440</v>
      </c>
      <c r="B441" t="s">
        <v>676</v>
      </c>
      <c r="C441" t="s">
        <v>62</v>
      </c>
      <c r="D441" t="s">
        <v>129</v>
      </c>
      <c r="E441">
        <v>35096</v>
      </c>
      <c r="F441">
        <v>35163</v>
      </c>
      <c r="G441">
        <v>67</v>
      </c>
      <c r="H441">
        <v>1.9090494643264201E-3</v>
      </c>
      <c r="I441" t="e">
        <f>VLOOKUP(D441,categoriesforlookup!A:B,2,FALSE)</f>
        <v>#N/A</v>
      </c>
      <c r="J441" t="e">
        <f t="shared" si="41"/>
        <v>#N/A</v>
      </c>
      <c r="K441" t="e">
        <f t="shared" si="42"/>
        <v>#N/A</v>
      </c>
      <c r="L441" t="e">
        <f t="shared" si="43"/>
        <v>#N/A</v>
      </c>
      <c r="M441" t="e">
        <f t="shared" si="44"/>
        <v>#N/A</v>
      </c>
      <c r="N441" s="3" t="e">
        <f t="shared" si="45"/>
        <v>#N/A</v>
      </c>
      <c r="O441" s="3" t="e">
        <f t="shared" si="46"/>
        <v>#N/A</v>
      </c>
    </row>
    <row r="442" spans="1:15" hidden="1" x14ac:dyDescent="0.2">
      <c r="A442">
        <v>441</v>
      </c>
      <c r="B442" t="s">
        <v>675</v>
      </c>
      <c r="C442" t="s">
        <v>63</v>
      </c>
      <c r="D442" t="s">
        <v>8</v>
      </c>
      <c r="E442">
        <v>23354</v>
      </c>
      <c r="F442">
        <v>24893</v>
      </c>
      <c r="G442">
        <v>1539</v>
      </c>
      <c r="H442">
        <v>6.5898775370386201E-2</v>
      </c>
      <c r="I442" t="str">
        <f>VLOOKUP(D442,categoriesforlookup!A:B,2,FALSE)</f>
        <v>2 years and up to 3 years</v>
      </c>
      <c r="J442">
        <f t="shared" si="41"/>
        <v>773</v>
      </c>
      <c r="K442" t="b">
        <f t="shared" si="42"/>
        <v>1</v>
      </c>
      <c r="L442">
        <f t="shared" si="43"/>
        <v>2312</v>
      </c>
      <c r="M442" t="b">
        <f t="shared" si="44"/>
        <v>0</v>
      </c>
      <c r="N442" s="3">
        <f t="shared" si="45"/>
        <v>9.8998030316005819E-2</v>
      </c>
      <c r="O442" s="3">
        <f t="shared" si="46"/>
        <v>2.298462058475579E-2</v>
      </c>
    </row>
    <row r="443" spans="1:15" hidden="1" x14ac:dyDescent="0.2">
      <c r="A443">
        <v>442</v>
      </c>
      <c r="B443" t="s">
        <v>674</v>
      </c>
      <c r="C443" t="s">
        <v>63</v>
      </c>
      <c r="D443" t="s">
        <v>130</v>
      </c>
      <c r="E443">
        <v>7335</v>
      </c>
      <c r="F443">
        <v>8108</v>
      </c>
      <c r="G443">
        <v>773</v>
      </c>
      <c r="H443">
        <v>0.105385139740968</v>
      </c>
      <c r="I443" t="str">
        <f>VLOOKUP(D443,categoriesforlookup!A:B,2,FALSE)</f>
        <v>3 years and up to 4 years</v>
      </c>
      <c r="J443">
        <f t="shared" si="41"/>
        <v>203</v>
      </c>
      <c r="K443" t="b">
        <f t="shared" si="42"/>
        <v>1</v>
      </c>
      <c r="L443">
        <f t="shared" si="43"/>
        <v>976</v>
      </c>
      <c r="M443" t="b">
        <f t="shared" si="44"/>
        <v>0</v>
      </c>
      <c r="N443" s="3">
        <f t="shared" si="45"/>
        <v>0.1330606680299932</v>
      </c>
      <c r="O443" s="3">
        <f t="shared" si="46"/>
        <v>9.7028502122498486E-3</v>
      </c>
    </row>
    <row r="444" spans="1:15" hidden="1" x14ac:dyDescent="0.2">
      <c r="A444">
        <v>443</v>
      </c>
      <c r="B444" t="s">
        <v>673</v>
      </c>
      <c r="C444" t="s">
        <v>63</v>
      </c>
      <c r="D444" t="s">
        <v>131</v>
      </c>
      <c r="E444">
        <v>18695</v>
      </c>
      <c r="F444">
        <v>9643</v>
      </c>
      <c r="G444">
        <v>-9052</v>
      </c>
      <c r="H444">
        <v>-0.48419363466167398</v>
      </c>
      <c r="I444" t="str">
        <f>VLOOKUP(D444,categoriesforlookup!A:B,2,FALSE)</f>
        <v>6 months up to 1 year</v>
      </c>
      <c r="J444">
        <f t="shared" si="41"/>
        <v>7230</v>
      </c>
      <c r="K444" t="b">
        <f t="shared" si="42"/>
        <v>0</v>
      </c>
      <c r="L444">
        <f t="shared" si="43"/>
        <v>-9052</v>
      </c>
      <c r="M444" t="b">
        <f t="shared" si="44"/>
        <v>0</v>
      </c>
      <c r="N444" s="3">
        <f t="shared" si="45"/>
        <v>-0.48419363466167425</v>
      </c>
      <c r="O444" s="3">
        <f t="shared" si="46"/>
        <v>-8.9989959140661505E-2</v>
      </c>
    </row>
    <row r="445" spans="1:15" hidden="1" x14ac:dyDescent="0.2">
      <c r="A445">
        <v>444</v>
      </c>
      <c r="B445" t="s">
        <v>672</v>
      </c>
      <c r="C445" t="s">
        <v>63</v>
      </c>
      <c r="D445" t="s">
        <v>132</v>
      </c>
      <c r="E445">
        <v>2760</v>
      </c>
      <c r="F445">
        <v>2963</v>
      </c>
      <c r="G445">
        <v>203</v>
      </c>
      <c r="H445">
        <v>7.3550724637681197E-2</v>
      </c>
      <c r="I445" t="str">
        <f>VLOOKUP(D445,categoriesforlookup!A:B,2,FALSE)</f>
        <v>4 years and up to 5 years</v>
      </c>
      <c r="J445">
        <f t="shared" si="41"/>
        <v>8</v>
      </c>
      <c r="K445" t="b">
        <f t="shared" si="42"/>
        <v>1</v>
      </c>
      <c r="L445">
        <f t="shared" si="43"/>
        <v>211</v>
      </c>
      <c r="M445" t="b">
        <f t="shared" si="44"/>
        <v>0</v>
      </c>
      <c r="N445" s="3">
        <f t="shared" si="45"/>
        <v>7.6449275362318839E-2</v>
      </c>
      <c r="O445" s="3">
        <f t="shared" si="46"/>
        <v>2.0976448717056539E-3</v>
      </c>
    </row>
    <row r="446" spans="1:15" hidden="1" x14ac:dyDescent="0.2">
      <c r="A446">
        <v>445</v>
      </c>
      <c r="B446" t="s">
        <v>671</v>
      </c>
      <c r="C446" t="s">
        <v>63</v>
      </c>
      <c r="D446" t="s">
        <v>133</v>
      </c>
      <c r="E446">
        <v>2876</v>
      </c>
      <c r="F446">
        <v>2884</v>
      </c>
      <c r="G446">
        <v>8</v>
      </c>
      <c r="H446">
        <v>2.7816411682892901E-3</v>
      </c>
      <c r="I446" t="str">
        <f>VLOOKUP(D446,categoriesforlookup!A:B,2,FALSE)</f>
        <v>5 years and over</v>
      </c>
      <c r="J446">
        <f t="shared" si="41"/>
        <v>256</v>
      </c>
      <c r="K446" t="b">
        <f t="shared" si="42"/>
        <v>1</v>
      </c>
      <c r="L446">
        <f t="shared" si="43"/>
        <v>264</v>
      </c>
      <c r="M446" t="b">
        <f t="shared" si="44"/>
        <v>0</v>
      </c>
      <c r="N446" s="3">
        <f t="shared" si="45"/>
        <v>9.1794158553546598E-2</v>
      </c>
      <c r="O446" s="3">
        <f t="shared" si="46"/>
        <v>2.6245414508544672E-3</v>
      </c>
    </row>
    <row r="447" spans="1:15" hidden="1" x14ac:dyDescent="0.2">
      <c r="A447">
        <v>446</v>
      </c>
      <c r="B447" t="s">
        <v>670</v>
      </c>
      <c r="C447" t="s">
        <v>63</v>
      </c>
      <c r="D447" t="s">
        <v>134</v>
      </c>
      <c r="E447">
        <v>2275</v>
      </c>
      <c r="F447">
        <v>2531</v>
      </c>
      <c r="G447">
        <v>256</v>
      </c>
      <c r="H447">
        <v>0.112527472527473</v>
      </c>
      <c r="I447">
        <f>VLOOKUP(D447,categoriesforlookup!A:B,2,FALSE)</f>
        <v>0</v>
      </c>
      <c r="J447" t="e">
        <f t="shared" si="41"/>
        <v>#N/A</v>
      </c>
      <c r="K447" t="e">
        <f t="shared" si="42"/>
        <v>#N/A</v>
      </c>
      <c r="L447" t="e">
        <f t="shared" si="43"/>
        <v>#N/A</v>
      </c>
      <c r="M447" t="e">
        <f t="shared" si="44"/>
        <v>#N/A</v>
      </c>
      <c r="N447" s="3" t="e">
        <f t="shared" si="45"/>
        <v>#N/A</v>
      </c>
      <c r="O447" s="3" t="e">
        <f t="shared" si="46"/>
        <v>#N/A</v>
      </c>
    </row>
    <row r="448" spans="1:15" x14ac:dyDescent="0.2">
      <c r="A448">
        <v>447</v>
      </c>
      <c r="B448" t="s">
        <v>669</v>
      </c>
      <c r="C448" t="s">
        <v>63</v>
      </c>
      <c r="D448" t="s">
        <v>136</v>
      </c>
      <c r="E448">
        <v>30807</v>
      </c>
      <c r="F448">
        <v>38037</v>
      </c>
      <c r="G448">
        <v>7230</v>
      </c>
      <c r="H448">
        <v>0.23468692180348599</v>
      </c>
      <c r="I448" t="str">
        <f>VLOOKUP(D448,categoriesforlookup!A:B,2,FALSE)</f>
        <v>1 year and up to 2 years</v>
      </c>
      <c r="J448">
        <f t="shared" si="41"/>
        <v>1539</v>
      </c>
      <c r="K448" t="b">
        <f t="shared" si="42"/>
        <v>1</v>
      </c>
      <c r="L448">
        <f t="shared" si="43"/>
        <v>8769</v>
      </c>
      <c r="M448" t="b">
        <f t="shared" si="44"/>
        <v>0</v>
      </c>
      <c r="N448" s="3">
        <f t="shared" si="45"/>
        <v>0.28464310059402081</v>
      </c>
      <c r="O448" s="3">
        <f t="shared" si="46"/>
        <v>8.7176530236904637E-2</v>
      </c>
    </row>
    <row r="449" spans="1:15" hidden="1" x14ac:dyDescent="0.2">
      <c r="A449">
        <v>448</v>
      </c>
      <c r="B449" t="s">
        <v>668</v>
      </c>
      <c r="C449" t="s">
        <v>63</v>
      </c>
      <c r="D449" t="s">
        <v>129</v>
      </c>
      <c r="E449">
        <v>98060</v>
      </c>
      <c r="F449">
        <v>100589</v>
      </c>
      <c r="G449">
        <v>2529</v>
      </c>
      <c r="H449">
        <v>2.5790332449520701E-2</v>
      </c>
      <c r="I449" t="e">
        <f>VLOOKUP(D449,categoriesforlookup!A:B,2,FALSE)</f>
        <v>#N/A</v>
      </c>
      <c r="J449" t="e">
        <f t="shared" si="41"/>
        <v>#N/A</v>
      </c>
      <c r="K449" t="e">
        <f t="shared" si="42"/>
        <v>#N/A</v>
      </c>
      <c r="L449" t="e">
        <f t="shared" si="43"/>
        <v>#N/A</v>
      </c>
      <c r="M449" t="e">
        <f t="shared" si="44"/>
        <v>#N/A</v>
      </c>
      <c r="N449" s="3" t="e">
        <f t="shared" si="45"/>
        <v>#N/A</v>
      </c>
      <c r="O449" s="3" t="e">
        <f t="shared" si="46"/>
        <v>#N/A</v>
      </c>
    </row>
    <row r="450" spans="1:15" hidden="1" x14ac:dyDescent="0.2">
      <c r="A450">
        <v>449</v>
      </c>
      <c r="B450" t="s">
        <v>667</v>
      </c>
      <c r="C450" t="s">
        <v>64</v>
      </c>
      <c r="D450" t="s">
        <v>8</v>
      </c>
      <c r="E450">
        <v>5090</v>
      </c>
      <c r="F450">
        <v>5460</v>
      </c>
      <c r="G450">
        <v>370</v>
      </c>
      <c r="H450">
        <v>7.2691552062868398E-2</v>
      </c>
      <c r="I450" t="str">
        <f>VLOOKUP(D450,categoriesforlookup!A:B,2,FALSE)</f>
        <v>2 years and up to 3 years</v>
      </c>
      <c r="J450">
        <f t="shared" si="41"/>
        <v>-8</v>
      </c>
      <c r="K450" t="b">
        <f t="shared" si="42"/>
        <v>0</v>
      </c>
      <c r="L450">
        <f t="shared" si="43"/>
        <v>370</v>
      </c>
      <c r="M450" t="b">
        <f t="shared" si="44"/>
        <v>0</v>
      </c>
      <c r="N450" s="3">
        <f t="shared" si="45"/>
        <v>7.269155206286837E-2</v>
      </c>
      <c r="O450" s="3">
        <f t="shared" si="46"/>
        <v>1.4562915731884913E-2</v>
      </c>
    </row>
    <row r="451" spans="1:15" hidden="1" x14ac:dyDescent="0.2">
      <c r="A451">
        <v>450</v>
      </c>
      <c r="B451" t="s">
        <v>666</v>
      </c>
      <c r="C451" t="s">
        <v>64</v>
      </c>
      <c r="D451" t="s">
        <v>130</v>
      </c>
      <c r="E451">
        <v>1962</v>
      </c>
      <c r="F451">
        <v>1954</v>
      </c>
      <c r="G451">
        <v>-8</v>
      </c>
      <c r="H451">
        <v>-4.0774719673802202E-3</v>
      </c>
      <c r="I451" t="str">
        <f>VLOOKUP(D451,categoriesforlookup!A:B,2,FALSE)</f>
        <v>3 years and up to 4 years</v>
      </c>
      <c r="J451">
        <f t="shared" ref="J451:J514" si="47">VLOOKUP(CONCATENATE(C451,":",I451),B:I,6,FALSE)</f>
        <v>-126</v>
      </c>
      <c r="K451" t="b">
        <f t="shared" ref="K451:K514" si="48">AND(G451&gt;0,J451&gt;0)</f>
        <v>0</v>
      </c>
      <c r="L451">
        <f t="shared" ref="L451:L514" si="49">IF(K451,G451+J451,G451)</f>
        <v>-8</v>
      </c>
      <c r="M451" t="b">
        <f t="shared" ref="M451:M514" si="50">L451=H451</f>
        <v>0</v>
      </c>
      <c r="N451" s="3">
        <f t="shared" ref="N451:N514" si="51">L451/E451</f>
        <v>-4.0774719673802246E-3</v>
      </c>
      <c r="O451" s="3">
        <f t="shared" ref="O451:O514" si="52">L451/VLOOKUP(C451&amp;":Total",B:F,5,FALSE)</f>
        <v>-3.1487385366237648E-4</v>
      </c>
    </row>
    <row r="452" spans="1:15" hidden="1" x14ac:dyDescent="0.2">
      <c r="A452">
        <v>451</v>
      </c>
      <c r="B452" t="s">
        <v>665</v>
      </c>
      <c r="C452" t="s">
        <v>64</v>
      </c>
      <c r="D452" t="s">
        <v>131</v>
      </c>
      <c r="E452">
        <v>4634</v>
      </c>
      <c r="F452">
        <v>2342</v>
      </c>
      <c r="G452">
        <v>-2292</v>
      </c>
      <c r="H452">
        <v>-0.494605092792404</v>
      </c>
      <c r="I452" t="str">
        <f>VLOOKUP(D452,categoriesforlookup!A:B,2,FALSE)</f>
        <v>6 months up to 1 year</v>
      </c>
      <c r="J452">
        <f t="shared" si="47"/>
        <v>1739</v>
      </c>
      <c r="K452" t="b">
        <f t="shared" si="48"/>
        <v>0</v>
      </c>
      <c r="L452">
        <f t="shared" si="49"/>
        <v>-2292</v>
      </c>
      <c r="M452" t="b">
        <f t="shared" si="50"/>
        <v>0</v>
      </c>
      <c r="N452" s="3">
        <f t="shared" si="51"/>
        <v>-0.49460509279240394</v>
      </c>
      <c r="O452" s="3">
        <f t="shared" si="52"/>
        <v>-9.0211359074270872E-2</v>
      </c>
    </row>
    <row r="453" spans="1:15" hidden="1" x14ac:dyDescent="0.2">
      <c r="A453">
        <v>452</v>
      </c>
      <c r="B453" t="s">
        <v>664</v>
      </c>
      <c r="C453" t="s">
        <v>64</v>
      </c>
      <c r="D453" t="s">
        <v>132</v>
      </c>
      <c r="E453">
        <v>2516</v>
      </c>
      <c r="F453">
        <v>2390</v>
      </c>
      <c r="G453">
        <v>-126</v>
      </c>
      <c r="H453">
        <v>-5.0079491255961797E-2</v>
      </c>
      <c r="I453" t="str">
        <f>VLOOKUP(D453,categoriesforlookup!A:B,2,FALSE)</f>
        <v>4 years and up to 5 years</v>
      </c>
      <c r="J453">
        <f t="shared" si="47"/>
        <v>271</v>
      </c>
      <c r="K453" t="b">
        <f t="shared" si="48"/>
        <v>0</v>
      </c>
      <c r="L453">
        <f t="shared" si="49"/>
        <v>-126</v>
      </c>
      <c r="M453" t="b">
        <f t="shared" si="50"/>
        <v>0</v>
      </c>
      <c r="N453" s="3">
        <f t="shared" si="51"/>
        <v>-5.0079491255961846E-2</v>
      </c>
      <c r="O453" s="3">
        <f t="shared" si="52"/>
        <v>-4.9592631951824303E-3</v>
      </c>
    </row>
    <row r="454" spans="1:15" hidden="1" x14ac:dyDescent="0.2">
      <c r="A454">
        <v>453</v>
      </c>
      <c r="B454" t="s">
        <v>663</v>
      </c>
      <c r="C454" t="s">
        <v>64</v>
      </c>
      <c r="D454" t="s">
        <v>133</v>
      </c>
      <c r="E454">
        <v>897</v>
      </c>
      <c r="F454">
        <v>1168</v>
      </c>
      <c r="G454">
        <v>271</v>
      </c>
      <c r="H454">
        <v>0.302118171683389</v>
      </c>
      <c r="I454" t="str">
        <f>VLOOKUP(D454,categoriesforlookup!A:B,2,FALSE)</f>
        <v>5 years and over</v>
      </c>
      <c r="J454">
        <f t="shared" si="47"/>
        <v>66</v>
      </c>
      <c r="K454" t="b">
        <f t="shared" si="48"/>
        <v>1</v>
      </c>
      <c r="L454">
        <f t="shared" si="49"/>
        <v>337</v>
      </c>
      <c r="M454" t="b">
        <f t="shared" si="50"/>
        <v>0</v>
      </c>
      <c r="N454" s="3">
        <f t="shared" si="51"/>
        <v>0.37569676700111482</v>
      </c>
      <c r="O454" s="3">
        <f t="shared" si="52"/>
        <v>1.326406108552761E-2</v>
      </c>
    </row>
    <row r="455" spans="1:15" hidden="1" x14ac:dyDescent="0.2">
      <c r="A455">
        <v>454</v>
      </c>
      <c r="B455" t="s">
        <v>662</v>
      </c>
      <c r="C455" t="s">
        <v>64</v>
      </c>
      <c r="D455" t="s">
        <v>134</v>
      </c>
      <c r="E455">
        <v>319</v>
      </c>
      <c r="F455">
        <v>385</v>
      </c>
      <c r="G455">
        <v>66</v>
      </c>
      <c r="H455">
        <v>0.20689655172413801</v>
      </c>
      <c r="I455">
        <f>VLOOKUP(D455,categoriesforlookup!A:B,2,FALSE)</f>
        <v>0</v>
      </c>
      <c r="J455" t="e">
        <f t="shared" si="47"/>
        <v>#N/A</v>
      </c>
      <c r="K455" t="e">
        <f t="shared" si="48"/>
        <v>#N/A</v>
      </c>
      <c r="L455" t="e">
        <f t="shared" si="49"/>
        <v>#N/A</v>
      </c>
      <c r="M455" t="e">
        <f t="shared" si="50"/>
        <v>#N/A</v>
      </c>
      <c r="N455" s="3" t="e">
        <f t="shared" si="51"/>
        <v>#N/A</v>
      </c>
      <c r="O455" s="3" t="e">
        <f t="shared" si="52"/>
        <v>#N/A</v>
      </c>
    </row>
    <row r="456" spans="1:15" x14ac:dyDescent="0.2">
      <c r="A456">
        <v>455</v>
      </c>
      <c r="B456" t="s">
        <v>661</v>
      </c>
      <c r="C456" t="s">
        <v>64</v>
      </c>
      <c r="D456" t="s">
        <v>136</v>
      </c>
      <c r="E456">
        <v>7431</v>
      </c>
      <c r="F456">
        <v>9170</v>
      </c>
      <c r="G456">
        <v>1739</v>
      </c>
      <c r="H456">
        <v>0.234019647422958</v>
      </c>
      <c r="I456" t="str">
        <f>VLOOKUP(D456,categoriesforlookup!A:B,2,FALSE)</f>
        <v>1 year and up to 2 years</v>
      </c>
      <c r="J456">
        <f t="shared" si="47"/>
        <v>370</v>
      </c>
      <c r="K456" t="b">
        <f t="shared" si="48"/>
        <v>1</v>
      </c>
      <c r="L456">
        <f t="shared" si="49"/>
        <v>2109</v>
      </c>
      <c r="M456" t="b">
        <f t="shared" si="50"/>
        <v>0</v>
      </c>
      <c r="N456" s="3">
        <f t="shared" si="51"/>
        <v>0.28381106176826809</v>
      </c>
      <c r="O456" s="3">
        <f t="shared" si="52"/>
        <v>8.3008619671744013E-2</v>
      </c>
    </row>
    <row r="457" spans="1:15" hidden="1" x14ac:dyDescent="0.2">
      <c r="A457">
        <v>456</v>
      </c>
      <c r="B457" t="s">
        <v>660</v>
      </c>
      <c r="C457" t="s">
        <v>64</v>
      </c>
      <c r="D457" t="s">
        <v>129</v>
      </c>
      <c r="E457">
        <v>25035</v>
      </c>
      <c r="F457">
        <v>25407</v>
      </c>
      <c r="G457">
        <v>372</v>
      </c>
      <c r="H457">
        <v>1.48591971240264E-2</v>
      </c>
      <c r="I457" t="e">
        <f>VLOOKUP(D457,categoriesforlookup!A:B,2,FALSE)</f>
        <v>#N/A</v>
      </c>
      <c r="J457" t="e">
        <f t="shared" si="47"/>
        <v>#N/A</v>
      </c>
      <c r="K457" t="e">
        <f t="shared" si="48"/>
        <v>#N/A</v>
      </c>
      <c r="L457" t="e">
        <f t="shared" si="49"/>
        <v>#N/A</v>
      </c>
      <c r="M457" t="e">
        <f t="shared" si="50"/>
        <v>#N/A</v>
      </c>
      <c r="N457" s="3" t="e">
        <f t="shared" si="51"/>
        <v>#N/A</v>
      </c>
      <c r="O457" s="3" t="e">
        <f t="shared" si="52"/>
        <v>#N/A</v>
      </c>
    </row>
    <row r="458" spans="1:15" hidden="1" x14ac:dyDescent="0.2">
      <c r="A458">
        <v>457</v>
      </c>
      <c r="B458" t="s">
        <v>659</v>
      </c>
      <c r="C458" t="s">
        <v>65</v>
      </c>
      <c r="D458" t="s">
        <v>8</v>
      </c>
      <c r="E458">
        <v>764</v>
      </c>
      <c r="F458">
        <v>808</v>
      </c>
      <c r="G458">
        <v>44</v>
      </c>
      <c r="H458">
        <v>5.7591623036649199E-2</v>
      </c>
      <c r="I458" t="str">
        <f>VLOOKUP(D458,categoriesforlookup!A:B,2,FALSE)</f>
        <v>2 years and up to 3 years</v>
      </c>
      <c r="J458">
        <f t="shared" si="47"/>
        <v>37</v>
      </c>
      <c r="K458" t="b">
        <f t="shared" si="48"/>
        <v>1</v>
      </c>
      <c r="L458">
        <f t="shared" si="49"/>
        <v>81</v>
      </c>
      <c r="M458" t="b">
        <f t="shared" si="50"/>
        <v>0</v>
      </c>
      <c r="N458" s="3">
        <f t="shared" si="51"/>
        <v>0.10602094240837696</v>
      </c>
      <c r="O458" s="3">
        <f t="shared" si="52"/>
        <v>2.9358463211308444E-2</v>
      </c>
    </row>
    <row r="459" spans="1:15" hidden="1" x14ac:dyDescent="0.2">
      <c r="A459">
        <v>458</v>
      </c>
      <c r="B459" t="s">
        <v>658</v>
      </c>
      <c r="C459" t="s">
        <v>65</v>
      </c>
      <c r="D459" t="s">
        <v>130</v>
      </c>
      <c r="E459">
        <v>31</v>
      </c>
      <c r="F459">
        <v>68</v>
      </c>
      <c r="G459">
        <v>37</v>
      </c>
      <c r="H459">
        <v>1.19354838709677</v>
      </c>
      <c r="I459" t="str">
        <f>VLOOKUP(D459,categoriesforlookup!A:B,2,FALSE)</f>
        <v>3 years and up to 4 years</v>
      </c>
      <c r="J459">
        <f t="shared" si="47"/>
        <v>9</v>
      </c>
      <c r="K459" t="b">
        <f t="shared" si="48"/>
        <v>1</v>
      </c>
      <c r="L459">
        <f t="shared" si="49"/>
        <v>46</v>
      </c>
      <c r="M459" t="b">
        <f t="shared" si="50"/>
        <v>0</v>
      </c>
      <c r="N459" s="3">
        <f t="shared" si="51"/>
        <v>1.4838709677419355</v>
      </c>
      <c r="O459" s="3">
        <f t="shared" si="52"/>
        <v>1.6672707502718376E-2</v>
      </c>
    </row>
    <row r="460" spans="1:15" hidden="1" x14ac:dyDescent="0.2">
      <c r="A460">
        <v>459</v>
      </c>
      <c r="B460" t="s">
        <v>657</v>
      </c>
      <c r="C460" t="s">
        <v>65</v>
      </c>
      <c r="D460" t="s">
        <v>131</v>
      </c>
      <c r="E460">
        <v>630</v>
      </c>
      <c r="F460">
        <v>280</v>
      </c>
      <c r="G460">
        <v>-350</v>
      </c>
      <c r="H460">
        <v>-0.55555555555555602</v>
      </c>
      <c r="I460" t="str">
        <f>VLOOKUP(D460,categoriesforlookup!A:B,2,FALSE)</f>
        <v>6 months up to 1 year</v>
      </c>
      <c r="J460">
        <f t="shared" si="47"/>
        <v>229</v>
      </c>
      <c r="K460" t="b">
        <f t="shared" si="48"/>
        <v>0</v>
      </c>
      <c r="L460">
        <f t="shared" si="49"/>
        <v>-350</v>
      </c>
      <c r="M460" t="b">
        <f t="shared" si="50"/>
        <v>0</v>
      </c>
      <c r="N460" s="3">
        <f t="shared" si="51"/>
        <v>-0.55555555555555558</v>
      </c>
      <c r="O460" s="3">
        <f t="shared" si="52"/>
        <v>-0.12685755708590069</v>
      </c>
    </row>
    <row r="461" spans="1:15" hidden="1" x14ac:dyDescent="0.2">
      <c r="A461">
        <v>460</v>
      </c>
      <c r="B461" t="s">
        <v>656</v>
      </c>
      <c r="C461" t="s">
        <v>65</v>
      </c>
      <c r="D461" t="s">
        <v>132</v>
      </c>
      <c r="E461">
        <v>20</v>
      </c>
      <c r="F461">
        <v>29</v>
      </c>
      <c r="G461">
        <v>9</v>
      </c>
      <c r="H461">
        <v>0.45</v>
      </c>
      <c r="I461" t="str">
        <f>VLOOKUP(D461,categoriesforlookup!A:B,2,FALSE)</f>
        <v>4 years and up to 5 years</v>
      </c>
      <c r="J461">
        <f t="shared" si="47"/>
        <v>-2</v>
      </c>
      <c r="K461" t="b">
        <f t="shared" si="48"/>
        <v>0</v>
      </c>
      <c r="L461">
        <f t="shared" si="49"/>
        <v>9</v>
      </c>
      <c r="M461" t="b">
        <f t="shared" si="50"/>
        <v>0</v>
      </c>
      <c r="N461" s="3">
        <f t="shared" si="51"/>
        <v>0.45</v>
      </c>
      <c r="O461" s="3">
        <f t="shared" si="52"/>
        <v>3.2620514679231605E-3</v>
      </c>
    </row>
    <row r="462" spans="1:15" hidden="1" x14ac:dyDescent="0.2">
      <c r="A462">
        <v>461</v>
      </c>
      <c r="B462" t="s">
        <v>655</v>
      </c>
      <c r="C462" t="s">
        <v>65</v>
      </c>
      <c r="D462" t="s">
        <v>133</v>
      </c>
      <c r="E462">
        <v>18</v>
      </c>
      <c r="F462">
        <v>16</v>
      </c>
      <c r="G462">
        <v>-2</v>
      </c>
      <c r="H462">
        <v>-0.11111111111111099</v>
      </c>
      <c r="I462" t="str">
        <f>VLOOKUP(D462,categoriesforlookup!A:B,2,FALSE)</f>
        <v>5 years and over</v>
      </c>
      <c r="J462" t="str">
        <f t="shared" si="47"/>
        <v>NA</v>
      </c>
      <c r="K462" t="b">
        <f t="shared" si="48"/>
        <v>0</v>
      </c>
      <c r="L462">
        <f t="shared" si="49"/>
        <v>-2</v>
      </c>
      <c r="M462" t="b">
        <f t="shared" si="50"/>
        <v>0</v>
      </c>
      <c r="N462" s="3">
        <f t="shared" si="51"/>
        <v>-0.1111111111111111</v>
      </c>
      <c r="O462" s="3">
        <f t="shared" si="52"/>
        <v>-7.2490032620514677E-4</v>
      </c>
    </row>
    <row r="463" spans="1:15" hidden="1" x14ac:dyDescent="0.2">
      <c r="A463">
        <v>462</v>
      </c>
      <c r="B463" t="s">
        <v>654</v>
      </c>
      <c r="C463" t="s">
        <v>65</v>
      </c>
      <c r="D463" t="s">
        <v>134</v>
      </c>
      <c r="E463" t="s">
        <v>135</v>
      </c>
      <c r="F463" t="s">
        <v>135</v>
      </c>
      <c r="G463" t="s">
        <v>135</v>
      </c>
      <c r="H463" t="s">
        <v>135</v>
      </c>
      <c r="I463">
        <f>VLOOKUP(D463,categoriesforlookup!A:B,2,FALSE)</f>
        <v>0</v>
      </c>
      <c r="J463" t="e">
        <f t="shared" si="47"/>
        <v>#N/A</v>
      </c>
      <c r="K463" t="e">
        <f t="shared" si="48"/>
        <v>#N/A</v>
      </c>
      <c r="L463" t="e">
        <f t="shared" si="49"/>
        <v>#N/A</v>
      </c>
      <c r="M463" t="e">
        <f t="shared" si="50"/>
        <v>#N/A</v>
      </c>
      <c r="N463" s="3" t="e">
        <f t="shared" si="51"/>
        <v>#N/A</v>
      </c>
      <c r="O463" s="3" t="e">
        <f t="shared" si="52"/>
        <v>#N/A</v>
      </c>
    </row>
    <row r="464" spans="1:15" x14ac:dyDescent="0.2">
      <c r="A464">
        <v>463</v>
      </c>
      <c r="B464" t="s">
        <v>653</v>
      </c>
      <c r="C464" t="s">
        <v>65</v>
      </c>
      <c r="D464" t="s">
        <v>136</v>
      </c>
      <c r="E464">
        <v>966</v>
      </c>
      <c r="F464">
        <v>1195</v>
      </c>
      <c r="G464">
        <v>229</v>
      </c>
      <c r="H464">
        <v>0.23706004140786699</v>
      </c>
      <c r="I464" t="str">
        <f>VLOOKUP(D464,categoriesforlookup!A:B,2,FALSE)</f>
        <v>1 year and up to 2 years</v>
      </c>
      <c r="J464">
        <f t="shared" si="47"/>
        <v>44</v>
      </c>
      <c r="K464" t="b">
        <f t="shared" si="48"/>
        <v>1</v>
      </c>
      <c r="L464">
        <f t="shared" si="49"/>
        <v>273</v>
      </c>
      <c r="M464" t="b">
        <f t="shared" si="50"/>
        <v>0</v>
      </c>
      <c r="N464" s="3">
        <f t="shared" si="51"/>
        <v>0.28260869565217389</v>
      </c>
      <c r="O464" s="3">
        <f t="shared" si="52"/>
        <v>9.8948894527002534E-2</v>
      </c>
    </row>
    <row r="465" spans="1:15" hidden="1" x14ac:dyDescent="0.2">
      <c r="A465">
        <v>464</v>
      </c>
      <c r="B465" t="s">
        <v>652</v>
      </c>
      <c r="C465" t="s">
        <v>65</v>
      </c>
      <c r="D465" t="s">
        <v>129</v>
      </c>
      <c r="E465">
        <v>2708</v>
      </c>
      <c r="F465">
        <v>2759</v>
      </c>
      <c r="G465">
        <v>51</v>
      </c>
      <c r="H465">
        <v>1.8833087149187602E-2</v>
      </c>
      <c r="I465" t="e">
        <f>VLOOKUP(D465,categoriesforlookup!A:B,2,FALSE)</f>
        <v>#N/A</v>
      </c>
      <c r="J465" t="e">
        <f t="shared" si="47"/>
        <v>#N/A</v>
      </c>
      <c r="K465" t="e">
        <f t="shared" si="48"/>
        <v>#N/A</v>
      </c>
      <c r="L465" t="e">
        <f t="shared" si="49"/>
        <v>#N/A</v>
      </c>
      <c r="M465" t="e">
        <f t="shared" si="50"/>
        <v>#N/A</v>
      </c>
      <c r="N465" s="3" t="e">
        <f t="shared" si="51"/>
        <v>#N/A</v>
      </c>
      <c r="O465" s="3" t="e">
        <f t="shared" si="52"/>
        <v>#N/A</v>
      </c>
    </row>
    <row r="466" spans="1:15" hidden="1" x14ac:dyDescent="0.2">
      <c r="A466">
        <v>465</v>
      </c>
      <c r="B466" t="s">
        <v>651</v>
      </c>
      <c r="C466" t="s">
        <v>66</v>
      </c>
      <c r="D466" t="s">
        <v>8</v>
      </c>
      <c r="E466">
        <v>19204</v>
      </c>
      <c r="F466">
        <v>19937</v>
      </c>
      <c r="G466">
        <v>733</v>
      </c>
      <c r="H466">
        <v>3.8169131430951901E-2</v>
      </c>
      <c r="I466" t="str">
        <f>VLOOKUP(D466,categoriesforlookup!A:B,2,FALSE)</f>
        <v>2 years and up to 3 years</v>
      </c>
      <c r="J466">
        <f t="shared" si="47"/>
        <v>1169</v>
      </c>
      <c r="K466" t="b">
        <f t="shared" si="48"/>
        <v>1</v>
      </c>
      <c r="L466">
        <f t="shared" si="49"/>
        <v>1902</v>
      </c>
      <c r="M466" t="b">
        <f t="shared" si="50"/>
        <v>0</v>
      </c>
      <c r="N466" s="3">
        <f t="shared" si="51"/>
        <v>9.9041866277858784E-2</v>
      </c>
      <c r="O466" s="3">
        <f t="shared" si="52"/>
        <v>2.2217809291296273E-2</v>
      </c>
    </row>
    <row r="467" spans="1:15" hidden="1" x14ac:dyDescent="0.2">
      <c r="A467">
        <v>466</v>
      </c>
      <c r="B467" t="s">
        <v>650</v>
      </c>
      <c r="C467" t="s">
        <v>66</v>
      </c>
      <c r="D467" t="s">
        <v>130</v>
      </c>
      <c r="E467">
        <v>6806</v>
      </c>
      <c r="F467">
        <v>7975</v>
      </c>
      <c r="G467">
        <v>1169</v>
      </c>
      <c r="H467">
        <v>0.17176021157801899</v>
      </c>
      <c r="I467" t="str">
        <f>VLOOKUP(D467,categoriesforlookup!A:B,2,FALSE)</f>
        <v>3 years and up to 4 years</v>
      </c>
      <c r="J467">
        <f t="shared" si="47"/>
        <v>218</v>
      </c>
      <c r="K467" t="b">
        <f t="shared" si="48"/>
        <v>1</v>
      </c>
      <c r="L467">
        <f t="shared" si="49"/>
        <v>1387</v>
      </c>
      <c r="M467" t="b">
        <f t="shared" si="50"/>
        <v>0</v>
      </c>
      <c r="N467" s="3">
        <f t="shared" si="51"/>
        <v>0.20379077284748751</v>
      </c>
      <c r="O467" s="3">
        <f t="shared" si="52"/>
        <v>1.6201946102538344E-2</v>
      </c>
    </row>
    <row r="468" spans="1:15" hidden="1" x14ac:dyDescent="0.2">
      <c r="A468">
        <v>467</v>
      </c>
      <c r="B468" t="s">
        <v>649</v>
      </c>
      <c r="C468" t="s">
        <v>66</v>
      </c>
      <c r="D468" t="s">
        <v>131</v>
      </c>
      <c r="E468">
        <v>20671</v>
      </c>
      <c r="F468">
        <v>10885</v>
      </c>
      <c r="G468">
        <v>-9786</v>
      </c>
      <c r="H468">
        <v>-0.47341686420589202</v>
      </c>
      <c r="I468" t="str">
        <f>VLOOKUP(D468,categoriesforlookup!A:B,2,FALSE)</f>
        <v>6 months up to 1 year</v>
      </c>
      <c r="J468">
        <f t="shared" si="47"/>
        <v>8143</v>
      </c>
      <c r="K468" t="b">
        <f t="shared" si="48"/>
        <v>0</v>
      </c>
      <c r="L468">
        <f t="shared" si="49"/>
        <v>-9786</v>
      </c>
      <c r="M468" t="b">
        <f t="shared" si="50"/>
        <v>0</v>
      </c>
      <c r="N468" s="3">
        <f t="shared" si="51"/>
        <v>-0.4734168642058923</v>
      </c>
      <c r="O468" s="3">
        <f t="shared" si="52"/>
        <v>-0.11431308187414581</v>
      </c>
    </row>
    <row r="469" spans="1:15" hidden="1" x14ac:dyDescent="0.2">
      <c r="A469">
        <v>468</v>
      </c>
      <c r="B469" t="s">
        <v>648</v>
      </c>
      <c r="C469" t="s">
        <v>66</v>
      </c>
      <c r="D469" t="s">
        <v>132</v>
      </c>
      <c r="E469">
        <v>1877</v>
      </c>
      <c r="F469">
        <v>2095</v>
      </c>
      <c r="G469">
        <v>218</v>
      </c>
      <c r="H469">
        <v>0.116142781033564</v>
      </c>
      <c r="I469" t="str">
        <f>VLOOKUP(D469,categoriesforlookup!A:B,2,FALSE)</f>
        <v>4 years and up to 5 years</v>
      </c>
      <c r="J469">
        <f t="shared" si="47"/>
        <v>27</v>
      </c>
      <c r="K469" t="b">
        <f t="shared" si="48"/>
        <v>1</v>
      </c>
      <c r="L469">
        <f t="shared" si="49"/>
        <v>245</v>
      </c>
      <c r="M469" t="b">
        <f t="shared" si="50"/>
        <v>0</v>
      </c>
      <c r="N469" s="3">
        <f t="shared" si="51"/>
        <v>0.13052743740010656</v>
      </c>
      <c r="O469" s="3">
        <f t="shared" si="52"/>
        <v>2.8619154975644515E-3</v>
      </c>
    </row>
    <row r="470" spans="1:15" hidden="1" x14ac:dyDescent="0.2">
      <c r="A470">
        <v>469</v>
      </c>
      <c r="B470" t="s">
        <v>647</v>
      </c>
      <c r="C470" t="s">
        <v>66</v>
      </c>
      <c r="D470" t="s">
        <v>133</v>
      </c>
      <c r="E470">
        <v>425</v>
      </c>
      <c r="F470">
        <v>452</v>
      </c>
      <c r="G470">
        <v>27</v>
      </c>
      <c r="H470">
        <v>6.3529411764705904E-2</v>
      </c>
      <c r="I470" t="str">
        <f>VLOOKUP(D470,categoriesforlookup!A:B,2,FALSE)</f>
        <v>5 years and over</v>
      </c>
      <c r="J470">
        <f t="shared" si="47"/>
        <v>18</v>
      </c>
      <c r="K470" t="b">
        <f t="shared" si="48"/>
        <v>1</v>
      </c>
      <c r="L470">
        <f t="shared" si="49"/>
        <v>45</v>
      </c>
      <c r="M470" t="b">
        <f t="shared" si="50"/>
        <v>0</v>
      </c>
      <c r="N470" s="3">
        <f t="shared" si="51"/>
        <v>0.10588235294117647</v>
      </c>
      <c r="O470" s="3">
        <f t="shared" si="52"/>
        <v>5.2565794853224614E-4</v>
      </c>
    </row>
    <row r="471" spans="1:15" hidden="1" x14ac:dyDescent="0.2">
      <c r="A471">
        <v>470</v>
      </c>
      <c r="B471" t="s">
        <v>646</v>
      </c>
      <c r="C471" t="s">
        <v>66</v>
      </c>
      <c r="D471" t="s">
        <v>134</v>
      </c>
      <c r="E471">
        <v>58</v>
      </c>
      <c r="F471">
        <v>76</v>
      </c>
      <c r="G471">
        <v>18</v>
      </c>
      <c r="H471">
        <v>0.31034482758620702</v>
      </c>
      <c r="I471">
        <f>VLOOKUP(D471,categoriesforlookup!A:B,2,FALSE)</f>
        <v>0</v>
      </c>
      <c r="J471" t="e">
        <f t="shared" si="47"/>
        <v>#N/A</v>
      </c>
      <c r="K471" t="e">
        <f t="shared" si="48"/>
        <v>#N/A</v>
      </c>
      <c r="L471" t="e">
        <f t="shared" si="49"/>
        <v>#N/A</v>
      </c>
      <c r="M471" t="e">
        <f t="shared" si="50"/>
        <v>#N/A</v>
      </c>
      <c r="N471" s="3" t="e">
        <f t="shared" si="51"/>
        <v>#N/A</v>
      </c>
      <c r="O471" s="3" t="e">
        <f t="shared" si="52"/>
        <v>#N/A</v>
      </c>
    </row>
    <row r="472" spans="1:15" x14ac:dyDescent="0.2">
      <c r="A472">
        <v>471</v>
      </c>
      <c r="B472" t="s">
        <v>645</v>
      </c>
      <c r="C472" t="s">
        <v>66</v>
      </c>
      <c r="D472" t="s">
        <v>136</v>
      </c>
      <c r="E472">
        <v>25117</v>
      </c>
      <c r="F472">
        <v>33260</v>
      </c>
      <c r="G472">
        <v>8143</v>
      </c>
      <c r="H472">
        <v>0.3242027312179</v>
      </c>
      <c r="I472" t="str">
        <f>VLOOKUP(D472,categoriesforlookup!A:B,2,FALSE)</f>
        <v>1 year and up to 2 years</v>
      </c>
      <c r="J472">
        <f t="shared" si="47"/>
        <v>733</v>
      </c>
      <c r="K472" t="b">
        <f t="shared" si="48"/>
        <v>1</v>
      </c>
      <c r="L472">
        <f t="shared" si="49"/>
        <v>8876</v>
      </c>
      <c r="M472" t="b">
        <f t="shared" si="50"/>
        <v>0</v>
      </c>
      <c r="N472" s="3">
        <f t="shared" si="51"/>
        <v>0.35338615280487318</v>
      </c>
      <c r="O472" s="3">
        <f t="shared" si="52"/>
        <v>0.10368311002604927</v>
      </c>
    </row>
    <row r="473" spans="1:15" hidden="1" x14ac:dyDescent="0.2">
      <c r="A473">
        <v>472</v>
      </c>
      <c r="B473" t="s">
        <v>644</v>
      </c>
      <c r="C473" t="s">
        <v>66</v>
      </c>
      <c r="D473" t="s">
        <v>129</v>
      </c>
      <c r="E473">
        <v>84284</v>
      </c>
      <c r="F473">
        <v>85607</v>
      </c>
      <c r="G473">
        <v>1323</v>
      </c>
      <c r="H473">
        <v>1.5696929429073098E-2</v>
      </c>
      <c r="I473" t="e">
        <f>VLOOKUP(D473,categoriesforlookup!A:B,2,FALSE)</f>
        <v>#N/A</v>
      </c>
      <c r="J473" t="e">
        <f t="shared" si="47"/>
        <v>#N/A</v>
      </c>
      <c r="K473" t="e">
        <f t="shared" si="48"/>
        <v>#N/A</v>
      </c>
      <c r="L473" t="e">
        <f t="shared" si="49"/>
        <v>#N/A</v>
      </c>
      <c r="M473" t="e">
        <f t="shared" si="50"/>
        <v>#N/A</v>
      </c>
      <c r="N473" s="3" t="e">
        <f t="shared" si="51"/>
        <v>#N/A</v>
      </c>
      <c r="O473" s="3" t="e">
        <f t="shared" si="52"/>
        <v>#N/A</v>
      </c>
    </row>
    <row r="474" spans="1:15" hidden="1" x14ac:dyDescent="0.2">
      <c r="A474">
        <v>473</v>
      </c>
      <c r="B474" t="s">
        <v>643</v>
      </c>
      <c r="C474" t="s">
        <v>67</v>
      </c>
      <c r="D474" t="s">
        <v>8</v>
      </c>
      <c r="E474">
        <v>11351</v>
      </c>
      <c r="F474">
        <v>12036</v>
      </c>
      <c r="G474">
        <v>685</v>
      </c>
      <c r="H474">
        <v>6.0347105981851799E-2</v>
      </c>
      <c r="I474" t="str">
        <f>VLOOKUP(D474,categoriesforlookup!A:B,2,FALSE)</f>
        <v>2 years and up to 3 years</v>
      </c>
      <c r="J474">
        <f t="shared" si="47"/>
        <v>484</v>
      </c>
      <c r="K474" t="b">
        <f t="shared" si="48"/>
        <v>1</v>
      </c>
      <c r="L474">
        <f t="shared" si="49"/>
        <v>1169</v>
      </c>
      <c r="M474" t="b">
        <f t="shared" si="50"/>
        <v>0</v>
      </c>
      <c r="N474" s="3">
        <f t="shared" si="51"/>
        <v>0.10298652101136464</v>
      </c>
      <c r="O474" s="3">
        <f t="shared" si="52"/>
        <v>2.54191219639479E-2</v>
      </c>
    </row>
    <row r="475" spans="1:15" hidden="1" x14ac:dyDescent="0.2">
      <c r="A475">
        <v>474</v>
      </c>
      <c r="B475" t="s">
        <v>642</v>
      </c>
      <c r="C475" t="s">
        <v>67</v>
      </c>
      <c r="D475" t="s">
        <v>130</v>
      </c>
      <c r="E475">
        <v>4469</v>
      </c>
      <c r="F475">
        <v>4953</v>
      </c>
      <c r="G475">
        <v>484</v>
      </c>
      <c r="H475">
        <v>0.10830163347504999</v>
      </c>
      <c r="I475" t="str">
        <f>VLOOKUP(D475,categoriesforlookup!A:B,2,FALSE)</f>
        <v>3 years and up to 4 years</v>
      </c>
      <c r="J475">
        <f t="shared" si="47"/>
        <v>171</v>
      </c>
      <c r="K475" t="b">
        <f t="shared" si="48"/>
        <v>1</v>
      </c>
      <c r="L475">
        <f t="shared" si="49"/>
        <v>655</v>
      </c>
      <c r="M475" t="b">
        <f t="shared" si="50"/>
        <v>0</v>
      </c>
      <c r="N475" s="3">
        <f t="shared" si="51"/>
        <v>0.14656522712016112</v>
      </c>
      <c r="O475" s="3">
        <f t="shared" si="52"/>
        <v>1.4242536258670552E-2</v>
      </c>
    </row>
    <row r="476" spans="1:15" hidden="1" x14ac:dyDescent="0.2">
      <c r="A476">
        <v>475</v>
      </c>
      <c r="B476" t="s">
        <v>641</v>
      </c>
      <c r="C476" t="s">
        <v>67</v>
      </c>
      <c r="D476" t="s">
        <v>131</v>
      </c>
      <c r="E476">
        <v>8597</v>
      </c>
      <c r="F476">
        <v>4511</v>
      </c>
      <c r="G476">
        <v>-4086</v>
      </c>
      <c r="H476">
        <v>-0.47528207514249199</v>
      </c>
      <c r="I476" t="str">
        <f>VLOOKUP(D476,categoriesforlookup!A:B,2,FALSE)</f>
        <v>6 months up to 1 year</v>
      </c>
      <c r="J476">
        <f t="shared" si="47"/>
        <v>2654</v>
      </c>
      <c r="K476" t="b">
        <f t="shared" si="48"/>
        <v>0</v>
      </c>
      <c r="L476">
        <f t="shared" si="49"/>
        <v>-4086</v>
      </c>
      <c r="M476" t="b">
        <f t="shared" si="50"/>
        <v>0</v>
      </c>
      <c r="N476" s="3">
        <f t="shared" si="51"/>
        <v>-0.47528207514249154</v>
      </c>
      <c r="O476" s="3">
        <f t="shared" si="52"/>
        <v>-8.8847333057905153E-2</v>
      </c>
    </row>
    <row r="477" spans="1:15" hidden="1" x14ac:dyDescent="0.2">
      <c r="A477">
        <v>476</v>
      </c>
      <c r="B477" t="s">
        <v>640</v>
      </c>
      <c r="C477" t="s">
        <v>67</v>
      </c>
      <c r="D477" t="s">
        <v>132</v>
      </c>
      <c r="E477">
        <v>503</v>
      </c>
      <c r="F477">
        <v>674</v>
      </c>
      <c r="G477">
        <v>171</v>
      </c>
      <c r="H477">
        <v>0.33996023856858798</v>
      </c>
      <c r="I477" t="str">
        <f>VLOOKUP(D477,categoriesforlookup!A:B,2,FALSE)</f>
        <v>4 years and up to 5 years</v>
      </c>
      <c r="J477">
        <f t="shared" si="47"/>
        <v>3</v>
      </c>
      <c r="K477" t="b">
        <f t="shared" si="48"/>
        <v>1</v>
      </c>
      <c r="L477">
        <f t="shared" si="49"/>
        <v>174</v>
      </c>
      <c r="M477" t="b">
        <f t="shared" si="50"/>
        <v>0</v>
      </c>
      <c r="N477" s="3">
        <f t="shared" si="51"/>
        <v>0.34592445328031807</v>
      </c>
      <c r="O477" s="3">
        <f t="shared" si="52"/>
        <v>3.7835134488682074E-3</v>
      </c>
    </row>
    <row r="478" spans="1:15" hidden="1" x14ac:dyDescent="0.2">
      <c r="A478">
        <v>477</v>
      </c>
      <c r="B478" t="s">
        <v>639</v>
      </c>
      <c r="C478" t="s">
        <v>67</v>
      </c>
      <c r="D478" t="s">
        <v>133</v>
      </c>
      <c r="E478">
        <v>465</v>
      </c>
      <c r="F478">
        <v>468</v>
      </c>
      <c r="G478">
        <v>3</v>
      </c>
      <c r="H478">
        <v>6.4516129032258099E-3</v>
      </c>
      <c r="I478" t="str">
        <f>VLOOKUP(D478,categoriesforlookup!A:B,2,FALSE)</f>
        <v>5 years and over</v>
      </c>
      <c r="J478">
        <f t="shared" si="47"/>
        <v>55</v>
      </c>
      <c r="K478" t="b">
        <f t="shared" si="48"/>
        <v>1</v>
      </c>
      <c r="L478">
        <f t="shared" si="49"/>
        <v>58</v>
      </c>
      <c r="M478" t="b">
        <f t="shared" si="50"/>
        <v>0</v>
      </c>
      <c r="N478" s="3">
        <f t="shared" si="51"/>
        <v>0.12473118279569892</v>
      </c>
      <c r="O478" s="3">
        <f t="shared" si="52"/>
        <v>1.2611711496227358E-3</v>
      </c>
    </row>
    <row r="479" spans="1:15" hidden="1" x14ac:dyDescent="0.2">
      <c r="A479">
        <v>478</v>
      </c>
      <c r="B479" t="s">
        <v>638</v>
      </c>
      <c r="C479" t="s">
        <v>67</v>
      </c>
      <c r="D479" t="s">
        <v>134</v>
      </c>
      <c r="E479">
        <v>168</v>
      </c>
      <c r="F479">
        <v>223</v>
      </c>
      <c r="G479">
        <v>55</v>
      </c>
      <c r="H479">
        <v>0.327380952380952</v>
      </c>
      <c r="I479">
        <f>VLOOKUP(D479,categoriesforlookup!A:B,2,FALSE)</f>
        <v>0</v>
      </c>
      <c r="J479" t="e">
        <f t="shared" si="47"/>
        <v>#N/A</v>
      </c>
      <c r="K479" t="e">
        <f t="shared" si="48"/>
        <v>#N/A</v>
      </c>
      <c r="L479" t="e">
        <f t="shared" si="49"/>
        <v>#N/A</v>
      </c>
      <c r="M479" t="e">
        <f t="shared" si="50"/>
        <v>#N/A</v>
      </c>
      <c r="N479" s="3" t="e">
        <f t="shared" si="51"/>
        <v>#N/A</v>
      </c>
      <c r="O479" s="3" t="e">
        <f t="shared" si="52"/>
        <v>#N/A</v>
      </c>
    </row>
    <row r="480" spans="1:15" x14ac:dyDescent="0.2">
      <c r="A480">
        <v>479</v>
      </c>
      <c r="B480" t="s">
        <v>637</v>
      </c>
      <c r="C480" t="s">
        <v>67</v>
      </c>
      <c r="D480" t="s">
        <v>136</v>
      </c>
      <c r="E480">
        <v>15220</v>
      </c>
      <c r="F480">
        <v>17874</v>
      </c>
      <c r="G480">
        <v>2654</v>
      </c>
      <c r="H480">
        <v>0.17437582128777901</v>
      </c>
      <c r="I480" t="str">
        <f>VLOOKUP(D480,categoriesforlookup!A:B,2,FALSE)</f>
        <v>1 year and up to 2 years</v>
      </c>
      <c r="J480">
        <f t="shared" si="47"/>
        <v>685</v>
      </c>
      <c r="K480" t="b">
        <f t="shared" si="48"/>
        <v>1</v>
      </c>
      <c r="L480">
        <f t="shared" si="49"/>
        <v>3339</v>
      </c>
      <c r="M480" t="b">
        <f t="shared" si="50"/>
        <v>0</v>
      </c>
      <c r="N480" s="3">
        <f t="shared" si="51"/>
        <v>0.21938239159001313</v>
      </c>
      <c r="O480" s="3">
        <f t="shared" si="52"/>
        <v>7.2604318423970943E-2</v>
      </c>
    </row>
    <row r="481" spans="1:15" hidden="1" x14ac:dyDescent="0.2">
      <c r="A481">
        <v>480</v>
      </c>
      <c r="B481" t="s">
        <v>636</v>
      </c>
      <c r="C481" t="s">
        <v>67</v>
      </c>
      <c r="D481" t="s">
        <v>129</v>
      </c>
      <c r="E481">
        <v>45236</v>
      </c>
      <c r="F481">
        <v>45989</v>
      </c>
      <c r="G481">
        <v>753</v>
      </c>
      <c r="H481">
        <v>1.6646034132107201E-2</v>
      </c>
      <c r="I481" t="e">
        <f>VLOOKUP(D481,categoriesforlookup!A:B,2,FALSE)</f>
        <v>#N/A</v>
      </c>
      <c r="J481" t="e">
        <f t="shared" si="47"/>
        <v>#N/A</v>
      </c>
      <c r="K481" t="e">
        <f t="shared" si="48"/>
        <v>#N/A</v>
      </c>
      <c r="L481" t="e">
        <f t="shared" si="49"/>
        <v>#N/A</v>
      </c>
      <c r="M481" t="e">
        <f t="shared" si="50"/>
        <v>#N/A</v>
      </c>
      <c r="N481" s="3" t="e">
        <f t="shared" si="51"/>
        <v>#N/A</v>
      </c>
      <c r="O481" s="3" t="e">
        <f t="shared" si="52"/>
        <v>#N/A</v>
      </c>
    </row>
    <row r="482" spans="1:15" hidden="1" x14ac:dyDescent="0.2">
      <c r="A482">
        <v>481</v>
      </c>
      <c r="B482" t="s">
        <v>635</v>
      </c>
      <c r="C482" t="s">
        <v>68</v>
      </c>
      <c r="D482" t="s">
        <v>8</v>
      </c>
      <c r="E482">
        <v>6158</v>
      </c>
      <c r="F482">
        <v>6288</v>
      </c>
      <c r="G482">
        <v>130</v>
      </c>
      <c r="H482">
        <v>2.1110750243585601E-2</v>
      </c>
      <c r="I482" t="str">
        <f>VLOOKUP(D482,categoriesforlookup!A:B,2,FALSE)</f>
        <v>2 years and up to 3 years</v>
      </c>
      <c r="J482">
        <f t="shared" si="47"/>
        <v>493</v>
      </c>
      <c r="K482" t="b">
        <f t="shared" si="48"/>
        <v>1</v>
      </c>
      <c r="L482">
        <f t="shared" si="49"/>
        <v>623</v>
      </c>
      <c r="M482" t="b">
        <f t="shared" si="50"/>
        <v>0</v>
      </c>
      <c r="N482" s="3">
        <f t="shared" si="51"/>
        <v>0.10116921078272166</v>
      </c>
      <c r="O482" s="3">
        <f t="shared" si="52"/>
        <v>2.6361443743917405E-2</v>
      </c>
    </row>
    <row r="483" spans="1:15" hidden="1" x14ac:dyDescent="0.2">
      <c r="A483">
        <v>482</v>
      </c>
      <c r="B483" t="s">
        <v>634</v>
      </c>
      <c r="C483" t="s">
        <v>68</v>
      </c>
      <c r="D483" t="s">
        <v>130</v>
      </c>
      <c r="E483">
        <v>2507</v>
      </c>
      <c r="F483">
        <v>3000</v>
      </c>
      <c r="G483">
        <v>493</v>
      </c>
      <c r="H483">
        <v>0.19664938173115301</v>
      </c>
      <c r="I483" t="str">
        <f>VLOOKUP(D483,categoriesforlookup!A:B,2,FALSE)</f>
        <v>3 years and up to 4 years</v>
      </c>
      <c r="J483">
        <f t="shared" si="47"/>
        <v>-4</v>
      </c>
      <c r="K483" t="b">
        <f t="shared" si="48"/>
        <v>0</v>
      </c>
      <c r="L483">
        <f t="shared" si="49"/>
        <v>493</v>
      </c>
      <c r="M483" t="b">
        <f t="shared" si="50"/>
        <v>0</v>
      </c>
      <c r="N483" s="3">
        <f t="shared" si="51"/>
        <v>0.19664938173115276</v>
      </c>
      <c r="O483" s="3">
        <f t="shared" si="52"/>
        <v>2.0860660940210721E-2</v>
      </c>
    </row>
    <row r="484" spans="1:15" hidden="1" x14ac:dyDescent="0.2">
      <c r="A484">
        <v>483</v>
      </c>
      <c r="B484" t="s">
        <v>633</v>
      </c>
      <c r="C484" t="s">
        <v>68</v>
      </c>
      <c r="D484" t="s">
        <v>131</v>
      </c>
      <c r="E484">
        <v>4777</v>
      </c>
      <c r="F484">
        <v>2476</v>
      </c>
      <c r="G484">
        <v>-2301</v>
      </c>
      <c r="H484">
        <v>-0.48168306468494898</v>
      </c>
      <c r="I484" t="str">
        <f>VLOOKUP(D484,categoriesforlookup!A:B,2,FALSE)</f>
        <v>6 months up to 1 year</v>
      </c>
      <c r="J484">
        <f t="shared" si="47"/>
        <v>1831</v>
      </c>
      <c r="K484" t="b">
        <f t="shared" si="48"/>
        <v>0</v>
      </c>
      <c r="L484">
        <f t="shared" si="49"/>
        <v>-2301</v>
      </c>
      <c r="M484" t="b">
        <f t="shared" si="50"/>
        <v>0</v>
      </c>
      <c r="N484" s="3">
        <f t="shared" si="51"/>
        <v>-0.4816830646849487</v>
      </c>
      <c r="O484" s="3">
        <f t="shared" si="52"/>
        <v>-9.7363855625608259E-2</v>
      </c>
    </row>
    <row r="485" spans="1:15" hidden="1" x14ac:dyDescent="0.2">
      <c r="A485">
        <v>484</v>
      </c>
      <c r="B485" t="s">
        <v>632</v>
      </c>
      <c r="C485" t="s">
        <v>68</v>
      </c>
      <c r="D485" t="s">
        <v>132</v>
      </c>
      <c r="E485">
        <v>265</v>
      </c>
      <c r="F485">
        <v>261</v>
      </c>
      <c r="G485">
        <v>-4</v>
      </c>
      <c r="H485">
        <v>-1.5094339622641499E-2</v>
      </c>
      <c r="I485" t="str">
        <f>VLOOKUP(D485,categoriesforlookup!A:B,2,FALSE)</f>
        <v>4 years and up to 5 years</v>
      </c>
      <c r="J485">
        <f t="shared" si="47"/>
        <v>24</v>
      </c>
      <c r="K485" t="b">
        <f t="shared" si="48"/>
        <v>0</v>
      </c>
      <c r="L485">
        <f t="shared" si="49"/>
        <v>-4</v>
      </c>
      <c r="M485" t="b">
        <f t="shared" si="50"/>
        <v>0</v>
      </c>
      <c r="N485" s="3">
        <f t="shared" si="51"/>
        <v>-1.509433962264151E-2</v>
      </c>
      <c r="O485" s="3">
        <f t="shared" si="52"/>
        <v>-1.6925485549866711E-4</v>
      </c>
    </row>
    <row r="486" spans="1:15" hidden="1" x14ac:dyDescent="0.2">
      <c r="A486">
        <v>485</v>
      </c>
      <c r="B486" t="s">
        <v>631</v>
      </c>
      <c r="C486" t="s">
        <v>68</v>
      </c>
      <c r="D486" t="s">
        <v>133</v>
      </c>
      <c r="E486">
        <v>181</v>
      </c>
      <c r="F486">
        <v>205</v>
      </c>
      <c r="G486">
        <v>24</v>
      </c>
      <c r="H486">
        <v>0.13259668508287301</v>
      </c>
      <c r="I486" t="str">
        <f>VLOOKUP(D486,categoriesforlookup!A:B,2,FALSE)</f>
        <v>5 years and over</v>
      </c>
      <c r="J486">
        <f t="shared" si="47"/>
        <v>1</v>
      </c>
      <c r="K486" t="b">
        <f t="shared" si="48"/>
        <v>1</v>
      </c>
      <c r="L486">
        <f t="shared" si="49"/>
        <v>25</v>
      </c>
      <c r="M486" t="b">
        <f t="shared" si="50"/>
        <v>0</v>
      </c>
      <c r="N486" s="3">
        <f t="shared" si="51"/>
        <v>0.13812154696132597</v>
      </c>
      <c r="O486" s="3">
        <f t="shared" si="52"/>
        <v>1.0578428468666695E-3</v>
      </c>
    </row>
    <row r="487" spans="1:15" hidden="1" x14ac:dyDescent="0.2">
      <c r="A487">
        <v>486</v>
      </c>
      <c r="B487" t="s">
        <v>630</v>
      </c>
      <c r="C487" t="s">
        <v>68</v>
      </c>
      <c r="D487" t="s">
        <v>134</v>
      </c>
      <c r="E487">
        <v>5</v>
      </c>
      <c r="F487">
        <v>6</v>
      </c>
      <c r="G487">
        <v>1</v>
      </c>
      <c r="H487">
        <v>0.2</v>
      </c>
      <c r="I487">
        <f>VLOOKUP(D487,categoriesforlookup!A:B,2,FALSE)</f>
        <v>0</v>
      </c>
      <c r="J487" t="e">
        <f t="shared" si="47"/>
        <v>#N/A</v>
      </c>
      <c r="K487" t="e">
        <f t="shared" si="48"/>
        <v>#N/A</v>
      </c>
      <c r="L487" t="e">
        <f t="shared" si="49"/>
        <v>#N/A</v>
      </c>
      <c r="M487" t="e">
        <f t="shared" si="50"/>
        <v>#N/A</v>
      </c>
      <c r="N487" s="3" t="e">
        <f t="shared" si="51"/>
        <v>#N/A</v>
      </c>
      <c r="O487" s="3" t="e">
        <f t="shared" si="52"/>
        <v>#N/A</v>
      </c>
    </row>
    <row r="488" spans="1:15" x14ac:dyDescent="0.2">
      <c r="A488">
        <v>487</v>
      </c>
      <c r="B488" t="s">
        <v>629</v>
      </c>
      <c r="C488" t="s">
        <v>68</v>
      </c>
      <c r="D488" t="s">
        <v>136</v>
      </c>
      <c r="E488">
        <v>6886</v>
      </c>
      <c r="F488">
        <v>8717</v>
      </c>
      <c r="G488">
        <v>1831</v>
      </c>
      <c r="H488">
        <v>0.26590182979959298</v>
      </c>
      <c r="I488" t="str">
        <f>VLOOKUP(D488,categoriesforlookup!A:B,2,FALSE)</f>
        <v>1 year and up to 2 years</v>
      </c>
      <c r="J488">
        <f t="shared" si="47"/>
        <v>130</v>
      </c>
      <c r="K488" t="b">
        <f t="shared" si="48"/>
        <v>1</v>
      </c>
      <c r="L488">
        <f t="shared" si="49"/>
        <v>1961</v>
      </c>
      <c r="M488" t="b">
        <f t="shared" si="50"/>
        <v>0</v>
      </c>
      <c r="N488" s="3">
        <f t="shared" si="51"/>
        <v>0.28478071449317455</v>
      </c>
      <c r="O488" s="3">
        <f t="shared" si="52"/>
        <v>8.2977192908221559E-2</v>
      </c>
    </row>
    <row r="489" spans="1:15" hidden="1" x14ac:dyDescent="0.2">
      <c r="A489">
        <v>488</v>
      </c>
      <c r="B489" t="s">
        <v>628</v>
      </c>
      <c r="C489" t="s">
        <v>68</v>
      </c>
      <c r="D489" t="s">
        <v>129</v>
      </c>
      <c r="E489">
        <v>23175</v>
      </c>
      <c r="F489">
        <v>23633</v>
      </c>
      <c r="G489">
        <v>458</v>
      </c>
      <c r="H489">
        <v>1.9762675296655902E-2</v>
      </c>
      <c r="I489" t="e">
        <f>VLOOKUP(D489,categoriesforlookup!A:B,2,FALSE)</f>
        <v>#N/A</v>
      </c>
      <c r="J489" t="e">
        <f t="shared" si="47"/>
        <v>#N/A</v>
      </c>
      <c r="K489" t="e">
        <f t="shared" si="48"/>
        <v>#N/A</v>
      </c>
      <c r="L489" t="e">
        <f t="shared" si="49"/>
        <v>#N/A</v>
      </c>
      <c r="M489" t="e">
        <f t="shared" si="50"/>
        <v>#N/A</v>
      </c>
      <c r="N489" s="3" t="e">
        <f t="shared" si="51"/>
        <v>#N/A</v>
      </c>
      <c r="O489" s="3" t="e">
        <f t="shared" si="52"/>
        <v>#N/A</v>
      </c>
    </row>
    <row r="490" spans="1:15" hidden="1" x14ac:dyDescent="0.2">
      <c r="A490">
        <v>489</v>
      </c>
      <c r="B490" t="s">
        <v>627</v>
      </c>
      <c r="C490" t="s">
        <v>69</v>
      </c>
      <c r="D490" t="s">
        <v>8</v>
      </c>
      <c r="E490">
        <v>19378</v>
      </c>
      <c r="F490">
        <v>20494</v>
      </c>
      <c r="G490">
        <v>1116</v>
      </c>
      <c r="H490">
        <v>5.7591082671070298E-2</v>
      </c>
      <c r="I490" t="str">
        <f>VLOOKUP(D490,categoriesforlookup!A:B,2,FALSE)</f>
        <v>2 years and up to 3 years</v>
      </c>
      <c r="J490">
        <f t="shared" si="47"/>
        <v>1065</v>
      </c>
      <c r="K490" t="b">
        <f t="shared" si="48"/>
        <v>1</v>
      </c>
      <c r="L490">
        <f t="shared" si="49"/>
        <v>2181</v>
      </c>
      <c r="M490" t="b">
        <f t="shared" si="50"/>
        <v>0</v>
      </c>
      <c r="N490" s="3">
        <f t="shared" si="51"/>
        <v>0.11255031478996801</v>
      </c>
      <c r="O490" s="3">
        <f t="shared" si="52"/>
        <v>3.0693236511019167E-2</v>
      </c>
    </row>
    <row r="491" spans="1:15" hidden="1" x14ac:dyDescent="0.2">
      <c r="A491">
        <v>490</v>
      </c>
      <c r="B491" t="s">
        <v>626</v>
      </c>
      <c r="C491" t="s">
        <v>69</v>
      </c>
      <c r="D491" t="s">
        <v>130</v>
      </c>
      <c r="E491">
        <v>651</v>
      </c>
      <c r="F491">
        <v>1716</v>
      </c>
      <c r="G491">
        <v>1065</v>
      </c>
      <c r="H491">
        <v>1.6359447004608301</v>
      </c>
      <c r="I491" t="str">
        <f>VLOOKUP(D491,categoriesforlookup!A:B,2,FALSE)</f>
        <v>3 years and up to 4 years</v>
      </c>
      <c r="J491">
        <f t="shared" si="47"/>
        <v>11</v>
      </c>
      <c r="K491" t="b">
        <f t="shared" si="48"/>
        <v>1</v>
      </c>
      <c r="L491">
        <f t="shared" si="49"/>
        <v>1076</v>
      </c>
      <c r="M491" t="b">
        <f t="shared" si="50"/>
        <v>0</v>
      </c>
      <c r="N491" s="3">
        <f t="shared" si="51"/>
        <v>1.65284178187404</v>
      </c>
      <c r="O491" s="3">
        <f t="shared" si="52"/>
        <v>1.5142559599200653E-2</v>
      </c>
    </row>
    <row r="492" spans="1:15" hidden="1" x14ac:dyDescent="0.2">
      <c r="A492">
        <v>491</v>
      </c>
      <c r="B492" t="s">
        <v>625</v>
      </c>
      <c r="C492" t="s">
        <v>69</v>
      </c>
      <c r="D492" t="s">
        <v>131</v>
      </c>
      <c r="E492">
        <v>17676</v>
      </c>
      <c r="F492">
        <v>9060</v>
      </c>
      <c r="G492">
        <v>-8616</v>
      </c>
      <c r="H492">
        <v>-0.48744059742023099</v>
      </c>
      <c r="I492" t="str">
        <f>VLOOKUP(D492,categoriesforlookup!A:B,2,FALSE)</f>
        <v>6 months up to 1 year</v>
      </c>
      <c r="J492">
        <f t="shared" si="47"/>
        <v>6773</v>
      </c>
      <c r="K492" t="b">
        <f t="shared" si="48"/>
        <v>0</v>
      </c>
      <c r="L492">
        <f t="shared" si="49"/>
        <v>-8616</v>
      </c>
      <c r="M492" t="b">
        <f t="shared" si="50"/>
        <v>0</v>
      </c>
      <c r="N492" s="3">
        <f t="shared" si="51"/>
        <v>-0.48744059742023083</v>
      </c>
      <c r="O492" s="3">
        <f t="shared" si="52"/>
        <v>-0.12125306087984464</v>
      </c>
    </row>
    <row r="493" spans="1:15" hidden="1" x14ac:dyDescent="0.2">
      <c r="A493">
        <v>492</v>
      </c>
      <c r="B493" t="s">
        <v>624</v>
      </c>
      <c r="C493" t="s">
        <v>69</v>
      </c>
      <c r="D493" t="s">
        <v>132</v>
      </c>
      <c r="E493">
        <v>839</v>
      </c>
      <c r="F493">
        <v>850</v>
      </c>
      <c r="G493">
        <v>11</v>
      </c>
      <c r="H493">
        <v>1.31108462455304E-2</v>
      </c>
      <c r="I493" t="str">
        <f>VLOOKUP(D493,categoriesforlookup!A:B,2,FALSE)</f>
        <v>4 years and up to 5 years</v>
      </c>
      <c r="J493">
        <f t="shared" si="47"/>
        <v>74</v>
      </c>
      <c r="K493" t="b">
        <f t="shared" si="48"/>
        <v>1</v>
      </c>
      <c r="L493">
        <f t="shared" si="49"/>
        <v>85</v>
      </c>
      <c r="M493" t="b">
        <f t="shared" si="50"/>
        <v>0</v>
      </c>
      <c r="N493" s="3">
        <f t="shared" si="51"/>
        <v>0.10131108462455304</v>
      </c>
      <c r="O493" s="3">
        <f t="shared" si="52"/>
        <v>1.196205916293732E-3</v>
      </c>
    </row>
    <row r="494" spans="1:15" hidden="1" x14ac:dyDescent="0.2">
      <c r="A494">
        <v>493</v>
      </c>
      <c r="B494" t="s">
        <v>623</v>
      </c>
      <c r="C494" t="s">
        <v>69</v>
      </c>
      <c r="D494" t="s">
        <v>133</v>
      </c>
      <c r="E494">
        <v>547</v>
      </c>
      <c r="F494">
        <v>621</v>
      </c>
      <c r="G494">
        <v>74</v>
      </c>
      <c r="H494">
        <v>0.13528336380255901</v>
      </c>
      <c r="I494" t="str">
        <f>VLOOKUP(D494,categoriesforlookup!A:B,2,FALSE)</f>
        <v>5 years and over</v>
      </c>
      <c r="J494">
        <f t="shared" si="47"/>
        <v>-2</v>
      </c>
      <c r="K494" t="b">
        <f t="shared" si="48"/>
        <v>0</v>
      </c>
      <c r="L494">
        <f t="shared" si="49"/>
        <v>74</v>
      </c>
      <c r="M494" t="b">
        <f t="shared" si="50"/>
        <v>0</v>
      </c>
      <c r="N494" s="3">
        <f t="shared" si="51"/>
        <v>0.13528336380255943</v>
      </c>
      <c r="O494" s="3">
        <f t="shared" si="52"/>
        <v>1.0414027977145429E-3</v>
      </c>
    </row>
    <row r="495" spans="1:15" hidden="1" x14ac:dyDescent="0.2">
      <c r="A495">
        <v>494</v>
      </c>
      <c r="B495" t="s">
        <v>622</v>
      </c>
      <c r="C495" t="s">
        <v>69</v>
      </c>
      <c r="D495" t="s">
        <v>134</v>
      </c>
      <c r="E495">
        <v>16</v>
      </c>
      <c r="F495">
        <v>14</v>
      </c>
      <c r="G495">
        <v>-2</v>
      </c>
      <c r="H495">
        <v>-0.125</v>
      </c>
      <c r="I495">
        <f>VLOOKUP(D495,categoriesforlookup!A:B,2,FALSE)</f>
        <v>0</v>
      </c>
      <c r="J495" t="e">
        <f t="shared" si="47"/>
        <v>#N/A</v>
      </c>
      <c r="K495" t="e">
        <f t="shared" si="48"/>
        <v>#N/A</v>
      </c>
      <c r="L495" t="e">
        <f t="shared" si="49"/>
        <v>#N/A</v>
      </c>
      <c r="M495" t="e">
        <f t="shared" si="50"/>
        <v>#N/A</v>
      </c>
      <c r="N495" s="3" t="e">
        <f t="shared" si="51"/>
        <v>#N/A</v>
      </c>
      <c r="O495" s="3" t="e">
        <f t="shared" si="52"/>
        <v>#N/A</v>
      </c>
    </row>
    <row r="496" spans="1:15" x14ac:dyDescent="0.2">
      <c r="A496">
        <v>495</v>
      </c>
      <c r="B496" t="s">
        <v>621</v>
      </c>
      <c r="C496" t="s">
        <v>69</v>
      </c>
      <c r="D496" t="s">
        <v>136</v>
      </c>
      <c r="E496">
        <v>21904</v>
      </c>
      <c r="F496">
        <v>28677</v>
      </c>
      <c r="G496">
        <v>6773</v>
      </c>
      <c r="H496">
        <v>0.30921292914536203</v>
      </c>
      <c r="I496" t="str">
        <f>VLOOKUP(D496,categoriesforlookup!A:B,2,FALSE)</f>
        <v>1 year and up to 2 years</v>
      </c>
      <c r="J496">
        <f t="shared" si="47"/>
        <v>1116</v>
      </c>
      <c r="K496" t="b">
        <f t="shared" si="48"/>
        <v>1</v>
      </c>
      <c r="L496">
        <f t="shared" si="49"/>
        <v>7889</v>
      </c>
      <c r="M496" t="b">
        <f t="shared" si="50"/>
        <v>0</v>
      </c>
      <c r="N496" s="3">
        <f t="shared" si="51"/>
        <v>0.36016252739225713</v>
      </c>
      <c r="O496" s="3">
        <f t="shared" si="52"/>
        <v>0.11102198204283824</v>
      </c>
    </row>
    <row r="497" spans="1:15" hidden="1" x14ac:dyDescent="0.2">
      <c r="A497">
        <v>496</v>
      </c>
      <c r="B497" t="s">
        <v>620</v>
      </c>
      <c r="C497" t="s">
        <v>69</v>
      </c>
      <c r="D497" t="s">
        <v>129</v>
      </c>
      <c r="E497">
        <v>69486</v>
      </c>
      <c r="F497">
        <v>71058</v>
      </c>
      <c r="G497">
        <v>1572</v>
      </c>
      <c r="H497">
        <v>2.2623262239875701E-2</v>
      </c>
      <c r="I497" t="e">
        <f>VLOOKUP(D497,categoriesforlookup!A:B,2,FALSE)</f>
        <v>#N/A</v>
      </c>
      <c r="J497" t="e">
        <f t="shared" si="47"/>
        <v>#N/A</v>
      </c>
      <c r="K497" t="e">
        <f t="shared" si="48"/>
        <v>#N/A</v>
      </c>
      <c r="L497" t="e">
        <f t="shared" si="49"/>
        <v>#N/A</v>
      </c>
      <c r="M497" t="e">
        <f t="shared" si="50"/>
        <v>#N/A</v>
      </c>
      <c r="N497" s="3" t="e">
        <f t="shared" si="51"/>
        <v>#N/A</v>
      </c>
      <c r="O497" s="3" t="e">
        <f t="shared" si="52"/>
        <v>#N/A</v>
      </c>
    </row>
    <row r="498" spans="1:15" hidden="1" x14ac:dyDescent="0.2">
      <c r="A498">
        <v>497</v>
      </c>
      <c r="B498" t="s">
        <v>619</v>
      </c>
      <c r="C498" t="s">
        <v>70</v>
      </c>
      <c r="D498" t="s">
        <v>8</v>
      </c>
      <c r="E498">
        <v>7550</v>
      </c>
      <c r="F498">
        <v>8363</v>
      </c>
      <c r="G498">
        <v>813</v>
      </c>
      <c r="H498">
        <v>0.10768211920529799</v>
      </c>
      <c r="I498" t="str">
        <f>VLOOKUP(D498,categoriesforlookup!A:B,2,FALSE)</f>
        <v>2 years and up to 3 years</v>
      </c>
      <c r="J498">
        <f t="shared" si="47"/>
        <v>113</v>
      </c>
      <c r="K498" t="b">
        <f t="shared" si="48"/>
        <v>1</v>
      </c>
      <c r="L498">
        <f t="shared" si="49"/>
        <v>926</v>
      </c>
      <c r="M498" t="b">
        <f t="shared" si="50"/>
        <v>0</v>
      </c>
      <c r="N498" s="3">
        <f t="shared" si="51"/>
        <v>0.12264900662251656</v>
      </c>
      <c r="O498" s="3">
        <f t="shared" si="52"/>
        <v>2.8146752180917355E-2</v>
      </c>
    </row>
    <row r="499" spans="1:15" hidden="1" x14ac:dyDescent="0.2">
      <c r="A499">
        <v>498</v>
      </c>
      <c r="B499" t="s">
        <v>618</v>
      </c>
      <c r="C499" t="s">
        <v>70</v>
      </c>
      <c r="D499" t="s">
        <v>130</v>
      </c>
      <c r="E499">
        <v>247</v>
      </c>
      <c r="F499">
        <v>360</v>
      </c>
      <c r="G499">
        <v>113</v>
      </c>
      <c r="H499">
        <v>0.45748987854251</v>
      </c>
      <c r="I499" t="str">
        <f>VLOOKUP(D499,categoriesforlookup!A:B,2,FALSE)</f>
        <v>3 years and up to 4 years</v>
      </c>
      <c r="J499">
        <f t="shared" si="47"/>
        <v>4</v>
      </c>
      <c r="K499" t="b">
        <f t="shared" si="48"/>
        <v>1</v>
      </c>
      <c r="L499">
        <f t="shared" si="49"/>
        <v>117</v>
      </c>
      <c r="M499" t="b">
        <f t="shared" si="50"/>
        <v>0</v>
      </c>
      <c r="N499" s="3">
        <f t="shared" si="51"/>
        <v>0.47368421052631576</v>
      </c>
      <c r="O499" s="3">
        <f t="shared" si="52"/>
        <v>3.5563390984528404E-3</v>
      </c>
    </row>
    <row r="500" spans="1:15" hidden="1" x14ac:dyDescent="0.2">
      <c r="A500">
        <v>499</v>
      </c>
      <c r="B500" t="s">
        <v>617</v>
      </c>
      <c r="C500" t="s">
        <v>70</v>
      </c>
      <c r="D500" t="s">
        <v>131</v>
      </c>
      <c r="E500">
        <v>11454</v>
      </c>
      <c r="F500">
        <v>4681</v>
      </c>
      <c r="G500">
        <v>-6773</v>
      </c>
      <c r="H500">
        <v>-0.59132180897503095</v>
      </c>
      <c r="I500" t="str">
        <f>VLOOKUP(D500,categoriesforlookup!A:B,2,FALSE)</f>
        <v>6 months up to 1 year</v>
      </c>
      <c r="J500">
        <f t="shared" si="47"/>
        <v>5910</v>
      </c>
      <c r="K500" t="b">
        <f t="shared" si="48"/>
        <v>0</v>
      </c>
      <c r="L500">
        <f t="shared" si="49"/>
        <v>-6773</v>
      </c>
      <c r="M500" t="b">
        <f t="shared" si="50"/>
        <v>0</v>
      </c>
      <c r="N500" s="3">
        <f t="shared" si="51"/>
        <v>-0.59132180897503051</v>
      </c>
      <c r="O500" s="3">
        <f t="shared" si="52"/>
        <v>-0.20587251892154776</v>
      </c>
    </row>
    <row r="501" spans="1:15" hidden="1" x14ac:dyDescent="0.2">
      <c r="A501">
        <v>500</v>
      </c>
      <c r="B501" t="s">
        <v>616</v>
      </c>
      <c r="C501" t="s">
        <v>70</v>
      </c>
      <c r="D501" t="s">
        <v>132</v>
      </c>
      <c r="E501">
        <v>245</v>
      </c>
      <c r="F501">
        <v>249</v>
      </c>
      <c r="G501">
        <v>4</v>
      </c>
      <c r="H501">
        <v>1.6326530612244899E-2</v>
      </c>
      <c r="I501" t="str">
        <f>VLOOKUP(D501,categoriesforlookup!A:B,2,FALSE)</f>
        <v>4 years and up to 5 years</v>
      </c>
      <c r="J501">
        <f t="shared" si="47"/>
        <v>16</v>
      </c>
      <c r="K501" t="b">
        <f t="shared" si="48"/>
        <v>1</v>
      </c>
      <c r="L501">
        <f t="shared" si="49"/>
        <v>20</v>
      </c>
      <c r="M501" t="b">
        <f t="shared" si="50"/>
        <v>0</v>
      </c>
      <c r="N501" s="3">
        <f t="shared" si="51"/>
        <v>8.1632653061224483E-2</v>
      </c>
      <c r="O501" s="3">
        <f t="shared" si="52"/>
        <v>6.0792121341074197E-4</v>
      </c>
    </row>
    <row r="502" spans="1:15" hidden="1" x14ac:dyDescent="0.2">
      <c r="A502">
        <v>501</v>
      </c>
      <c r="B502" t="s">
        <v>615</v>
      </c>
      <c r="C502" t="s">
        <v>70</v>
      </c>
      <c r="D502" t="s">
        <v>133</v>
      </c>
      <c r="E502">
        <v>96</v>
      </c>
      <c r="F502">
        <v>112</v>
      </c>
      <c r="G502">
        <v>16</v>
      </c>
      <c r="H502">
        <v>0.16666666666666699</v>
      </c>
      <c r="I502" t="str">
        <f>VLOOKUP(D502,categoriesforlookup!A:B,2,FALSE)</f>
        <v>5 years and over</v>
      </c>
      <c r="J502" t="str">
        <f t="shared" si="47"/>
        <v>NA</v>
      </c>
      <c r="K502" t="b">
        <f t="shared" si="48"/>
        <v>1</v>
      </c>
      <c r="L502" t="e">
        <f t="shared" si="49"/>
        <v>#VALUE!</v>
      </c>
      <c r="M502" t="e">
        <f t="shared" si="50"/>
        <v>#VALUE!</v>
      </c>
      <c r="N502" s="3" t="e">
        <f t="shared" si="51"/>
        <v>#VALUE!</v>
      </c>
      <c r="O502" s="3" t="e">
        <f t="shared" si="52"/>
        <v>#VALUE!</v>
      </c>
    </row>
    <row r="503" spans="1:15" hidden="1" x14ac:dyDescent="0.2">
      <c r="A503">
        <v>502</v>
      </c>
      <c r="B503" t="s">
        <v>614</v>
      </c>
      <c r="C503" t="s">
        <v>70</v>
      </c>
      <c r="D503" t="s">
        <v>134</v>
      </c>
      <c r="E503">
        <v>6</v>
      </c>
      <c r="F503" t="s">
        <v>135</v>
      </c>
      <c r="G503" t="s">
        <v>135</v>
      </c>
      <c r="H503" t="s">
        <v>135</v>
      </c>
      <c r="I503">
        <f>VLOOKUP(D503,categoriesforlookup!A:B,2,FALSE)</f>
        <v>0</v>
      </c>
      <c r="J503" t="e">
        <f t="shared" si="47"/>
        <v>#N/A</v>
      </c>
      <c r="K503" t="e">
        <f t="shared" si="48"/>
        <v>#N/A</v>
      </c>
      <c r="L503" t="e">
        <f t="shared" si="49"/>
        <v>#N/A</v>
      </c>
      <c r="M503" t="e">
        <f t="shared" si="50"/>
        <v>#N/A</v>
      </c>
      <c r="N503" s="3" t="e">
        <f t="shared" si="51"/>
        <v>#N/A</v>
      </c>
      <c r="O503" s="3" t="e">
        <f t="shared" si="52"/>
        <v>#N/A</v>
      </c>
    </row>
    <row r="504" spans="1:15" x14ac:dyDescent="0.2">
      <c r="A504">
        <v>503</v>
      </c>
      <c r="B504" t="s">
        <v>613</v>
      </c>
      <c r="C504" t="s">
        <v>70</v>
      </c>
      <c r="D504" t="s">
        <v>136</v>
      </c>
      <c r="E504">
        <v>8589</v>
      </c>
      <c r="F504">
        <v>14499</v>
      </c>
      <c r="G504">
        <v>5910</v>
      </c>
      <c r="H504">
        <v>0.68808941669577395</v>
      </c>
      <c r="I504" t="str">
        <f>VLOOKUP(D504,categoriesforlookup!A:B,2,FALSE)</f>
        <v>1 year and up to 2 years</v>
      </c>
      <c r="J504">
        <f t="shared" si="47"/>
        <v>813</v>
      </c>
      <c r="K504" t="b">
        <f t="shared" si="48"/>
        <v>1</v>
      </c>
      <c r="L504">
        <f t="shared" si="49"/>
        <v>6723</v>
      </c>
      <c r="M504" t="b">
        <f t="shared" si="50"/>
        <v>0</v>
      </c>
      <c r="N504" s="3">
        <f t="shared" si="51"/>
        <v>0.78274537198742578</v>
      </c>
      <c r="O504" s="3">
        <f t="shared" si="52"/>
        <v>0.20435271588802092</v>
      </c>
    </row>
    <row r="505" spans="1:15" hidden="1" x14ac:dyDescent="0.2">
      <c r="A505">
        <v>504</v>
      </c>
      <c r="B505" t="s">
        <v>612</v>
      </c>
      <c r="C505" t="s">
        <v>70</v>
      </c>
      <c r="D505" t="s">
        <v>129</v>
      </c>
      <c r="E505">
        <v>32398</v>
      </c>
      <c r="F505">
        <v>32899</v>
      </c>
      <c r="G505">
        <v>501</v>
      </c>
      <c r="H505">
        <v>1.54639175257732E-2</v>
      </c>
      <c r="I505" t="e">
        <f>VLOOKUP(D505,categoriesforlookup!A:B,2,FALSE)</f>
        <v>#N/A</v>
      </c>
      <c r="J505" t="e">
        <f t="shared" si="47"/>
        <v>#N/A</v>
      </c>
      <c r="K505" t="e">
        <f t="shared" si="48"/>
        <v>#N/A</v>
      </c>
      <c r="L505" t="e">
        <f t="shared" si="49"/>
        <v>#N/A</v>
      </c>
      <c r="M505" t="e">
        <f t="shared" si="50"/>
        <v>#N/A</v>
      </c>
      <c r="N505" s="3" t="e">
        <f t="shared" si="51"/>
        <v>#N/A</v>
      </c>
      <c r="O505" s="3" t="e">
        <f t="shared" si="52"/>
        <v>#N/A</v>
      </c>
    </row>
    <row r="506" spans="1:15" hidden="1" x14ac:dyDescent="0.2">
      <c r="A506">
        <v>505</v>
      </c>
      <c r="B506" t="s">
        <v>611</v>
      </c>
      <c r="C506" t="s">
        <v>71</v>
      </c>
      <c r="D506" t="s">
        <v>8</v>
      </c>
      <c r="E506">
        <v>34640</v>
      </c>
      <c r="F506">
        <v>35913</v>
      </c>
      <c r="G506">
        <v>1273</v>
      </c>
      <c r="H506">
        <v>3.6749422632794501E-2</v>
      </c>
      <c r="I506" t="str">
        <f>VLOOKUP(D506,categoriesforlookup!A:B,2,FALSE)</f>
        <v>2 years and up to 3 years</v>
      </c>
      <c r="J506">
        <f t="shared" si="47"/>
        <v>2229</v>
      </c>
      <c r="K506" t="b">
        <f t="shared" si="48"/>
        <v>1</v>
      </c>
      <c r="L506">
        <f t="shared" si="49"/>
        <v>3502</v>
      </c>
      <c r="M506" t="b">
        <f t="shared" si="50"/>
        <v>0</v>
      </c>
      <c r="N506" s="3">
        <f t="shared" si="51"/>
        <v>0.10109699769053118</v>
      </c>
      <c r="O506" s="3">
        <f t="shared" si="52"/>
        <v>2.3177931326608954E-2</v>
      </c>
    </row>
    <row r="507" spans="1:15" hidden="1" x14ac:dyDescent="0.2">
      <c r="A507">
        <v>506</v>
      </c>
      <c r="B507" t="s">
        <v>610</v>
      </c>
      <c r="C507" t="s">
        <v>71</v>
      </c>
      <c r="D507" t="s">
        <v>130</v>
      </c>
      <c r="E507">
        <v>13501</v>
      </c>
      <c r="F507">
        <v>15730</v>
      </c>
      <c r="G507">
        <v>2229</v>
      </c>
      <c r="H507">
        <v>0.165098881564329</v>
      </c>
      <c r="I507" t="str">
        <f>VLOOKUP(D507,categoriesforlookup!A:B,2,FALSE)</f>
        <v>3 years and up to 4 years</v>
      </c>
      <c r="J507">
        <f t="shared" si="47"/>
        <v>206</v>
      </c>
      <c r="K507" t="b">
        <f t="shared" si="48"/>
        <v>1</v>
      </c>
      <c r="L507">
        <f t="shared" si="49"/>
        <v>2435</v>
      </c>
      <c r="M507" t="b">
        <f t="shared" si="50"/>
        <v>0</v>
      </c>
      <c r="N507" s="3">
        <f t="shared" si="51"/>
        <v>0.180357010591808</v>
      </c>
      <c r="O507" s="3">
        <f t="shared" si="52"/>
        <v>1.6116008789346888E-2</v>
      </c>
    </row>
    <row r="508" spans="1:15" hidden="1" x14ac:dyDescent="0.2">
      <c r="A508">
        <v>507</v>
      </c>
      <c r="B508" t="s">
        <v>609</v>
      </c>
      <c r="C508" t="s">
        <v>71</v>
      </c>
      <c r="D508" t="s">
        <v>131</v>
      </c>
      <c r="E508">
        <v>30877</v>
      </c>
      <c r="F508">
        <v>15922</v>
      </c>
      <c r="G508">
        <v>-14955</v>
      </c>
      <c r="H508">
        <v>-0.48434109531366398</v>
      </c>
      <c r="I508" t="str">
        <f>VLOOKUP(D508,categoriesforlookup!A:B,2,FALSE)</f>
        <v>6 months up to 1 year</v>
      </c>
      <c r="J508">
        <f t="shared" si="47"/>
        <v>12354</v>
      </c>
      <c r="K508" t="b">
        <f t="shared" si="48"/>
        <v>0</v>
      </c>
      <c r="L508">
        <f t="shared" si="49"/>
        <v>-14955</v>
      </c>
      <c r="M508" t="b">
        <f t="shared" si="50"/>
        <v>0</v>
      </c>
      <c r="N508" s="3">
        <f t="shared" si="51"/>
        <v>-0.48434109531366387</v>
      </c>
      <c r="O508" s="3">
        <f t="shared" si="52"/>
        <v>-9.8979429751409734E-2</v>
      </c>
    </row>
    <row r="509" spans="1:15" hidden="1" x14ac:dyDescent="0.2">
      <c r="A509">
        <v>508</v>
      </c>
      <c r="B509" t="s">
        <v>608</v>
      </c>
      <c r="C509" t="s">
        <v>71</v>
      </c>
      <c r="D509" t="s">
        <v>132</v>
      </c>
      <c r="E509">
        <v>3464</v>
      </c>
      <c r="F509">
        <v>3670</v>
      </c>
      <c r="G509">
        <v>206</v>
      </c>
      <c r="H509">
        <v>5.9468822170900701E-2</v>
      </c>
      <c r="I509" t="str">
        <f>VLOOKUP(D509,categoriesforlookup!A:B,2,FALSE)</f>
        <v>4 years and up to 5 years</v>
      </c>
      <c r="J509">
        <f t="shared" si="47"/>
        <v>56</v>
      </c>
      <c r="K509" t="b">
        <f t="shared" si="48"/>
        <v>1</v>
      </c>
      <c r="L509">
        <f t="shared" si="49"/>
        <v>262</v>
      </c>
      <c r="M509" t="b">
        <f t="shared" si="50"/>
        <v>0</v>
      </c>
      <c r="N509" s="3">
        <f t="shared" si="51"/>
        <v>7.5635103926097E-2</v>
      </c>
      <c r="O509" s="3">
        <f t="shared" si="52"/>
        <v>1.7340428348291107E-3</v>
      </c>
    </row>
    <row r="510" spans="1:15" hidden="1" x14ac:dyDescent="0.2">
      <c r="A510">
        <v>509</v>
      </c>
      <c r="B510" t="s">
        <v>607</v>
      </c>
      <c r="C510" t="s">
        <v>71</v>
      </c>
      <c r="D510" t="s">
        <v>133</v>
      </c>
      <c r="E510">
        <v>3116</v>
      </c>
      <c r="F510">
        <v>3172</v>
      </c>
      <c r="G510">
        <v>56</v>
      </c>
      <c r="H510">
        <v>1.7971758664955099E-2</v>
      </c>
      <c r="I510" t="str">
        <f>VLOOKUP(D510,categoriesforlookup!A:B,2,FALSE)</f>
        <v>5 years and over</v>
      </c>
      <c r="J510">
        <f t="shared" si="47"/>
        <v>271</v>
      </c>
      <c r="K510" t="b">
        <f t="shared" si="48"/>
        <v>1</v>
      </c>
      <c r="L510">
        <f t="shared" si="49"/>
        <v>327</v>
      </c>
      <c r="M510" t="b">
        <f t="shared" si="50"/>
        <v>0</v>
      </c>
      <c r="N510" s="3">
        <f t="shared" si="51"/>
        <v>0.10494223363286265</v>
      </c>
      <c r="O510" s="3">
        <f t="shared" si="52"/>
        <v>2.164244301485188E-3</v>
      </c>
    </row>
    <row r="511" spans="1:15" hidden="1" x14ac:dyDescent="0.2">
      <c r="A511">
        <v>510</v>
      </c>
      <c r="B511" t="s">
        <v>606</v>
      </c>
      <c r="C511" t="s">
        <v>71</v>
      </c>
      <c r="D511" t="s">
        <v>134</v>
      </c>
      <c r="E511">
        <v>2136</v>
      </c>
      <c r="F511">
        <v>2407</v>
      </c>
      <c r="G511">
        <v>271</v>
      </c>
      <c r="H511">
        <v>0.12687265917602999</v>
      </c>
      <c r="I511">
        <f>VLOOKUP(D511,categoriesforlookup!A:B,2,FALSE)</f>
        <v>0</v>
      </c>
      <c r="J511" t="e">
        <f t="shared" si="47"/>
        <v>#N/A</v>
      </c>
      <c r="K511" t="e">
        <f t="shared" si="48"/>
        <v>#N/A</v>
      </c>
      <c r="L511" t="e">
        <f t="shared" si="49"/>
        <v>#N/A</v>
      </c>
      <c r="M511" t="e">
        <f t="shared" si="50"/>
        <v>#N/A</v>
      </c>
      <c r="N511" s="3" t="e">
        <f t="shared" si="51"/>
        <v>#N/A</v>
      </c>
      <c r="O511" s="3" t="e">
        <f t="shared" si="52"/>
        <v>#N/A</v>
      </c>
    </row>
    <row r="512" spans="1:15" x14ac:dyDescent="0.2">
      <c r="A512">
        <v>511</v>
      </c>
      <c r="B512" t="s">
        <v>605</v>
      </c>
      <c r="C512" t="s">
        <v>71</v>
      </c>
      <c r="D512" t="s">
        <v>136</v>
      </c>
      <c r="E512">
        <v>43531</v>
      </c>
      <c r="F512">
        <v>55885</v>
      </c>
      <c r="G512">
        <v>12354</v>
      </c>
      <c r="H512">
        <v>0.28379775332521701</v>
      </c>
      <c r="I512" t="str">
        <f>VLOOKUP(D512,categoriesforlookup!A:B,2,FALSE)</f>
        <v>1 year and up to 2 years</v>
      </c>
      <c r="J512">
        <f t="shared" si="47"/>
        <v>1273</v>
      </c>
      <c r="K512" t="b">
        <f t="shared" si="48"/>
        <v>1</v>
      </c>
      <c r="L512">
        <f t="shared" si="49"/>
        <v>13627</v>
      </c>
      <c r="M512" t="b">
        <f t="shared" si="50"/>
        <v>0</v>
      </c>
      <c r="N512" s="3">
        <f t="shared" si="51"/>
        <v>0.31304128092623645</v>
      </c>
      <c r="O512" s="3">
        <f t="shared" si="52"/>
        <v>9.0190082863420964E-2</v>
      </c>
    </row>
    <row r="513" spans="1:15" hidden="1" x14ac:dyDescent="0.2">
      <c r="A513">
        <v>512</v>
      </c>
      <c r="B513" t="s">
        <v>604</v>
      </c>
      <c r="C513" t="s">
        <v>71</v>
      </c>
      <c r="D513" t="s">
        <v>129</v>
      </c>
      <c r="E513">
        <v>147263</v>
      </c>
      <c r="F513">
        <v>151092</v>
      </c>
      <c r="G513">
        <v>3829</v>
      </c>
      <c r="H513">
        <v>2.60011000726591E-2</v>
      </c>
      <c r="I513" t="e">
        <f>VLOOKUP(D513,categoriesforlookup!A:B,2,FALSE)</f>
        <v>#N/A</v>
      </c>
      <c r="J513" t="e">
        <f t="shared" si="47"/>
        <v>#N/A</v>
      </c>
      <c r="K513" t="e">
        <f t="shared" si="48"/>
        <v>#N/A</v>
      </c>
      <c r="L513" t="e">
        <f t="shared" si="49"/>
        <v>#N/A</v>
      </c>
      <c r="M513" t="e">
        <f t="shared" si="50"/>
        <v>#N/A</v>
      </c>
      <c r="N513" s="3" t="e">
        <f t="shared" si="51"/>
        <v>#N/A</v>
      </c>
      <c r="O513" s="3" t="e">
        <f t="shared" si="52"/>
        <v>#N/A</v>
      </c>
    </row>
    <row r="514" spans="1:15" hidden="1" x14ac:dyDescent="0.2">
      <c r="A514">
        <v>513</v>
      </c>
      <c r="B514" t="s">
        <v>603</v>
      </c>
      <c r="C514" t="s">
        <v>72</v>
      </c>
      <c r="D514" t="s">
        <v>8</v>
      </c>
      <c r="E514">
        <v>13811</v>
      </c>
      <c r="F514">
        <v>14463</v>
      </c>
      <c r="G514">
        <v>652</v>
      </c>
      <c r="H514">
        <v>4.7208746651219997E-2</v>
      </c>
      <c r="I514" t="str">
        <f>VLOOKUP(D514,categoriesforlookup!A:B,2,FALSE)</f>
        <v>2 years and up to 3 years</v>
      </c>
      <c r="J514">
        <f t="shared" si="47"/>
        <v>820</v>
      </c>
      <c r="K514" t="b">
        <f t="shared" si="48"/>
        <v>1</v>
      </c>
      <c r="L514">
        <f t="shared" si="49"/>
        <v>1472</v>
      </c>
      <c r="M514" t="b">
        <f t="shared" si="50"/>
        <v>0</v>
      </c>
      <c r="N514" s="3">
        <f t="shared" si="51"/>
        <v>0.1065817102309753</v>
      </c>
      <c r="O514" s="3">
        <f t="shared" si="52"/>
        <v>2.6659422258444265E-2</v>
      </c>
    </row>
    <row r="515" spans="1:15" hidden="1" x14ac:dyDescent="0.2">
      <c r="A515">
        <v>514</v>
      </c>
      <c r="B515" t="s">
        <v>602</v>
      </c>
      <c r="C515" t="s">
        <v>72</v>
      </c>
      <c r="D515" t="s">
        <v>130</v>
      </c>
      <c r="E515">
        <v>4734</v>
      </c>
      <c r="F515">
        <v>5554</v>
      </c>
      <c r="G515">
        <v>820</v>
      </c>
      <c r="H515">
        <v>0.17321504013519201</v>
      </c>
      <c r="I515" t="str">
        <f>VLOOKUP(D515,categoriesforlookup!A:B,2,FALSE)</f>
        <v>3 years and up to 4 years</v>
      </c>
      <c r="J515">
        <f t="shared" ref="J515:J578" si="53">VLOOKUP(CONCATENATE(C515,":",I515),B:I,6,FALSE)</f>
        <v>16</v>
      </c>
      <c r="K515" t="b">
        <f t="shared" ref="K515:K578" si="54">AND(G515&gt;0,J515&gt;0)</f>
        <v>1</v>
      </c>
      <c r="L515">
        <f t="shared" ref="L515:L578" si="55">IF(K515,G515+J515,G515)</f>
        <v>836</v>
      </c>
      <c r="M515" t="b">
        <f t="shared" ref="M515:M578" si="56">L515=H515</f>
        <v>0</v>
      </c>
      <c r="N515" s="3">
        <f t="shared" ref="N515:N578" si="57">L515/E515</f>
        <v>0.1765948457963667</v>
      </c>
      <c r="O515" s="3">
        <f t="shared" ref="O515:O578" si="58">L515/VLOOKUP(C515&amp;":Total",B:F,5,FALSE)</f>
        <v>1.5140813184822965E-2</v>
      </c>
    </row>
    <row r="516" spans="1:15" hidden="1" x14ac:dyDescent="0.2">
      <c r="A516">
        <v>515</v>
      </c>
      <c r="B516" t="s">
        <v>601</v>
      </c>
      <c r="C516" t="s">
        <v>72</v>
      </c>
      <c r="D516" t="s">
        <v>131</v>
      </c>
      <c r="E516">
        <v>13272</v>
      </c>
      <c r="F516">
        <v>6038</v>
      </c>
      <c r="G516">
        <v>-7234</v>
      </c>
      <c r="H516">
        <v>-0.54505726341169403</v>
      </c>
      <c r="I516" t="str">
        <f>VLOOKUP(D516,categoriesforlookup!A:B,2,FALSE)</f>
        <v>6 months up to 1 year</v>
      </c>
      <c r="J516">
        <f t="shared" si="53"/>
        <v>5902</v>
      </c>
      <c r="K516" t="b">
        <f t="shared" si="54"/>
        <v>0</v>
      </c>
      <c r="L516">
        <f t="shared" si="55"/>
        <v>-7234</v>
      </c>
      <c r="M516" t="b">
        <f t="shared" si="56"/>
        <v>0</v>
      </c>
      <c r="N516" s="3">
        <f t="shared" si="57"/>
        <v>-0.5450572634116938</v>
      </c>
      <c r="O516" s="3">
        <f t="shared" si="58"/>
        <v>-0.13101512270216426</v>
      </c>
    </row>
    <row r="517" spans="1:15" hidden="1" x14ac:dyDescent="0.2">
      <c r="A517">
        <v>516</v>
      </c>
      <c r="B517" t="s">
        <v>600</v>
      </c>
      <c r="C517" t="s">
        <v>72</v>
      </c>
      <c r="D517" t="s">
        <v>132</v>
      </c>
      <c r="E517">
        <v>553</v>
      </c>
      <c r="F517">
        <v>569</v>
      </c>
      <c r="G517">
        <v>16</v>
      </c>
      <c r="H517">
        <v>2.8933092224231498E-2</v>
      </c>
      <c r="I517" t="str">
        <f>VLOOKUP(D517,categoriesforlookup!A:B,2,FALSE)</f>
        <v>4 years and up to 5 years</v>
      </c>
      <c r="J517">
        <f t="shared" si="53"/>
        <v>34</v>
      </c>
      <c r="K517" t="b">
        <f t="shared" si="54"/>
        <v>1</v>
      </c>
      <c r="L517">
        <f t="shared" si="55"/>
        <v>50</v>
      </c>
      <c r="M517" t="b">
        <f t="shared" si="56"/>
        <v>0</v>
      </c>
      <c r="N517" s="3">
        <f t="shared" si="57"/>
        <v>9.0415913200723327E-2</v>
      </c>
      <c r="O517" s="3">
        <f t="shared" si="58"/>
        <v>9.0555102780041658E-4</v>
      </c>
    </row>
    <row r="518" spans="1:15" hidden="1" x14ac:dyDescent="0.2">
      <c r="A518">
        <v>517</v>
      </c>
      <c r="B518" t="s">
        <v>599</v>
      </c>
      <c r="C518" t="s">
        <v>72</v>
      </c>
      <c r="D518" t="s">
        <v>133</v>
      </c>
      <c r="E518">
        <v>420</v>
      </c>
      <c r="F518">
        <v>454</v>
      </c>
      <c r="G518">
        <v>34</v>
      </c>
      <c r="H518">
        <v>8.0952380952380998E-2</v>
      </c>
      <c r="I518" t="str">
        <f>VLOOKUP(D518,categoriesforlookup!A:B,2,FALSE)</f>
        <v>5 years and over</v>
      </c>
      <c r="J518">
        <f t="shared" si="53"/>
        <v>17</v>
      </c>
      <c r="K518" t="b">
        <f t="shared" si="54"/>
        <v>1</v>
      </c>
      <c r="L518">
        <f t="shared" si="55"/>
        <v>51</v>
      </c>
      <c r="M518" t="b">
        <f t="shared" si="56"/>
        <v>0</v>
      </c>
      <c r="N518" s="3">
        <f t="shared" si="57"/>
        <v>0.12142857142857143</v>
      </c>
      <c r="O518" s="3">
        <f t="shared" si="58"/>
        <v>9.2366204835642488E-4</v>
      </c>
    </row>
    <row r="519" spans="1:15" hidden="1" x14ac:dyDescent="0.2">
      <c r="A519">
        <v>518</v>
      </c>
      <c r="B519" t="s">
        <v>598</v>
      </c>
      <c r="C519" t="s">
        <v>72</v>
      </c>
      <c r="D519" t="s">
        <v>134</v>
      </c>
      <c r="E519">
        <v>88</v>
      </c>
      <c r="F519">
        <v>105</v>
      </c>
      <c r="G519">
        <v>17</v>
      </c>
      <c r="H519">
        <v>0.19318181818181801</v>
      </c>
      <c r="I519">
        <f>VLOOKUP(D519,categoriesforlookup!A:B,2,FALSE)</f>
        <v>0</v>
      </c>
      <c r="J519" t="e">
        <f t="shared" si="53"/>
        <v>#N/A</v>
      </c>
      <c r="K519" t="e">
        <f t="shared" si="54"/>
        <v>#N/A</v>
      </c>
      <c r="L519" t="e">
        <f t="shared" si="55"/>
        <v>#N/A</v>
      </c>
      <c r="M519" t="e">
        <f t="shared" si="56"/>
        <v>#N/A</v>
      </c>
      <c r="N519" s="3" t="e">
        <f t="shared" si="57"/>
        <v>#N/A</v>
      </c>
      <c r="O519" s="3" t="e">
        <f t="shared" si="58"/>
        <v>#N/A</v>
      </c>
    </row>
    <row r="520" spans="1:15" x14ac:dyDescent="0.2">
      <c r="A520">
        <v>519</v>
      </c>
      <c r="B520" t="s">
        <v>597</v>
      </c>
      <c r="C520" t="s">
        <v>72</v>
      </c>
      <c r="D520" t="s">
        <v>136</v>
      </c>
      <c r="E520">
        <v>15606</v>
      </c>
      <c r="F520">
        <v>21508</v>
      </c>
      <c r="G520">
        <v>5902</v>
      </c>
      <c r="H520">
        <v>0.37818787645777302</v>
      </c>
      <c r="I520" t="str">
        <f>VLOOKUP(D520,categoriesforlookup!A:B,2,FALSE)</f>
        <v>1 year and up to 2 years</v>
      </c>
      <c r="J520">
        <f t="shared" si="53"/>
        <v>652</v>
      </c>
      <c r="K520" t="b">
        <f t="shared" si="54"/>
        <v>1</v>
      </c>
      <c r="L520">
        <f t="shared" si="55"/>
        <v>6554</v>
      </c>
      <c r="M520" t="b">
        <f t="shared" si="56"/>
        <v>0</v>
      </c>
      <c r="N520" s="3">
        <f t="shared" si="57"/>
        <v>0.41996667948225042</v>
      </c>
      <c r="O520" s="3">
        <f t="shared" si="58"/>
        <v>0.1186996287240786</v>
      </c>
    </row>
    <row r="521" spans="1:15" hidden="1" x14ac:dyDescent="0.2">
      <c r="A521">
        <v>520</v>
      </c>
      <c r="B521" t="s">
        <v>596</v>
      </c>
      <c r="C521" t="s">
        <v>72</v>
      </c>
      <c r="D521" t="s">
        <v>129</v>
      </c>
      <c r="E521">
        <v>54384</v>
      </c>
      <c r="F521">
        <v>55215</v>
      </c>
      <c r="G521">
        <v>831</v>
      </c>
      <c r="H521">
        <v>1.5280229479258599E-2</v>
      </c>
      <c r="I521" t="e">
        <f>VLOOKUP(D521,categoriesforlookup!A:B,2,FALSE)</f>
        <v>#N/A</v>
      </c>
      <c r="J521" t="e">
        <f t="shared" si="53"/>
        <v>#N/A</v>
      </c>
      <c r="K521" t="e">
        <f t="shared" si="54"/>
        <v>#N/A</v>
      </c>
      <c r="L521" t="e">
        <f t="shared" si="55"/>
        <v>#N/A</v>
      </c>
      <c r="M521" t="e">
        <f t="shared" si="56"/>
        <v>#N/A</v>
      </c>
      <c r="N521" s="3" t="e">
        <f t="shared" si="57"/>
        <v>#N/A</v>
      </c>
      <c r="O521" s="3" t="e">
        <f t="shared" si="58"/>
        <v>#N/A</v>
      </c>
    </row>
    <row r="522" spans="1:15" hidden="1" x14ac:dyDescent="0.2">
      <c r="A522">
        <v>521</v>
      </c>
      <c r="B522" t="s">
        <v>595</v>
      </c>
      <c r="C522" t="s">
        <v>73</v>
      </c>
      <c r="D522" t="s">
        <v>8</v>
      </c>
      <c r="E522">
        <v>9526</v>
      </c>
      <c r="F522">
        <v>10501</v>
      </c>
      <c r="G522">
        <v>975</v>
      </c>
      <c r="H522">
        <v>0.10235145916439201</v>
      </c>
      <c r="I522" t="str">
        <f>VLOOKUP(D522,categoriesforlookup!A:B,2,FALSE)</f>
        <v>2 years and up to 3 years</v>
      </c>
      <c r="J522">
        <f t="shared" si="53"/>
        <v>-10</v>
      </c>
      <c r="K522" t="b">
        <f t="shared" si="54"/>
        <v>0</v>
      </c>
      <c r="L522">
        <f t="shared" si="55"/>
        <v>975</v>
      </c>
      <c r="M522" t="b">
        <f t="shared" si="56"/>
        <v>0</v>
      </c>
      <c r="N522" s="3">
        <f t="shared" si="57"/>
        <v>0.10235145916439219</v>
      </c>
      <c r="O522" s="3">
        <f t="shared" si="58"/>
        <v>2.1221948936725944E-2</v>
      </c>
    </row>
    <row r="523" spans="1:15" hidden="1" x14ac:dyDescent="0.2">
      <c r="A523">
        <v>522</v>
      </c>
      <c r="B523" t="s">
        <v>594</v>
      </c>
      <c r="C523" t="s">
        <v>73</v>
      </c>
      <c r="D523" t="s">
        <v>130</v>
      </c>
      <c r="E523">
        <v>2924</v>
      </c>
      <c r="F523">
        <v>2914</v>
      </c>
      <c r="G523">
        <v>-10</v>
      </c>
      <c r="H523">
        <v>-3.4199726402188799E-3</v>
      </c>
      <c r="I523" t="str">
        <f>VLOOKUP(D523,categoriesforlookup!A:B,2,FALSE)</f>
        <v>3 years and up to 4 years</v>
      </c>
      <c r="J523">
        <f t="shared" si="53"/>
        <v>268</v>
      </c>
      <c r="K523" t="b">
        <f t="shared" si="54"/>
        <v>0</v>
      </c>
      <c r="L523">
        <f t="shared" si="55"/>
        <v>-10</v>
      </c>
      <c r="M523" t="b">
        <f t="shared" si="56"/>
        <v>0</v>
      </c>
      <c r="N523" s="3">
        <f t="shared" si="57"/>
        <v>-3.4199726402188782E-3</v>
      </c>
      <c r="O523" s="3">
        <f t="shared" si="58"/>
        <v>-2.176610147356507E-4</v>
      </c>
    </row>
    <row r="524" spans="1:15" hidden="1" x14ac:dyDescent="0.2">
      <c r="A524">
        <v>523</v>
      </c>
      <c r="B524" t="s">
        <v>593</v>
      </c>
      <c r="C524" t="s">
        <v>73</v>
      </c>
      <c r="D524" t="s">
        <v>131</v>
      </c>
      <c r="E524">
        <v>13747</v>
      </c>
      <c r="F524">
        <v>5962</v>
      </c>
      <c r="G524">
        <v>-7785</v>
      </c>
      <c r="H524">
        <v>-0.56630537571833806</v>
      </c>
      <c r="I524" t="str">
        <f>VLOOKUP(D524,categoriesforlookup!A:B,2,FALSE)</f>
        <v>6 months up to 1 year</v>
      </c>
      <c r="J524">
        <f t="shared" si="53"/>
        <v>7181</v>
      </c>
      <c r="K524" t="b">
        <f t="shared" si="54"/>
        <v>0</v>
      </c>
      <c r="L524">
        <f t="shared" si="55"/>
        <v>-7785</v>
      </c>
      <c r="M524" t="b">
        <f t="shared" si="56"/>
        <v>0</v>
      </c>
      <c r="N524" s="3">
        <f t="shared" si="57"/>
        <v>-0.5663053757183385</v>
      </c>
      <c r="O524" s="3">
        <f t="shared" si="58"/>
        <v>-0.16944909997170407</v>
      </c>
    </row>
    <row r="525" spans="1:15" hidden="1" x14ac:dyDescent="0.2">
      <c r="A525">
        <v>524</v>
      </c>
      <c r="B525" t="s">
        <v>592</v>
      </c>
      <c r="C525" t="s">
        <v>73</v>
      </c>
      <c r="D525" t="s">
        <v>132</v>
      </c>
      <c r="E525">
        <v>1486</v>
      </c>
      <c r="F525">
        <v>1754</v>
      </c>
      <c r="G525">
        <v>268</v>
      </c>
      <c r="H525">
        <v>0.18034993270524899</v>
      </c>
      <c r="I525" t="str">
        <f>VLOOKUP(D525,categoriesforlookup!A:B,2,FALSE)</f>
        <v>4 years and up to 5 years</v>
      </c>
      <c r="J525">
        <f t="shared" si="53"/>
        <v>24</v>
      </c>
      <c r="K525" t="b">
        <f t="shared" si="54"/>
        <v>1</v>
      </c>
      <c r="L525">
        <f t="shared" si="55"/>
        <v>292</v>
      </c>
      <c r="M525" t="b">
        <f t="shared" si="56"/>
        <v>0</v>
      </c>
      <c r="N525" s="3">
        <f t="shared" si="57"/>
        <v>0.19650067294751009</v>
      </c>
      <c r="O525" s="3">
        <f t="shared" si="58"/>
        <v>6.3557016302810002E-3</v>
      </c>
    </row>
    <row r="526" spans="1:15" hidden="1" x14ac:dyDescent="0.2">
      <c r="A526">
        <v>525</v>
      </c>
      <c r="B526" t="s">
        <v>591</v>
      </c>
      <c r="C526" t="s">
        <v>73</v>
      </c>
      <c r="D526" t="s">
        <v>133</v>
      </c>
      <c r="E526">
        <v>230</v>
      </c>
      <c r="F526">
        <v>254</v>
      </c>
      <c r="G526">
        <v>24</v>
      </c>
      <c r="H526">
        <v>0.104347826086957</v>
      </c>
      <c r="I526" t="str">
        <f>VLOOKUP(D526,categoriesforlookup!A:B,2,FALSE)</f>
        <v>5 years and over</v>
      </c>
      <c r="J526">
        <f t="shared" si="53"/>
        <v>7</v>
      </c>
      <c r="K526" t="b">
        <f t="shared" si="54"/>
        <v>1</v>
      </c>
      <c r="L526">
        <f t="shared" si="55"/>
        <v>31</v>
      </c>
      <c r="M526" t="b">
        <f t="shared" si="56"/>
        <v>0</v>
      </c>
      <c r="N526" s="3">
        <f t="shared" si="57"/>
        <v>0.13478260869565217</v>
      </c>
      <c r="O526" s="3">
        <f t="shared" si="58"/>
        <v>6.7474914568051712E-4</v>
      </c>
    </row>
    <row r="527" spans="1:15" hidden="1" x14ac:dyDescent="0.2">
      <c r="A527">
        <v>526</v>
      </c>
      <c r="B527" t="s">
        <v>590</v>
      </c>
      <c r="C527" t="s">
        <v>73</v>
      </c>
      <c r="D527" t="s">
        <v>134</v>
      </c>
      <c r="E527">
        <v>46</v>
      </c>
      <c r="F527">
        <v>53</v>
      </c>
      <c r="G527">
        <v>7</v>
      </c>
      <c r="H527">
        <v>0.15217391304347799</v>
      </c>
      <c r="I527">
        <f>VLOOKUP(D527,categoriesforlookup!A:B,2,FALSE)</f>
        <v>0</v>
      </c>
      <c r="J527" t="e">
        <f t="shared" si="53"/>
        <v>#N/A</v>
      </c>
      <c r="K527" t="e">
        <f t="shared" si="54"/>
        <v>#N/A</v>
      </c>
      <c r="L527" t="e">
        <f t="shared" si="55"/>
        <v>#N/A</v>
      </c>
      <c r="M527" t="e">
        <f t="shared" si="56"/>
        <v>#N/A</v>
      </c>
      <c r="N527" s="3" t="e">
        <f t="shared" si="57"/>
        <v>#N/A</v>
      </c>
      <c r="O527" s="3" t="e">
        <f t="shared" si="58"/>
        <v>#N/A</v>
      </c>
    </row>
    <row r="528" spans="1:15" x14ac:dyDescent="0.2">
      <c r="A528">
        <v>527</v>
      </c>
      <c r="B528" t="s">
        <v>589</v>
      </c>
      <c r="C528" t="s">
        <v>73</v>
      </c>
      <c r="D528" t="s">
        <v>136</v>
      </c>
      <c r="E528">
        <v>11782</v>
      </c>
      <c r="F528">
        <v>18963</v>
      </c>
      <c r="G528">
        <v>7181</v>
      </c>
      <c r="H528">
        <v>0.60948905109489004</v>
      </c>
      <c r="I528" t="str">
        <f>VLOOKUP(D528,categoriesforlookup!A:B,2,FALSE)</f>
        <v>1 year and up to 2 years</v>
      </c>
      <c r="J528">
        <f t="shared" si="53"/>
        <v>975</v>
      </c>
      <c r="K528" t="b">
        <f t="shared" si="54"/>
        <v>1</v>
      </c>
      <c r="L528">
        <f t="shared" si="55"/>
        <v>8156</v>
      </c>
      <c r="M528" t="b">
        <f t="shared" si="56"/>
        <v>0</v>
      </c>
      <c r="N528" s="3">
        <f t="shared" si="57"/>
        <v>0.69224240366661005</v>
      </c>
      <c r="O528" s="3">
        <f t="shared" si="58"/>
        <v>0.17752432361839671</v>
      </c>
    </row>
    <row r="529" spans="1:15" hidden="1" x14ac:dyDescent="0.2">
      <c r="A529">
        <v>528</v>
      </c>
      <c r="B529" t="s">
        <v>588</v>
      </c>
      <c r="C529" t="s">
        <v>73</v>
      </c>
      <c r="D529" t="s">
        <v>129</v>
      </c>
      <c r="E529">
        <v>44898</v>
      </c>
      <c r="F529">
        <v>45943</v>
      </c>
      <c r="G529">
        <v>1045</v>
      </c>
      <c r="H529">
        <v>2.3274978840928301E-2</v>
      </c>
      <c r="I529" t="e">
        <f>VLOOKUP(D529,categoriesforlookup!A:B,2,FALSE)</f>
        <v>#N/A</v>
      </c>
      <c r="J529" t="e">
        <f t="shared" si="53"/>
        <v>#N/A</v>
      </c>
      <c r="K529" t="e">
        <f t="shared" si="54"/>
        <v>#N/A</v>
      </c>
      <c r="L529" t="e">
        <f t="shared" si="55"/>
        <v>#N/A</v>
      </c>
      <c r="M529" t="e">
        <f t="shared" si="56"/>
        <v>#N/A</v>
      </c>
      <c r="N529" s="3" t="e">
        <f t="shared" si="57"/>
        <v>#N/A</v>
      </c>
      <c r="O529" s="3" t="e">
        <f t="shared" si="58"/>
        <v>#N/A</v>
      </c>
    </row>
    <row r="530" spans="1:15" hidden="1" x14ac:dyDescent="0.2">
      <c r="A530">
        <v>529</v>
      </c>
      <c r="B530" t="s">
        <v>587</v>
      </c>
      <c r="C530" t="s">
        <v>74</v>
      </c>
      <c r="D530" t="s">
        <v>8</v>
      </c>
      <c r="E530">
        <v>9130</v>
      </c>
      <c r="F530">
        <v>9328</v>
      </c>
      <c r="G530">
        <v>198</v>
      </c>
      <c r="H530">
        <v>2.16867469879518E-2</v>
      </c>
      <c r="I530" t="str">
        <f>VLOOKUP(D530,categoriesforlookup!A:B,2,FALSE)</f>
        <v>2 years and up to 3 years</v>
      </c>
      <c r="J530">
        <f t="shared" si="53"/>
        <v>500</v>
      </c>
      <c r="K530" t="b">
        <f t="shared" si="54"/>
        <v>1</v>
      </c>
      <c r="L530">
        <f t="shared" si="55"/>
        <v>698</v>
      </c>
      <c r="M530" t="b">
        <f t="shared" si="56"/>
        <v>0</v>
      </c>
      <c r="N530" s="3">
        <f t="shared" si="57"/>
        <v>7.6451259583789705E-2</v>
      </c>
      <c r="O530" s="3">
        <f t="shared" si="58"/>
        <v>1.8143536689974267E-2</v>
      </c>
    </row>
    <row r="531" spans="1:15" hidden="1" x14ac:dyDescent="0.2">
      <c r="A531">
        <v>530</v>
      </c>
      <c r="B531" t="s">
        <v>586</v>
      </c>
      <c r="C531" t="s">
        <v>74</v>
      </c>
      <c r="D531" t="s">
        <v>130</v>
      </c>
      <c r="E531">
        <v>6442</v>
      </c>
      <c r="F531">
        <v>6942</v>
      </c>
      <c r="G531">
        <v>500</v>
      </c>
      <c r="H531">
        <v>7.7615647314498604E-2</v>
      </c>
      <c r="I531" t="str">
        <f>VLOOKUP(D531,categoriesforlookup!A:B,2,FALSE)</f>
        <v>3 years and up to 4 years</v>
      </c>
      <c r="J531">
        <f t="shared" si="53"/>
        <v>207</v>
      </c>
      <c r="K531" t="b">
        <f t="shared" si="54"/>
        <v>1</v>
      </c>
      <c r="L531">
        <f t="shared" si="55"/>
        <v>707</v>
      </c>
      <c r="M531" t="b">
        <f t="shared" si="56"/>
        <v>0</v>
      </c>
      <c r="N531" s="3">
        <f t="shared" si="57"/>
        <v>0.10974852530270103</v>
      </c>
      <c r="O531" s="3">
        <f t="shared" si="58"/>
        <v>1.8377479140131527E-2</v>
      </c>
    </row>
    <row r="532" spans="1:15" hidden="1" x14ac:dyDescent="0.2">
      <c r="A532">
        <v>531</v>
      </c>
      <c r="B532" t="s">
        <v>585</v>
      </c>
      <c r="C532" t="s">
        <v>74</v>
      </c>
      <c r="D532" t="s">
        <v>131</v>
      </c>
      <c r="E532">
        <v>6911</v>
      </c>
      <c r="F532">
        <v>3622</v>
      </c>
      <c r="G532">
        <v>-3289</v>
      </c>
      <c r="H532">
        <v>-0.47590797279698999</v>
      </c>
      <c r="I532" t="str">
        <f>VLOOKUP(D532,categoriesforlookup!A:B,2,FALSE)</f>
        <v>6 months up to 1 year</v>
      </c>
      <c r="J532">
        <f t="shared" si="53"/>
        <v>2018</v>
      </c>
      <c r="K532" t="b">
        <f t="shared" si="54"/>
        <v>0</v>
      </c>
      <c r="L532">
        <f t="shared" si="55"/>
        <v>-3289</v>
      </c>
      <c r="M532" t="b">
        <f t="shared" si="56"/>
        <v>0</v>
      </c>
      <c r="N532" s="3">
        <f t="shared" si="57"/>
        <v>-0.47590797279699032</v>
      </c>
      <c r="O532" s="3">
        <f t="shared" si="58"/>
        <v>-8.549296872969249E-2</v>
      </c>
    </row>
    <row r="533" spans="1:15" hidden="1" x14ac:dyDescent="0.2">
      <c r="A533">
        <v>532</v>
      </c>
      <c r="B533" t="s">
        <v>584</v>
      </c>
      <c r="C533" t="s">
        <v>74</v>
      </c>
      <c r="D533" t="s">
        <v>132</v>
      </c>
      <c r="E533">
        <v>548</v>
      </c>
      <c r="F533">
        <v>755</v>
      </c>
      <c r="G533">
        <v>207</v>
      </c>
      <c r="H533">
        <v>0.377737226277372</v>
      </c>
      <c r="I533" t="str">
        <f>VLOOKUP(D533,categoriesforlookup!A:B,2,FALSE)</f>
        <v>4 years and up to 5 years</v>
      </c>
      <c r="J533">
        <f t="shared" si="53"/>
        <v>-8</v>
      </c>
      <c r="K533" t="b">
        <f t="shared" si="54"/>
        <v>0</v>
      </c>
      <c r="L533">
        <f t="shared" si="55"/>
        <v>207</v>
      </c>
      <c r="M533" t="b">
        <f t="shared" si="56"/>
        <v>0</v>
      </c>
      <c r="N533" s="3">
        <f t="shared" si="57"/>
        <v>0.37773722627737227</v>
      </c>
      <c r="O533" s="3">
        <f t="shared" si="58"/>
        <v>5.3806763536170098E-3</v>
      </c>
    </row>
    <row r="534" spans="1:15" hidden="1" x14ac:dyDescent="0.2">
      <c r="A534">
        <v>533</v>
      </c>
      <c r="B534" t="s">
        <v>583</v>
      </c>
      <c r="C534" t="s">
        <v>74</v>
      </c>
      <c r="D534" t="s">
        <v>133</v>
      </c>
      <c r="E534">
        <v>530</v>
      </c>
      <c r="F534">
        <v>522</v>
      </c>
      <c r="G534">
        <v>-8</v>
      </c>
      <c r="H534">
        <v>-1.5094339622641499E-2</v>
      </c>
      <c r="I534" t="str">
        <f>VLOOKUP(D534,categoriesforlookup!A:B,2,FALSE)</f>
        <v>5 years and over</v>
      </c>
      <c r="J534">
        <f t="shared" si="53"/>
        <v>50</v>
      </c>
      <c r="K534" t="b">
        <f t="shared" si="54"/>
        <v>0</v>
      </c>
      <c r="L534">
        <f t="shared" si="55"/>
        <v>-8</v>
      </c>
      <c r="M534" t="b">
        <f t="shared" si="56"/>
        <v>0</v>
      </c>
      <c r="N534" s="3">
        <f t="shared" si="57"/>
        <v>-1.509433962264151E-2</v>
      </c>
      <c r="O534" s="3">
        <f t="shared" si="58"/>
        <v>-2.0794884458423229E-4</v>
      </c>
    </row>
    <row r="535" spans="1:15" hidden="1" x14ac:dyDescent="0.2">
      <c r="A535">
        <v>534</v>
      </c>
      <c r="B535" t="s">
        <v>582</v>
      </c>
      <c r="C535" t="s">
        <v>74</v>
      </c>
      <c r="D535" t="s">
        <v>134</v>
      </c>
      <c r="E535">
        <v>173</v>
      </c>
      <c r="F535">
        <v>223</v>
      </c>
      <c r="G535">
        <v>50</v>
      </c>
      <c r="H535">
        <v>0.28901734104046201</v>
      </c>
      <c r="I535">
        <f>VLOOKUP(D535,categoriesforlookup!A:B,2,FALSE)</f>
        <v>0</v>
      </c>
      <c r="J535" t="e">
        <f t="shared" si="53"/>
        <v>#N/A</v>
      </c>
      <c r="K535" t="e">
        <f t="shared" si="54"/>
        <v>#N/A</v>
      </c>
      <c r="L535" t="e">
        <f t="shared" si="55"/>
        <v>#N/A</v>
      </c>
      <c r="M535" t="e">
        <f t="shared" si="56"/>
        <v>#N/A</v>
      </c>
      <c r="N535" s="3" t="e">
        <f t="shared" si="57"/>
        <v>#N/A</v>
      </c>
      <c r="O535" s="3" t="e">
        <f t="shared" si="58"/>
        <v>#N/A</v>
      </c>
    </row>
    <row r="536" spans="1:15" x14ac:dyDescent="0.2">
      <c r="A536">
        <v>535</v>
      </c>
      <c r="B536" t="s">
        <v>581</v>
      </c>
      <c r="C536" t="s">
        <v>74</v>
      </c>
      <c r="D536" t="s">
        <v>136</v>
      </c>
      <c r="E536">
        <v>11261</v>
      </c>
      <c r="F536">
        <v>13279</v>
      </c>
      <c r="G536">
        <v>2018</v>
      </c>
      <c r="H536">
        <v>0.179202557499334</v>
      </c>
      <c r="I536" t="str">
        <f>VLOOKUP(D536,categoriesforlookup!A:B,2,FALSE)</f>
        <v>1 year and up to 2 years</v>
      </c>
      <c r="J536">
        <f t="shared" si="53"/>
        <v>198</v>
      </c>
      <c r="K536" t="b">
        <f t="shared" si="54"/>
        <v>1</v>
      </c>
      <c r="L536">
        <f t="shared" si="55"/>
        <v>2216</v>
      </c>
      <c r="M536" t="b">
        <f t="shared" si="56"/>
        <v>0</v>
      </c>
      <c r="N536" s="3">
        <f t="shared" si="57"/>
        <v>0.19678536542047775</v>
      </c>
      <c r="O536" s="3">
        <f t="shared" si="58"/>
        <v>5.7601829949832338E-2</v>
      </c>
    </row>
    <row r="537" spans="1:15" hidden="1" x14ac:dyDescent="0.2">
      <c r="A537">
        <v>536</v>
      </c>
      <c r="B537" t="s">
        <v>580</v>
      </c>
      <c r="C537" t="s">
        <v>74</v>
      </c>
      <c r="D537" t="s">
        <v>129</v>
      </c>
      <c r="E537">
        <v>38317</v>
      </c>
      <c r="F537">
        <v>38471</v>
      </c>
      <c r="G537">
        <v>154</v>
      </c>
      <c r="H537">
        <v>4.0191037920505298E-3</v>
      </c>
      <c r="I537" t="e">
        <f>VLOOKUP(D537,categoriesforlookup!A:B,2,FALSE)</f>
        <v>#N/A</v>
      </c>
      <c r="J537" t="e">
        <f t="shared" si="53"/>
        <v>#N/A</v>
      </c>
      <c r="K537" t="e">
        <f t="shared" si="54"/>
        <v>#N/A</v>
      </c>
      <c r="L537" t="e">
        <f t="shared" si="55"/>
        <v>#N/A</v>
      </c>
      <c r="M537" t="e">
        <f t="shared" si="56"/>
        <v>#N/A</v>
      </c>
      <c r="N537" s="3" t="e">
        <f t="shared" si="57"/>
        <v>#N/A</v>
      </c>
      <c r="O537" s="3" t="e">
        <f t="shared" si="58"/>
        <v>#N/A</v>
      </c>
    </row>
    <row r="538" spans="1:15" hidden="1" x14ac:dyDescent="0.2">
      <c r="A538">
        <v>537</v>
      </c>
      <c r="B538" t="s">
        <v>579</v>
      </c>
      <c r="C538" t="s">
        <v>75</v>
      </c>
      <c r="D538" t="s">
        <v>8</v>
      </c>
      <c r="E538">
        <v>23961</v>
      </c>
      <c r="F538">
        <v>25133</v>
      </c>
      <c r="G538">
        <v>1172</v>
      </c>
      <c r="H538">
        <v>4.8912816660406498E-2</v>
      </c>
      <c r="I538" t="str">
        <f>VLOOKUP(D538,categoriesforlookup!A:B,2,FALSE)</f>
        <v>2 years and up to 3 years</v>
      </c>
      <c r="J538">
        <f t="shared" si="53"/>
        <v>1569</v>
      </c>
      <c r="K538" t="b">
        <f t="shared" si="54"/>
        <v>1</v>
      </c>
      <c r="L538">
        <f t="shared" si="55"/>
        <v>2741</v>
      </c>
      <c r="M538" t="b">
        <f t="shared" si="56"/>
        <v>0</v>
      </c>
      <c r="N538" s="3">
        <f t="shared" si="57"/>
        <v>0.11439422394724762</v>
      </c>
      <c r="O538" s="3">
        <f t="shared" si="58"/>
        <v>2.4702150285683386E-2</v>
      </c>
    </row>
    <row r="539" spans="1:15" hidden="1" x14ac:dyDescent="0.2">
      <c r="A539">
        <v>538</v>
      </c>
      <c r="B539" t="s">
        <v>578</v>
      </c>
      <c r="C539" t="s">
        <v>75</v>
      </c>
      <c r="D539" t="s">
        <v>130</v>
      </c>
      <c r="E539">
        <v>5058</v>
      </c>
      <c r="F539">
        <v>6627</v>
      </c>
      <c r="G539">
        <v>1569</v>
      </c>
      <c r="H539">
        <v>0.31020166073546901</v>
      </c>
      <c r="I539" t="str">
        <f>VLOOKUP(D539,categoriesforlookup!A:B,2,FALSE)</f>
        <v>3 years and up to 4 years</v>
      </c>
      <c r="J539">
        <f t="shared" si="53"/>
        <v>5</v>
      </c>
      <c r="K539" t="b">
        <f t="shared" si="54"/>
        <v>1</v>
      </c>
      <c r="L539">
        <f t="shared" si="55"/>
        <v>1574</v>
      </c>
      <c r="M539" t="b">
        <f t="shared" si="56"/>
        <v>0</v>
      </c>
      <c r="N539" s="3">
        <f t="shared" si="57"/>
        <v>0.31119019375247131</v>
      </c>
      <c r="O539" s="3">
        <f t="shared" si="58"/>
        <v>1.4185036318739748E-2</v>
      </c>
    </row>
    <row r="540" spans="1:15" hidden="1" x14ac:dyDescent="0.2">
      <c r="A540">
        <v>539</v>
      </c>
      <c r="B540" t="s">
        <v>577</v>
      </c>
      <c r="C540" t="s">
        <v>75</v>
      </c>
      <c r="D540" t="s">
        <v>131</v>
      </c>
      <c r="E540">
        <v>36962</v>
      </c>
      <c r="F540">
        <v>15190</v>
      </c>
      <c r="G540">
        <v>-21772</v>
      </c>
      <c r="H540">
        <v>-0.589037389751637</v>
      </c>
      <c r="I540" t="str">
        <f>VLOOKUP(D540,categoriesforlookup!A:B,2,FALSE)</f>
        <v>6 months up to 1 year</v>
      </c>
      <c r="J540">
        <f t="shared" si="53"/>
        <v>20005</v>
      </c>
      <c r="K540" t="b">
        <f t="shared" si="54"/>
        <v>0</v>
      </c>
      <c r="L540">
        <f t="shared" si="55"/>
        <v>-21772</v>
      </c>
      <c r="M540" t="b">
        <f t="shared" si="56"/>
        <v>0</v>
      </c>
      <c r="N540" s="3">
        <f t="shared" si="57"/>
        <v>-0.58903738975163678</v>
      </c>
      <c r="O540" s="3">
        <f t="shared" si="58"/>
        <v>-0.19621131558551577</v>
      </c>
    </row>
    <row r="541" spans="1:15" hidden="1" x14ac:dyDescent="0.2">
      <c r="A541">
        <v>540</v>
      </c>
      <c r="B541" t="s">
        <v>576</v>
      </c>
      <c r="C541" t="s">
        <v>75</v>
      </c>
      <c r="D541" t="s">
        <v>132</v>
      </c>
      <c r="E541">
        <v>868</v>
      </c>
      <c r="F541">
        <v>873</v>
      </c>
      <c r="G541">
        <v>5</v>
      </c>
      <c r="H541">
        <v>5.7603686635944703E-3</v>
      </c>
      <c r="I541" t="str">
        <f>VLOOKUP(D541,categoriesforlookup!A:B,2,FALSE)</f>
        <v>4 years and up to 5 years</v>
      </c>
      <c r="J541">
        <f t="shared" si="53"/>
        <v>75</v>
      </c>
      <c r="K541" t="b">
        <f t="shared" si="54"/>
        <v>1</v>
      </c>
      <c r="L541">
        <f t="shared" si="55"/>
        <v>80</v>
      </c>
      <c r="M541" t="b">
        <f t="shared" si="56"/>
        <v>0</v>
      </c>
      <c r="N541" s="3">
        <f t="shared" si="57"/>
        <v>9.2165898617511524E-2</v>
      </c>
      <c r="O541" s="3">
        <f t="shared" si="58"/>
        <v>7.2096753843658187E-4</v>
      </c>
    </row>
    <row r="542" spans="1:15" hidden="1" x14ac:dyDescent="0.2">
      <c r="A542">
        <v>541</v>
      </c>
      <c r="B542" t="s">
        <v>575</v>
      </c>
      <c r="C542" t="s">
        <v>75</v>
      </c>
      <c r="D542" t="s">
        <v>133</v>
      </c>
      <c r="E542">
        <v>528</v>
      </c>
      <c r="F542">
        <v>603</v>
      </c>
      <c r="G542">
        <v>75</v>
      </c>
      <c r="H542">
        <v>0.142045454545455</v>
      </c>
      <c r="I542" t="str">
        <f>VLOOKUP(D542,categoriesforlookup!A:B,2,FALSE)</f>
        <v>5 years and over</v>
      </c>
      <c r="J542">
        <f t="shared" si="53"/>
        <v>16</v>
      </c>
      <c r="K542" t="b">
        <f t="shared" si="54"/>
        <v>1</v>
      </c>
      <c r="L542">
        <f t="shared" si="55"/>
        <v>91</v>
      </c>
      <c r="M542" t="b">
        <f t="shared" si="56"/>
        <v>0</v>
      </c>
      <c r="N542" s="3">
        <f t="shared" si="57"/>
        <v>0.17234848484848486</v>
      </c>
      <c r="O542" s="3">
        <f t="shared" si="58"/>
        <v>8.2010057497161192E-4</v>
      </c>
    </row>
    <row r="543" spans="1:15" hidden="1" x14ac:dyDescent="0.2">
      <c r="A543">
        <v>542</v>
      </c>
      <c r="B543" t="s">
        <v>574</v>
      </c>
      <c r="C543" t="s">
        <v>75</v>
      </c>
      <c r="D543" t="s">
        <v>134</v>
      </c>
      <c r="E543">
        <v>47</v>
      </c>
      <c r="F543">
        <v>63</v>
      </c>
      <c r="G543">
        <v>16</v>
      </c>
      <c r="H543">
        <v>0.340425531914894</v>
      </c>
      <c r="I543">
        <f>VLOOKUP(D543,categoriesforlookup!A:B,2,FALSE)</f>
        <v>0</v>
      </c>
      <c r="J543" t="e">
        <f t="shared" si="53"/>
        <v>#N/A</v>
      </c>
      <c r="K543" t="e">
        <f t="shared" si="54"/>
        <v>#N/A</v>
      </c>
      <c r="L543" t="e">
        <f t="shared" si="55"/>
        <v>#N/A</v>
      </c>
      <c r="M543" t="e">
        <f t="shared" si="56"/>
        <v>#N/A</v>
      </c>
      <c r="N543" s="3" t="e">
        <f t="shared" si="57"/>
        <v>#N/A</v>
      </c>
      <c r="O543" s="3" t="e">
        <f t="shared" si="58"/>
        <v>#N/A</v>
      </c>
    </row>
    <row r="544" spans="1:15" x14ac:dyDescent="0.2">
      <c r="A544">
        <v>543</v>
      </c>
      <c r="B544" t="s">
        <v>573</v>
      </c>
      <c r="C544" t="s">
        <v>75</v>
      </c>
      <c r="D544" t="s">
        <v>136</v>
      </c>
      <c r="E544">
        <v>25718</v>
      </c>
      <c r="F544">
        <v>45723</v>
      </c>
      <c r="G544">
        <v>20005</v>
      </c>
      <c r="H544">
        <v>0.77785986468621204</v>
      </c>
      <c r="I544" t="str">
        <f>VLOOKUP(D544,categoriesforlookup!A:B,2,FALSE)</f>
        <v>1 year and up to 2 years</v>
      </c>
      <c r="J544">
        <f t="shared" si="53"/>
        <v>1172</v>
      </c>
      <c r="K544" t="b">
        <f t="shared" si="54"/>
        <v>1</v>
      </c>
      <c r="L544">
        <f t="shared" si="55"/>
        <v>21177</v>
      </c>
      <c r="M544" t="b">
        <f t="shared" si="56"/>
        <v>0</v>
      </c>
      <c r="N544" s="3">
        <f t="shared" si="57"/>
        <v>0.82343105995800603</v>
      </c>
      <c r="O544" s="3">
        <f t="shared" si="58"/>
        <v>0.19084911951839367</v>
      </c>
    </row>
    <row r="545" spans="1:15" hidden="1" x14ac:dyDescent="0.2">
      <c r="A545">
        <v>544</v>
      </c>
      <c r="B545" t="s">
        <v>572</v>
      </c>
      <c r="C545" t="s">
        <v>75</v>
      </c>
      <c r="D545" t="s">
        <v>129</v>
      </c>
      <c r="E545">
        <v>107166</v>
      </c>
      <c r="F545">
        <v>110962</v>
      </c>
      <c r="G545">
        <v>3796</v>
      </c>
      <c r="H545">
        <v>3.54216822499673E-2</v>
      </c>
      <c r="I545" t="e">
        <f>VLOOKUP(D545,categoriesforlookup!A:B,2,FALSE)</f>
        <v>#N/A</v>
      </c>
      <c r="J545" t="e">
        <f t="shared" si="53"/>
        <v>#N/A</v>
      </c>
      <c r="K545" t="e">
        <f t="shared" si="54"/>
        <v>#N/A</v>
      </c>
      <c r="L545" t="e">
        <f t="shared" si="55"/>
        <v>#N/A</v>
      </c>
      <c r="M545" t="e">
        <f t="shared" si="56"/>
        <v>#N/A</v>
      </c>
      <c r="N545" s="3" t="e">
        <f t="shared" si="57"/>
        <v>#N/A</v>
      </c>
      <c r="O545" s="3" t="e">
        <f t="shared" si="58"/>
        <v>#N/A</v>
      </c>
    </row>
    <row r="546" spans="1:15" hidden="1" x14ac:dyDescent="0.2">
      <c r="A546">
        <v>545</v>
      </c>
      <c r="B546" t="s">
        <v>571</v>
      </c>
      <c r="C546" t="s">
        <v>76</v>
      </c>
      <c r="D546" t="s">
        <v>8</v>
      </c>
      <c r="E546">
        <v>29801</v>
      </c>
      <c r="F546">
        <v>30926</v>
      </c>
      <c r="G546">
        <v>1125</v>
      </c>
      <c r="H546">
        <v>3.7750411060031498E-2</v>
      </c>
      <c r="I546" t="str">
        <f>VLOOKUP(D546,categoriesforlookup!A:B,2,FALSE)</f>
        <v>2 years and up to 3 years</v>
      </c>
      <c r="J546">
        <f t="shared" si="53"/>
        <v>1150</v>
      </c>
      <c r="K546" t="b">
        <f t="shared" si="54"/>
        <v>1</v>
      </c>
      <c r="L546">
        <f t="shared" si="55"/>
        <v>2275</v>
      </c>
      <c r="M546" t="b">
        <f t="shared" si="56"/>
        <v>0</v>
      </c>
      <c r="N546" s="3">
        <f t="shared" si="57"/>
        <v>7.6339720143619338E-2</v>
      </c>
      <c r="O546" s="3">
        <f t="shared" si="58"/>
        <v>1.8622659888837045E-2</v>
      </c>
    </row>
    <row r="547" spans="1:15" hidden="1" x14ac:dyDescent="0.2">
      <c r="A547">
        <v>546</v>
      </c>
      <c r="B547" t="s">
        <v>570</v>
      </c>
      <c r="C547" t="s">
        <v>76</v>
      </c>
      <c r="D547" t="s">
        <v>130</v>
      </c>
      <c r="E547">
        <v>14468</v>
      </c>
      <c r="F547">
        <v>15618</v>
      </c>
      <c r="G547">
        <v>1150</v>
      </c>
      <c r="H547">
        <v>7.9485761680951103E-2</v>
      </c>
      <c r="I547" t="str">
        <f>VLOOKUP(D547,categoriesforlookup!A:B,2,FALSE)</f>
        <v>3 years and up to 4 years</v>
      </c>
      <c r="J547">
        <f t="shared" si="53"/>
        <v>614</v>
      </c>
      <c r="K547" t="b">
        <f t="shared" si="54"/>
        <v>1</v>
      </c>
      <c r="L547">
        <f t="shared" si="55"/>
        <v>1764</v>
      </c>
      <c r="M547" t="b">
        <f t="shared" si="56"/>
        <v>0</v>
      </c>
      <c r="N547" s="3">
        <f t="shared" si="57"/>
        <v>0.12192424661321537</v>
      </c>
      <c r="O547" s="3">
        <f t="shared" si="58"/>
        <v>1.4439723975344416E-2</v>
      </c>
    </row>
    <row r="548" spans="1:15" hidden="1" x14ac:dyDescent="0.2">
      <c r="A548">
        <v>547</v>
      </c>
      <c r="B548" t="s">
        <v>569</v>
      </c>
      <c r="C548" t="s">
        <v>76</v>
      </c>
      <c r="D548" t="s">
        <v>131</v>
      </c>
      <c r="E548">
        <v>18940</v>
      </c>
      <c r="F548">
        <v>11154</v>
      </c>
      <c r="G548">
        <v>-7786</v>
      </c>
      <c r="H548">
        <v>-0.41108764519535401</v>
      </c>
      <c r="I548" t="str">
        <f>VLOOKUP(D548,categoriesforlookup!A:B,2,FALSE)</f>
        <v>6 months up to 1 year</v>
      </c>
      <c r="J548">
        <f t="shared" si="53"/>
        <v>5421</v>
      </c>
      <c r="K548" t="b">
        <f t="shared" si="54"/>
        <v>0</v>
      </c>
      <c r="L548">
        <f t="shared" si="55"/>
        <v>-7786</v>
      </c>
      <c r="M548" t="b">
        <f t="shared" si="56"/>
        <v>0</v>
      </c>
      <c r="N548" s="3">
        <f t="shared" si="57"/>
        <v>-0.41108764519535373</v>
      </c>
      <c r="O548" s="3">
        <f t="shared" si="58"/>
        <v>-6.3734518634938564E-2</v>
      </c>
    </row>
    <row r="549" spans="1:15" hidden="1" x14ac:dyDescent="0.2">
      <c r="A549">
        <v>548</v>
      </c>
      <c r="B549" t="s">
        <v>568</v>
      </c>
      <c r="C549" t="s">
        <v>76</v>
      </c>
      <c r="D549" t="s">
        <v>132</v>
      </c>
      <c r="E549">
        <v>6039</v>
      </c>
      <c r="F549">
        <v>6653</v>
      </c>
      <c r="G549">
        <v>614</v>
      </c>
      <c r="H549">
        <v>0.1016724623282</v>
      </c>
      <c r="I549" t="str">
        <f>VLOOKUP(D549,categoriesforlookup!A:B,2,FALSE)</f>
        <v>4 years and up to 5 years</v>
      </c>
      <c r="J549">
        <f t="shared" si="53"/>
        <v>312</v>
      </c>
      <c r="K549" t="b">
        <f t="shared" si="54"/>
        <v>1</v>
      </c>
      <c r="L549">
        <f t="shared" si="55"/>
        <v>926</v>
      </c>
      <c r="M549" t="b">
        <f t="shared" si="56"/>
        <v>0</v>
      </c>
      <c r="N549" s="3">
        <f t="shared" si="57"/>
        <v>0.15333664513992382</v>
      </c>
      <c r="O549" s="3">
        <f t="shared" si="58"/>
        <v>7.5800365085991663E-3</v>
      </c>
    </row>
    <row r="550" spans="1:15" hidden="1" x14ac:dyDescent="0.2">
      <c r="A550">
        <v>549</v>
      </c>
      <c r="B550" t="s">
        <v>567</v>
      </c>
      <c r="C550" t="s">
        <v>76</v>
      </c>
      <c r="D550" t="s">
        <v>133</v>
      </c>
      <c r="E550">
        <v>1993</v>
      </c>
      <c r="F550">
        <v>2305</v>
      </c>
      <c r="G550">
        <v>312</v>
      </c>
      <c r="H550">
        <v>0.156547917711992</v>
      </c>
      <c r="I550" t="str">
        <f>VLOOKUP(D550,categoriesforlookup!A:B,2,FALSE)</f>
        <v>5 years and over</v>
      </c>
      <c r="J550">
        <f t="shared" si="53"/>
        <v>66</v>
      </c>
      <c r="K550" t="b">
        <f t="shared" si="54"/>
        <v>1</v>
      </c>
      <c r="L550">
        <f t="shared" si="55"/>
        <v>378</v>
      </c>
      <c r="M550" t="b">
        <f t="shared" si="56"/>
        <v>0</v>
      </c>
      <c r="N550" s="3">
        <f t="shared" si="57"/>
        <v>0.18966382338183643</v>
      </c>
      <c r="O550" s="3">
        <f t="shared" si="58"/>
        <v>3.0942265661452321E-3</v>
      </c>
    </row>
    <row r="551" spans="1:15" hidden="1" x14ac:dyDescent="0.2">
      <c r="A551">
        <v>550</v>
      </c>
      <c r="B551" t="s">
        <v>566</v>
      </c>
      <c r="C551" t="s">
        <v>76</v>
      </c>
      <c r="D551" t="s">
        <v>134</v>
      </c>
      <c r="E551">
        <v>173</v>
      </c>
      <c r="F551">
        <v>239</v>
      </c>
      <c r="G551">
        <v>66</v>
      </c>
      <c r="H551">
        <v>0.38150289017340999</v>
      </c>
      <c r="I551">
        <f>VLOOKUP(D551,categoriesforlookup!A:B,2,FALSE)</f>
        <v>0</v>
      </c>
      <c r="J551" t="e">
        <f t="shared" si="53"/>
        <v>#N/A</v>
      </c>
      <c r="K551" t="e">
        <f t="shared" si="54"/>
        <v>#N/A</v>
      </c>
      <c r="L551" t="e">
        <f t="shared" si="55"/>
        <v>#N/A</v>
      </c>
      <c r="M551" t="e">
        <f t="shared" si="56"/>
        <v>#N/A</v>
      </c>
      <c r="N551" s="3" t="e">
        <f t="shared" si="57"/>
        <v>#N/A</v>
      </c>
      <c r="O551" s="3" t="e">
        <f t="shared" si="58"/>
        <v>#N/A</v>
      </c>
    </row>
    <row r="552" spans="1:15" x14ac:dyDescent="0.2">
      <c r="A552">
        <v>551</v>
      </c>
      <c r="B552" t="s">
        <v>565</v>
      </c>
      <c r="C552" t="s">
        <v>76</v>
      </c>
      <c r="D552" t="s">
        <v>136</v>
      </c>
      <c r="E552">
        <v>36831</v>
      </c>
      <c r="F552">
        <v>42252</v>
      </c>
      <c r="G552">
        <v>5421</v>
      </c>
      <c r="H552">
        <v>0.14718579457522199</v>
      </c>
      <c r="I552" t="str">
        <f>VLOOKUP(D552,categoriesforlookup!A:B,2,FALSE)</f>
        <v>1 year and up to 2 years</v>
      </c>
      <c r="J552">
        <f t="shared" si="53"/>
        <v>1125</v>
      </c>
      <c r="K552" t="b">
        <f t="shared" si="54"/>
        <v>1</v>
      </c>
      <c r="L552">
        <f t="shared" si="55"/>
        <v>6546</v>
      </c>
      <c r="M552" t="b">
        <f t="shared" si="56"/>
        <v>0</v>
      </c>
      <c r="N552" s="3">
        <f t="shared" si="57"/>
        <v>0.17773071597295756</v>
      </c>
      <c r="O552" s="3">
        <f t="shared" si="58"/>
        <v>5.3584145772451561E-2</v>
      </c>
    </row>
    <row r="553" spans="1:15" hidden="1" x14ac:dyDescent="0.2">
      <c r="A553">
        <v>552</v>
      </c>
      <c r="B553" t="s">
        <v>564</v>
      </c>
      <c r="C553" t="s">
        <v>76</v>
      </c>
      <c r="D553" t="s">
        <v>129</v>
      </c>
      <c r="E553">
        <v>120000</v>
      </c>
      <c r="F553">
        <v>122163</v>
      </c>
      <c r="G553">
        <v>2163</v>
      </c>
      <c r="H553">
        <v>1.8024999999999999E-2</v>
      </c>
      <c r="I553" t="e">
        <f>VLOOKUP(D553,categoriesforlookup!A:B,2,FALSE)</f>
        <v>#N/A</v>
      </c>
      <c r="J553" t="e">
        <f t="shared" si="53"/>
        <v>#N/A</v>
      </c>
      <c r="K553" t="e">
        <f t="shared" si="54"/>
        <v>#N/A</v>
      </c>
      <c r="L553" t="e">
        <f t="shared" si="55"/>
        <v>#N/A</v>
      </c>
      <c r="M553" t="e">
        <f t="shared" si="56"/>
        <v>#N/A</v>
      </c>
      <c r="N553" s="3" t="e">
        <f t="shared" si="57"/>
        <v>#N/A</v>
      </c>
      <c r="O553" s="3" t="e">
        <f t="shared" si="58"/>
        <v>#N/A</v>
      </c>
    </row>
    <row r="554" spans="1:15" hidden="1" x14ac:dyDescent="0.2">
      <c r="A554">
        <v>553</v>
      </c>
      <c r="B554" t="s">
        <v>563</v>
      </c>
      <c r="C554" t="s">
        <v>77</v>
      </c>
      <c r="D554" t="s">
        <v>8</v>
      </c>
      <c r="E554">
        <v>28461</v>
      </c>
      <c r="F554">
        <v>30251</v>
      </c>
      <c r="G554">
        <v>1790</v>
      </c>
      <c r="H554">
        <v>6.2893081761006303E-2</v>
      </c>
      <c r="I554" t="str">
        <f>VLOOKUP(D554,categoriesforlookup!A:B,2,FALSE)</f>
        <v>2 years and up to 3 years</v>
      </c>
      <c r="J554">
        <f t="shared" si="53"/>
        <v>1105</v>
      </c>
      <c r="K554" t="b">
        <f t="shared" si="54"/>
        <v>1</v>
      </c>
      <c r="L554">
        <f t="shared" si="55"/>
        <v>2895</v>
      </c>
      <c r="M554" t="b">
        <f t="shared" si="56"/>
        <v>0</v>
      </c>
      <c r="N554" s="3">
        <f t="shared" si="57"/>
        <v>0.10171814061347106</v>
      </c>
      <c r="O554" s="3">
        <f t="shared" si="58"/>
        <v>2.8115804092573349E-2</v>
      </c>
    </row>
    <row r="555" spans="1:15" hidden="1" x14ac:dyDescent="0.2">
      <c r="A555">
        <v>554</v>
      </c>
      <c r="B555" t="s">
        <v>562</v>
      </c>
      <c r="C555" t="s">
        <v>77</v>
      </c>
      <c r="D555" t="s">
        <v>130</v>
      </c>
      <c r="E555">
        <v>3682</v>
      </c>
      <c r="F555">
        <v>4787</v>
      </c>
      <c r="G555">
        <v>1105</v>
      </c>
      <c r="H555">
        <v>0.30010863661053799</v>
      </c>
      <c r="I555" t="str">
        <f>VLOOKUP(D555,categoriesforlookup!A:B,2,FALSE)</f>
        <v>3 years and up to 4 years</v>
      </c>
      <c r="J555">
        <f t="shared" si="53"/>
        <v>139</v>
      </c>
      <c r="K555" t="b">
        <f t="shared" si="54"/>
        <v>1</v>
      </c>
      <c r="L555">
        <f t="shared" si="55"/>
        <v>1244</v>
      </c>
      <c r="M555" t="b">
        <f t="shared" si="56"/>
        <v>0</v>
      </c>
      <c r="N555" s="3">
        <f t="shared" si="57"/>
        <v>0.33785985877240632</v>
      </c>
      <c r="O555" s="3">
        <f t="shared" si="58"/>
        <v>1.2081540687793177E-2</v>
      </c>
    </row>
    <row r="556" spans="1:15" hidden="1" x14ac:dyDescent="0.2">
      <c r="A556">
        <v>555</v>
      </c>
      <c r="B556" t="s">
        <v>561</v>
      </c>
      <c r="C556" t="s">
        <v>77</v>
      </c>
      <c r="D556" t="s">
        <v>131</v>
      </c>
      <c r="E556">
        <v>24123</v>
      </c>
      <c r="F556">
        <v>11737</v>
      </c>
      <c r="G556">
        <v>-12386</v>
      </c>
      <c r="H556">
        <v>-0.513451892384861</v>
      </c>
      <c r="I556" t="str">
        <f>VLOOKUP(D556,categoriesforlookup!A:B,2,FALSE)</f>
        <v>6 months up to 1 year</v>
      </c>
      <c r="J556">
        <f t="shared" si="53"/>
        <v>10103</v>
      </c>
      <c r="K556" t="b">
        <f t="shared" si="54"/>
        <v>0</v>
      </c>
      <c r="L556">
        <f t="shared" si="55"/>
        <v>-12386</v>
      </c>
      <c r="M556" t="b">
        <f t="shared" si="56"/>
        <v>0</v>
      </c>
      <c r="N556" s="3">
        <f t="shared" si="57"/>
        <v>-0.51345189238486089</v>
      </c>
      <c r="O556" s="3">
        <f t="shared" si="58"/>
        <v>-0.12029096700884749</v>
      </c>
    </row>
    <row r="557" spans="1:15" hidden="1" x14ac:dyDescent="0.2">
      <c r="A557">
        <v>556</v>
      </c>
      <c r="B557" t="s">
        <v>560</v>
      </c>
      <c r="C557" t="s">
        <v>77</v>
      </c>
      <c r="D557" t="s">
        <v>132</v>
      </c>
      <c r="E557">
        <v>1552</v>
      </c>
      <c r="F557">
        <v>1691</v>
      </c>
      <c r="G557">
        <v>139</v>
      </c>
      <c r="H557">
        <v>8.9561855670103094E-2</v>
      </c>
      <c r="I557" t="str">
        <f>VLOOKUP(D557,categoriesforlookup!A:B,2,FALSE)</f>
        <v>4 years and up to 5 years</v>
      </c>
      <c r="J557">
        <f t="shared" si="53"/>
        <v>82</v>
      </c>
      <c r="K557" t="b">
        <f t="shared" si="54"/>
        <v>1</v>
      </c>
      <c r="L557">
        <f t="shared" si="55"/>
        <v>221</v>
      </c>
      <c r="M557" t="b">
        <f t="shared" si="56"/>
        <v>0</v>
      </c>
      <c r="N557" s="3">
        <f t="shared" si="57"/>
        <v>0.14239690721649484</v>
      </c>
      <c r="O557" s="3">
        <f t="shared" si="58"/>
        <v>2.1463187234745111E-3</v>
      </c>
    </row>
    <row r="558" spans="1:15" hidden="1" x14ac:dyDescent="0.2">
      <c r="A558">
        <v>557</v>
      </c>
      <c r="B558" t="s">
        <v>559</v>
      </c>
      <c r="C558" t="s">
        <v>77</v>
      </c>
      <c r="D558" t="s">
        <v>133</v>
      </c>
      <c r="E558">
        <v>809</v>
      </c>
      <c r="F558">
        <v>891</v>
      </c>
      <c r="G558">
        <v>82</v>
      </c>
      <c r="H558">
        <v>0.101359703337454</v>
      </c>
      <c r="I558" t="str">
        <f>VLOOKUP(D558,categoriesforlookup!A:B,2,FALSE)</f>
        <v>5 years and over</v>
      </c>
      <c r="J558">
        <f t="shared" si="53"/>
        <v>29</v>
      </c>
      <c r="K558" t="b">
        <f t="shared" si="54"/>
        <v>1</v>
      </c>
      <c r="L558">
        <f t="shared" si="55"/>
        <v>111</v>
      </c>
      <c r="M558" t="b">
        <f t="shared" si="56"/>
        <v>0</v>
      </c>
      <c r="N558" s="3">
        <f t="shared" si="57"/>
        <v>0.13720642768850433</v>
      </c>
      <c r="O558" s="3">
        <f t="shared" si="58"/>
        <v>1.0780152864509989E-3</v>
      </c>
    </row>
    <row r="559" spans="1:15" hidden="1" x14ac:dyDescent="0.2">
      <c r="A559">
        <v>558</v>
      </c>
      <c r="B559" t="s">
        <v>558</v>
      </c>
      <c r="C559" t="s">
        <v>77</v>
      </c>
      <c r="D559" t="s">
        <v>134</v>
      </c>
      <c r="E559">
        <v>78</v>
      </c>
      <c r="F559">
        <v>107</v>
      </c>
      <c r="G559">
        <v>29</v>
      </c>
      <c r="H559">
        <v>0.37179487179487197</v>
      </c>
      <c r="I559">
        <f>VLOOKUP(D559,categoriesforlookup!A:B,2,FALSE)</f>
        <v>0</v>
      </c>
      <c r="J559" t="e">
        <f t="shared" si="53"/>
        <v>#N/A</v>
      </c>
      <c r="K559" t="e">
        <f t="shared" si="54"/>
        <v>#N/A</v>
      </c>
      <c r="L559" t="e">
        <f t="shared" si="55"/>
        <v>#N/A</v>
      </c>
      <c r="M559" t="e">
        <f t="shared" si="56"/>
        <v>#N/A</v>
      </c>
      <c r="N559" s="3" t="e">
        <f t="shared" si="57"/>
        <v>#N/A</v>
      </c>
      <c r="O559" s="3" t="e">
        <f t="shared" si="58"/>
        <v>#N/A</v>
      </c>
    </row>
    <row r="560" spans="1:15" x14ac:dyDescent="0.2">
      <c r="A560">
        <v>559</v>
      </c>
      <c r="B560" t="s">
        <v>557</v>
      </c>
      <c r="C560" t="s">
        <v>77</v>
      </c>
      <c r="D560" t="s">
        <v>136</v>
      </c>
      <c r="E560">
        <v>31067</v>
      </c>
      <c r="F560">
        <v>41170</v>
      </c>
      <c r="G560">
        <v>10103</v>
      </c>
      <c r="H560">
        <v>0.325200373386552</v>
      </c>
      <c r="I560" t="str">
        <f>VLOOKUP(D560,categoriesforlookup!A:B,2,FALSE)</f>
        <v>1 year and up to 2 years</v>
      </c>
      <c r="J560">
        <f t="shared" si="53"/>
        <v>1790</v>
      </c>
      <c r="K560" t="b">
        <f t="shared" si="54"/>
        <v>1</v>
      </c>
      <c r="L560">
        <f t="shared" si="55"/>
        <v>11893</v>
      </c>
      <c r="M560" t="b">
        <f t="shared" si="56"/>
        <v>0</v>
      </c>
      <c r="N560" s="3">
        <f t="shared" si="57"/>
        <v>0.38281778092509738</v>
      </c>
      <c r="O560" s="3">
        <f t="shared" si="58"/>
        <v>0.11550302524109667</v>
      </c>
    </row>
    <row r="561" spans="1:15" hidden="1" x14ac:dyDescent="0.2">
      <c r="A561">
        <v>560</v>
      </c>
      <c r="B561" t="s">
        <v>556</v>
      </c>
      <c r="C561" t="s">
        <v>77</v>
      </c>
      <c r="D561" t="s">
        <v>129</v>
      </c>
      <c r="E561">
        <v>100847</v>
      </c>
      <c r="F561">
        <v>102967</v>
      </c>
      <c r="G561">
        <v>2120</v>
      </c>
      <c r="H561">
        <v>2.1021944133191899E-2</v>
      </c>
      <c r="I561" t="e">
        <f>VLOOKUP(D561,categoriesforlookup!A:B,2,FALSE)</f>
        <v>#N/A</v>
      </c>
      <c r="J561" t="e">
        <f t="shared" si="53"/>
        <v>#N/A</v>
      </c>
      <c r="K561" t="e">
        <f t="shared" si="54"/>
        <v>#N/A</v>
      </c>
      <c r="L561" t="e">
        <f t="shared" si="55"/>
        <v>#N/A</v>
      </c>
      <c r="M561" t="e">
        <f t="shared" si="56"/>
        <v>#N/A</v>
      </c>
      <c r="N561" s="3" t="e">
        <f t="shared" si="57"/>
        <v>#N/A</v>
      </c>
      <c r="O561" s="3" t="e">
        <f t="shared" si="58"/>
        <v>#N/A</v>
      </c>
    </row>
    <row r="562" spans="1:15" hidden="1" x14ac:dyDescent="0.2">
      <c r="A562">
        <v>561</v>
      </c>
      <c r="B562" t="s">
        <v>555</v>
      </c>
      <c r="C562" t="s">
        <v>78</v>
      </c>
      <c r="D562" t="s">
        <v>8</v>
      </c>
      <c r="E562">
        <v>13442</v>
      </c>
      <c r="F562">
        <v>14616</v>
      </c>
      <c r="G562">
        <v>1174</v>
      </c>
      <c r="H562">
        <v>8.7338193721172394E-2</v>
      </c>
      <c r="I562" t="str">
        <f>VLOOKUP(D562,categoriesforlookup!A:B,2,FALSE)</f>
        <v>2 years and up to 3 years</v>
      </c>
      <c r="J562">
        <f t="shared" si="53"/>
        <v>130</v>
      </c>
      <c r="K562" t="b">
        <f t="shared" si="54"/>
        <v>1</v>
      </c>
      <c r="L562">
        <f t="shared" si="55"/>
        <v>1304</v>
      </c>
      <c r="M562" t="b">
        <f t="shared" si="56"/>
        <v>0</v>
      </c>
      <c r="N562" s="3">
        <f t="shared" si="57"/>
        <v>9.7009373605118285E-2</v>
      </c>
      <c r="O562" s="3">
        <f t="shared" si="58"/>
        <v>2.1456543916806528E-2</v>
      </c>
    </row>
    <row r="563" spans="1:15" hidden="1" x14ac:dyDescent="0.2">
      <c r="A563">
        <v>562</v>
      </c>
      <c r="B563" t="s">
        <v>554</v>
      </c>
      <c r="C563" t="s">
        <v>78</v>
      </c>
      <c r="D563" t="s">
        <v>130</v>
      </c>
      <c r="E563">
        <v>2536</v>
      </c>
      <c r="F563">
        <v>2666</v>
      </c>
      <c r="G563">
        <v>130</v>
      </c>
      <c r="H563">
        <v>5.1261829652996797E-2</v>
      </c>
      <c r="I563" t="str">
        <f>VLOOKUP(D563,categoriesforlookup!A:B,2,FALSE)</f>
        <v>3 years and up to 4 years</v>
      </c>
      <c r="J563">
        <f t="shared" si="53"/>
        <v>198</v>
      </c>
      <c r="K563" t="b">
        <f t="shared" si="54"/>
        <v>1</v>
      </c>
      <c r="L563">
        <f t="shared" si="55"/>
        <v>328</v>
      </c>
      <c r="M563" t="b">
        <f t="shared" si="56"/>
        <v>0</v>
      </c>
      <c r="N563" s="3">
        <f t="shared" si="57"/>
        <v>0.12933753943217666</v>
      </c>
      <c r="O563" s="3">
        <f t="shared" si="58"/>
        <v>5.3970447888899856E-3</v>
      </c>
    </row>
    <row r="564" spans="1:15" hidden="1" x14ac:dyDescent="0.2">
      <c r="A564">
        <v>563</v>
      </c>
      <c r="B564" t="s">
        <v>553</v>
      </c>
      <c r="C564" t="s">
        <v>78</v>
      </c>
      <c r="D564" t="s">
        <v>131</v>
      </c>
      <c r="E564">
        <v>17054</v>
      </c>
      <c r="F564">
        <v>7716</v>
      </c>
      <c r="G564">
        <v>-9338</v>
      </c>
      <c r="H564">
        <v>-0.54755482584730897</v>
      </c>
      <c r="I564" t="str">
        <f>VLOOKUP(D564,categoriesforlookup!A:B,2,FALSE)</f>
        <v>6 months up to 1 year</v>
      </c>
      <c r="J564">
        <f t="shared" si="53"/>
        <v>7663</v>
      </c>
      <c r="K564" t="b">
        <f t="shared" si="54"/>
        <v>0</v>
      </c>
      <c r="L564">
        <f t="shared" si="55"/>
        <v>-9338</v>
      </c>
      <c r="M564" t="b">
        <f t="shared" si="56"/>
        <v>0</v>
      </c>
      <c r="N564" s="3">
        <f t="shared" si="57"/>
        <v>-0.54755482584730852</v>
      </c>
      <c r="O564" s="3">
        <f t="shared" si="58"/>
        <v>-0.15365123243492282</v>
      </c>
    </row>
    <row r="565" spans="1:15" hidden="1" x14ac:dyDescent="0.2">
      <c r="A565">
        <v>564</v>
      </c>
      <c r="B565" t="s">
        <v>552</v>
      </c>
      <c r="C565" t="s">
        <v>78</v>
      </c>
      <c r="D565" t="s">
        <v>132</v>
      </c>
      <c r="E565">
        <v>2038</v>
      </c>
      <c r="F565">
        <v>2236</v>
      </c>
      <c r="G565">
        <v>198</v>
      </c>
      <c r="H565">
        <v>9.7154072620215901E-2</v>
      </c>
      <c r="I565" t="str">
        <f>VLOOKUP(D565,categoriesforlookup!A:B,2,FALSE)</f>
        <v>4 years and up to 5 years</v>
      </c>
      <c r="J565">
        <f t="shared" si="53"/>
        <v>30</v>
      </c>
      <c r="K565" t="b">
        <f t="shared" si="54"/>
        <v>1</v>
      </c>
      <c r="L565">
        <f t="shared" si="55"/>
        <v>228</v>
      </c>
      <c r="M565" t="b">
        <f t="shared" si="56"/>
        <v>0</v>
      </c>
      <c r="N565" s="3">
        <f t="shared" si="57"/>
        <v>0.11187438665358194</v>
      </c>
      <c r="O565" s="3">
        <f t="shared" si="58"/>
        <v>3.7516043044723071E-3</v>
      </c>
    </row>
    <row r="566" spans="1:15" hidden="1" x14ac:dyDescent="0.2">
      <c r="A566">
        <v>565</v>
      </c>
      <c r="B566" t="s">
        <v>551</v>
      </c>
      <c r="C566" t="s">
        <v>78</v>
      </c>
      <c r="D566" t="s">
        <v>133</v>
      </c>
      <c r="E566">
        <v>419</v>
      </c>
      <c r="F566">
        <v>449</v>
      </c>
      <c r="G566">
        <v>30</v>
      </c>
      <c r="H566">
        <v>7.1599045346062096E-2</v>
      </c>
      <c r="I566" t="str">
        <f>VLOOKUP(D566,categoriesforlookup!A:B,2,FALSE)</f>
        <v>5 years and over</v>
      </c>
      <c r="J566">
        <f t="shared" si="53"/>
        <v>23</v>
      </c>
      <c r="K566" t="b">
        <f t="shared" si="54"/>
        <v>1</v>
      </c>
      <c r="L566">
        <f t="shared" si="55"/>
        <v>53</v>
      </c>
      <c r="M566" t="b">
        <f t="shared" si="56"/>
        <v>0</v>
      </c>
      <c r="N566" s="3">
        <f t="shared" si="57"/>
        <v>0.12649164677804295</v>
      </c>
      <c r="O566" s="3">
        <f t="shared" si="58"/>
        <v>8.7208345674136961E-4</v>
      </c>
    </row>
    <row r="567" spans="1:15" hidden="1" x14ac:dyDescent="0.2">
      <c r="A567">
        <v>566</v>
      </c>
      <c r="B567" t="s">
        <v>550</v>
      </c>
      <c r="C567" t="s">
        <v>78</v>
      </c>
      <c r="D567" t="s">
        <v>134</v>
      </c>
      <c r="E567">
        <v>59</v>
      </c>
      <c r="F567">
        <v>82</v>
      </c>
      <c r="G567">
        <v>23</v>
      </c>
      <c r="H567">
        <v>0.38983050847457601</v>
      </c>
      <c r="I567">
        <f>VLOOKUP(D567,categoriesforlookup!A:B,2,FALSE)</f>
        <v>0</v>
      </c>
      <c r="J567" t="e">
        <f t="shared" si="53"/>
        <v>#N/A</v>
      </c>
      <c r="K567" t="e">
        <f t="shared" si="54"/>
        <v>#N/A</v>
      </c>
      <c r="L567" t="e">
        <f t="shared" si="55"/>
        <v>#N/A</v>
      </c>
      <c r="M567" t="e">
        <f t="shared" si="56"/>
        <v>#N/A</v>
      </c>
      <c r="N567" s="3" t="e">
        <f t="shared" si="57"/>
        <v>#N/A</v>
      </c>
      <c r="O567" s="3" t="e">
        <f t="shared" si="58"/>
        <v>#N/A</v>
      </c>
    </row>
    <row r="568" spans="1:15" x14ac:dyDescent="0.2">
      <c r="A568">
        <v>567</v>
      </c>
      <c r="B568" t="s">
        <v>549</v>
      </c>
      <c r="C568" t="s">
        <v>78</v>
      </c>
      <c r="D568" t="s">
        <v>136</v>
      </c>
      <c r="E568">
        <v>17655</v>
      </c>
      <c r="F568">
        <v>25318</v>
      </c>
      <c r="G568">
        <v>7663</v>
      </c>
      <c r="H568">
        <v>0.43404134806004002</v>
      </c>
      <c r="I568" t="str">
        <f>VLOOKUP(D568,categoriesforlookup!A:B,2,FALSE)</f>
        <v>1 year and up to 2 years</v>
      </c>
      <c r="J568">
        <f t="shared" si="53"/>
        <v>1174</v>
      </c>
      <c r="K568" t="b">
        <f t="shared" si="54"/>
        <v>1</v>
      </c>
      <c r="L568">
        <f t="shared" si="55"/>
        <v>8837</v>
      </c>
      <c r="M568" t="b">
        <f t="shared" si="56"/>
        <v>0</v>
      </c>
      <c r="N568" s="3">
        <f t="shared" si="57"/>
        <v>0.50053809119229675</v>
      </c>
      <c r="O568" s="3">
        <f t="shared" si="58"/>
        <v>0.14540757560799025</v>
      </c>
    </row>
    <row r="569" spans="1:15" hidden="1" x14ac:dyDescent="0.2">
      <c r="A569">
        <v>568</v>
      </c>
      <c r="B569" t="s">
        <v>548</v>
      </c>
      <c r="C569" t="s">
        <v>78</v>
      </c>
      <c r="D569" t="s">
        <v>129</v>
      </c>
      <c r="E569">
        <v>60076</v>
      </c>
      <c r="F569">
        <v>60774</v>
      </c>
      <c r="G569">
        <v>698</v>
      </c>
      <c r="H569">
        <v>1.16186164192023E-2</v>
      </c>
      <c r="I569" t="e">
        <f>VLOOKUP(D569,categoriesforlookup!A:B,2,FALSE)</f>
        <v>#N/A</v>
      </c>
      <c r="J569" t="e">
        <f t="shared" si="53"/>
        <v>#N/A</v>
      </c>
      <c r="K569" t="e">
        <f t="shared" si="54"/>
        <v>#N/A</v>
      </c>
      <c r="L569" t="e">
        <f t="shared" si="55"/>
        <v>#N/A</v>
      </c>
      <c r="M569" t="e">
        <f t="shared" si="56"/>
        <v>#N/A</v>
      </c>
      <c r="N569" s="3" t="e">
        <f t="shared" si="57"/>
        <v>#N/A</v>
      </c>
      <c r="O569" s="3" t="e">
        <f t="shared" si="58"/>
        <v>#N/A</v>
      </c>
    </row>
    <row r="570" spans="1:15" hidden="1" x14ac:dyDescent="0.2">
      <c r="A570">
        <v>569</v>
      </c>
      <c r="B570" t="s">
        <v>547</v>
      </c>
      <c r="C570" t="s">
        <v>79</v>
      </c>
      <c r="D570" t="s">
        <v>8</v>
      </c>
      <c r="E570">
        <v>11927</v>
      </c>
      <c r="F570">
        <v>12265</v>
      </c>
      <c r="G570">
        <v>338</v>
      </c>
      <c r="H570">
        <v>2.8339062631005298E-2</v>
      </c>
      <c r="I570" t="str">
        <f>VLOOKUP(D570,categoriesforlookup!A:B,2,FALSE)</f>
        <v>2 years and up to 3 years</v>
      </c>
      <c r="J570">
        <f t="shared" si="53"/>
        <v>675</v>
      </c>
      <c r="K570" t="b">
        <f t="shared" si="54"/>
        <v>1</v>
      </c>
      <c r="L570">
        <f t="shared" si="55"/>
        <v>1013</v>
      </c>
      <c r="M570" t="b">
        <f t="shared" si="56"/>
        <v>0</v>
      </c>
      <c r="N570" s="3">
        <f t="shared" si="57"/>
        <v>8.4933344512450742E-2</v>
      </c>
      <c r="O570" s="3">
        <f t="shared" si="58"/>
        <v>2.1024012618558411E-2</v>
      </c>
    </row>
    <row r="571" spans="1:15" hidden="1" x14ac:dyDescent="0.2">
      <c r="A571">
        <v>570</v>
      </c>
      <c r="B571" t="s">
        <v>546</v>
      </c>
      <c r="C571" t="s">
        <v>79</v>
      </c>
      <c r="D571" t="s">
        <v>130</v>
      </c>
      <c r="E571">
        <v>6425</v>
      </c>
      <c r="F571">
        <v>7100</v>
      </c>
      <c r="G571">
        <v>675</v>
      </c>
      <c r="H571">
        <v>0.105058365758755</v>
      </c>
      <c r="I571" t="str">
        <f>VLOOKUP(D571,categoriesforlookup!A:B,2,FALSE)</f>
        <v>3 years and up to 4 years</v>
      </c>
      <c r="J571">
        <f t="shared" si="53"/>
        <v>256</v>
      </c>
      <c r="K571" t="b">
        <f t="shared" si="54"/>
        <v>1</v>
      </c>
      <c r="L571">
        <f t="shared" si="55"/>
        <v>931</v>
      </c>
      <c r="M571" t="b">
        <f t="shared" si="56"/>
        <v>0</v>
      </c>
      <c r="N571" s="3">
        <f t="shared" si="57"/>
        <v>0.14490272373540855</v>
      </c>
      <c r="O571" s="3">
        <f t="shared" si="58"/>
        <v>1.9322167569474712E-2</v>
      </c>
    </row>
    <row r="572" spans="1:15" hidden="1" x14ac:dyDescent="0.2">
      <c r="A572">
        <v>571</v>
      </c>
      <c r="B572" t="s">
        <v>545</v>
      </c>
      <c r="C572" t="s">
        <v>79</v>
      </c>
      <c r="D572" t="s">
        <v>131</v>
      </c>
      <c r="E572">
        <v>8353</v>
      </c>
      <c r="F572">
        <v>4718</v>
      </c>
      <c r="G572">
        <v>-3635</v>
      </c>
      <c r="H572">
        <v>-0.43517299173949497</v>
      </c>
      <c r="I572" t="str">
        <f>VLOOKUP(D572,categoriesforlookup!A:B,2,FALSE)</f>
        <v>6 months up to 1 year</v>
      </c>
      <c r="J572">
        <f t="shared" si="53"/>
        <v>2482</v>
      </c>
      <c r="K572" t="b">
        <f t="shared" si="54"/>
        <v>0</v>
      </c>
      <c r="L572">
        <f t="shared" si="55"/>
        <v>-3635</v>
      </c>
      <c r="M572" t="b">
        <f t="shared" si="56"/>
        <v>0</v>
      </c>
      <c r="N572" s="3">
        <f t="shared" si="57"/>
        <v>-0.43517299173949481</v>
      </c>
      <c r="O572" s="3">
        <f t="shared" si="58"/>
        <v>-7.5441545773405561E-2</v>
      </c>
    </row>
    <row r="573" spans="1:15" hidden="1" x14ac:dyDescent="0.2">
      <c r="A573">
        <v>572</v>
      </c>
      <c r="B573" t="s">
        <v>544</v>
      </c>
      <c r="C573" t="s">
        <v>79</v>
      </c>
      <c r="D573" t="s">
        <v>132</v>
      </c>
      <c r="E573">
        <v>1058</v>
      </c>
      <c r="F573">
        <v>1314</v>
      </c>
      <c r="G573">
        <v>256</v>
      </c>
      <c r="H573">
        <v>0.24196597353497201</v>
      </c>
      <c r="I573" t="str">
        <f>VLOOKUP(D573,categoriesforlookup!A:B,2,FALSE)</f>
        <v>4 years and up to 5 years</v>
      </c>
      <c r="J573">
        <f t="shared" si="53"/>
        <v>6</v>
      </c>
      <c r="K573" t="b">
        <f t="shared" si="54"/>
        <v>1</v>
      </c>
      <c r="L573">
        <f t="shared" si="55"/>
        <v>262</v>
      </c>
      <c r="M573" t="b">
        <f t="shared" si="56"/>
        <v>0</v>
      </c>
      <c r="N573" s="3">
        <f t="shared" si="57"/>
        <v>0.24763705103969755</v>
      </c>
      <c r="O573" s="3">
        <f t="shared" si="58"/>
        <v>5.4376024739015835E-3</v>
      </c>
    </row>
    <row r="574" spans="1:15" hidden="1" x14ac:dyDescent="0.2">
      <c r="A574">
        <v>573</v>
      </c>
      <c r="B574" t="s">
        <v>543</v>
      </c>
      <c r="C574" t="s">
        <v>79</v>
      </c>
      <c r="D574" t="s">
        <v>133</v>
      </c>
      <c r="E574">
        <v>524</v>
      </c>
      <c r="F574">
        <v>530</v>
      </c>
      <c r="G574">
        <v>6</v>
      </c>
      <c r="H574">
        <v>1.1450381679389301E-2</v>
      </c>
      <c r="I574" t="str">
        <f>VLOOKUP(D574,categoriesforlookup!A:B,2,FALSE)</f>
        <v>5 years and over</v>
      </c>
      <c r="J574">
        <f t="shared" si="53"/>
        <v>42</v>
      </c>
      <c r="K574" t="b">
        <f t="shared" si="54"/>
        <v>1</v>
      </c>
      <c r="L574">
        <f t="shared" si="55"/>
        <v>48</v>
      </c>
      <c r="M574" t="b">
        <f t="shared" si="56"/>
        <v>0</v>
      </c>
      <c r="N574" s="3">
        <f t="shared" si="57"/>
        <v>9.1603053435114504E-2</v>
      </c>
      <c r="O574" s="3">
        <f t="shared" si="58"/>
        <v>9.9620197995143505E-4</v>
      </c>
    </row>
    <row r="575" spans="1:15" hidden="1" x14ac:dyDescent="0.2">
      <c r="A575">
        <v>574</v>
      </c>
      <c r="B575" t="s">
        <v>542</v>
      </c>
      <c r="C575" t="s">
        <v>79</v>
      </c>
      <c r="D575" t="s">
        <v>134</v>
      </c>
      <c r="E575">
        <v>130</v>
      </c>
      <c r="F575">
        <v>172</v>
      </c>
      <c r="G575">
        <v>42</v>
      </c>
      <c r="H575">
        <v>0.32307692307692298</v>
      </c>
      <c r="I575">
        <f>VLOOKUP(D575,categoriesforlookup!A:B,2,FALSE)</f>
        <v>0</v>
      </c>
      <c r="J575" t="e">
        <f t="shared" si="53"/>
        <v>#N/A</v>
      </c>
      <c r="K575" t="e">
        <f t="shared" si="54"/>
        <v>#N/A</v>
      </c>
      <c r="L575" t="e">
        <f t="shared" si="55"/>
        <v>#N/A</v>
      </c>
      <c r="M575" t="e">
        <f t="shared" si="56"/>
        <v>#N/A</v>
      </c>
      <c r="N575" s="3" t="e">
        <f t="shared" si="57"/>
        <v>#N/A</v>
      </c>
      <c r="O575" s="3" t="e">
        <f t="shared" si="58"/>
        <v>#N/A</v>
      </c>
    </row>
    <row r="576" spans="1:15" x14ac:dyDescent="0.2">
      <c r="A576">
        <v>575</v>
      </c>
      <c r="B576" t="s">
        <v>541</v>
      </c>
      <c r="C576" t="s">
        <v>79</v>
      </c>
      <c r="D576" t="s">
        <v>136</v>
      </c>
      <c r="E576">
        <v>14570</v>
      </c>
      <c r="F576">
        <v>17052</v>
      </c>
      <c r="G576">
        <v>2482</v>
      </c>
      <c r="H576">
        <v>0.17035003431709</v>
      </c>
      <c r="I576" t="str">
        <f>VLOOKUP(D576,categoriesforlookup!A:B,2,FALSE)</f>
        <v>1 year and up to 2 years</v>
      </c>
      <c r="J576">
        <f t="shared" si="53"/>
        <v>338</v>
      </c>
      <c r="K576" t="b">
        <f t="shared" si="54"/>
        <v>1</v>
      </c>
      <c r="L576">
        <f t="shared" si="55"/>
        <v>2820</v>
      </c>
      <c r="M576" t="b">
        <f t="shared" si="56"/>
        <v>0</v>
      </c>
      <c r="N576" s="3">
        <f t="shared" si="57"/>
        <v>0.19354838709677419</v>
      </c>
      <c r="O576" s="3">
        <f t="shared" si="58"/>
        <v>5.8526866322146813E-2</v>
      </c>
    </row>
    <row r="577" spans="1:15" hidden="1" x14ac:dyDescent="0.2">
      <c r="A577">
        <v>576</v>
      </c>
      <c r="B577" t="s">
        <v>540</v>
      </c>
      <c r="C577" t="s">
        <v>79</v>
      </c>
      <c r="D577" t="s">
        <v>129</v>
      </c>
      <c r="E577">
        <v>47599</v>
      </c>
      <c r="F577">
        <v>48183</v>
      </c>
      <c r="G577">
        <v>584</v>
      </c>
      <c r="H577">
        <v>1.2269165318599101E-2</v>
      </c>
      <c r="I577" t="e">
        <f>VLOOKUP(D577,categoriesforlookup!A:B,2,FALSE)</f>
        <v>#N/A</v>
      </c>
      <c r="J577" t="e">
        <f t="shared" si="53"/>
        <v>#N/A</v>
      </c>
      <c r="K577" t="e">
        <f t="shared" si="54"/>
        <v>#N/A</v>
      </c>
      <c r="L577" t="e">
        <f t="shared" si="55"/>
        <v>#N/A</v>
      </c>
      <c r="M577" t="e">
        <f t="shared" si="56"/>
        <v>#N/A</v>
      </c>
      <c r="N577" s="3" t="e">
        <f t="shared" si="57"/>
        <v>#N/A</v>
      </c>
      <c r="O577" s="3" t="e">
        <f t="shared" si="58"/>
        <v>#N/A</v>
      </c>
    </row>
    <row r="578" spans="1:15" hidden="1" x14ac:dyDescent="0.2">
      <c r="A578">
        <v>577</v>
      </c>
      <c r="B578" t="s">
        <v>539</v>
      </c>
      <c r="C578" t="s">
        <v>80</v>
      </c>
      <c r="D578" t="s">
        <v>8</v>
      </c>
      <c r="E578">
        <v>13808</v>
      </c>
      <c r="F578">
        <v>14872</v>
      </c>
      <c r="G578">
        <v>1064</v>
      </c>
      <c r="H578">
        <v>7.7056778679026605E-2</v>
      </c>
      <c r="I578" t="str">
        <f>VLOOKUP(D578,categoriesforlookup!A:B,2,FALSE)</f>
        <v>2 years and up to 3 years</v>
      </c>
      <c r="J578">
        <f t="shared" si="53"/>
        <v>297</v>
      </c>
      <c r="K578" t="b">
        <f t="shared" si="54"/>
        <v>1</v>
      </c>
      <c r="L578">
        <f t="shared" si="55"/>
        <v>1361</v>
      </c>
      <c r="M578" t="b">
        <f t="shared" si="56"/>
        <v>0</v>
      </c>
      <c r="N578" s="3">
        <f t="shared" si="57"/>
        <v>9.8566048667439163E-2</v>
      </c>
      <c r="O578" s="3">
        <f t="shared" si="58"/>
        <v>2.173288196218702E-2</v>
      </c>
    </row>
    <row r="579" spans="1:15" hidden="1" x14ac:dyDescent="0.2">
      <c r="A579">
        <v>578</v>
      </c>
      <c r="B579" t="s">
        <v>538</v>
      </c>
      <c r="C579" t="s">
        <v>80</v>
      </c>
      <c r="D579" t="s">
        <v>130</v>
      </c>
      <c r="E579">
        <v>4042</v>
      </c>
      <c r="F579">
        <v>4339</v>
      </c>
      <c r="G579">
        <v>297</v>
      </c>
      <c r="H579">
        <v>7.3478476001979195E-2</v>
      </c>
      <c r="I579" t="str">
        <f>VLOOKUP(D579,categoriesforlookup!A:B,2,FALSE)</f>
        <v>3 years and up to 4 years</v>
      </c>
      <c r="J579">
        <f t="shared" ref="J579:J642" si="59">VLOOKUP(CONCATENATE(C579,":",I579),B:I,6,FALSE)</f>
        <v>-224</v>
      </c>
      <c r="K579" t="b">
        <f t="shared" ref="K579:K642" si="60">AND(G579&gt;0,J579&gt;0)</f>
        <v>0</v>
      </c>
      <c r="L579">
        <f t="shared" ref="L579:L642" si="61">IF(K579,G579+J579,G579)</f>
        <v>297</v>
      </c>
      <c r="M579" t="b">
        <f t="shared" ref="M579:M642" si="62">L579=H579</f>
        <v>0</v>
      </c>
      <c r="N579" s="3">
        <f t="shared" ref="N579:N642" si="63">L579/E579</f>
        <v>7.3478476001979223E-2</v>
      </c>
      <c r="O579" s="3">
        <f t="shared" ref="O579:O642" si="64">L579/VLOOKUP(C579&amp;":Total",B:F,5,FALSE)</f>
        <v>4.7425907000510983E-3</v>
      </c>
    </row>
    <row r="580" spans="1:15" hidden="1" x14ac:dyDescent="0.2">
      <c r="A580">
        <v>579</v>
      </c>
      <c r="B580" t="s">
        <v>537</v>
      </c>
      <c r="C580" t="s">
        <v>80</v>
      </c>
      <c r="D580" t="s">
        <v>131</v>
      </c>
      <c r="E580">
        <v>12820</v>
      </c>
      <c r="F580">
        <v>6202</v>
      </c>
      <c r="G580">
        <v>-6618</v>
      </c>
      <c r="H580">
        <v>-0.51622464898595899</v>
      </c>
      <c r="I580" t="str">
        <f>VLOOKUP(D580,categoriesforlookup!A:B,2,FALSE)</f>
        <v>6 months up to 1 year</v>
      </c>
      <c r="J580">
        <f t="shared" si="59"/>
        <v>5469</v>
      </c>
      <c r="K580" t="b">
        <f t="shared" si="60"/>
        <v>0</v>
      </c>
      <c r="L580">
        <f t="shared" si="61"/>
        <v>-6618</v>
      </c>
      <c r="M580" t="b">
        <f t="shared" si="62"/>
        <v>0</v>
      </c>
      <c r="N580" s="3">
        <f t="shared" si="63"/>
        <v>-0.51622464898595943</v>
      </c>
      <c r="O580" s="3">
        <f t="shared" si="64"/>
        <v>-0.105678334184977</v>
      </c>
    </row>
    <row r="581" spans="1:15" hidden="1" x14ac:dyDescent="0.2">
      <c r="A581">
        <v>580</v>
      </c>
      <c r="B581" t="s">
        <v>536</v>
      </c>
      <c r="C581" t="s">
        <v>80</v>
      </c>
      <c r="D581" t="s">
        <v>132</v>
      </c>
      <c r="E581">
        <v>4410</v>
      </c>
      <c r="F581">
        <v>4186</v>
      </c>
      <c r="G581">
        <v>-224</v>
      </c>
      <c r="H581">
        <v>-5.0793650793650801E-2</v>
      </c>
      <c r="I581" t="str">
        <f>VLOOKUP(D581,categoriesforlookup!A:B,2,FALSE)</f>
        <v>4 years and up to 5 years</v>
      </c>
      <c r="J581">
        <f t="shared" si="59"/>
        <v>598</v>
      </c>
      <c r="K581" t="b">
        <f t="shared" si="60"/>
        <v>0</v>
      </c>
      <c r="L581">
        <f t="shared" si="61"/>
        <v>-224</v>
      </c>
      <c r="M581" t="b">
        <f t="shared" si="62"/>
        <v>0</v>
      </c>
      <c r="N581" s="3">
        <f t="shared" si="63"/>
        <v>-5.0793650793650794E-2</v>
      </c>
      <c r="O581" s="3">
        <f t="shared" si="64"/>
        <v>-3.5769034236075624E-3</v>
      </c>
    </row>
    <row r="582" spans="1:15" hidden="1" x14ac:dyDescent="0.2">
      <c r="A582">
        <v>581</v>
      </c>
      <c r="B582" t="s">
        <v>535</v>
      </c>
      <c r="C582" t="s">
        <v>80</v>
      </c>
      <c r="D582" t="s">
        <v>133</v>
      </c>
      <c r="E582">
        <v>2207</v>
      </c>
      <c r="F582">
        <v>2805</v>
      </c>
      <c r="G582">
        <v>598</v>
      </c>
      <c r="H582">
        <v>0.27095604893520597</v>
      </c>
      <c r="I582" t="str">
        <f>VLOOKUP(D582,categoriesforlookup!A:B,2,FALSE)</f>
        <v>5 years and over</v>
      </c>
      <c r="J582">
        <f t="shared" si="59"/>
        <v>17</v>
      </c>
      <c r="K582" t="b">
        <f t="shared" si="60"/>
        <v>1</v>
      </c>
      <c r="L582">
        <f t="shared" si="61"/>
        <v>615</v>
      </c>
      <c r="M582" t="b">
        <f t="shared" si="62"/>
        <v>0</v>
      </c>
      <c r="N582" s="3">
        <f t="shared" si="63"/>
        <v>0.27865881286814681</v>
      </c>
      <c r="O582" s="3">
        <f t="shared" si="64"/>
        <v>9.820516096065407E-3</v>
      </c>
    </row>
    <row r="583" spans="1:15" hidden="1" x14ac:dyDescent="0.2">
      <c r="A583">
        <v>582</v>
      </c>
      <c r="B583" t="s">
        <v>534</v>
      </c>
      <c r="C583" t="s">
        <v>80</v>
      </c>
      <c r="D583" t="s">
        <v>134</v>
      </c>
      <c r="E583">
        <v>73</v>
      </c>
      <c r="F583">
        <v>90</v>
      </c>
      <c r="G583">
        <v>17</v>
      </c>
      <c r="H583">
        <v>0.232876712328767</v>
      </c>
      <c r="I583">
        <f>VLOOKUP(D583,categoriesforlookup!A:B,2,FALSE)</f>
        <v>0</v>
      </c>
      <c r="J583" t="e">
        <f t="shared" si="59"/>
        <v>#N/A</v>
      </c>
      <c r="K583" t="e">
        <f t="shared" si="60"/>
        <v>#N/A</v>
      </c>
      <c r="L583" t="e">
        <f t="shared" si="61"/>
        <v>#N/A</v>
      </c>
      <c r="M583" t="e">
        <f t="shared" si="62"/>
        <v>#N/A</v>
      </c>
      <c r="N583" s="3" t="e">
        <f t="shared" si="63"/>
        <v>#N/A</v>
      </c>
      <c r="O583" s="3" t="e">
        <f t="shared" si="64"/>
        <v>#N/A</v>
      </c>
    </row>
    <row r="584" spans="1:15" x14ac:dyDescent="0.2">
      <c r="A584">
        <v>583</v>
      </c>
      <c r="B584" t="s">
        <v>533</v>
      </c>
      <c r="C584" t="s">
        <v>80</v>
      </c>
      <c r="D584" t="s">
        <v>136</v>
      </c>
      <c r="E584">
        <v>17905</v>
      </c>
      <c r="F584">
        <v>23374</v>
      </c>
      <c r="G584">
        <v>5469</v>
      </c>
      <c r="H584">
        <v>0.30544540631108602</v>
      </c>
      <c r="I584" t="str">
        <f>VLOOKUP(D584,categoriesforlookup!A:B,2,FALSE)</f>
        <v>1 year and up to 2 years</v>
      </c>
      <c r="J584">
        <f t="shared" si="59"/>
        <v>1064</v>
      </c>
      <c r="K584" t="b">
        <f t="shared" si="60"/>
        <v>1</v>
      </c>
      <c r="L584">
        <f t="shared" si="61"/>
        <v>6533</v>
      </c>
      <c r="M584" t="b">
        <f t="shared" si="62"/>
        <v>0</v>
      </c>
      <c r="N584" s="3">
        <f t="shared" si="63"/>
        <v>0.36487014800335105</v>
      </c>
      <c r="O584" s="3">
        <f t="shared" si="64"/>
        <v>0.10432102708226877</v>
      </c>
    </row>
    <row r="585" spans="1:15" hidden="1" x14ac:dyDescent="0.2">
      <c r="A585">
        <v>584</v>
      </c>
      <c r="B585" t="s">
        <v>532</v>
      </c>
      <c r="C585" t="s">
        <v>80</v>
      </c>
      <c r="D585" t="s">
        <v>129</v>
      </c>
      <c r="E585">
        <v>61225</v>
      </c>
      <c r="F585">
        <v>62624</v>
      </c>
      <c r="G585">
        <v>1399</v>
      </c>
      <c r="H585">
        <v>2.2850142915475699E-2</v>
      </c>
      <c r="I585" t="e">
        <f>VLOOKUP(D585,categoriesforlookup!A:B,2,FALSE)</f>
        <v>#N/A</v>
      </c>
      <c r="J585" t="e">
        <f t="shared" si="59"/>
        <v>#N/A</v>
      </c>
      <c r="K585" t="e">
        <f t="shared" si="60"/>
        <v>#N/A</v>
      </c>
      <c r="L585" t="e">
        <f t="shared" si="61"/>
        <v>#N/A</v>
      </c>
      <c r="M585" t="e">
        <f t="shared" si="62"/>
        <v>#N/A</v>
      </c>
      <c r="N585" s="3" t="e">
        <f t="shared" si="63"/>
        <v>#N/A</v>
      </c>
      <c r="O585" s="3" t="e">
        <f t="shared" si="64"/>
        <v>#N/A</v>
      </c>
    </row>
    <row r="586" spans="1:15" hidden="1" x14ac:dyDescent="0.2">
      <c r="A586">
        <v>585</v>
      </c>
      <c r="B586" t="s">
        <v>531</v>
      </c>
      <c r="C586" t="s">
        <v>81</v>
      </c>
      <c r="D586" t="s">
        <v>8</v>
      </c>
      <c r="E586">
        <v>14173</v>
      </c>
      <c r="F586">
        <v>15155</v>
      </c>
      <c r="G586">
        <v>982</v>
      </c>
      <c r="H586">
        <v>6.9286671840824099E-2</v>
      </c>
      <c r="I586" t="str">
        <f>VLOOKUP(D586,categoriesforlookup!A:B,2,FALSE)</f>
        <v>2 years and up to 3 years</v>
      </c>
      <c r="J586">
        <f t="shared" si="59"/>
        <v>522</v>
      </c>
      <c r="K586" t="b">
        <f t="shared" si="60"/>
        <v>1</v>
      </c>
      <c r="L586">
        <f t="shared" si="61"/>
        <v>1504</v>
      </c>
      <c r="M586" t="b">
        <f t="shared" si="62"/>
        <v>0</v>
      </c>
      <c r="N586" s="3">
        <f t="shared" si="63"/>
        <v>0.10611726522260637</v>
      </c>
      <c r="O586" s="3">
        <f t="shared" si="64"/>
        <v>2.3297241197701258E-2</v>
      </c>
    </row>
    <row r="587" spans="1:15" hidden="1" x14ac:dyDescent="0.2">
      <c r="A587">
        <v>586</v>
      </c>
      <c r="B587" t="s">
        <v>530</v>
      </c>
      <c r="C587" t="s">
        <v>81</v>
      </c>
      <c r="D587" t="s">
        <v>130</v>
      </c>
      <c r="E587">
        <v>1976</v>
      </c>
      <c r="F587">
        <v>2498</v>
      </c>
      <c r="G587">
        <v>522</v>
      </c>
      <c r="H587">
        <v>0.26417004048582998</v>
      </c>
      <c r="I587" t="str">
        <f>VLOOKUP(D587,categoriesforlookup!A:B,2,FALSE)</f>
        <v>3 years and up to 4 years</v>
      </c>
      <c r="J587">
        <f t="shared" si="59"/>
        <v>5</v>
      </c>
      <c r="K587" t="b">
        <f t="shared" si="60"/>
        <v>1</v>
      </c>
      <c r="L587">
        <f t="shared" si="61"/>
        <v>527</v>
      </c>
      <c r="M587" t="b">
        <f t="shared" si="62"/>
        <v>0</v>
      </c>
      <c r="N587" s="3">
        <f t="shared" si="63"/>
        <v>0.2667004048582996</v>
      </c>
      <c r="O587" s="3">
        <f t="shared" si="64"/>
        <v>8.1633285313753735E-3</v>
      </c>
    </row>
    <row r="588" spans="1:15" hidden="1" x14ac:dyDescent="0.2">
      <c r="A588">
        <v>587</v>
      </c>
      <c r="B588" t="s">
        <v>529</v>
      </c>
      <c r="C588" t="s">
        <v>81</v>
      </c>
      <c r="D588" t="s">
        <v>131</v>
      </c>
      <c r="E588">
        <v>23014</v>
      </c>
      <c r="F588">
        <v>8938</v>
      </c>
      <c r="G588">
        <v>-14076</v>
      </c>
      <c r="H588">
        <v>-0.61162770487529305</v>
      </c>
      <c r="I588" t="str">
        <f>VLOOKUP(D588,categoriesforlookup!A:B,2,FALSE)</f>
        <v>6 months up to 1 year</v>
      </c>
      <c r="J588">
        <f t="shared" si="59"/>
        <v>12985</v>
      </c>
      <c r="K588" t="b">
        <f t="shared" si="60"/>
        <v>0</v>
      </c>
      <c r="L588">
        <f t="shared" si="61"/>
        <v>-14076</v>
      </c>
      <c r="M588" t="b">
        <f t="shared" si="62"/>
        <v>0</v>
      </c>
      <c r="N588" s="3">
        <f t="shared" si="63"/>
        <v>-0.61162770487529328</v>
      </c>
      <c r="O588" s="3">
        <f t="shared" si="64"/>
        <v>-0.21803987174125192</v>
      </c>
    </row>
    <row r="589" spans="1:15" hidden="1" x14ac:dyDescent="0.2">
      <c r="A589">
        <v>588</v>
      </c>
      <c r="B589" t="s">
        <v>528</v>
      </c>
      <c r="C589" t="s">
        <v>81</v>
      </c>
      <c r="D589" t="s">
        <v>132</v>
      </c>
      <c r="E589">
        <v>524</v>
      </c>
      <c r="F589">
        <v>529</v>
      </c>
      <c r="G589">
        <v>5</v>
      </c>
      <c r="H589">
        <v>9.5419847328244295E-3</v>
      </c>
      <c r="I589" t="str">
        <f>VLOOKUP(D589,categoriesforlookup!A:B,2,FALSE)</f>
        <v>4 years and up to 5 years</v>
      </c>
      <c r="J589">
        <f t="shared" si="59"/>
        <v>25</v>
      </c>
      <c r="K589" t="b">
        <f t="shared" si="60"/>
        <v>1</v>
      </c>
      <c r="L589">
        <f t="shared" si="61"/>
        <v>30</v>
      </c>
      <c r="M589" t="b">
        <f t="shared" si="62"/>
        <v>0</v>
      </c>
      <c r="N589" s="3">
        <f t="shared" si="63"/>
        <v>5.7251908396946563E-2</v>
      </c>
      <c r="O589" s="3">
        <f t="shared" si="64"/>
        <v>4.6470560899670061E-4</v>
      </c>
    </row>
    <row r="590" spans="1:15" hidden="1" x14ac:dyDescent="0.2">
      <c r="A590">
        <v>589</v>
      </c>
      <c r="B590" t="s">
        <v>527</v>
      </c>
      <c r="C590" t="s">
        <v>81</v>
      </c>
      <c r="D590" t="s">
        <v>133</v>
      </c>
      <c r="E590">
        <v>378</v>
      </c>
      <c r="F590">
        <v>403</v>
      </c>
      <c r="G590">
        <v>25</v>
      </c>
      <c r="H590">
        <v>6.6137566137566106E-2</v>
      </c>
      <c r="I590" t="str">
        <f>VLOOKUP(D590,categoriesforlookup!A:B,2,FALSE)</f>
        <v>5 years and over</v>
      </c>
      <c r="J590">
        <f t="shared" si="59"/>
        <v>10</v>
      </c>
      <c r="K590" t="b">
        <f t="shared" si="60"/>
        <v>1</v>
      </c>
      <c r="L590">
        <f t="shared" si="61"/>
        <v>35</v>
      </c>
      <c r="M590" t="b">
        <f t="shared" si="62"/>
        <v>0</v>
      </c>
      <c r="N590" s="3">
        <f t="shared" si="63"/>
        <v>9.2592592592592587E-2</v>
      </c>
      <c r="O590" s="3">
        <f t="shared" si="64"/>
        <v>5.4215654382948407E-4</v>
      </c>
    </row>
    <row r="591" spans="1:15" hidden="1" x14ac:dyDescent="0.2">
      <c r="A591">
        <v>590</v>
      </c>
      <c r="B591" t="s">
        <v>526</v>
      </c>
      <c r="C591" t="s">
        <v>81</v>
      </c>
      <c r="D591" t="s">
        <v>134</v>
      </c>
      <c r="E591">
        <v>112</v>
      </c>
      <c r="F591">
        <v>122</v>
      </c>
      <c r="G591">
        <v>10</v>
      </c>
      <c r="H591">
        <v>8.9285714285714302E-2</v>
      </c>
      <c r="I591">
        <f>VLOOKUP(D591,categoriesforlookup!A:B,2,FALSE)</f>
        <v>0</v>
      </c>
      <c r="J591" t="e">
        <f t="shared" si="59"/>
        <v>#N/A</v>
      </c>
      <c r="K591" t="e">
        <f t="shared" si="60"/>
        <v>#N/A</v>
      </c>
      <c r="L591" t="e">
        <f t="shared" si="61"/>
        <v>#N/A</v>
      </c>
      <c r="M591" t="e">
        <f t="shared" si="62"/>
        <v>#N/A</v>
      </c>
      <c r="N591" s="3" t="e">
        <f t="shared" si="63"/>
        <v>#N/A</v>
      </c>
      <c r="O591" s="3" t="e">
        <f t="shared" si="64"/>
        <v>#N/A</v>
      </c>
    </row>
    <row r="592" spans="1:15" x14ac:dyDescent="0.2">
      <c r="A592">
        <v>591</v>
      </c>
      <c r="B592" t="s">
        <v>525</v>
      </c>
      <c r="C592" t="s">
        <v>81</v>
      </c>
      <c r="D592" t="s">
        <v>136</v>
      </c>
      <c r="E592">
        <v>14101</v>
      </c>
      <c r="F592">
        <v>27086</v>
      </c>
      <c r="G592">
        <v>12985</v>
      </c>
      <c r="H592">
        <v>0.92085667683143002</v>
      </c>
      <c r="I592" t="str">
        <f>VLOOKUP(D592,categoriesforlookup!A:B,2,FALSE)</f>
        <v>1 year and up to 2 years</v>
      </c>
      <c r="J592">
        <f t="shared" si="59"/>
        <v>982</v>
      </c>
      <c r="K592" t="b">
        <f t="shared" si="60"/>
        <v>1</v>
      </c>
      <c r="L592">
        <f t="shared" si="61"/>
        <v>13967</v>
      </c>
      <c r="M592" t="b">
        <f t="shared" si="62"/>
        <v>0</v>
      </c>
      <c r="N592" s="3">
        <f t="shared" si="63"/>
        <v>0.99049712786327215</v>
      </c>
      <c r="O592" s="3">
        <f t="shared" si="64"/>
        <v>0.21635144136189724</v>
      </c>
    </row>
    <row r="593" spans="1:15" hidden="1" x14ac:dyDescent="0.2">
      <c r="A593">
        <v>592</v>
      </c>
      <c r="B593" t="s">
        <v>524</v>
      </c>
      <c r="C593" t="s">
        <v>81</v>
      </c>
      <c r="D593" t="s">
        <v>129</v>
      </c>
      <c r="E593">
        <v>62401</v>
      </c>
      <c r="F593">
        <v>64557</v>
      </c>
      <c r="G593">
        <v>2156</v>
      </c>
      <c r="H593">
        <v>3.4550728353712298E-2</v>
      </c>
      <c r="I593" t="e">
        <f>VLOOKUP(D593,categoriesforlookup!A:B,2,FALSE)</f>
        <v>#N/A</v>
      </c>
      <c r="J593" t="e">
        <f t="shared" si="59"/>
        <v>#N/A</v>
      </c>
      <c r="K593" t="e">
        <f t="shared" si="60"/>
        <v>#N/A</v>
      </c>
      <c r="L593" t="e">
        <f t="shared" si="61"/>
        <v>#N/A</v>
      </c>
      <c r="M593" t="e">
        <f t="shared" si="62"/>
        <v>#N/A</v>
      </c>
      <c r="N593" s="3" t="e">
        <f t="shared" si="63"/>
        <v>#N/A</v>
      </c>
      <c r="O593" s="3" t="e">
        <f t="shared" si="64"/>
        <v>#N/A</v>
      </c>
    </row>
    <row r="594" spans="1:15" hidden="1" x14ac:dyDescent="0.2">
      <c r="A594">
        <v>593</v>
      </c>
      <c r="B594" t="s">
        <v>523</v>
      </c>
      <c r="C594" t="s">
        <v>82</v>
      </c>
      <c r="D594" t="s">
        <v>8</v>
      </c>
      <c r="E594">
        <v>13459</v>
      </c>
      <c r="F594">
        <v>14078</v>
      </c>
      <c r="G594">
        <v>619</v>
      </c>
      <c r="H594">
        <v>4.5991529831339598E-2</v>
      </c>
      <c r="I594" t="str">
        <f>VLOOKUP(D594,categoriesforlookup!A:B,2,FALSE)</f>
        <v>2 years and up to 3 years</v>
      </c>
      <c r="J594">
        <f t="shared" si="59"/>
        <v>413</v>
      </c>
      <c r="K594" t="b">
        <f t="shared" si="60"/>
        <v>1</v>
      </c>
      <c r="L594">
        <f t="shared" si="61"/>
        <v>1032</v>
      </c>
      <c r="M594" t="b">
        <f t="shared" si="62"/>
        <v>0</v>
      </c>
      <c r="N594" s="3">
        <f t="shared" si="63"/>
        <v>7.6677316293929709E-2</v>
      </c>
      <c r="O594" s="3">
        <f t="shared" si="64"/>
        <v>1.6394223895534479E-2</v>
      </c>
    </row>
    <row r="595" spans="1:15" hidden="1" x14ac:dyDescent="0.2">
      <c r="A595">
        <v>594</v>
      </c>
      <c r="B595" t="s">
        <v>522</v>
      </c>
      <c r="C595" t="s">
        <v>82</v>
      </c>
      <c r="D595" t="s">
        <v>130</v>
      </c>
      <c r="E595">
        <v>7627</v>
      </c>
      <c r="F595">
        <v>8040</v>
      </c>
      <c r="G595">
        <v>413</v>
      </c>
      <c r="H595">
        <v>5.4149731218041203E-2</v>
      </c>
      <c r="I595" t="str">
        <f>VLOOKUP(D595,categoriesforlookup!A:B,2,FALSE)</f>
        <v>3 years and up to 4 years</v>
      </c>
      <c r="J595">
        <f t="shared" si="59"/>
        <v>464</v>
      </c>
      <c r="K595" t="b">
        <f t="shared" si="60"/>
        <v>1</v>
      </c>
      <c r="L595">
        <f t="shared" si="61"/>
        <v>877</v>
      </c>
      <c r="M595" t="b">
        <f t="shared" si="62"/>
        <v>0</v>
      </c>
      <c r="N595" s="3">
        <f t="shared" si="63"/>
        <v>0.11498623311918185</v>
      </c>
      <c r="O595" s="3">
        <f t="shared" si="64"/>
        <v>1.3931913136030755E-2</v>
      </c>
    </row>
    <row r="596" spans="1:15" hidden="1" x14ac:dyDescent="0.2">
      <c r="A596">
        <v>595</v>
      </c>
      <c r="B596" t="s">
        <v>521</v>
      </c>
      <c r="C596" t="s">
        <v>82</v>
      </c>
      <c r="D596" t="s">
        <v>131</v>
      </c>
      <c r="E596">
        <v>11431</v>
      </c>
      <c r="F596">
        <v>6087</v>
      </c>
      <c r="G596">
        <v>-5344</v>
      </c>
      <c r="H596">
        <v>-0.46750065611057701</v>
      </c>
      <c r="I596" t="str">
        <f>VLOOKUP(D596,categoriesforlookup!A:B,2,FALSE)</f>
        <v>6 months up to 1 year</v>
      </c>
      <c r="J596">
        <f t="shared" si="59"/>
        <v>4458</v>
      </c>
      <c r="K596" t="b">
        <f t="shared" si="60"/>
        <v>0</v>
      </c>
      <c r="L596">
        <f t="shared" si="61"/>
        <v>-5344</v>
      </c>
      <c r="M596" t="b">
        <f t="shared" si="62"/>
        <v>0</v>
      </c>
      <c r="N596" s="3">
        <f t="shared" si="63"/>
        <v>-0.46750065611057651</v>
      </c>
      <c r="O596" s="3">
        <f t="shared" si="64"/>
        <v>-8.4894120637341336E-2</v>
      </c>
    </row>
    <row r="597" spans="1:15" hidden="1" x14ac:dyDescent="0.2">
      <c r="A597">
        <v>596</v>
      </c>
      <c r="B597" t="s">
        <v>520</v>
      </c>
      <c r="C597" t="s">
        <v>82</v>
      </c>
      <c r="D597" t="s">
        <v>132</v>
      </c>
      <c r="E597">
        <v>3221</v>
      </c>
      <c r="F597">
        <v>3685</v>
      </c>
      <c r="G597">
        <v>464</v>
      </c>
      <c r="H597">
        <v>0.14405464141570901</v>
      </c>
      <c r="I597" t="str">
        <f>VLOOKUP(D597,categoriesforlookup!A:B,2,FALSE)</f>
        <v>4 years and up to 5 years</v>
      </c>
      <c r="J597">
        <f t="shared" si="59"/>
        <v>42</v>
      </c>
      <c r="K597" t="b">
        <f t="shared" si="60"/>
        <v>1</v>
      </c>
      <c r="L597">
        <f t="shared" si="61"/>
        <v>506</v>
      </c>
      <c r="M597" t="b">
        <f t="shared" si="62"/>
        <v>0</v>
      </c>
      <c r="N597" s="3">
        <f t="shared" si="63"/>
        <v>0.15709407016454519</v>
      </c>
      <c r="O597" s="3">
        <f t="shared" si="64"/>
        <v>8.0382531890895812E-3</v>
      </c>
    </row>
    <row r="598" spans="1:15" hidden="1" x14ac:dyDescent="0.2">
      <c r="A598">
        <v>597</v>
      </c>
      <c r="B598" t="s">
        <v>519</v>
      </c>
      <c r="C598" t="s">
        <v>82</v>
      </c>
      <c r="D598" t="s">
        <v>133</v>
      </c>
      <c r="E598">
        <v>1269</v>
      </c>
      <c r="F598">
        <v>1311</v>
      </c>
      <c r="G598">
        <v>42</v>
      </c>
      <c r="H598">
        <v>3.3096926713947997E-2</v>
      </c>
      <c r="I598" t="str">
        <f>VLOOKUP(D598,categoriesforlookup!A:B,2,FALSE)</f>
        <v>5 years and over</v>
      </c>
      <c r="J598">
        <f t="shared" si="59"/>
        <v>90</v>
      </c>
      <c r="K598" t="b">
        <f t="shared" si="60"/>
        <v>1</v>
      </c>
      <c r="L598">
        <f t="shared" si="61"/>
        <v>132</v>
      </c>
      <c r="M598" t="b">
        <f t="shared" si="62"/>
        <v>0</v>
      </c>
      <c r="N598" s="3">
        <f t="shared" si="63"/>
        <v>0.10401891252955082</v>
      </c>
      <c r="O598" s="3">
        <f t="shared" si="64"/>
        <v>2.0969356145451078E-3</v>
      </c>
    </row>
    <row r="599" spans="1:15" hidden="1" x14ac:dyDescent="0.2">
      <c r="A599">
        <v>598</v>
      </c>
      <c r="B599" t="s">
        <v>518</v>
      </c>
      <c r="C599" t="s">
        <v>82</v>
      </c>
      <c r="D599" t="s">
        <v>134</v>
      </c>
      <c r="E599">
        <v>1083</v>
      </c>
      <c r="F599">
        <v>1173</v>
      </c>
      <c r="G599">
        <v>90</v>
      </c>
      <c r="H599">
        <v>8.31024930747922E-2</v>
      </c>
      <c r="I599">
        <f>VLOOKUP(D599,categoriesforlookup!A:B,2,FALSE)</f>
        <v>0</v>
      </c>
      <c r="J599" t="e">
        <f t="shared" si="59"/>
        <v>#N/A</v>
      </c>
      <c r="K599" t="e">
        <f t="shared" si="60"/>
        <v>#N/A</v>
      </c>
      <c r="L599" t="e">
        <f t="shared" si="61"/>
        <v>#N/A</v>
      </c>
      <c r="M599" t="e">
        <f t="shared" si="62"/>
        <v>#N/A</v>
      </c>
      <c r="N599" s="3" t="e">
        <f t="shared" si="63"/>
        <v>#N/A</v>
      </c>
      <c r="O599" s="3" t="e">
        <f t="shared" si="64"/>
        <v>#N/A</v>
      </c>
    </row>
    <row r="600" spans="1:15" x14ac:dyDescent="0.2">
      <c r="A600">
        <v>599</v>
      </c>
      <c r="B600" t="s">
        <v>517</v>
      </c>
      <c r="C600" t="s">
        <v>82</v>
      </c>
      <c r="D600" t="s">
        <v>136</v>
      </c>
      <c r="E600">
        <v>17967</v>
      </c>
      <c r="F600">
        <v>22425</v>
      </c>
      <c r="G600">
        <v>4458</v>
      </c>
      <c r="H600">
        <v>0.24812155618634199</v>
      </c>
      <c r="I600" t="str">
        <f>VLOOKUP(D600,categoriesforlookup!A:B,2,FALSE)</f>
        <v>1 year and up to 2 years</v>
      </c>
      <c r="J600">
        <f t="shared" si="59"/>
        <v>619</v>
      </c>
      <c r="K600" t="b">
        <f t="shared" si="60"/>
        <v>1</v>
      </c>
      <c r="L600">
        <f t="shared" si="61"/>
        <v>5077</v>
      </c>
      <c r="M600" t="b">
        <f t="shared" si="62"/>
        <v>0</v>
      </c>
      <c r="N600" s="3">
        <f t="shared" si="63"/>
        <v>0.28257360716869817</v>
      </c>
      <c r="O600" s="3">
        <f t="shared" si="64"/>
        <v>8.065259178064782E-2</v>
      </c>
    </row>
    <row r="601" spans="1:15" hidden="1" x14ac:dyDescent="0.2">
      <c r="A601">
        <v>600</v>
      </c>
      <c r="B601" t="s">
        <v>516</v>
      </c>
      <c r="C601" t="s">
        <v>82</v>
      </c>
      <c r="D601" t="s">
        <v>129</v>
      </c>
      <c r="E601">
        <v>61858</v>
      </c>
      <c r="F601">
        <v>62949</v>
      </c>
      <c r="G601">
        <v>1091</v>
      </c>
      <c r="H601">
        <v>1.7637168999967701E-2</v>
      </c>
      <c r="I601" t="e">
        <f>VLOOKUP(D601,categoriesforlookup!A:B,2,FALSE)</f>
        <v>#N/A</v>
      </c>
      <c r="J601" t="e">
        <f t="shared" si="59"/>
        <v>#N/A</v>
      </c>
      <c r="K601" t="e">
        <f t="shared" si="60"/>
        <v>#N/A</v>
      </c>
      <c r="L601" t="e">
        <f t="shared" si="61"/>
        <v>#N/A</v>
      </c>
      <c r="M601" t="e">
        <f t="shared" si="62"/>
        <v>#N/A</v>
      </c>
      <c r="N601" s="3" t="e">
        <f t="shared" si="63"/>
        <v>#N/A</v>
      </c>
      <c r="O601" s="3" t="e">
        <f t="shared" si="64"/>
        <v>#N/A</v>
      </c>
    </row>
    <row r="602" spans="1:15" hidden="1" x14ac:dyDescent="0.2">
      <c r="A602">
        <v>601</v>
      </c>
      <c r="B602" t="s">
        <v>515</v>
      </c>
      <c r="C602" t="s">
        <v>83</v>
      </c>
      <c r="D602" t="s">
        <v>8</v>
      </c>
      <c r="E602">
        <v>7786</v>
      </c>
      <c r="F602">
        <v>8107</v>
      </c>
      <c r="G602">
        <v>321</v>
      </c>
      <c r="H602">
        <v>4.12278448497303E-2</v>
      </c>
      <c r="I602" t="str">
        <f>VLOOKUP(D602,categoriesforlookup!A:B,2,FALSE)</f>
        <v>2 years and up to 3 years</v>
      </c>
      <c r="J602">
        <f t="shared" si="59"/>
        <v>426</v>
      </c>
      <c r="K602" t="b">
        <f t="shared" si="60"/>
        <v>1</v>
      </c>
      <c r="L602">
        <f t="shared" si="61"/>
        <v>747</v>
      </c>
      <c r="M602" t="b">
        <f t="shared" si="62"/>
        <v>0</v>
      </c>
      <c r="N602" s="3">
        <f t="shared" si="63"/>
        <v>9.5941433341895713E-2</v>
      </c>
      <c r="O602" s="3">
        <f t="shared" si="64"/>
        <v>1.8728845430613011E-2</v>
      </c>
    </row>
    <row r="603" spans="1:15" hidden="1" x14ac:dyDescent="0.2">
      <c r="A603">
        <v>602</v>
      </c>
      <c r="B603" t="s">
        <v>514</v>
      </c>
      <c r="C603" t="s">
        <v>83</v>
      </c>
      <c r="D603" t="s">
        <v>130</v>
      </c>
      <c r="E603">
        <v>5680</v>
      </c>
      <c r="F603">
        <v>6106</v>
      </c>
      <c r="G603">
        <v>426</v>
      </c>
      <c r="H603">
        <v>7.4999999999999997E-2</v>
      </c>
      <c r="I603" t="str">
        <f>VLOOKUP(D603,categoriesforlookup!A:B,2,FALSE)</f>
        <v>3 years and up to 4 years</v>
      </c>
      <c r="J603">
        <f t="shared" si="59"/>
        <v>167</v>
      </c>
      <c r="K603" t="b">
        <f t="shared" si="60"/>
        <v>1</v>
      </c>
      <c r="L603">
        <f t="shared" si="61"/>
        <v>593</v>
      </c>
      <c r="M603" t="b">
        <f t="shared" si="62"/>
        <v>0</v>
      </c>
      <c r="N603" s="3">
        <f t="shared" si="63"/>
        <v>0.10440140845070423</v>
      </c>
      <c r="O603" s="3">
        <f t="shared" si="64"/>
        <v>1.4867744766202833E-2</v>
      </c>
    </row>
    <row r="604" spans="1:15" hidden="1" x14ac:dyDescent="0.2">
      <c r="A604">
        <v>603</v>
      </c>
      <c r="B604" t="s">
        <v>513</v>
      </c>
      <c r="C604" t="s">
        <v>83</v>
      </c>
      <c r="D604" t="s">
        <v>131</v>
      </c>
      <c r="E604">
        <v>10904</v>
      </c>
      <c r="F604">
        <v>4759</v>
      </c>
      <c r="G604">
        <v>-6145</v>
      </c>
      <c r="H604">
        <v>-0.56355465884079203</v>
      </c>
      <c r="I604" t="str">
        <f>VLOOKUP(D604,categoriesforlookup!A:B,2,FALSE)</f>
        <v>6 months up to 1 year</v>
      </c>
      <c r="J604">
        <f t="shared" si="59"/>
        <v>5355</v>
      </c>
      <c r="K604" t="b">
        <f t="shared" si="60"/>
        <v>0</v>
      </c>
      <c r="L604">
        <f t="shared" si="61"/>
        <v>-6145</v>
      </c>
      <c r="M604" t="b">
        <f t="shared" si="62"/>
        <v>0</v>
      </c>
      <c r="N604" s="3">
        <f t="shared" si="63"/>
        <v>-0.56355465884079237</v>
      </c>
      <c r="O604" s="3">
        <f t="shared" si="64"/>
        <v>-0.15406794534286072</v>
      </c>
    </row>
    <row r="605" spans="1:15" hidden="1" x14ac:dyDescent="0.2">
      <c r="A605">
        <v>604</v>
      </c>
      <c r="B605" t="s">
        <v>512</v>
      </c>
      <c r="C605" t="s">
        <v>83</v>
      </c>
      <c r="D605" t="s">
        <v>132</v>
      </c>
      <c r="E605">
        <v>268</v>
      </c>
      <c r="F605">
        <v>435</v>
      </c>
      <c r="G605">
        <v>167</v>
      </c>
      <c r="H605">
        <v>0.62313432835820903</v>
      </c>
      <c r="I605" t="str">
        <f>VLOOKUP(D605,categoriesforlookup!A:B,2,FALSE)</f>
        <v>4 years and up to 5 years</v>
      </c>
      <c r="J605">
        <f t="shared" si="59"/>
        <v>5</v>
      </c>
      <c r="K605" t="b">
        <f t="shared" si="60"/>
        <v>1</v>
      </c>
      <c r="L605">
        <f t="shared" si="61"/>
        <v>172</v>
      </c>
      <c r="M605" t="b">
        <f t="shared" si="62"/>
        <v>0</v>
      </c>
      <c r="N605" s="3">
        <f t="shared" si="63"/>
        <v>0.64179104477611937</v>
      </c>
      <c r="O605" s="3">
        <f t="shared" si="64"/>
        <v>4.3123981446659149E-3</v>
      </c>
    </row>
    <row r="606" spans="1:15" hidden="1" x14ac:dyDescent="0.2">
      <c r="A606">
        <v>605</v>
      </c>
      <c r="B606" t="s">
        <v>511</v>
      </c>
      <c r="C606" t="s">
        <v>83</v>
      </c>
      <c r="D606" t="s">
        <v>133</v>
      </c>
      <c r="E606">
        <v>166</v>
      </c>
      <c r="F606">
        <v>171</v>
      </c>
      <c r="G606">
        <v>5</v>
      </c>
      <c r="H606">
        <v>3.0120481927710802E-2</v>
      </c>
      <c r="I606" t="str">
        <f>VLOOKUP(D606,categoriesforlookup!A:B,2,FALSE)</f>
        <v>5 years and over</v>
      </c>
      <c r="J606">
        <f t="shared" si="59"/>
        <v>23</v>
      </c>
      <c r="K606" t="b">
        <f t="shared" si="60"/>
        <v>1</v>
      </c>
      <c r="L606">
        <f t="shared" si="61"/>
        <v>28</v>
      </c>
      <c r="M606" t="b">
        <f t="shared" si="62"/>
        <v>0</v>
      </c>
      <c r="N606" s="3">
        <f t="shared" si="63"/>
        <v>0.16867469879518071</v>
      </c>
      <c r="O606" s="3">
        <f t="shared" si="64"/>
        <v>7.0201830262003255E-4</v>
      </c>
    </row>
    <row r="607" spans="1:15" hidden="1" x14ac:dyDescent="0.2">
      <c r="A607">
        <v>606</v>
      </c>
      <c r="B607" t="s">
        <v>510</v>
      </c>
      <c r="C607" t="s">
        <v>83</v>
      </c>
      <c r="D607" t="s">
        <v>134</v>
      </c>
      <c r="E607">
        <v>74</v>
      </c>
      <c r="F607">
        <v>97</v>
      </c>
      <c r="G607">
        <v>23</v>
      </c>
      <c r="H607">
        <v>0.31081081081081102</v>
      </c>
      <c r="I607">
        <f>VLOOKUP(D607,categoriesforlookup!A:B,2,FALSE)</f>
        <v>0</v>
      </c>
      <c r="J607" t="e">
        <f t="shared" si="59"/>
        <v>#N/A</v>
      </c>
      <c r="K607" t="e">
        <f t="shared" si="60"/>
        <v>#N/A</v>
      </c>
      <c r="L607" t="e">
        <f t="shared" si="61"/>
        <v>#N/A</v>
      </c>
      <c r="M607" t="e">
        <f t="shared" si="62"/>
        <v>#N/A</v>
      </c>
      <c r="N607" s="3" t="e">
        <f t="shared" si="63"/>
        <v>#N/A</v>
      </c>
      <c r="O607" s="3" t="e">
        <f t="shared" si="64"/>
        <v>#N/A</v>
      </c>
    </row>
    <row r="608" spans="1:15" x14ac:dyDescent="0.2">
      <c r="A608">
        <v>607</v>
      </c>
      <c r="B608" t="s">
        <v>509</v>
      </c>
      <c r="C608" t="s">
        <v>83</v>
      </c>
      <c r="D608" t="s">
        <v>136</v>
      </c>
      <c r="E608">
        <v>9812</v>
      </c>
      <c r="F608">
        <v>15167</v>
      </c>
      <c r="G608">
        <v>5355</v>
      </c>
      <c r="H608">
        <v>0.54576029351814104</v>
      </c>
      <c r="I608" t="str">
        <f>VLOOKUP(D608,categoriesforlookup!A:B,2,FALSE)</f>
        <v>1 year and up to 2 years</v>
      </c>
      <c r="J608">
        <f t="shared" si="59"/>
        <v>321</v>
      </c>
      <c r="K608" t="b">
        <f t="shared" si="60"/>
        <v>1</v>
      </c>
      <c r="L608">
        <f t="shared" si="61"/>
        <v>5676</v>
      </c>
      <c r="M608" t="b">
        <f t="shared" si="62"/>
        <v>0</v>
      </c>
      <c r="N608" s="3">
        <f t="shared" si="63"/>
        <v>0.57847533632286996</v>
      </c>
      <c r="O608" s="3">
        <f t="shared" si="64"/>
        <v>0.14230913877397519</v>
      </c>
    </row>
    <row r="609" spans="1:15" hidden="1" x14ac:dyDescent="0.2">
      <c r="A609">
        <v>608</v>
      </c>
      <c r="B609" t="s">
        <v>508</v>
      </c>
      <c r="C609" t="s">
        <v>83</v>
      </c>
      <c r="D609" t="s">
        <v>129</v>
      </c>
      <c r="E609">
        <v>39169</v>
      </c>
      <c r="F609">
        <v>39885</v>
      </c>
      <c r="G609">
        <v>716</v>
      </c>
      <c r="H609">
        <v>1.8279762056728498E-2</v>
      </c>
      <c r="I609" t="e">
        <f>VLOOKUP(D609,categoriesforlookup!A:B,2,FALSE)</f>
        <v>#N/A</v>
      </c>
      <c r="J609" t="e">
        <f t="shared" si="59"/>
        <v>#N/A</v>
      </c>
      <c r="K609" t="e">
        <f t="shared" si="60"/>
        <v>#N/A</v>
      </c>
      <c r="L609" t="e">
        <f t="shared" si="61"/>
        <v>#N/A</v>
      </c>
      <c r="M609" t="e">
        <f t="shared" si="62"/>
        <v>#N/A</v>
      </c>
      <c r="N609" s="3" t="e">
        <f t="shared" si="63"/>
        <v>#N/A</v>
      </c>
      <c r="O609" s="3" t="e">
        <f t="shared" si="64"/>
        <v>#N/A</v>
      </c>
    </row>
    <row r="610" spans="1:15" hidden="1" x14ac:dyDescent="0.2">
      <c r="A610">
        <v>609</v>
      </c>
      <c r="B610" t="s">
        <v>507</v>
      </c>
      <c r="C610" t="s">
        <v>84</v>
      </c>
      <c r="D610" t="s">
        <v>8</v>
      </c>
      <c r="E610">
        <v>7442</v>
      </c>
      <c r="F610">
        <v>7578</v>
      </c>
      <c r="G610">
        <v>136</v>
      </c>
      <c r="H610">
        <v>1.8274657350174701E-2</v>
      </c>
      <c r="I610" t="str">
        <f>VLOOKUP(D610,categoriesforlookup!A:B,2,FALSE)</f>
        <v>2 years and up to 3 years</v>
      </c>
      <c r="J610">
        <f t="shared" si="59"/>
        <v>414</v>
      </c>
      <c r="K610" t="b">
        <f t="shared" si="60"/>
        <v>1</v>
      </c>
      <c r="L610">
        <f t="shared" si="61"/>
        <v>550</v>
      </c>
      <c r="M610" t="b">
        <f t="shared" si="62"/>
        <v>0</v>
      </c>
      <c r="N610" s="3">
        <f t="shared" si="63"/>
        <v>7.3904864283794683E-2</v>
      </c>
      <c r="O610" s="3">
        <f t="shared" si="64"/>
        <v>1.8867277280367741E-2</v>
      </c>
    </row>
    <row r="611" spans="1:15" hidden="1" x14ac:dyDescent="0.2">
      <c r="A611">
        <v>610</v>
      </c>
      <c r="B611" t="s">
        <v>506</v>
      </c>
      <c r="C611" t="s">
        <v>84</v>
      </c>
      <c r="D611" t="s">
        <v>130</v>
      </c>
      <c r="E611">
        <v>1980</v>
      </c>
      <c r="F611">
        <v>2394</v>
      </c>
      <c r="G611">
        <v>414</v>
      </c>
      <c r="H611">
        <v>0.20909090909090899</v>
      </c>
      <c r="I611" t="str">
        <f>VLOOKUP(D611,categoriesforlookup!A:B,2,FALSE)</f>
        <v>3 years and up to 4 years</v>
      </c>
      <c r="J611">
        <f t="shared" si="59"/>
        <v>112</v>
      </c>
      <c r="K611" t="b">
        <f t="shared" si="60"/>
        <v>1</v>
      </c>
      <c r="L611">
        <f t="shared" si="61"/>
        <v>526</v>
      </c>
      <c r="M611" t="b">
        <f t="shared" si="62"/>
        <v>0</v>
      </c>
      <c r="N611" s="3">
        <f t="shared" si="63"/>
        <v>0.26565656565656565</v>
      </c>
      <c r="O611" s="3">
        <f t="shared" si="64"/>
        <v>1.8043977908133512E-2</v>
      </c>
    </row>
    <row r="612" spans="1:15" hidden="1" x14ac:dyDescent="0.2">
      <c r="A612">
        <v>611</v>
      </c>
      <c r="B612" t="s">
        <v>505</v>
      </c>
      <c r="C612" t="s">
        <v>84</v>
      </c>
      <c r="D612" t="s">
        <v>131</v>
      </c>
      <c r="E612">
        <v>5358</v>
      </c>
      <c r="F612">
        <v>2947</v>
      </c>
      <c r="G612">
        <v>-2411</v>
      </c>
      <c r="H612">
        <v>-0.44998133631952197</v>
      </c>
      <c r="I612" t="str">
        <f>VLOOKUP(D612,categoriesforlookup!A:B,2,FALSE)</f>
        <v>6 months up to 1 year</v>
      </c>
      <c r="J612">
        <f t="shared" si="59"/>
        <v>1667</v>
      </c>
      <c r="K612" t="b">
        <f t="shared" si="60"/>
        <v>0</v>
      </c>
      <c r="L612">
        <f t="shared" si="61"/>
        <v>-2411</v>
      </c>
      <c r="M612" t="b">
        <f t="shared" si="62"/>
        <v>0</v>
      </c>
      <c r="N612" s="3">
        <f t="shared" si="63"/>
        <v>-0.4499813363195222</v>
      </c>
      <c r="O612" s="3">
        <f t="shared" si="64"/>
        <v>-8.2707282769030221E-2</v>
      </c>
    </row>
    <row r="613" spans="1:15" hidden="1" x14ac:dyDescent="0.2">
      <c r="A613">
        <v>612</v>
      </c>
      <c r="B613" t="s">
        <v>504</v>
      </c>
      <c r="C613" t="s">
        <v>84</v>
      </c>
      <c r="D613" t="s">
        <v>132</v>
      </c>
      <c r="E613">
        <v>2118</v>
      </c>
      <c r="F613">
        <v>2230</v>
      </c>
      <c r="G613">
        <v>112</v>
      </c>
      <c r="H613">
        <v>5.2880075542965102E-2</v>
      </c>
      <c r="I613" t="str">
        <f>VLOOKUP(D613,categoriesforlookup!A:B,2,FALSE)</f>
        <v>4 years and up to 5 years</v>
      </c>
      <c r="J613">
        <f t="shared" si="59"/>
        <v>18</v>
      </c>
      <c r="K613" t="b">
        <f t="shared" si="60"/>
        <v>1</v>
      </c>
      <c r="L613">
        <f t="shared" si="61"/>
        <v>130</v>
      </c>
      <c r="M613" t="b">
        <f t="shared" si="62"/>
        <v>0</v>
      </c>
      <c r="N613" s="3">
        <f t="shared" si="63"/>
        <v>6.1378659112370164E-2</v>
      </c>
      <c r="O613" s="3">
        <f t="shared" si="64"/>
        <v>4.4595382662687387E-3</v>
      </c>
    </row>
    <row r="614" spans="1:15" hidden="1" x14ac:dyDescent="0.2">
      <c r="A614">
        <v>613</v>
      </c>
      <c r="B614" t="s">
        <v>503</v>
      </c>
      <c r="C614" t="s">
        <v>84</v>
      </c>
      <c r="D614" t="s">
        <v>133</v>
      </c>
      <c r="E614">
        <v>384</v>
      </c>
      <c r="F614">
        <v>402</v>
      </c>
      <c r="G614">
        <v>18</v>
      </c>
      <c r="H614">
        <v>4.6875E-2</v>
      </c>
      <c r="I614" t="str">
        <f>VLOOKUP(D614,categoriesforlookup!A:B,2,FALSE)</f>
        <v>5 years and over</v>
      </c>
      <c r="J614">
        <f t="shared" si="59"/>
        <v>25</v>
      </c>
      <c r="K614" t="b">
        <f t="shared" si="60"/>
        <v>1</v>
      </c>
      <c r="L614">
        <f t="shared" si="61"/>
        <v>43</v>
      </c>
      <c r="M614" t="b">
        <f t="shared" si="62"/>
        <v>0</v>
      </c>
      <c r="N614" s="3">
        <f t="shared" si="63"/>
        <v>0.11197916666666667</v>
      </c>
      <c r="O614" s="3">
        <f t="shared" si="64"/>
        <v>1.4750780419196597E-3</v>
      </c>
    </row>
    <row r="615" spans="1:15" hidden="1" x14ac:dyDescent="0.2">
      <c r="A615">
        <v>614</v>
      </c>
      <c r="B615" t="s">
        <v>502</v>
      </c>
      <c r="C615" t="s">
        <v>84</v>
      </c>
      <c r="D615" t="s">
        <v>134</v>
      </c>
      <c r="E615">
        <v>82</v>
      </c>
      <c r="F615">
        <v>107</v>
      </c>
      <c r="G615">
        <v>25</v>
      </c>
      <c r="H615">
        <v>0.30487804878048802</v>
      </c>
      <c r="I615">
        <f>VLOOKUP(D615,categoriesforlookup!A:B,2,FALSE)</f>
        <v>0</v>
      </c>
      <c r="J615" t="e">
        <f t="shared" si="59"/>
        <v>#N/A</v>
      </c>
      <c r="K615" t="e">
        <f t="shared" si="60"/>
        <v>#N/A</v>
      </c>
      <c r="L615" t="e">
        <f t="shared" si="61"/>
        <v>#N/A</v>
      </c>
      <c r="M615" t="e">
        <f t="shared" si="62"/>
        <v>#N/A</v>
      </c>
      <c r="N615" s="3" t="e">
        <f t="shared" si="63"/>
        <v>#N/A</v>
      </c>
      <c r="O615" s="3" t="e">
        <f t="shared" si="64"/>
        <v>#N/A</v>
      </c>
    </row>
    <row r="616" spans="1:15" x14ac:dyDescent="0.2">
      <c r="A616">
        <v>615</v>
      </c>
      <c r="B616" t="s">
        <v>501</v>
      </c>
      <c r="C616" t="s">
        <v>84</v>
      </c>
      <c r="D616" t="s">
        <v>136</v>
      </c>
      <c r="E616">
        <v>9017</v>
      </c>
      <c r="F616">
        <v>10684</v>
      </c>
      <c r="G616">
        <v>1667</v>
      </c>
      <c r="H616">
        <v>0.184873017633359</v>
      </c>
      <c r="I616" t="str">
        <f>VLOOKUP(D616,categoriesforlookup!A:B,2,FALSE)</f>
        <v>1 year and up to 2 years</v>
      </c>
      <c r="J616">
        <f t="shared" si="59"/>
        <v>136</v>
      </c>
      <c r="K616" t="b">
        <f t="shared" si="60"/>
        <v>1</v>
      </c>
      <c r="L616">
        <f t="shared" si="61"/>
        <v>1803</v>
      </c>
      <c r="M616" t="b">
        <f t="shared" si="62"/>
        <v>0</v>
      </c>
      <c r="N616" s="3">
        <f t="shared" si="63"/>
        <v>0.19995563934789842</v>
      </c>
      <c r="O616" s="3">
        <f t="shared" si="64"/>
        <v>6.1850365339096429E-2</v>
      </c>
    </row>
    <row r="617" spans="1:15" hidden="1" x14ac:dyDescent="0.2">
      <c r="A617">
        <v>616</v>
      </c>
      <c r="B617" t="s">
        <v>500</v>
      </c>
      <c r="C617" t="s">
        <v>84</v>
      </c>
      <c r="D617" t="s">
        <v>129</v>
      </c>
      <c r="E617">
        <v>28908</v>
      </c>
      <c r="F617">
        <v>29151</v>
      </c>
      <c r="G617">
        <v>243</v>
      </c>
      <c r="H617">
        <v>8.4059775840597799E-3</v>
      </c>
      <c r="I617" t="e">
        <f>VLOOKUP(D617,categoriesforlookup!A:B,2,FALSE)</f>
        <v>#N/A</v>
      </c>
      <c r="J617" t="e">
        <f t="shared" si="59"/>
        <v>#N/A</v>
      </c>
      <c r="K617" t="e">
        <f t="shared" si="60"/>
        <v>#N/A</v>
      </c>
      <c r="L617" t="e">
        <f t="shared" si="61"/>
        <v>#N/A</v>
      </c>
      <c r="M617" t="e">
        <f t="shared" si="62"/>
        <v>#N/A</v>
      </c>
      <c r="N617" s="3" t="e">
        <f t="shared" si="63"/>
        <v>#N/A</v>
      </c>
      <c r="O617" s="3" t="e">
        <f t="shared" si="64"/>
        <v>#N/A</v>
      </c>
    </row>
    <row r="618" spans="1:15" hidden="1" x14ac:dyDescent="0.2">
      <c r="A618">
        <v>617</v>
      </c>
      <c r="B618" t="s">
        <v>499</v>
      </c>
      <c r="C618" t="s">
        <v>85</v>
      </c>
      <c r="D618" t="s">
        <v>8</v>
      </c>
      <c r="E618">
        <v>19953</v>
      </c>
      <c r="F618">
        <v>21067</v>
      </c>
      <c r="G618">
        <v>1114</v>
      </c>
      <c r="H618">
        <v>5.5831203327820399E-2</v>
      </c>
      <c r="I618" t="str">
        <f>VLOOKUP(D618,categoriesforlookup!A:B,2,FALSE)</f>
        <v>2 years and up to 3 years</v>
      </c>
      <c r="J618">
        <f t="shared" si="59"/>
        <v>1251</v>
      </c>
      <c r="K618" t="b">
        <f t="shared" si="60"/>
        <v>1</v>
      </c>
      <c r="L618">
        <f t="shared" si="61"/>
        <v>2365</v>
      </c>
      <c r="M618" t="b">
        <f t="shared" si="62"/>
        <v>0</v>
      </c>
      <c r="N618" s="3">
        <f t="shared" si="63"/>
        <v>0.1185285420738736</v>
      </c>
      <c r="O618" s="3">
        <f t="shared" si="64"/>
        <v>2.8381135245409816E-2</v>
      </c>
    </row>
    <row r="619" spans="1:15" hidden="1" x14ac:dyDescent="0.2">
      <c r="A619">
        <v>618</v>
      </c>
      <c r="B619" t="s">
        <v>498</v>
      </c>
      <c r="C619" t="s">
        <v>85</v>
      </c>
      <c r="D619" t="s">
        <v>130</v>
      </c>
      <c r="E619">
        <v>6435</v>
      </c>
      <c r="F619">
        <v>7686</v>
      </c>
      <c r="G619">
        <v>1251</v>
      </c>
      <c r="H619">
        <v>0.19440559440559399</v>
      </c>
      <c r="I619" t="str">
        <f>VLOOKUP(D619,categoriesforlookup!A:B,2,FALSE)</f>
        <v>3 years and up to 4 years</v>
      </c>
      <c r="J619">
        <f t="shared" si="59"/>
        <v>75</v>
      </c>
      <c r="K619" t="b">
        <f t="shared" si="60"/>
        <v>1</v>
      </c>
      <c r="L619">
        <f t="shared" si="61"/>
        <v>1326</v>
      </c>
      <c r="M619" t="b">
        <f t="shared" si="62"/>
        <v>0</v>
      </c>
      <c r="N619" s="3">
        <f t="shared" si="63"/>
        <v>0.20606060606060606</v>
      </c>
      <c r="O619" s="3">
        <f t="shared" si="64"/>
        <v>1.591263650546022E-2</v>
      </c>
    </row>
    <row r="620" spans="1:15" hidden="1" x14ac:dyDescent="0.2">
      <c r="A620">
        <v>619</v>
      </c>
      <c r="B620" t="s">
        <v>497</v>
      </c>
      <c r="C620" t="s">
        <v>85</v>
      </c>
      <c r="D620" t="s">
        <v>131</v>
      </c>
      <c r="E620">
        <v>21261</v>
      </c>
      <c r="F620">
        <v>9682</v>
      </c>
      <c r="G620">
        <v>-11579</v>
      </c>
      <c r="H620">
        <v>-0.54461220074314498</v>
      </c>
      <c r="I620" t="str">
        <f>VLOOKUP(D620,categoriesforlookup!A:B,2,FALSE)</f>
        <v>6 months up to 1 year</v>
      </c>
      <c r="J620">
        <f t="shared" si="59"/>
        <v>10118</v>
      </c>
      <c r="K620" t="b">
        <f t="shared" si="60"/>
        <v>0</v>
      </c>
      <c r="L620">
        <f t="shared" si="61"/>
        <v>-11579</v>
      </c>
      <c r="M620" t="b">
        <f t="shared" si="62"/>
        <v>0</v>
      </c>
      <c r="N620" s="3">
        <f t="shared" si="63"/>
        <v>-0.54461220074314476</v>
      </c>
      <c r="O620" s="3">
        <f t="shared" si="64"/>
        <v>-0.13895355814232568</v>
      </c>
    </row>
    <row r="621" spans="1:15" hidden="1" x14ac:dyDescent="0.2">
      <c r="A621">
        <v>620</v>
      </c>
      <c r="B621" t="s">
        <v>496</v>
      </c>
      <c r="C621" t="s">
        <v>85</v>
      </c>
      <c r="D621" t="s">
        <v>132</v>
      </c>
      <c r="E621">
        <v>650</v>
      </c>
      <c r="F621">
        <v>725</v>
      </c>
      <c r="G621">
        <v>75</v>
      </c>
      <c r="H621">
        <v>0.115384615384615</v>
      </c>
      <c r="I621" t="str">
        <f>VLOOKUP(D621,categoriesforlookup!A:B,2,FALSE)</f>
        <v>4 years and up to 5 years</v>
      </c>
      <c r="J621">
        <f t="shared" si="59"/>
        <v>32</v>
      </c>
      <c r="K621" t="b">
        <f t="shared" si="60"/>
        <v>1</v>
      </c>
      <c r="L621">
        <f t="shared" si="61"/>
        <v>107</v>
      </c>
      <c r="M621" t="b">
        <f t="shared" si="62"/>
        <v>0</v>
      </c>
      <c r="N621" s="3">
        <f t="shared" si="63"/>
        <v>0.16461538461538461</v>
      </c>
      <c r="O621" s="3">
        <f t="shared" si="64"/>
        <v>1.2840513620544821E-3</v>
      </c>
    </row>
    <row r="622" spans="1:15" hidden="1" x14ac:dyDescent="0.2">
      <c r="A622">
        <v>621</v>
      </c>
      <c r="B622" t="s">
        <v>495</v>
      </c>
      <c r="C622" t="s">
        <v>85</v>
      </c>
      <c r="D622" t="s">
        <v>133</v>
      </c>
      <c r="E622">
        <v>473</v>
      </c>
      <c r="F622">
        <v>505</v>
      </c>
      <c r="G622">
        <v>32</v>
      </c>
      <c r="H622">
        <v>6.7653276955602498E-2</v>
      </c>
      <c r="I622" t="str">
        <f>VLOOKUP(D622,categoriesforlookup!A:B,2,FALSE)</f>
        <v>5 years and over</v>
      </c>
      <c r="J622">
        <f t="shared" si="59"/>
        <v>8</v>
      </c>
      <c r="K622" t="b">
        <f t="shared" si="60"/>
        <v>1</v>
      </c>
      <c r="L622">
        <f t="shared" si="61"/>
        <v>40</v>
      </c>
      <c r="M622" t="b">
        <f t="shared" si="62"/>
        <v>0</v>
      </c>
      <c r="N622" s="3">
        <f t="shared" si="63"/>
        <v>8.4566596194503171E-2</v>
      </c>
      <c r="O622" s="3">
        <f t="shared" si="64"/>
        <v>4.8001920076803071E-4</v>
      </c>
    </row>
    <row r="623" spans="1:15" hidden="1" x14ac:dyDescent="0.2">
      <c r="A623">
        <v>622</v>
      </c>
      <c r="B623" t="s">
        <v>494</v>
      </c>
      <c r="C623" t="s">
        <v>85</v>
      </c>
      <c r="D623" t="s">
        <v>134</v>
      </c>
      <c r="E623">
        <v>39</v>
      </c>
      <c r="F623">
        <v>47</v>
      </c>
      <c r="G623">
        <v>8</v>
      </c>
      <c r="H623">
        <v>0.20512820512820501</v>
      </c>
      <c r="I623">
        <f>VLOOKUP(D623,categoriesforlookup!A:B,2,FALSE)</f>
        <v>0</v>
      </c>
      <c r="J623" t="e">
        <f t="shared" si="59"/>
        <v>#N/A</v>
      </c>
      <c r="K623" t="e">
        <f t="shared" si="60"/>
        <v>#N/A</v>
      </c>
      <c r="L623" t="e">
        <f t="shared" si="61"/>
        <v>#N/A</v>
      </c>
      <c r="M623" t="e">
        <f t="shared" si="62"/>
        <v>#N/A</v>
      </c>
      <c r="N623" s="3" t="e">
        <f t="shared" si="63"/>
        <v>#N/A</v>
      </c>
      <c r="O623" s="3" t="e">
        <f t="shared" si="64"/>
        <v>#N/A</v>
      </c>
    </row>
    <row r="624" spans="1:15" x14ac:dyDescent="0.2">
      <c r="A624">
        <v>623</v>
      </c>
      <c r="B624" t="s">
        <v>493</v>
      </c>
      <c r="C624" t="s">
        <v>85</v>
      </c>
      <c r="D624" t="s">
        <v>136</v>
      </c>
      <c r="E624">
        <v>23061</v>
      </c>
      <c r="F624">
        <v>33179</v>
      </c>
      <c r="G624">
        <v>10118</v>
      </c>
      <c r="H624">
        <v>0.43874940375525801</v>
      </c>
      <c r="I624" t="str">
        <f>VLOOKUP(D624,categoriesforlookup!A:B,2,FALSE)</f>
        <v>1 year and up to 2 years</v>
      </c>
      <c r="J624">
        <f t="shared" si="59"/>
        <v>1114</v>
      </c>
      <c r="K624" t="b">
        <f t="shared" si="60"/>
        <v>1</v>
      </c>
      <c r="L624">
        <f t="shared" si="61"/>
        <v>11232</v>
      </c>
      <c r="M624" t="b">
        <f t="shared" si="62"/>
        <v>0</v>
      </c>
      <c r="N624" s="3">
        <f t="shared" si="63"/>
        <v>0.48705606868739432</v>
      </c>
      <c r="O624" s="3">
        <f t="shared" si="64"/>
        <v>0.13478939157566303</v>
      </c>
    </row>
    <row r="625" spans="1:15" hidden="1" x14ac:dyDescent="0.2">
      <c r="A625">
        <v>624</v>
      </c>
      <c r="B625" t="s">
        <v>492</v>
      </c>
      <c r="C625" t="s">
        <v>85</v>
      </c>
      <c r="D625" t="s">
        <v>129</v>
      </c>
      <c r="E625">
        <v>81042</v>
      </c>
      <c r="F625">
        <v>83330</v>
      </c>
      <c r="G625">
        <v>2288</v>
      </c>
      <c r="H625">
        <v>2.8232274623035E-2</v>
      </c>
      <c r="I625" t="e">
        <f>VLOOKUP(D625,categoriesforlookup!A:B,2,FALSE)</f>
        <v>#N/A</v>
      </c>
      <c r="J625" t="e">
        <f t="shared" si="59"/>
        <v>#N/A</v>
      </c>
      <c r="K625" t="e">
        <f t="shared" si="60"/>
        <v>#N/A</v>
      </c>
      <c r="L625" t="e">
        <f t="shared" si="61"/>
        <v>#N/A</v>
      </c>
      <c r="M625" t="e">
        <f t="shared" si="62"/>
        <v>#N/A</v>
      </c>
      <c r="N625" s="3" t="e">
        <f t="shared" si="63"/>
        <v>#N/A</v>
      </c>
      <c r="O625" s="3" t="e">
        <f t="shared" si="64"/>
        <v>#N/A</v>
      </c>
    </row>
    <row r="626" spans="1:15" hidden="1" x14ac:dyDescent="0.2">
      <c r="A626">
        <v>625</v>
      </c>
      <c r="B626" t="s">
        <v>491</v>
      </c>
      <c r="C626" t="s">
        <v>86</v>
      </c>
      <c r="D626" t="s">
        <v>8</v>
      </c>
      <c r="E626">
        <v>2604</v>
      </c>
      <c r="F626">
        <v>2672</v>
      </c>
      <c r="G626">
        <v>68</v>
      </c>
      <c r="H626">
        <v>2.61136712749616E-2</v>
      </c>
      <c r="I626" t="str">
        <f>VLOOKUP(D626,categoriesforlookup!A:B,2,FALSE)</f>
        <v>2 years and up to 3 years</v>
      </c>
      <c r="J626">
        <f t="shared" si="59"/>
        <v>183</v>
      </c>
      <c r="K626" t="b">
        <f t="shared" si="60"/>
        <v>1</v>
      </c>
      <c r="L626">
        <f t="shared" si="61"/>
        <v>251</v>
      </c>
      <c r="M626" t="b">
        <f t="shared" si="62"/>
        <v>0</v>
      </c>
      <c r="N626" s="3">
        <f t="shared" si="63"/>
        <v>9.6390168970814136E-2</v>
      </c>
      <c r="O626" s="3">
        <f t="shared" si="64"/>
        <v>2.0673750102956922E-2</v>
      </c>
    </row>
    <row r="627" spans="1:15" hidden="1" x14ac:dyDescent="0.2">
      <c r="A627">
        <v>626</v>
      </c>
      <c r="B627" t="s">
        <v>490</v>
      </c>
      <c r="C627" t="s">
        <v>86</v>
      </c>
      <c r="D627" t="s">
        <v>130</v>
      </c>
      <c r="E627">
        <v>1040</v>
      </c>
      <c r="F627">
        <v>1223</v>
      </c>
      <c r="G627">
        <v>183</v>
      </c>
      <c r="H627">
        <v>0.175961538461538</v>
      </c>
      <c r="I627" t="str">
        <f>VLOOKUP(D627,categoriesforlookup!A:B,2,FALSE)</f>
        <v>3 years and up to 4 years</v>
      </c>
      <c r="J627">
        <f t="shared" si="59"/>
        <v>33</v>
      </c>
      <c r="K627" t="b">
        <f t="shared" si="60"/>
        <v>1</v>
      </c>
      <c r="L627">
        <f t="shared" si="61"/>
        <v>216</v>
      </c>
      <c r="M627" t="b">
        <f t="shared" si="62"/>
        <v>0</v>
      </c>
      <c r="N627" s="3">
        <f t="shared" si="63"/>
        <v>0.2076923076923077</v>
      </c>
      <c r="O627" s="3">
        <f t="shared" si="64"/>
        <v>1.7790956263899184E-2</v>
      </c>
    </row>
    <row r="628" spans="1:15" hidden="1" x14ac:dyDescent="0.2">
      <c r="A628">
        <v>627</v>
      </c>
      <c r="B628" t="s">
        <v>489</v>
      </c>
      <c r="C628" t="s">
        <v>86</v>
      </c>
      <c r="D628" t="s">
        <v>131</v>
      </c>
      <c r="E628">
        <v>2987</v>
      </c>
      <c r="F628">
        <v>1548</v>
      </c>
      <c r="G628">
        <v>-1439</v>
      </c>
      <c r="H628">
        <v>-0.48175426849682002</v>
      </c>
      <c r="I628" t="str">
        <f>VLOOKUP(D628,categoriesforlookup!A:B,2,FALSE)</f>
        <v>6 months up to 1 year</v>
      </c>
      <c r="J628">
        <f t="shared" si="59"/>
        <v>1073</v>
      </c>
      <c r="K628" t="b">
        <f t="shared" si="60"/>
        <v>0</v>
      </c>
      <c r="L628">
        <f t="shared" si="61"/>
        <v>-1439</v>
      </c>
      <c r="M628" t="b">
        <f t="shared" si="62"/>
        <v>0</v>
      </c>
      <c r="N628" s="3">
        <f t="shared" si="63"/>
        <v>-0.48175426849681957</v>
      </c>
      <c r="O628" s="3">
        <f t="shared" si="64"/>
        <v>-0.11852400955440244</v>
      </c>
    </row>
    <row r="629" spans="1:15" hidden="1" x14ac:dyDescent="0.2">
      <c r="A629">
        <v>628</v>
      </c>
      <c r="B629" t="s">
        <v>488</v>
      </c>
      <c r="C629" t="s">
        <v>86</v>
      </c>
      <c r="D629" t="s">
        <v>132</v>
      </c>
      <c r="E629">
        <v>268</v>
      </c>
      <c r="F629">
        <v>301</v>
      </c>
      <c r="G629">
        <v>33</v>
      </c>
      <c r="H629">
        <v>0.12313432835820901</v>
      </c>
      <c r="I629" t="str">
        <f>VLOOKUP(D629,categoriesforlookup!A:B,2,FALSE)</f>
        <v>4 years and up to 5 years</v>
      </c>
      <c r="J629">
        <f t="shared" si="59"/>
        <v>22</v>
      </c>
      <c r="K629" t="b">
        <f t="shared" si="60"/>
        <v>1</v>
      </c>
      <c r="L629">
        <f t="shared" si="61"/>
        <v>55</v>
      </c>
      <c r="M629" t="b">
        <f t="shared" si="62"/>
        <v>0</v>
      </c>
      <c r="N629" s="3">
        <f t="shared" si="63"/>
        <v>0.20522388059701493</v>
      </c>
      <c r="O629" s="3">
        <f t="shared" si="64"/>
        <v>4.5301046042335886E-3</v>
      </c>
    </row>
    <row r="630" spans="1:15" hidden="1" x14ac:dyDescent="0.2">
      <c r="A630">
        <v>629</v>
      </c>
      <c r="B630" t="s">
        <v>487</v>
      </c>
      <c r="C630" t="s">
        <v>86</v>
      </c>
      <c r="D630" t="s">
        <v>133</v>
      </c>
      <c r="E630">
        <v>77</v>
      </c>
      <c r="F630">
        <v>99</v>
      </c>
      <c r="G630">
        <v>22</v>
      </c>
      <c r="H630">
        <v>0.28571428571428598</v>
      </c>
      <c r="I630" t="str">
        <f>VLOOKUP(D630,categoriesforlookup!A:B,2,FALSE)</f>
        <v>5 years and over</v>
      </c>
      <c r="J630">
        <f t="shared" si="59"/>
        <v>5</v>
      </c>
      <c r="K630" t="b">
        <f t="shared" si="60"/>
        <v>1</v>
      </c>
      <c r="L630">
        <f t="shared" si="61"/>
        <v>27</v>
      </c>
      <c r="M630" t="b">
        <f t="shared" si="62"/>
        <v>0</v>
      </c>
      <c r="N630" s="3">
        <f t="shared" si="63"/>
        <v>0.35064935064935066</v>
      </c>
      <c r="O630" s="3">
        <f t="shared" si="64"/>
        <v>2.223869532987398E-3</v>
      </c>
    </row>
    <row r="631" spans="1:15" hidden="1" x14ac:dyDescent="0.2">
      <c r="A631">
        <v>630</v>
      </c>
      <c r="B631" t="s">
        <v>486</v>
      </c>
      <c r="C631" t="s">
        <v>86</v>
      </c>
      <c r="D631" t="s">
        <v>134</v>
      </c>
      <c r="E631">
        <v>18</v>
      </c>
      <c r="F631">
        <v>23</v>
      </c>
      <c r="G631">
        <v>5</v>
      </c>
      <c r="H631">
        <v>0.27777777777777801</v>
      </c>
      <c r="I631">
        <f>VLOOKUP(D631,categoriesforlookup!A:B,2,FALSE)</f>
        <v>0</v>
      </c>
      <c r="J631" t="e">
        <f t="shared" si="59"/>
        <v>#N/A</v>
      </c>
      <c r="K631" t="e">
        <f t="shared" si="60"/>
        <v>#N/A</v>
      </c>
      <c r="L631" t="e">
        <f t="shared" si="61"/>
        <v>#N/A</v>
      </c>
      <c r="M631" t="e">
        <f t="shared" si="62"/>
        <v>#N/A</v>
      </c>
      <c r="N631" s="3" t="e">
        <f t="shared" si="63"/>
        <v>#N/A</v>
      </c>
      <c r="O631" s="3" t="e">
        <f t="shared" si="64"/>
        <v>#N/A</v>
      </c>
    </row>
    <row r="632" spans="1:15" x14ac:dyDescent="0.2">
      <c r="A632">
        <v>631</v>
      </c>
      <c r="B632" t="s">
        <v>485</v>
      </c>
      <c r="C632" t="s">
        <v>86</v>
      </c>
      <c r="D632" t="s">
        <v>136</v>
      </c>
      <c r="E632">
        <v>3852</v>
      </c>
      <c r="F632">
        <v>4925</v>
      </c>
      <c r="G632">
        <v>1073</v>
      </c>
      <c r="H632">
        <v>0.27855659397715499</v>
      </c>
      <c r="I632" t="str">
        <f>VLOOKUP(D632,categoriesforlookup!A:B,2,FALSE)</f>
        <v>1 year and up to 2 years</v>
      </c>
      <c r="J632">
        <f t="shared" si="59"/>
        <v>68</v>
      </c>
      <c r="K632" t="b">
        <f t="shared" si="60"/>
        <v>1</v>
      </c>
      <c r="L632">
        <f t="shared" si="61"/>
        <v>1141</v>
      </c>
      <c r="M632" t="b">
        <f t="shared" si="62"/>
        <v>0</v>
      </c>
      <c r="N632" s="3">
        <f t="shared" si="63"/>
        <v>0.29620976116303221</v>
      </c>
      <c r="O632" s="3">
        <f t="shared" si="64"/>
        <v>9.3979079153282269E-2</v>
      </c>
    </row>
    <row r="633" spans="1:15" hidden="1" x14ac:dyDescent="0.2">
      <c r="A633">
        <v>632</v>
      </c>
      <c r="B633" t="s">
        <v>484</v>
      </c>
      <c r="C633" t="s">
        <v>86</v>
      </c>
      <c r="D633" t="s">
        <v>129</v>
      </c>
      <c r="E633">
        <v>12108</v>
      </c>
      <c r="F633">
        <v>12141</v>
      </c>
      <c r="G633">
        <v>33</v>
      </c>
      <c r="H633">
        <v>2.7254707631318102E-3</v>
      </c>
      <c r="I633" t="e">
        <f>VLOOKUP(D633,categoriesforlookup!A:B,2,FALSE)</f>
        <v>#N/A</v>
      </c>
      <c r="J633" t="e">
        <f t="shared" si="59"/>
        <v>#N/A</v>
      </c>
      <c r="K633" t="e">
        <f t="shared" si="60"/>
        <v>#N/A</v>
      </c>
      <c r="L633" t="e">
        <f t="shared" si="61"/>
        <v>#N/A</v>
      </c>
      <c r="M633" t="e">
        <f t="shared" si="62"/>
        <v>#N/A</v>
      </c>
      <c r="N633" s="3" t="e">
        <f t="shared" si="63"/>
        <v>#N/A</v>
      </c>
      <c r="O633" s="3" t="e">
        <f t="shared" si="64"/>
        <v>#N/A</v>
      </c>
    </row>
    <row r="634" spans="1:15" hidden="1" x14ac:dyDescent="0.2">
      <c r="A634">
        <v>633</v>
      </c>
      <c r="B634" t="s">
        <v>483</v>
      </c>
      <c r="C634" t="s">
        <v>87</v>
      </c>
      <c r="D634" t="s">
        <v>8</v>
      </c>
      <c r="E634">
        <v>11669</v>
      </c>
      <c r="F634">
        <v>11957</v>
      </c>
      <c r="G634">
        <v>288</v>
      </c>
      <c r="H634">
        <v>2.4680778130088302E-2</v>
      </c>
      <c r="I634" t="str">
        <f>VLOOKUP(D634,categoriesforlookup!A:B,2,FALSE)</f>
        <v>2 years and up to 3 years</v>
      </c>
      <c r="J634">
        <f t="shared" si="59"/>
        <v>987</v>
      </c>
      <c r="K634" t="b">
        <f t="shared" si="60"/>
        <v>1</v>
      </c>
      <c r="L634">
        <f t="shared" si="61"/>
        <v>1275</v>
      </c>
      <c r="M634" t="b">
        <f t="shared" si="62"/>
        <v>0</v>
      </c>
      <c r="N634" s="3">
        <f t="shared" si="63"/>
        <v>0.10926386151341161</v>
      </c>
      <c r="O634" s="3">
        <f t="shared" si="64"/>
        <v>2.5505101020204042E-2</v>
      </c>
    </row>
    <row r="635" spans="1:15" hidden="1" x14ac:dyDescent="0.2">
      <c r="A635">
        <v>634</v>
      </c>
      <c r="B635" t="s">
        <v>482</v>
      </c>
      <c r="C635" t="s">
        <v>87</v>
      </c>
      <c r="D635" t="s">
        <v>130</v>
      </c>
      <c r="E635">
        <v>7272</v>
      </c>
      <c r="F635">
        <v>8259</v>
      </c>
      <c r="G635">
        <v>987</v>
      </c>
      <c r="H635">
        <v>0.13572607260726099</v>
      </c>
      <c r="I635" t="str">
        <f>VLOOKUP(D635,categoriesforlookup!A:B,2,FALSE)</f>
        <v>3 years and up to 4 years</v>
      </c>
      <c r="J635">
        <f t="shared" si="59"/>
        <v>55</v>
      </c>
      <c r="K635" t="b">
        <f t="shared" si="60"/>
        <v>1</v>
      </c>
      <c r="L635">
        <f t="shared" si="61"/>
        <v>1042</v>
      </c>
      <c r="M635" t="b">
        <f t="shared" si="62"/>
        <v>0</v>
      </c>
      <c r="N635" s="3">
        <f t="shared" si="63"/>
        <v>0.14328932893289328</v>
      </c>
      <c r="O635" s="3">
        <f t="shared" si="64"/>
        <v>2.0844168833766753E-2</v>
      </c>
    </row>
    <row r="636" spans="1:15" hidden="1" x14ac:dyDescent="0.2">
      <c r="A636">
        <v>635</v>
      </c>
      <c r="B636" t="s">
        <v>481</v>
      </c>
      <c r="C636" t="s">
        <v>87</v>
      </c>
      <c r="D636" t="s">
        <v>131</v>
      </c>
      <c r="E636">
        <v>8971</v>
      </c>
      <c r="F636">
        <v>4734</v>
      </c>
      <c r="G636">
        <v>-4237</v>
      </c>
      <c r="H636">
        <v>-0.472299632148033</v>
      </c>
      <c r="I636" t="str">
        <f>VLOOKUP(D636,categoriesforlookup!A:B,2,FALSE)</f>
        <v>6 months up to 1 year</v>
      </c>
      <c r="J636">
        <f t="shared" si="59"/>
        <v>2902</v>
      </c>
      <c r="K636" t="b">
        <f t="shared" si="60"/>
        <v>0</v>
      </c>
      <c r="L636">
        <f t="shared" si="61"/>
        <v>-4237</v>
      </c>
      <c r="M636" t="b">
        <f t="shared" si="62"/>
        <v>0</v>
      </c>
      <c r="N636" s="3">
        <f t="shared" si="63"/>
        <v>-0.47229963214803256</v>
      </c>
      <c r="O636" s="3">
        <f t="shared" si="64"/>
        <v>-8.4756951390278057E-2</v>
      </c>
    </row>
    <row r="637" spans="1:15" hidden="1" x14ac:dyDescent="0.2">
      <c r="A637">
        <v>636</v>
      </c>
      <c r="B637" t="s">
        <v>480</v>
      </c>
      <c r="C637" t="s">
        <v>87</v>
      </c>
      <c r="D637" t="s">
        <v>132</v>
      </c>
      <c r="E637">
        <v>525</v>
      </c>
      <c r="F637">
        <v>580</v>
      </c>
      <c r="G637">
        <v>55</v>
      </c>
      <c r="H637">
        <v>0.104761904761905</v>
      </c>
      <c r="I637" t="str">
        <f>VLOOKUP(D637,categoriesforlookup!A:B,2,FALSE)</f>
        <v>4 years and up to 5 years</v>
      </c>
      <c r="J637">
        <f t="shared" si="59"/>
        <v>40</v>
      </c>
      <c r="K637" t="b">
        <f t="shared" si="60"/>
        <v>1</v>
      </c>
      <c r="L637">
        <f t="shared" si="61"/>
        <v>95</v>
      </c>
      <c r="M637" t="b">
        <f t="shared" si="62"/>
        <v>0</v>
      </c>
      <c r="N637" s="3">
        <f t="shared" si="63"/>
        <v>0.18095238095238095</v>
      </c>
      <c r="O637" s="3">
        <f t="shared" si="64"/>
        <v>1.9003800760152029E-3</v>
      </c>
    </row>
    <row r="638" spans="1:15" hidden="1" x14ac:dyDescent="0.2">
      <c r="A638">
        <v>637</v>
      </c>
      <c r="B638" t="s">
        <v>479</v>
      </c>
      <c r="C638" t="s">
        <v>87</v>
      </c>
      <c r="D638" t="s">
        <v>133</v>
      </c>
      <c r="E638">
        <v>325</v>
      </c>
      <c r="F638">
        <v>365</v>
      </c>
      <c r="G638">
        <v>40</v>
      </c>
      <c r="H638">
        <v>0.123076923076923</v>
      </c>
      <c r="I638" t="str">
        <f>VLOOKUP(D638,categoriesforlookup!A:B,2,FALSE)</f>
        <v>5 years and over</v>
      </c>
      <c r="J638">
        <f t="shared" si="59"/>
        <v>9</v>
      </c>
      <c r="K638" t="b">
        <f t="shared" si="60"/>
        <v>1</v>
      </c>
      <c r="L638">
        <f t="shared" si="61"/>
        <v>49</v>
      </c>
      <c r="M638" t="b">
        <f t="shared" si="62"/>
        <v>0</v>
      </c>
      <c r="N638" s="3">
        <f t="shared" si="63"/>
        <v>0.15076923076923077</v>
      </c>
      <c r="O638" s="3">
        <f t="shared" si="64"/>
        <v>9.8019603920784164E-4</v>
      </c>
    </row>
    <row r="639" spans="1:15" hidden="1" x14ac:dyDescent="0.2">
      <c r="A639">
        <v>638</v>
      </c>
      <c r="B639" t="s">
        <v>478</v>
      </c>
      <c r="C639" t="s">
        <v>87</v>
      </c>
      <c r="D639" t="s">
        <v>134</v>
      </c>
      <c r="E639">
        <v>39</v>
      </c>
      <c r="F639">
        <v>48</v>
      </c>
      <c r="G639">
        <v>9</v>
      </c>
      <c r="H639">
        <v>0.230769230769231</v>
      </c>
      <c r="I639">
        <f>VLOOKUP(D639,categoriesforlookup!A:B,2,FALSE)</f>
        <v>0</v>
      </c>
      <c r="J639" t="e">
        <f t="shared" si="59"/>
        <v>#N/A</v>
      </c>
      <c r="K639" t="e">
        <f t="shared" si="60"/>
        <v>#N/A</v>
      </c>
      <c r="L639" t="e">
        <f t="shared" si="61"/>
        <v>#N/A</v>
      </c>
      <c r="M639" t="e">
        <f t="shared" si="62"/>
        <v>#N/A</v>
      </c>
      <c r="N639" s="3" t="e">
        <f t="shared" si="63"/>
        <v>#N/A</v>
      </c>
      <c r="O639" s="3" t="e">
        <f t="shared" si="64"/>
        <v>#N/A</v>
      </c>
    </row>
    <row r="640" spans="1:15" x14ac:dyDescent="0.2">
      <c r="A640">
        <v>639</v>
      </c>
      <c r="B640" t="s">
        <v>477</v>
      </c>
      <c r="C640" t="s">
        <v>87</v>
      </c>
      <c r="D640" t="s">
        <v>136</v>
      </c>
      <c r="E640">
        <v>15918</v>
      </c>
      <c r="F640">
        <v>18820</v>
      </c>
      <c r="G640">
        <v>2902</v>
      </c>
      <c r="H640">
        <v>0.182309335343636</v>
      </c>
      <c r="I640" t="str">
        <f>VLOOKUP(D640,categoriesforlookup!A:B,2,FALSE)</f>
        <v>1 year and up to 2 years</v>
      </c>
      <c r="J640">
        <f t="shared" si="59"/>
        <v>288</v>
      </c>
      <c r="K640" t="b">
        <f t="shared" si="60"/>
        <v>1</v>
      </c>
      <c r="L640">
        <f t="shared" si="61"/>
        <v>3190</v>
      </c>
      <c r="M640" t="b">
        <f t="shared" si="62"/>
        <v>0</v>
      </c>
      <c r="N640" s="3">
        <f t="shared" si="63"/>
        <v>0.20040206056037191</v>
      </c>
      <c r="O640" s="3">
        <f t="shared" si="64"/>
        <v>6.3812762552510505E-2</v>
      </c>
    </row>
    <row r="641" spans="1:15" hidden="1" x14ac:dyDescent="0.2">
      <c r="A641">
        <v>640</v>
      </c>
      <c r="B641" t="s">
        <v>476</v>
      </c>
      <c r="C641" t="s">
        <v>87</v>
      </c>
      <c r="D641" t="s">
        <v>129</v>
      </c>
      <c r="E641">
        <v>49428</v>
      </c>
      <c r="F641">
        <v>49990</v>
      </c>
      <c r="G641">
        <v>562</v>
      </c>
      <c r="H641">
        <v>1.13700736424699E-2</v>
      </c>
      <c r="I641" t="e">
        <f>VLOOKUP(D641,categoriesforlookup!A:B,2,FALSE)</f>
        <v>#N/A</v>
      </c>
      <c r="J641" t="e">
        <f t="shared" si="59"/>
        <v>#N/A</v>
      </c>
      <c r="K641" t="e">
        <f t="shared" si="60"/>
        <v>#N/A</v>
      </c>
      <c r="L641" t="e">
        <f t="shared" si="61"/>
        <v>#N/A</v>
      </c>
      <c r="M641" t="e">
        <f t="shared" si="62"/>
        <v>#N/A</v>
      </c>
      <c r="N641" s="3" t="e">
        <f t="shared" si="63"/>
        <v>#N/A</v>
      </c>
      <c r="O641" s="3" t="e">
        <f t="shared" si="64"/>
        <v>#N/A</v>
      </c>
    </row>
    <row r="642" spans="1:15" hidden="1" x14ac:dyDescent="0.2">
      <c r="A642">
        <v>641</v>
      </c>
      <c r="B642" t="s">
        <v>475</v>
      </c>
      <c r="C642" t="s">
        <v>88</v>
      </c>
      <c r="D642" t="s">
        <v>8</v>
      </c>
      <c r="E642">
        <v>17311</v>
      </c>
      <c r="F642">
        <v>18264</v>
      </c>
      <c r="G642">
        <v>953</v>
      </c>
      <c r="H642">
        <v>5.5051701230431502E-2</v>
      </c>
      <c r="I642" t="str">
        <f>VLOOKUP(D642,categoriesforlookup!A:B,2,FALSE)</f>
        <v>2 years and up to 3 years</v>
      </c>
      <c r="J642">
        <f t="shared" si="59"/>
        <v>997</v>
      </c>
      <c r="K642" t="b">
        <f t="shared" si="60"/>
        <v>1</v>
      </c>
      <c r="L642">
        <f t="shared" si="61"/>
        <v>1950</v>
      </c>
      <c r="M642" t="b">
        <f t="shared" si="62"/>
        <v>0</v>
      </c>
      <c r="N642" s="3">
        <f t="shared" si="63"/>
        <v>0.11264513892900468</v>
      </c>
      <c r="O642" s="3">
        <f t="shared" si="64"/>
        <v>2.8612513205775326E-2</v>
      </c>
    </row>
    <row r="643" spans="1:15" hidden="1" x14ac:dyDescent="0.2">
      <c r="A643">
        <v>642</v>
      </c>
      <c r="B643" t="s">
        <v>474</v>
      </c>
      <c r="C643" t="s">
        <v>88</v>
      </c>
      <c r="D643" t="s">
        <v>130</v>
      </c>
      <c r="E643">
        <v>1699</v>
      </c>
      <c r="F643">
        <v>2696</v>
      </c>
      <c r="G643">
        <v>997</v>
      </c>
      <c r="H643">
        <v>0.58681577398469698</v>
      </c>
      <c r="I643" t="str">
        <f>VLOOKUP(D643,categoriesforlookup!A:B,2,FALSE)</f>
        <v>3 years and up to 4 years</v>
      </c>
      <c r="J643">
        <f t="shared" ref="J643:J706" si="65">VLOOKUP(CONCATENATE(C643,":",I643),B:I,6,FALSE)</f>
        <v>17</v>
      </c>
      <c r="K643" t="b">
        <f t="shared" ref="K643:K706" si="66">AND(G643&gt;0,J643&gt;0)</f>
        <v>1</v>
      </c>
      <c r="L643">
        <f t="shared" ref="L643:L706" si="67">IF(K643,G643+J643,G643)</f>
        <v>1014</v>
      </c>
      <c r="M643" t="b">
        <f t="shared" ref="M643:M706" si="68">L643=H643</f>
        <v>0</v>
      </c>
      <c r="N643" s="3">
        <f t="shared" ref="N643:N706" si="69">L643/E643</f>
        <v>0.59682165979988233</v>
      </c>
      <c r="O643" s="3">
        <f t="shared" ref="O643:O706" si="70">L643/VLOOKUP(C643&amp;":Total",B:F,5,FALSE)</f>
        <v>1.4878506867003169E-2</v>
      </c>
    </row>
    <row r="644" spans="1:15" hidden="1" x14ac:dyDescent="0.2">
      <c r="A644">
        <v>643</v>
      </c>
      <c r="B644" t="s">
        <v>473</v>
      </c>
      <c r="C644" t="s">
        <v>88</v>
      </c>
      <c r="D644" t="s">
        <v>131</v>
      </c>
      <c r="E644">
        <v>16805</v>
      </c>
      <c r="F644">
        <v>7761</v>
      </c>
      <c r="G644">
        <v>-9044</v>
      </c>
      <c r="H644">
        <v>-0.53817316274918203</v>
      </c>
      <c r="I644" t="str">
        <f>VLOOKUP(D644,categoriesforlookup!A:B,2,FALSE)</f>
        <v>6 months up to 1 year</v>
      </c>
      <c r="J644">
        <f t="shared" si="65"/>
        <v>7348</v>
      </c>
      <c r="K644" t="b">
        <f t="shared" si="66"/>
        <v>0</v>
      </c>
      <c r="L644">
        <f t="shared" si="67"/>
        <v>-9044</v>
      </c>
      <c r="M644" t="b">
        <f t="shared" si="68"/>
        <v>0</v>
      </c>
      <c r="N644" s="3">
        <f t="shared" si="69"/>
        <v>-0.53817316274918181</v>
      </c>
      <c r="O644" s="3">
        <f t="shared" si="70"/>
        <v>-0.13270336894001644</v>
      </c>
    </row>
    <row r="645" spans="1:15" hidden="1" x14ac:dyDescent="0.2">
      <c r="A645">
        <v>644</v>
      </c>
      <c r="B645" t="s">
        <v>472</v>
      </c>
      <c r="C645" t="s">
        <v>88</v>
      </c>
      <c r="D645" t="s">
        <v>132</v>
      </c>
      <c r="E645">
        <v>647</v>
      </c>
      <c r="F645">
        <v>664</v>
      </c>
      <c r="G645">
        <v>17</v>
      </c>
      <c r="H645">
        <v>2.62751159196291E-2</v>
      </c>
      <c r="I645" t="str">
        <f>VLOOKUP(D645,categoriesforlookup!A:B,2,FALSE)</f>
        <v>4 years and up to 5 years</v>
      </c>
      <c r="J645">
        <f t="shared" si="65"/>
        <v>43</v>
      </c>
      <c r="K645" t="b">
        <f t="shared" si="66"/>
        <v>1</v>
      </c>
      <c r="L645">
        <f t="shared" si="67"/>
        <v>60</v>
      </c>
      <c r="M645" t="b">
        <f t="shared" si="68"/>
        <v>0</v>
      </c>
      <c r="N645" s="3">
        <f t="shared" si="69"/>
        <v>9.2735703245749618E-2</v>
      </c>
      <c r="O645" s="3">
        <f t="shared" si="70"/>
        <v>8.8038502171616383E-4</v>
      </c>
    </row>
    <row r="646" spans="1:15" hidden="1" x14ac:dyDescent="0.2">
      <c r="A646">
        <v>645</v>
      </c>
      <c r="B646" t="s">
        <v>471</v>
      </c>
      <c r="C646" t="s">
        <v>88</v>
      </c>
      <c r="D646" t="s">
        <v>133</v>
      </c>
      <c r="E646">
        <v>352</v>
      </c>
      <c r="F646">
        <v>395</v>
      </c>
      <c r="G646">
        <v>43</v>
      </c>
      <c r="H646">
        <v>0.12215909090909099</v>
      </c>
      <c r="I646" t="str">
        <f>VLOOKUP(D646,categoriesforlookup!A:B,2,FALSE)</f>
        <v>5 years and over</v>
      </c>
      <c r="J646">
        <f t="shared" si="65"/>
        <v>3</v>
      </c>
      <c r="K646" t="b">
        <f t="shared" si="66"/>
        <v>1</v>
      </c>
      <c r="L646">
        <f t="shared" si="67"/>
        <v>46</v>
      </c>
      <c r="M646" t="b">
        <f t="shared" si="68"/>
        <v>0</v>
      </c>
      <c r="N646" s="3">
        <f t="shared" si="69"/>
        <v>0.13068181818181818</v>
      </c>
      <c r="O646" s="3">
        <f t="shared" si="70"/>
        <v>6.7496184998239227E-4</v>
      </c>
    </row>
    <row r="647" spans="1:15" hidden="1" x14ac:dyDescent="0.2">
      <c r="A647">
        <v>646</v>
      </c>
      <c r="B647" t="s">
        <v>470</v>
      </c>
      <c r="C647" t="s">
        <v>88</v>
      </c>
      <c r="D647" t="s">
        <v>134</v>
      </c>
      <c r="E647">
        <v>13</v>
      </c>
      <c r="F647">
        <v>16</v>
      </c>
      <c r="G647">
        <v>3</v>
      </c>
      <c r="H647">
        <v>0.230769230769231</v>
      </c>
      <c r="I647">
        <f>VLOOKUP(D647,categoriesforlookup!A:B,2,FALSE)</f>
        <v>0</v>
      </c>
      <c r="J647" t="e">
        <f t="shared" si="65"/>
        <v>#N/A</v>
      </c>
      <c r="K647" t="e">
        <f t="shared" si="66"/>
        <v>#N/A</v>
      </c>
      <c r="L647" t="e">
        <f t="shared" si="67"/>
        <v>#N/A</v>
      </c>
      <c r="M647" t="e">
        <f t="shared" si="68"/>
        <v>#N/A</v>
      </c>
      <c r="N647" s="3" t="e">
        <f t="shared" si="69"/>
        <v>#N/A</v>
      </c>
      <c r="O647" s="3" t="e">
        <f t="shared" si="70"/>
        <v>#N/A</v>
      </c>
    </row>
    <row r="648" spans="1:15" x14ac:dyDescent="0.2">
      <c r="A648">
        <v>647</v>
      </c>
      <c r="B648" t="s">
        <v>469</v>
      </c>
      <c r="C648" t="s">
        <v>88</v>
      </c>
      <c r="D648" t="s">
        <v>136</v>
      </c>
      <c r="E648">
        <v>22412</v>
      </c>
      <c r="F648">
        <v>29760</v>
      </c>
      <c r="G648">
        <v>7348</v>
      </c>
      <c r="H648">
        <v>0.32786007495984298</v>
      </c>
      <c r="I648" t="str">
        <f>VLOOKUP(D648,categoriesforlookup!A:B,2,FALSE)</f>
        <v>1 year and up to 2 years</v>
      </c>
      <c r="J648">
        <f t="shared" si="65"/>
        <v>953</v>
      </c>
      <c r="K648" t="b">
        <f t="shared" si="66"/>
        <v>1</v>
      </c>
      <c r="L648">
        <f t="shared" si="67"/>
        <v>8301</v>
      </c>
      <c r="M648" t="b">
        <f t="shared" si="68"/>
        <v>0</v>
      </c>
      <c r="N648" s="3">
        <f t="shared" si="69"/>
        <v>0.37038193824736748</v>
      </c>
      <c r="O648" s="3">
        <f t="shared" si="70"/>
        <v>0.12180126775443127</v>
      </c>
    </row>
    <row r="649" spans="1:15" hidden="1" x14ac:dyDescent="0.2">
      <c r="A649">
        <v>648</v>
      </c>
      <c r="B649" t="s">
        <v>468</v>
      </c>
      <c r="C649" t="s">
        <v>88</v>
      </c>
      <c r="D649" t="s">
        <v>129</v>
      </c>
      <c r="E649">
        <v>66751</v>
      </c>
      <c r="F649">
        <v>68152</v>
      </c>
      <c r="G649">
        <v>1401</v>
      </c>
      <c r="H649">
        <v>2.09884496112418E-2</v>
      </c>
      <c r="I649" t="e">
        <f>VLOOKUP(D649,categoriesforlookup!A:B,2,FALSE)</f>
        <v>#N/A</v>
      </c>
      <c r="J649" t="e">
        <f t="shared" si="65"/>
        <v>#N/A</v>
      </c>
      <c r="K649" t="e">
        <f t="shared" si="66"/>
        <v>#N/A</v>
      </c>
      <c r="L649" t="e">
        <f t="shared" si="67"/>
        <v>#N/A</v>
      </c>
      <c r="M649" t="e">
        <f t="shared" si="68"/>
        <v>#N/A</v>
      </c>
      <c r="N649" s="3" t="e">
        <f t="shared" si="69"/>
        <v>#N/A</v>
      </c>
      <c r="O649" s="3" t="e">
        <f t="shared" si="70"/>
        <v>#N/A</v>
      </c>
    </row>
    <row r="650" spans="1:15" hidden="1" x14ac:dyDescent="0.2">
      <c r="A650">
        <v>649</v>
      </c>
      <c r="B650" t="s">
        <v>467</v>
      </c>
      <c r="C650" t="s">
        <v>89</v>
      </c>
      <c r="D650" t="s">
        <v>8</v>
      </c>
      <c r="E650">
        <v>10505</v>
      </c>
      <c r="F650">
        <v>10806</v>
      </c>
      <c r="G650">
        <v>301</v>
      </c>
      <c r="H650">
        <v>2.8653022370299899E-2</v>
      </c>
      <c r="I650" t="str">
        <f>VLOOKUP(D650,categoriesforlookup!A:B,2,FALSE)</f>
        <v>2 years and up to 3 years</v>
      </c>
      <c r="J650">
        <f t="shared" si="65"/>
        <v>753</v>
      </c>
      <c r="K650" t="b">
        <f t="shared" si="66"/>
        <v>1</v>
      </c>
      <c r="L650">
        <f t="shared" si="67"/>
        <v>1054</v>
      </c>
      <c r="M650" t="b">
        <f t="shared" si="68"/>
        <v>0</v>
      </c>
      <c r="N650" s="3">
        <f t="shared" si="69"/>
        <v>0.10033317467872442</v>
      </c>
      <c r="O650" s="3">
        <f t="shared" si="70"/>
        <v>2.4340677104983603E-2</v>
      </c>
    </row>
    <row r="651" spans="1:15" hidden="1" x14ac:dyDescent="0.2">
      <c r="A651">
        <v>650</v>
      </c>
      <c r="B651" t="s">
        <v>466</v>
      </c>
      <c r="C651" t="s">
        <v>89</v>
      </c>
      <c r="D651" t="s">
        <v>130</v>
      </c>
      <c r="E651">
        <v>3129</v>
      </c>
      <c r="F651">
        <v>3882</v>
      </c>
      <c r="G651">
        <v>753</v>
      </c>
      <c r="H651">
        <v>0.24065196548418</v>
      </c>
      <c r="I651" t="str">
        <f>VLOOKUP(D651,categoriesforlookup!A:B,2,FALSE)</f>
        <v>3 years and up to 4 years</v>
      </c>
      <c r="J651">
        <f t="shared" si="65"/>
        <v>44</v>
      </c>
      <c r="K651" t="b">
        <f t="shared" si="66"/>
        <v>1</v>
      </c>
      <c r="L651">
        <f t="shared" si="67"/>
        <v>797</v>
      </c>
      <c r="M651" t="b">
        <f t="shared" si="68"/>
        <v>0</v>
      </c>
      <c r="N651" s="3">
        <f t="shared" si="69"/>
        <v>0.25471396612336211</v>
      </c>
      <c r="O651" s="3">
        <f t="shared" si="70"/>
        <v>1.840561636875895E-2</v>
      </c>
    </row>
    <row r="652" spans="1:15" hidden="1" x14ac:dyDescent="0.2">
      <c r="A652">
        <v>651</v>
      </c>
      <c r="B652" t="s">
        <v>465</v>
      </c>
      <c r="C652" t="s">
        <v>89</v>
      </c>
      <c r="D652" t="s">
        <v>131</v>
      </c>
      <c r="E652">
        <v>8739</v>
      </c>
      <c r="F652">
        <v>4498</v>
      </c>
      <c r="G652">
        <v>-4241</v>
      </c>
      <c r="H652">
        <v>-0.485295800434832</v>
      </c>
      <c r="I652" t="str">
        <f>VLOOKUP(D652,categoriesforlookup!A:B,2,FALSE)</f>
        <v>6 months up to 1 year</v>
      </c>
      <c r="J652">
        <f t="shared" si="65"/>
        <v>3268</v>
      </c>
      <c r="K652" t="b">
        <f t="shared" si="66"/>
        <v>0</v>
      </c>
      <c r="L652">
        <f t="shared" si="67"/>
        <v>-4241</v>
      </c>
      <c r="M652" t="b">
        <f t="shared" si="68"/>
        <v>0</v>
      </c>
      <c r="N652" s="3">
        <f t="shared" si="69"/>
        <v>-0.48529580043483234</v>
      </c>
      <c r="O652" s="3">
        <f t="shared" si="70"/>
        <v>-9.7940048958477674E-2</v>
      </c>
    </row>
    <row r="653" spans="1:15" hidden="1" x14ac:dyDescent="0.2">
      <c r="A653">
        <v>652</v>
      </c>
      <c r="B653" t="s">
        <v>464</v>
      </c>
      <c r="C653" t="s">
        <v>89</v>
      </c>
      <c r="D653" t="s">
        <v>132</v>
      </c>
      <c r="E653">
        <v>939</v>
      </c>
      <c r="F653">
        <v>983</v>
      </c>
      <c r="G653">
        <v>44</v>
      </c>
      <c r="H653">
        <v>4.6858359957401501E-2</v>
      </c>
      <c r="I653" t="str">
        <f>VLOOKUP(D653,categoriesforlookup!A:B,2,FALSE)</f>
        <v>4 years and up to 5 years</v>
      </c>
      <c r="J653">
        <f t="shared" si="65"/>
        <v>22</v>
      </c>
      <c r="K653" t="b">
        <f t="shared" si="66"/>
        <v>1</v>
      </c>
      <c r="L653">
        <f t="shared" si="67"/>
        <v>66</v>
      </c>
      <c r="M653" t="b">
        <f t="shared" si="68"/>
        <v>0</v>
      </c>
      <c r="N653" s="3">
        <f t="shared" si="69"/>
        <v>7.0287539936102233E-2</v>
      </c>
      <c r="O653" s="3">
        <f t="shared" si="70"/>
        <v>1.5241790217541914E-3</v>
      </c>
    </row>
    <row r="654" spans="1:15" hidden="1" x14ac:dyDescent="0.2">
      <c r="A654">
        <v>653</v>
      </c>
      <c r="B654" t="s">
        <v>463</v>
      </c>
      <c r="C654" t="s">
        <v>89</v>
      </c>
      <c r="D654" t="s">
        <v>133</v>
      </c>
      <c r="E654">
        <v>855</v>
      </c>
      <c r="F654">
        <v>877</v>
      </c>
      <c r="G654">
        <v>22</v>
      </c>
      <c r="H654">
        <v>2.5730994152046799E-2</v>
      </c>
      <c r="I654" t="str">
        <f>VLOOKUP(D654,categoriesforlookup!A:B,2,FALSE)</f>
        <v>5 years and over</v>
      </c>
      <c r="J654">
        <f t="shared" si="65"/>
        <v>72</v>
      </c>
      <c r="K654" t="b">
        <f t="shared" si="66"/>
        <v>1</v>
      </c>
      <c r="L654">
        <f t="shared" si="67"/>
        <v>94</v>
      </c>
      <c r="M654" t="b">
        <f t="shared" si="68"/>
        <v>0</v>
      </c>
      <c r="N654" s="3">
        <f t="shared" si="69"/>
        <v>0.10994152046783626</v>
      </c>
      <c r="O654" s="3">
        <f t="shared" si="70"/>
        <v>2.1708004249226362E-3</v>
      </c>
    </row>
    <row r="655" spans="1:15" hidden="1" x14ac:dyDescent="0.2">
      <c r="A655">
        <v>654</v>
      </c>
      <c r="B655" t="s">
        <v>462</v>
      </c>
      <c r="C655" t="s">
        <v>89</v>
      </c>
      <c r="D655" t="s">
        <v>134</v>
      </c>
      <c r="E655">
        <v>654</v>
      </c>
      <c r="F655">
        <v>726</v>
      </c>
      <c r="G655">
        <v>72</v>
      </c>
      <c r="H655">
        <v>0.11009174311926601</v>
      </c>
      <c r="I655">
        <f>VLOOKUP(D655,categoriesforlookup!A:B,2,FALSE)</f>
        <v>0</v>
      </c>
      <c r="J655" t="e">
        <f t="shared" si="65"/>
        <v>#N/A</v>
      </c>
      <c r="K655" t="e">
        <f t="shared" si="66"/>
        <v>#N/A</v>
      </c>
      <c r="L655" t="e">
        <f t="shared" si="67"/>
        <v>#N/A</v>
      </c>
      <c r="M655" t="e">
        <f t="shared" si="68"/>
        <v>#N/A</v>
      </c>
      <c r="N655" s="3" t="e">
        <f t="shared" si="69"/>
        <v>#N/A</v>
      </c>
      <c r="O655" s="3" t="e">
        <f t="shared" si="70"/>
        <v>#N/A</v>
      </c>
    </row>
    <row r="656" spans="1:15" x14ac:dyDescent="0.2">
      <c r="A656">
        <v>655</v>
      </c>
      <c r="B656" t="s">
        <v>461</v>
      </c>
      <c r="C656" t="s">
        <v>89</v>
      </c>
      <c r="D656" t="s">
        <v>136</v>
      </c>
      <c r="E656">
        <v>13114</v>
      </c>
      <c r="F656">
        <v>16382</v>
      </c>
      <c r="G656">
        <v>3268</v>
      </c>
      <c r="H656">
        <v>0.249199328961415</v>
      </c>
      <c r="I656" t="str">
        <f>VLOOKUP(D656,categoriesforlookup!A:B,2,FALSE)</f>
        <v>1 year and up to 2 years</v>
      </c>
      <c r="J656">
        <f t="shared" si="65"/>
        <v>301</v>
      </c>
      <c r="K656" t="b">
        <f t="shared" si="66"/>
        <v>1</v>
      </c>
      <c r="L656">
        <f t="shared" si="67"/>
        <v>3569</v>
      </c>
      <c r="M656" t="b">
        <f t="shared" si="68"/>
        <v>0</v>
      </c>
      <c r="N656" s="3">
        <f t="shared" si="69"/>
        <v>0.27215189873417722</v>
      </c>
      <c r="O656" s="3">
        <f t="shared" si="70"/>
        <v>8.2421135282434985E-2</v>
      </c>
    </row>
    <row r="657" spans="1:15" hidden="1" x14ac:dyDescent="0.2">
      <c r="A657">
        <v>656</v>
      </c>
      <c r="B657" t="s">
        <v>460</v>
      </c>
      <c r="C657" t="s">
        <v>89</v>
      </c>
      <c r="D657" t="s">
        <v>129</v>
      </c>
      <c r="E657">
        <v>42173</v>
      </c>
      <c r="F657">
        <v>43302</v>
      </c>
      <c r="G657">
        <v>1129</v>
      </c>
      <c r="H657">
        <v>2.6770682664263901E-2</v>
      </c>
      <c r="I657" t="e">
        <f>VLOOKUP(D657,categoriesforlookup!A:B,2,FALSE)</f>
        <v>#N/A</v>
      </c>
      <c r="J657" t="e">
        <f t="shared" si="65"/>
        <v>#N/A</v>
      </c>
      <c r="K657" t="e">
        <f t="shared" si="66"/>
        <v>#N/A</v>
      </c>
      <c r="L657" t="e">
        <f t="shared" si="67"/>
        <v>#N/A</v>
      </c>
      <c r="M657" t="e">
        <f t="shared" si="68"/>
        <v>#N/A</v>
      </c>
      <c r="N657" s="3" t="e">
        <f t="shared" si="69"/>
        <v>#N/A</v>
      </c>
      <c r="O657" s="3" t="e">
        <f t="shared" si="70"/>
        <v>#N/A</v>
      </c>
    </row>
    <row r="658" spans="1:15" hidden="1" x14ac:dyDescent="0.2">
      <c r="A658">
        <v>657</v>
      </c>
      <c r="B658" t="s">
        <v>459</v>
      </c>
      <c r="C658" t="s">
        <v>90</v>
      </c>
      <c r="D658" t="s">
        <v>8</v>
      </c>
      <c r="E658">
        <v>10882</v>
      </c>
      <c r="F658">
        <v>11265</v>
      </c>
      <c r="G658">
        <v>383</v>
      </c>
      <c r="H658">
        <v>3.5195736077926899E-2</v>
      </c>
      <c r="I658" t="str">
        <f>VLOOKUP(D658,categoriesforlookup!A:B,2,FALSE)</f>
        <v>2 years and up to 3 years</v>
      </c>
      <c r="J658">
        <f t="shared" si="65"/>
        <v>844</v>
      </c>
      <c r="K658" t="b">
        <f t="shared" si="66"/>
        <v>1</v>
      </c>
      <c r="L658">
        <f t="shared" si="67"/>
        <v>1227</v>
      </c>
      <c r="M658" t="b">
        <f t="shared" si="68"/>
        <v>0</v>
      </c>
      <c r="N658" s="3">
        <f t="shared" si="69"/>
        <v>0.1127550082705385</v>
      </c>
      <c r="O658" s="3">
        <f t="shared" si="70"/>
        <v>2.3174992917178203E-2</v>
      </c>
    </row>
    <row r="659" spans="1:15" hidden="1" x14ac:dyDescent="0.2">
      <c r="A659">
        <v>658</v>
      </c>
      <c r="B659" t="s">
        <v>458</v>
      </c>
      <c r="C659" t="s">
        <v>90</v>
      </c>
      <c r="D659" t="s">
        <v>130</v>
      </c>
      <c r="E659">
        <v>5851</v>
      </c>
      <c r="F659">
        <v>6695</v>
      </c>
      <c r="G659">
        <v>844</v>
      </c>
      <c r="H659">
        <v>0.14424884635105101</v>
      </c>
      <c r="I659" t="str">
        <f>VLOOKUP(D659,categoriesforlookup!A:B,2,FALSE)</f>
        <v>3 years and up to 4 years</v>
      </c>
      <c r="J659">
        <f t="shared" si="65"/>
        <v>-8</v>
      </c>
      <c r="K659" t="b">
        <f t="shared" si="66"/>
        <v>0</v>
      </c>
      <c r="L659">
        <f t="shared" si="67"/>
        <v>844</v>
      </c>
      <c r="M659" t="b">
        <f t="shared" si="68"/>
        <v>0</v>
      </c>
      <c r="N659" s="3">
        <f t="shared" si="69"/>
        <v>0.14424884635105109</v>
      </c>
      <c r="O659" s="3">
        <f t="shared" si="70"/>
        <v>1.5941070922655586E-2</v>
      </c>
    </row>
    <row r="660" spans="1:15" hidden="1" x14ac:dyDescent="0.2">
      <c r="A660">
        <v>659</v>
      </c>
      <c r="B660" t="s">
        <v>457</v>
      </c>
      <c r="C660" t="s">
        <v>90</v>
      </c>
      <c r="D660" t="s">
        <v>131</v>
      </c>
      <c r="E660">
        <v>15555</v>
      </c>
      <c r="F660">
        <v>6674</v>
      </c>
      <c r="G660">
        <v>-8881</v>
      </c>
      <c r="H660">
        <v>-0.57094181935069099</v>
      </c>
      <c r="I660" t="str">
        <f>VLOOKUP(D660,categoriesforlookup!A:B,2,FALSE)</f>
        <v>6 months up to 1 year</v>
      </c>
      <c r="J660">
        <f t="shared" si="65"/>
        <v>7902</v>
      </c>
      <c r="K660" t="b">
        <f t="shared" si="66"/>
        <v>0</v>
      </c>
      <c r="L660">
        <f t="shared" si="67"/>
        <v>-8881</v>
      </c>
      <c r="M660" t="b">
        <f t="shared" si="68"/>
        <v>0</v>
      </c>
      <c r="N660" s="3">
        <f t="shared" si="69"/>
        <v>-0.5709418193506911</v>
      </c>
      <c r="O660" s="3">
        <f t="shared" si="70"/>
        <v>-0.1677401076588913</v>
      </c>
    </row>
    <row r="661" spans="1:15" hidden="1" x14ac:dyDescent="0.2">
      <c r="A661">
        <v>660</v>
      </c>
      <c r="B661" t="s">
        <v>456</v>
      </c>
      <c r="C661" t="s">
        <v>90</v>
      </c>
      <c r="D661" t="s">
        <v>132</v>
      </c>
      <c r="E661">
        <v>355</v>
      </c>
      <c r="F661">
        <v>347</v>
      </c>
      <c r="G661">
        <v>-8</v>
      </c>
      <c r="H661">
        <v>-2.25352112676056E-2</v>
      </c>
      <c r="I661" t="str">
        <f>VLOOKUP(D661,categoriesforlookup!A:B,2,FALSE)</f>
        <v>4 years and up to 5 years</v>
      </c>
      <c r="J661">
        <f t="shared" si="65"/>
        <v>18</v>
      </c>
      <c r="K661" t="b">
        <f t="shared" si="66"/>
        <v>0</v>
      </c>
      <c r="L661">
        <f t="shared" si="67"/>
        <v>-8</v>
      </c>
      <c r="M661" t="b">
        <f t="shared" si="68"/>
        <v>0</v>
      </c>
      <c r="N661" s="3">
        <f t="shared" si="69"/>
        <v>-2.2535211267605635E-2</v>
      </c>
      <c r="O661" s="3">
        <f t="shared" si="70"/>
        <v>-1.5110019831901029E-4</v>
      </c>
    </row>
    <row r="662" spans="1:15" hidden="1" x14ac:dyDescent="0.2">
      <c r="A662">
        <v>661</v>
      </c>
      <c r="B662" t="s">
        <v>455</v>
      </c>
      <c r="C662" t="s">
        <v>90</v>
      </c>
      <c r="D662" t="s">
        <v>133</v>
      </c>
      <c r="E662">
        <v>207</v>
      </c>
      <c r="F662">
        <v>225</v>
      </c>
      <c r="G662">
        <v>18</v>
      </c>
      <c r="H662">
        <v>8.6956521739130405E-2</v>
      </c>
      <c r="I662" t="str">
        <f>VLOOKUP(D662,categoriesforlookup!A:B,2,FALSE)</f>
        <v>5 years and over</v>
      </c>
      <c r="J662">
        <f t="shared" si="65"/>
        <v>10</v>
      </c>
      <c r="K662" t="b">
        <f t="shared" si="66"/>
        <v>1</v>
      </c>
      <c r="L662">
        <f t="shared" si="67"/>
        <v>28</v>
      </c>
      <c r="M662" t="b">
        <f t="shared" si="68"/>
        <v>0</v>
      </c>
      <c r="N662" s="3">
        <f t="shared" si="69"/>
        <v>0.13526570048309178</v>
      </c>
      <c r="O662" s="3">
        <f t="shared" si="70"/>
        <v>5.2885069411653604E-4</v>
      </c>
    </row>
    <row r="663" spans="1:15" hidden="1" x14ac:dyDescent="0.2">
      <c r="A663">
        <v>662</v>
      </c>
      <c r="B663" t="s">
        <v>454</v>
      </c>
      <c r="C663" t="s">
        <v>90</v>
      </c>
      <c r="D663" t="s">
        <v>134</v>
      </c>
      <c r="E663">
        <v>18</v>
      </c>
      <c r="F663">
        <v>28</v>
      </c>
      <c r="G663">
        <v>10</v>
      </c>
      <c r="H663">
        <v>0.55555555555555602</v>
      </c>
      <c r="I663">
        <f>VLOOKUP(D663,categoriesforlookup!A:B,2,FALSE)</f>
        <v>0</v>
      </c>
      <c r="J663" t="e">
        <f t="shared" si="65"/>
        <v>#N/A</v>
      </c>
      <c r="K663" t="e">
        <f t="shared" si="66"/>
        <v>#N/A</v>
      </c>
      <c r="L663" t="e">
        <f t="shared" si="67"/>
        <v>#N/A</v>
      </c>
      <c r="M663" t="e">
        <f t="shared" si="68"/>
        <v>#N/A</v>
      </c>
      <c r="N663" s="3" t="e">
        <f t="shared" si="69"/>
        <v>#N/A</v>
      </c>
      <c r="O663" s="3" t="e">
        <f t="shared" si="70"/>
        <v>#N/A</v>
      </c>
    </row>
    <row r="664" spans="1:15" x14ac:dyDescent="0.2">
      <c r="A664">
        <v>663</v>
      </c>
      <c r="B664" t="s">
        <v>453</v>
      </c>
      <c r="C664" t="s">
        <v>90</v>
      </c>
      <c r="D664" t="s">
        <v>136</v>
      </c>
      <c r="E664">
        <v>12998</v>
      </c>
      <c r="F664">
        <v>20900</v>
      </c>
      <c r="G664">
        <v>7902</v>
      </c>
      <c r="H664">
        <v>0.60793968302815804</v>
      </c>
      <c r="I664" t="str">
        <f>VLOOKUP(D664,categoriesforlookup!A:B,2,FALSE)</f>
        <v>1 year and up to 2 years</v>
      </c>
      <c r="J664">
        <f t="shared" si="65"/>
        <v>383</v>
      </c>
      <c r="K664" t="b">
        <f t="shared" si="66"/>
        <v>1</v>
      </c>
      <c r="L664">
        <f t="shared" si="67"/>
        <v>8285</v>
      </c>
      <c r="M664" t="b">
        <f t="shared" si="68"/>
        <v>0</v>
      </c>
      <c r="N664" s="3">
        <f t="shared" si="69"/>
        <v>0.63740575473149719</v>
      </c>
      <c r="O664" s="3">
        <f t="shared" si="70"/>
        <v>0.15648314288412504</v>
      </c>
    </row>
    <row r="665" spans="1:15" hidden="1" x14ac:dyDescent="0.2">
      <c r="A665">
        <v>664</v>
      </c>
      <c r="B665" t="s">
        <v>452</v>
      </c>
      <c r="C665" t="s">
        <v>90</v>
      </c>
      <c r="D665" t="s">
        <v>129</v>
      </c>
      <c r="E665">
        <v>51927</v>
      </c>
      <c r="F665">
        <v>52945</v>
      </c>
      <c r="G665">
        <v>1018</v>
      </c>
      <c r="H665">
        <v>1.9604444701215199E-2</v>
      </c>
      <c r="I665" t="e">
        <f>VLOOKUP(D665,categoriesforlookup!A:B,2,FALSE)</f>
        <v>#N/A</v>
      </c>
      <c r="J665" t="e">
        <f t="shared" si="65"/>
        <v>#N/A</v>
      </c>
      <c r="K665" t="e">
        <f t="shared" si="66"/>
        <v>#N/A</v>
      </c>
      <c r="L665" t="e">
        <f t="shared" si="67"/>
        <v>#N/A</v>
      </c>
      <c r="M665" t="e">
        <f t="shared" si="68"/>
        <v>#N/A</v>
      </c>
      <c r="N665" s="3" t="e">
        <f t="shared" si="69"/>
        <v>#N/A</v>
      </c>
      <c r="O665" s="3" t="e">
        <f t="shared" si="70"/>
        <v>#N/A</v>
      </c>
    </row>
    <row r="666" spans="1:15" hidden="1" x14ac:dyDescent="0.2">
      <c r="A666">
        <v>665</v>
      </c>
      <c r="B666" t="s">
        <v>451</v>
      </c>
      <c r="C666" t="s">
        <v>91</v>
      </c>
      <c r="D666" t="s">
        <v>8</v>
      </c>
      <c r="E666">
        <v>7576</v>
      </c>
      <c r="F666">
        <v>7968</v>
      </c>
      <c r="G666">
        <v>392</v>
      </c>
      <c r="H666">
        <v>5.1742344244984202E-2</v>
      </c>
      <c r="I666" t="str">
        <f>VLOOKUP(D666,categoriesforlookup!A:B,2,FALSE)</f>
        <v>2 years and up to 3 years</v>
      </c>
      <c r="J666">
        <f t="shared" si="65"/>
        <v>470</v>
      </c>
      <c r="K666" t="b">
        <f t="shared" si="66"/>
        <v>1</v>
      </c>
      <c r="L666">
        <f t="shared" si="67"/>
        <v>862</v>
      </c>
      <c r="M666" t="b">
        <f t="shared" si="68"/>
        <v>0</v>
      </c>
      <c r="N666" s="3">
        <f t="shared" si="69"/>
        <v>0.11378035902851109</v>
      </c>
      <c r="O666" s="3">
        <f t="shared" si="70"/>
        <v>2.2908472414159668E-2</v>
      </c>
    </row>
    <row r="667" spans="1:15" hidden="1" x14ac:dyDescent="0.2">
      <c r="A667">
        <v>666</v>
      </c>
      <c r="B667" t="s">
        <v>450</v>
      </c>
      <c r="C667" t="s">
        <v>91</v>
      </c>
      <c r="D667" t="s">
        <v>130</v>
      </c>
      <c r="E667">
        <v>1903</v>
      </c>
      <c r="F667">
        <v>2373</v>
      </c>
      <c r="G667">
        <v>470</v>
      </c>
      <c r="H667">
        <v>0.24697845507094099</v>
      </c>
      <c r="I667" t="str">
        <f>VLOOKUP(D667,categoriesforlookup!A:B,2,FALSE)</f>
        <v>3 years and up to 4 years</v>
      </c>
      <c r="J667">
        <f t="shared" si="65"/>
        <v>12</v>
      </c>
      <c r="K667" t="b">
        <f t="shared" si="66"/>
        <v>1</v>
      </c>
      <c r="L667">
        <f t="shared" si="67"/>
        <v>482</v>
      </c>
      <c r="M667" t="b">
        <f t="shared" si="68"/>
        <v>0</v>
      </c>
      <c r="N667" s="3">
        <f t="shared" si="69"/>
        <v>0.25328428796636887</v>
      </c>
      <c r="O667" s="3">
        <f t="shared" si="70"/>
        <v>1.2809609864994154E-2</v>
      </c>
    </row>
    <row r="668" spans="1:15" hidden="1" x14ac:dyDescent="0.2">
      <c r="A668">
        <v>667</v>
      </c>
      <c r="B668" t="s">
        <v>449</v>
      </c>
      <c r="C668" t="s">
        <v>91</v>
      </c>
      <c r="D668" t="s">
        <v>131</v>
      </c>
      <c r="E668">
        <v>12090</v>
      </c>
      <c r="F668">
        <v>4883</v>
      </c>
      <c r="G668">
        <v>-7207</v>
      </c>
      <c r="H668">
        <v>-0.59611248966087704</v>
      </c>
      <c r="I668" t="str">
        <f>VLOOKUP(D668,categoriesforlookup!A:B,2,FALSE)</f>
        <v>6 months up to 1 year</v>
      </c>
      <c r="J668">
        <f t="shared" si="65"/>
        <v>6592</v>
      </c>
      <c r="K668" t="b">
        <f t="shared" si="66"/>
        <v>0</v>
      </c>
      <c r="L668">
        <f t="shared" si="67"/>
        <v>-7207</v>
      </c>
      <c r="M668" t="b">
        <f t="shared" si="68"/>
        <v>0</v>
      </c>
      <c r="N668" s="3">
        <f t="shared" si="69"/>
        <v>-0.59611248966087671</v>
      </c>
      <c r="O668" s="3">
        <f t="shared" si="70"/>
        <v>-0.19153290103114701</v>
      </c>
    </row>
    <row r="669" spans="1:15" hidden="1" x14ac:dyDescent="0.2">
      <c r="A669">
        <v>668</v>
      </c>
      <c r="B669" t="s">
        <v>448</v>
      </c>
      <c r="C669" t="s">
        <v>91</v>
      </c>
      <c r="D669" t="s">
        <v>132</v>
      </c>
      <c r="E669">
        <v>282</v>
      </c>
      <c r="F669">
        <v>294</v>
      </c>
      <c r="G669">
        <v>12</v>
      </c>
      <c r="H669">
        <v>4.2553191489361701E-2</v>
      </c>
      <c r="I669" t="str">
        <f>VLOOKUP(D669,categoriesforlookup!A:B,2,FALSE)</f>
        <v>4 years and up to 5 years</v>
      </c>
      <c r="J669">
        <f t="shared" si="65"/>
        <v>12</v>
      </c>
      <c r="K669" t="b">
        <f t="shared" si="66"/>
        <v>1</v>
      </c>
      <c r="L669">
        <f t="shared" si="67"/>
        <v>24</v>
      </c>
      <c r="M669" t="b">
        <f t="shared" si="68"/>
        <v>0</v>
      </c>
      <c r="N669" s="3">
        <f t="shared" si="69"/>
        <v>8.5106382978723402E-2</v>
      </c>
      <c r="O669" s="3">
        <f t="shared" si="70"/>
        <v>6.3782289784203251E-4</v>
      </c>
    </row>
    <row r="670" spans="1:15" hidden="1" x14ac:dyDescent="0.2">
      <c r="A670">
        <v>669</v>
      </c>
      <c r="B670" t="s">
        <v>447</v>
      </c>
      <c r="C670" t="s">
        <v>91</v>
      </c>
      <c r="D670" t="s">
        <v>133</v>
      </c>
      <c r="E670">
        <v>186</v>
      </c>
      <c r="F670">
        <v>198</v>
      </c>
      <c r="G670">
        <v>12</v>
      </c>
      <c r="H670">
        <v>6.4516129032258104E-2</v>
      </c>
      <c r="I670" t="str">
        <f>VLOOKUP(D670,categoriesforlookup!A:B,2,FALSE)</f>
        <v>5 years and over</v>
      </c>
      <c r="J670">
        <f t="shared" si="65"/>
        <v>13</v>
      </c>
      <c r="K670" t="b">
        <f t="shared" si="66"/>
        <v>1</v>
      </c>
      <c r="L670">
        <f t="shared" si="67"/>
        <v>25</v>
      </c>
      <c r="M670" t="b">
        <f t="shared" si="68"/>
        <v>0</v>
      </c>
      <c r="N670" s="3">
        <f t="shared" si="69"/>
        <v>0.13440860215053763</v>
      </c>
      <c r="O670" s="3">
        <f t="shared" si="70"/>
        <v>6.6439885191878385E-4</v>
      </c>
    </row>
    <row r="671" spans="1:15" hidden="1" x14ac:dyDescent="0.2">
      <c r="A671">
        <v>670</v>
      </c>
      <c r="B671" t="s">
        <v>446</v>
      </c>
      <c r="C671" t="s">
        <v>91</v>
      </c>
      <c r="D671" t="s">
        <v>134</v>
      </c>
      <c r="E671">
        <v>7</v>
      </c>
      <c r="F671">
        <v>20</v>
      </c>
      <c r="G671">
        <v>13</v>
      </c>
      <c r="H671">
        <v>1.8571428571428601</v>
      </c>
      <c r="I671">
        <f>VLOOKUP(D671,categoriesforlookup!A:B,2,FALSE)</f>
        <v>0</v>
      </c>
      <c r="J671" t="e">
        <f t="shared" si="65"/>
        <v>#N/A</v>
      </c>
      <c r="K671" t="e">
        <f t="shared" si="66"/>
        <v>#N/A</v>
      </c>
      <c r="L671" t="e">
        <f t="shared" si="67"/>
        <v>#N/A</v>
      </c>
      <c r="M671" t="e">
        <f t="shared" si="68"/>
        <v>#N/A</v>
      </c>
      <c r="N671" s="3" t="e">
        <f t="shared" si="69"/>
        <v>#N/A</v>
      </c>
      <c r="O671" s="3" t="e">
        <f t="shared" si="70"/>
        <v>#N/A</v>
      </c>
    </row>
    <row r="672" spans="1:15" x14ac:dyDescent="0.2">
      <c r="A672">
        <v>671</v>
      </c>
      <c r="B672" t="s">
        <v>445</v>
      </c>
      <c r="C672" t="s">
        <v>91</v>
      </c>
      <c r="D672" t="s">
        <v>136</v>
      </c>
      <c r="E672">
        <v>9648</v>
      </c>
      <c r="F672">
        <v>16240</v>
      </c>
      <c r="G672">
        <v>6592</v>
      </c>
      <c r="H672">
        <v>0.68325041459369795</v>
      </c>
      <c r="I672" t="str">
        <f>VLOOKUP(D672,categoriesforlookup!A:B,2,FALSE)</f>
        <v>1 year and up to 2 years</v>
      </c>
      <c r="J672">
        <f t="shared" si="65"/>
        <v>392</v>
      </c>
      <c r="K672" t="b">
        <f t="shared" si="66"/>
        <v>1</v>
      </c>
      <c r="L672">
        <f t="shared" si="67"/>
        <v>6984</v>
      </c>
      <c r="M672" t="b">
        <f t="shared" si="68"/>
        <v>0</v>
      </c>
      <c r="N672" s="3">
        <f t="shared" si="69"/>
        <v>0.72388059701492535</v>
      </c>
      <c r="O672" s="3">
        <f t="shared" si="70"/>
        <v>0.18560646327203145</v>
      </c>
    </row>
    <row r="673" spans="1:15" hidden="1" x14ac:dyDescent="0.2">
      <c r="A673">
        <v>672</v>
      </c>
      <c r="B673" t="s">
        <v>444</v>
      </c>
      <c r="C673" t="s">
        <v>91</v>
      </c>
      <c r="D673" t="s">
        <v>129</v>
      </c>
      <c r="E673">
        <v>36393</v>
      </c>
      <c r="F673">
        <v>37628</v>
      </c>
      <c r="G673">
        <v>1235</v>
      </c>
      <c r="H673">
        <v>3.3935097408842402E-2</v>
      </c>
      <c r="I673" t="e">
        <f>VLOOKUP(D673,categoriesforlookup!A:B,2,FALSE)</f>
        <v>#N/A</v>
      </c>
      <c r="J673" t="e">
        <f t="shared" si="65"/>
        <v>#N/A</v>
      </c>
      <c r="K673" t="e">
        <f t="shared" si="66"/>
        <v>#N/A</v>
      </c>
      <c r="L673" t="e">
        <f t="shared" si="67"/>
        <v>#N/A</v>
      </c>
      <c r="M673" t="e">
        <f t="shared" si="68"/>
        <v>#N/A</v>
      </c>
      <c r="N673" s="3" t="e">
        <f t="shared" si="69"/>
        <v>#N/A</v>
      </c>
      <c r="O673" s="3" t="e">
        <f t="shared" si="70"/>
        <v>#N/A</v>
      </c>
    </row>
    <row r="674" spans="1:15" hidden="1" x14ac:dyDescent="0.2">
      <c r="A674">
        <v>673</v>
      </c>
      <c r="B674" t="s">
        <v>443</v>
      </c>
      <c r="C674" t="s">
        <v>92</v>
      </c>
      <c r="D674" t="s">
        <v>8</v>
      </c>
      <c r="E674">
        <v>13246</v>
      </c>
      <c r="F674">
        <v>13674</v>
      </c>
      <c r="G674">
        <v>428</v>
      </c>
      <c r="H674">
        <v>3.2311641250188698E-2</v>
      </c>
      <c r="I674" t="str">
        <f>VLOOKUP(D674,categoriesforlookup!A:B,2,FALSE)</f>
        <v>2 years and up to 3 years</v>
      </c>
      <c r="J674">
        <f t="shared" si="65"/>
        <v>949</v>
      </c>
      <c r="K674" t="b">
        <f t="shared" si="66"/>
        <v>1</v>
      </c>
      <c r="L674">
        <f t="shared" si="67"/>
        <v>1377</v>
      </c>
      <c r="M674" t="b">
        <f t="shared" si="68"/>
        <v>0</v>
      </c>
      <c r="N674" s="3">
        <f t="shared" si="69"/>
        <v>0.10395591121848105</v>
      </c>
      <c r="O674" s="3">
        <f t="shared" si="70"/>
        <v>2.2504044844661623E-2</v>
      </c>
    </row>
    <row r="675" spans="1:15" hidden="1" x14ac:dyDescent="0.2">
      <c r="A675">
        <v>674</v>
      </c>
      <c r="B675" t="s">
        <v>442</v>
      </c>
      <c r="C675" t="s">
        <v>92</v>
      </c>
      <c r="D675" t="s">
        <v>130</v>
      </c>
      <c r="E675">
        <v>5679</v>
      </c>
      <c r="F675">
        <v>6628</v>
      </c>
      <c r="G675">
        <v>949</v>
      </c>
      <c r="H675">
        <v>0.16710688501496701</v>
      </c>
      <c r="I675" t="str">
        <f>VLOOKUP(D675,categoriesforlookup!A:B,2,FALSE)</f>
        <v>3 years and up to 4 years</v>
      </c>
      <c r="J675">
        <f t="shared" si="65"/>
        <v>69</v>
      </c>
      <c r="K675" t="b">
        <f t="shared" si="66"/>
        <v>1</v>
      </c>
      <c r="L675">
        <f t="shared" si="67"/>
        <v>1018</v>
      </c>
      <c r="M675" t="b">
        <f t="shared" si="68"/>
        <v>0</v>
      </c>
      <c r="N675" s="3">
        <f t="shared" si="69"/>
        <v>0.17925691142806832</v>
      </c>
      <c r="O675" s="3">
        <f t="shared" si="70"/>
        <v>1.6636977234470249E-2</v>
      </c>
    </row>
    <row r="676" spans="1:15" hidden="1" x14ac:dyDescent="0.2">
      <c r="A676">
        <v>675</v>
      </c>
      <c r="B676" t="s">
        <v>441</v>
      </c>
      <c r="C676" t="s">
        <v>92</v>
      </c>
      <c r="D676" t="s">
        <v>131</v>
      </c>
      <c r="E676">
        <v>17866</v>
      </c>
      <c r="F676">
        <v>7345</v>
      </c>
      <c r="G676">
        <v>-10521</v>
      </c>
      <c r="H676">
        <v>-0.58888391357886505</v>
      </c>
      <c r="I676" t="str">
        <f>VLOOKUP(D676,categoriesforlookup!A:B,2,FALSE)</f>
        <v>6 months up to 1 year</v>
      </c>
      <c r="J676">
        <f t="shared" si="65"/>
        <v>9077</v>
      </c>
      <c r="K676" t="b">
        <f t="shared" si="66"/>
        <v>0</v>
      </c>
      <c r="L676">
        <f t="shared" si="67"/>
        <v>-10521</v>
      </c>
      <c r="M676" t="b">
        <f t="shared" si="68"/>
        <v>0</v>
      </c>
      <c r="N676" s="3">
        <f t="shared" si="69"/>
        <v>-0.58888391357886494</v>
      </c>
      <c r="O676" s="3">
        <f t="shared" si="70"/>
        <v>-0.1719426694340486</v>
      </c>
    </row>
    <row r="677" spans="1:15" hidden="1" x14ac:dyDescent="0.2">
      <c r="A677">
        <v>676</v>
      </c>
      <c r="B677" t="s">
        <v>440</v>
      </c>
      <c r="C677" t="s">
        <v>92</v>
      </c>
      <c r="D677" t="s">
        <v>132</v>
      </c>
      <c r="E677">
        <v>386</v>
      </c>
      <c r="F677">
        <v>455</v>
      </c>
      <c r="G677">
        <v>69</v>
      </c>
      <c r="H677">
        <v>0.17875647668393799</v>
      </c>
      <c r="I677" t="str">
        <f>VLOOKUP(D677,categoriesforlookup!A:B,2,FALSE)</f>
        <v>4 years and up to 5 years</v>
      </c>
      <c r="J677">
        <f t="shared" si="65"/>
        <v>34</v>
      </c>
      <c r="K677" t="b">
        <f t="shared" si="66"/>
        <v>1</v>
      </c>
      <c r="L677">
        <f t="shared" si="67"/>
        <v>103</v>
      </c>
      <c r="M677" t="b">
        <f t="shared" si="68"/>
        <v>0</v>
      </c>
      <c r="N677" s="3">
        <f t="shared" si="69"/>
        <v>0.26683937823834197</v>
      </c>
      <c r="O677" s="3">
        <f t="shared" si="70"/>
        <v>1.6833090915033748E-3</v>
      </c>
    </row>
    <row r="678" spans="1:15" hidden="1" x14ac:dyDescent="0.2">
      <c r="A678">
        <v>677</v>
      </c>
      <c r="B678" t="s">
        <v>439</v>
      </c>
      <c r="C678" t="s">
        <v>92</v>
      </c>
      <c r="D678" t="s">
        <v>133</v>
      </c>
      <c r="E678">
        <v>262</v>
      </c>
      <c r="F678">
        <v>296</v>
      </c>
      <c r="G678">
        <v>34</v>
      </c>
      <c r="H678">
        <v>0.12977099236641201</v>
      </c>
      <c r="I678" t="str">
        <f>VLOOKUP(D678,categoriesforlookup!A:B,2,FALSE)</f>
        <v>5 years and over</v>
      </c>
      <c r="J678">
        <f t="shared" si="65"/>
        <v>11</v>
      </c>
      <c r="K678" t="b">
        <f t="shared" si="66"/>
        <v>1</v>
      </c>
      <c r="L678">
        <f t="shared" si="67"/>
        <v>45</v>
      </c>
      <c r="M678" t="b">
        <f t="shared" si="68"/>
        <v>0</v>
      </c>
      <c r="N678" s="3">
        <f t="shared" si="69"/>
        <v>0.1717557251908397</v>
      </c>
      <c r="O678" s="3">
        <f t="shared" si="70"/>
        <v>7.3542630211312495E-4</v>
      </c>
    </row>
    <row r="679" spans="1:15" hidden="1" x14ac:dyDescent="0.2">
      <c r="A679">
        <v>678</v>
      </c>
      <c r="B679" t="s">
        <v>438</v>
      </c>
      <c r="C679" t="s">
        <v>92</v>
      </c>
      <c r="D679" t="s">
        <v>134</v>
      </c>
      <c r="E679">
        <v>77</v>
      </c>
      <c r="F679">
        <v>88</v>
      </c>
      <c r="G679">
        <v>11</v>
      </c>
      <c r="H679">
        <v>0.14285714285714299</v>
      </c>
      <c r="I679">
        <f>VLOOKUP(D679,categoriesforlookup!A:B,2,FALSE)</f>
        <v>0</v>
      </c>
      <c r="J679" t="e">
        <f t="shared" si="65"/>
        <v>#N/A</v>
      </c>
      <c r="K679" t="e">
        <f t="shared" si="66"/>
        <v>#N/A</v>
      </c>
      <c r="L679" t="e">
        <f t="shared" si="67"/>
        <v>#N/A</v>
      </c>
      <c r="M679" t="e">
        <f t="shared" si="68"/>
        <v>#N/A</v>
      </c>
      <c r="N679" s="3" t="e">
        <f t="shared" si="69"/>
        <v>#N/A</v>
      </c>
      <c r="O679" s="3" t="e">
        <f t="shared" si="70"/>
        <v>#N/A</v>
      </c>
    </row>
    <row r="680" spans="1:15" x14ac:dyDescent="0.2">
      <c r="A680">
        <v>679</v>
      </c>
      <c r="B680" t="s">
        <v>437</v>
      </c>
      <c r="C680" t="s">
        <v>92</v>
      </c>
      <c r="D680" t="s">
        <v>136</v>
      </c>
      <c r="E680">
        <v>15705</v>
      </c>
      <c r="F680">
        <v>24782</v>
      </c>
      <c r="G680">
        <v>9077</v>
      </c>
      <c r="H680">
        <v>0.57796879974530402</v>
      </c>
      <c r="I680" t="str">
        <f>VLOOKUP(D680,categoriesforlookup!A:B,2,FALSE)</f>
        <v>1 year and up to 2 years</v>
      </c>
      <c r="J680">
        <f t="shared" si="65"/>
        <v>428</v>
      </c>
      <c r="K680" t="b">
        <f t="shared" si="66"/>
        <v>1</v>
      </c>
      <c r="L680">
        <f t="shared" si="67"/>
        <v>9505</v>
      </c>
      <c r="M680" t="b">
        <f t="shared" si="68"/>
        <v>0</v>
      </c>
      <c r="N680" s="3">
        <f t="shared" si="69"/>
        <v>0.60522126711238455</v>
      </c>
      <c r="O680" s="3">
        <f t="shared" si="70"/>
        <v>0.15533837781300561</v>
      </c>
    </row>
    <row r="681" spans="1:15" hidden="1" x14ac:dyDescent="0.2">
      <c r="A681">
        <v>680</v>
      </c>
      <c r="B681" t="s">
        <v>436</v>
      </c>
      <c r="C681" t="s">
        <v>92</v>
      </c>
      <c r="D681" t="s">
        <v>129</v>
      </c>
      <c r="E681">
        <v>59792</v>
      </c>
      <c r="F681">
        <v>61189</v>
      </c>
      <c r="G681">
        <v>1397</v>
      </c>
      <c r="H681">
        <v>2.3364329676210899E-2</v>
      </c>
      <c r="I681" t="e">
        <f>VLOOKUP(D681,categoriesforlookup!A:B,2,FALSE)</f>
        <v>#N/A</v>
      </c>
      <c r="J681" t="e">
        <f t="shared" si="65"/>
        <v>#N/A</v>
      </c>
      <c r="K681" t="e">
        <f t="shared" si="66"/>
        <v>#N/A</v>
      </c>
      <c r="L681" t="e">
        <f t="shared" si="67"/>
        <v>#N/A</v>
      </c>
      <c r="M681" t="e">
        <f t="shared" si="68"/>
        <v>#N/A</v>
      </c>
      <c r="N681" s="3" t="e">
        <f t="shared" si="69"/>
        <v>#N/A</v>
      </c>
      <c r="O681" s="3" t="e">
        <f t="shared" si="70"/>
        <v>#N/A</v>
      </c>
    </row>
    <row r="682" spans="1:15" hidden="1" x14ac:dyDescent="0.2">
      <c r="A682">
        <v>681</v>
      </c>
      <c r="B682" t="s">
        <v>435</v>
      </c>
      <c r="C682" t="s">
        <v>93</v>
      </c>
      <c r="D682" t="s">
        <v>8</v>
      </c>
      <c r="E682">
        <v>32251</v>
      </c>
      <c r="F682">
        <v>34056</v>
      </c>
      <c r="G682">
        <v>1805</v>
      </c>
      <c r="H682">
        <v>5.5967256829245603E-2</v>
      </c>
      <c r="I682" t="str">
        <f>VLOOKUP(D682,categoriesforlookup!A:B,2,FALSE)</f>
        <v>2 years and up to 3 years</v>
      </c>
      <c r="J682">
        <f t="shared" si="65"/>
        <v>935</v>
      </c>
      <c r="K682" t="b">
        <f t="shared" si="66"/>
        <v>1</v>
      </c>
      <c r="L682">
        <f t="shared" si="67"/>
        <v>2740</v>
      </c>
      <c r="M682" t="b">
        <f t="shared" si="68"/>
        <v>0</v>
      </c>
      <c r="N682" s="3">
        <f t="shared" si="69"/>
        <v>8.4958605934699699E-2</v>
      </c>
      <c r="O682" s="3">
        <f t="shared" si="70"/>
        <v>2.1561390945789627E-2</v>
      </c>
    </row>
    <row r="683" spans="1:15" hidden="1" x14ac:dyDescent="0.2">
      <c r="A683">
        <v>682</v>
      </c>
      <c r="B683" t="s">
        <v>434</v>
      </c>
      <c r="C683" t="s">
        <v>93</v>
      </c>
      <c r="D683" t="s">
        <v>130</v>
      </c>
      <c r="E683">
        <v>11295</v>
      </c>
      <c r="F683">
        <v>12230</v>
      </c>
      <c r="G683">
        <v>935</v>
      </c>
      <c r="H683">
        <v>8.2779991146524998E-2</v>
      </c>
      <c r="I683" t="str">
        <f>VLOOKUP(D683,categoriesforlookup!A:B,2,FALSE)</f>
        <v>3 years and up to 4 years</v>
      </c>
      <c r="J683">
        <f t="shared" si="65"/>
        <v>654</v>
      </c>
      <c r="K683" t="b">
        <f t="shared" si="66"/>
        <v>1</v>
      </c>
      <c r="L683">
        <f t="shared" si="67"/>
        <v>1589</v>
      </c>
      <c r="M683" t="b">
        <f t="shared" si="68"/>
        <v>0</v>
      </c>
      <c r="N683" s="3">
        <f t="shared" si="69"/>
        <v>0.14068171757414785</v>
      </c>
      <c r="O683" s="3">
        <f t="shared" si="70"/>
        <v>1.2504032924401356E-2</v>
      </c>
    </row>
    <row r="684" spans="1:15" hidden="1" x14ac:dyDescent="0.2">
      <c r="A684">
        <v>683</v>
      </c>
      <c r="B684" t="s">
        <v>433</v>
      </c>
      <c r="C684" t="s">
        <v>93</v>
      </c>
      <c r="D684" t="s">
        <v>131</v>
      </c>
      <c r="E684">
        <v>24437</v>
      </c>
      <c r="F684">
        <v>13429</v>
      </c>
      <c r="G684">
        <v>-11008</v>
      </c>
      <c r="H684">
        <v>-0.45046445963088799</v>
      </c>
      <c r="I684" t="str">
        <f>VLOOKUP(D684,categoriesforlookup!A:B,2,FALSE)</f>
        <v>6 months up to 1 year</v>
      </c>
      <c r="J684">
        <f t="shared" si="65"/>
        <v>9175</v>
      </c>
      <c r="K684" t="b">
        <f t="shared" si="66"/>
        <v>0</v>
      </c>
      <c r="L684">
        <f t="shared" si="67"/>
        <v>-11008</v>
      </c>
      <c r="M684" t="b">
        <f t="shared" si="68"/>
        <v>0</v>
      </c>
      <c r="N684" s="3">
        <f t="shared" si="69"/>
        <v>-0.4504644596308876</v>
      </c>
      <c r="O684" s="3">
        <f t="shared" si="70"/>
        <v>-8.6623281580748987E-2</v>
      </c>
    </row>
    <row r="685" spans="1:15" hidden="1" x14ac:dyDescent="0.2">
      <c r="A685">
        <v>684</v>
      </c>
      <c r="B685" t="s">
        <v>432</v>
      </c>
      <c r="C685" t="s">
        <v>93</v>
      </c>
      <c r="D685" t="s">
        <v>132</v>
      </c>
      <c r="E685">
        <v>2244</v>
      </c>
      <c r="F685">
        <v>2898</v>
      </c>
      <c r="G685">
        <v>654</v>
      </c>
      <c r="H685">
        <v>0.29144385026738001</v>
      </c>
      <c r="I685" t="str">
        <f>VLOOKUP(D685,categoriesforlookup!A:B,2,FALSE)</f>
        <v>4 years and up to 5 years</v>
      </c>
      <c r="J685">
        <f t="shared" si="65"/>
        <v>98</v>
      </c>
      <c r="K685" t="b">
        <f t="shared" si="66"/>
        <v>1</v>
      </c>
      <c r="L685">
        <f t="shared" si="67"/>
        <v>752</v>
      </c>
      <c r="M685" t="b">
        <f t="shared" si="68"/>
        <v>0</v>
      </c>
      <c r="N685" s="3">
        <f t="shared" si="69"/>
        <v>0.33511586452762926</v>
      </c>
      <c r="O685" s="3">
        <f t="shared" si="70"/>
        <v>5.9175788289174448E-3</v>
      </c>
    </row>
    <row r="686" spans="1:15" hidden="1" x14ac:dyDescent="0.2">
      <c r="A686">
        <v>685</v>
      </c>
      <c r="B686" t="s">
        <v>431</v>
      </c>
      <c r="C686" t="s">
        <v>93</v>
      </c>
      <c r="D686" t="s">
        <v>133</v>
      </c>
      <c r="E686">
        <v>1109</v>
      </c>
      <c r="F686">
        <v>1207</v>
      </c>
      <c r="G686">
        <v>98</v>
      </c>
      <c r="H686">
        <v>8.8367899008115397E-2</v>
      </c>
      <c r="I686" t="str">
        <f>VLOOKUP(D686,categoriesforlookup!A:B,2,FALSE)</f>
        <v>5 years and over</v>
      </c>
      <c r="J686">
        <f t="shared" si="65"/>
        <v>22</v>
      </c>
      <c r="K686" t="b">
        <f t="shared" si="66"/>
        <v>1</v>
      </c>
      <c r="L686">
        <f t="shared" si="67"/>
        <v>120</v>
      </c>
      <c r="M686" t="b">
        <f t="shared" si="68"/>
        <v>0</v>
      </c>
      <c r="N686" s="3">
        <f t="shared" si="69"/>
        <v>0.10820559062218214</v>
      </c>
      <c r="O686" s="3">
        <f t="shared" si="70"/>
        <v>9.4429449397618801E-4</v>
      </c>
    </row>
    <row r="687" spans="1:15" hidden="1" x14ac:dyDescent="0.2">
      <c r="A687">
        <v>686</v>
      </c>
      <c r="B687" t="s">
        <v>430</v>
      </c>
      <c r="C687" t="s">
        <v>93</v>
      </c>
      <c r="D687" t="s">
        <v>134</v>
      </c>
      <c r="E687">
        <v>142</v>
      </c>
      <c r="F687">
        <v>164</v>
      </c>
      <c r="G687">
        <v>22</v>
      </c>
      <c r="H687">
        <v>0.154929577464789</v>
      </c>
      <c r="I687">
        <f>VLOOKUP(D687,categoriesforlookup!A:B,2,FALSE)</f>
        <v>0</v>
      </c>
      <c r="J687" t="e">
        <f t="shared" si="65"/>
        <v>#N/A</v>
      </c>
      <c r="K687" t="e">
        <f t="shared" si="66"/>
        <v>#N/A</v>
      </c>
      <c r="L687" t="e">
        <f t="shared" si="67"/>
        <v>#N/A</v>
      </c>
      <c r="M687" t="e">
        <f t="shared" si="68"/>
        <v>#N/A</v>
      </c>
      <c r="N687" s="3" t="e">
        <f t="shared" si="69"/>
        <v>#N/A</v>
      </c>
      <c r="O687" s="3" t="e">
        <f t="shared" si="70"/>
        <v>#N/A</v>
      </c>
    </row>
    <row r="688" spans="1:15" x14ac:dyDescent="0.2">
      <c r="A688">
        <v>687</v>
      </c>
      <c r="B688" t="s">
        <v>429</v>
      </c>
      <c r="C688" t="s">
        <v>93</v>
      </c>
      <c r="D688" t="s">
        <v>136</v>
      </c>
      <c r="E688">
        <v>38720</v>
      </c>
      <c r="F688">
        <v>47895</v>
      </c>
      <c r="G688">
        <v>9175</v>
      </c>
      <c r="H688">
        <v>0.23695764462809901</v>
      </c>
      <c r="I688" t="str">
        <f>VLOOKUP(D688,categoriesforlookup!A:B,2,FALSE)</f>
        <v>1 year and up to 2 years</v>
      </c>
      <c r="J688">
        <f t="shared" si="65"/>
        <v>1805</v>
      </c>
      <c r="K688" t="b">
        <f t="shared" si="66"/>
        <v>1</v>
      </c>
      <c r="L688">
        <f t="shared" si="67"/>
        <v>10980</v>
      </c>
      <c r="M688" t="b">
        <f t="shared" si="68"/>
        <v>0</v>
      </c>
      <c r="N688" s="3">
        <f t="shared" si="69"/>
        <v>0.28357438016528924</v>
      </c>
      <c r="O688" s="3">
        <f t="shared" si="70"/>
        <v>8.6402946198821204E-2</v>
      </c>
    </row>
    <row r="689" spans="1:15" hidden="1" x14ac:dyDescent="0.2">
      <c r="A689">
        <v>688</v>
      </c>
      <c r="B689" t="s">
        <v>428</v>
      </c>
      <c r="C689" t="s">
        <v>93</v>
      </c>
      <c r="D689" t="s">
        <v>129</v>
      </c>
      <c r="E689">
        <v>123549</v>
      </c>
      <c r="F689">
        <v>127079</v>
      </c>
      <c r="G689">
        <v>3530</v>
      </c>
      <c r="H689">
        <v>2.8571659827275001E-2</v>
      </c>
      <c r="I689" t="e">
        <f>VLOOKUP(D689,categoriesforlookup!A:B,2,FALSE)</f>
        <v>#N/A</v>
      </c>
      <c r="J689" t="e">
        <f t="shared" si="65"/>
        <v>#N/A</v>
      </c>
      <c r="K689" t="e">
        <f t="shared" si="66"/>
        <v>#N/A</v>
      </c>
      <c r="L689" t="e">
        <f t="shared" si="67"/>
        <v>#N/A</v>
      </c>
      <c r="M689" t="e">
        <f t="shared" si="68"/>
        <v>#N/A</v>
      </c>
      <c r="N689" s="3" t="e">
        <f t="shared" si="69"/>
        <v>#N/A</v>
      </c>
      <c r="O689" s="3" t="e">
        <f t="shared" si="70"/>
        <v>#N/A</v>
      </c>
    </row>
    <row r="690" spans="1:15" hidden="1" x14ac:dyDescent="0.2">
      <c r="A690">
        <v>689</v>
      </c>
      <c r="B690" t="s">
        <v>427</v>
      </c>
      <c r="C690" t="s">
        <v>94</v>
      </c>
      <c r="D690" t="s">
        <v>8</v>
      </c>
      <c r="E690">
        <v>16234</v>
      </c>
      <c r="F690">
        <v>17135</v>
      </c>
      <c r="G690">
        <v>901</v>
      </c>
      <c r="H690">
        <v>5.5500800788468599E-2</v>
      </c>
      <c r="I690" t="str">
        <f>VLOOKUP(D690,categoriesforlookup!A:B,2,FALSE)</f>
        <v>2 years and up to 3 years</v>
      </c>
      <c r="J690">
        <f t="shared" si="65"/>
        <v>737</v>
      </c>
      <c r="K690" t="b">
        <f t="shared" si="66"/>
        <v>1</v>
      </c>
      <c r="L690">
        <f t="shared" si="67"/>
        <v>1638</v>
      </c>
      <c r="M690" t="b">
        <f t="shared" si="68"/>
        <v>0</v>
      </c>
      <c r="N690" s="3">
        <f t="shared" si="69"/>
        <v>0.10089934704940248</v>
      </c>
      <c r="O690" s="3">
        <f t="shared" si="70"/>
        <v>2.5992573550414167E-2</v>
      </c>
    </row>
    <row r="691" spans="1:15" hidden="1" x14ac:dyDescent="0.2">
      <c r="A691">
        <v>690</v>
      </c>
      <c r="B691" t="s">
        <v>426</v>
      </c>
      <c r="C691" t="s">
        <v>94</v>
      </c>
      <c r="D691" t="s">
        <v>130</v>
      </c>
      <c r="E691">
        <v>7562</v>
      </c>
      <c r="F691">
        <v>8299</v>
      </c>
      <c r="G691">
        <v>737</v>
      </c>
      <c r="H691">
        <v>9.7460989156307895E-2</v>
      </c>
      <c r="I691" t="str">
        <f>VLOOKUP(D691,categoriesforlookup!A:B,2,FALSE)</f>
        <v>3 years and up to 4 years</v>
      </c>
      <c r="J691">
        <f t="shared" si="65"/>
        <v>224</v>
      </c>
      <c r="K691" t="b">
        <f t="shared" si="66"/>
        <v>1</v>
      </c>
      <c r="L691">
        <f t="shared" si="67"/>
        <v>961</v>
      </c>
      <c r="M691" t="b">
        <f t="shared" si="68"/>
        <v>0</v>
      </c>
      <c r="N691" s="3">
        <f t="shared" si="69"/>
        <v>0.12708278233271622</v>
      </c>
      <c r="O691" s="3">
        <f t="shared" si="70"/>
        <v>1.5249611222190484E-2</v>
      </c>
    </row>
    <row r="692" spans="1:15" hidden="1" x14ac:dyDescent="0.2">
      <c r="A692">
        <v>691</v>
      </c>
      <c r="B692" t="s">
        <v>425</v>
      </c>
      <c r="C692" t="s">
        <v>94</v>
      </c>
      <c r="D692" t="s">
        <v>131</v>
      </c>
      <c r="E692">
        <v>10786</v>
      </c>
      <c r="F692">
        <v>6037</v>
      </c>
      <c r="G692">
        <v>-4749</v>
      </c>
      <c r="H692">
        <v>-0.44029297237159298</v>
      </c>
      <c r="I692" t="str">
        <f>VLOOKUP(D692,categoriesforlookup!A:B,2,FALSE)</f>
        <v>6 months up to 1 year</v>
      </c>
      <c r="J692">
        <f t="shared" si="65"/>
        <v>3212</v>
      </c>
      <c r="K692" t="b">
        <f t="shared" si="66"/>
        <v>0</v>
      </c>
      <c r="L692">
        <f t="shared" si="67"/>
        <v>-4749</v>
      </c>
      <c r="M692" t="b">
        <f t="shared" si="68"/>
        <v>0</v>
      </c>
      <c r="N692" s="3">
        <f t="shared" si="69"/>
        <v>-0.44029297237159282</v>
      </c>
      <c r="O692" s="3">
        <f t="shared" si="70"/>
        <v>-7.5359421117775868E-2</v>
      </c>
    </row>
    <row r="693" spans="1:15" hidden="1" x14ac:dyDescent="0.2">
      <c r="A693">
        <v>692</v>
      </c>
      <c r="B693" t="s">
        <v>424</v>
      </c>
      <c r="C693" t="s">
        <v>94</v>
      </c>
      <c r="D693" t="s">
        <v>132</v>
      </c>
      <c r="E693">
        <v>696</v>
      </c>
      <c r="F693">
        <v>920</v>
      </c>
      <c r="G693">
        <v>224</v>
      </c>
      <c r="H693">
        <v>0.32183908045977</v>
      </c>
      <c r="I693" t="str">
        <f>VLOOKUP(D693,categoriesforlookup!A:B,2,FALSE)</f>
        <v>4 years and up to 5 years</v>
      </c>
      <c r="J693">
        <f t="shared" si="65"/>
        <v>25</v>
      </c>
      <c r="K693" t="b">
        <f t="shared" si="66"/>
        <v>1</v>
      </c>
      <c r="L693">
        <f t="shared" si="67"/>
        <v>249</v>
      </c>
      <c r="M693" t="b">
        <f t="shared" si="68"/>
        <v>0</v>
      </c>
      <c r="N693" s="3">
        <f t="shared" si="69"/>
        <v>0.35775862068965519</v>
      </c>
      <c r="O693" s="3">
        <f t="shared" si="70"/>
        <v>3.9512520232314573E-3</v>
      </c>
    </row>
    <row r="694" spans="1:15" hidden="1" x14ac:dyDescent="0.2">
      <c r="A694">
        <v>693</v>
      </c>
      <c r="B694" t="s">
        <v>423</v>
      </c>
      <c r="C694" t="s">
        <v>94</v>
      </c>
      <c r="D694" t="s">
        <v>133</v>
      </c>
      <c r="E694">
        <v>682</v>
      </c>
      <c r="F694">
        <v>707</v>
      </c>
      <c r="G694">
        <v>25</v>
      </c>
      <c r="H694">
        <v>3.6656891495601203E-2</v>
      </c>
      <c r="I694" t="str">
        <f>VLOOKUP(D694,categoriesforlookup!A:B,2,FALSE)</f>
        <v>5 years and over</v>
      </c>
      <c r="J694">
        <f t="shared" si="65"/>
        <v>40</v>
      </c>
      <c r="K694" t="b">
        <f t="shared" si="66"/>
        <v>1</v>
      </c>
      <c r="L694">
        <f t="shared" si="67"/>
        <v>65</v>
      </c>
      <c r="M694" t="b">
        <f t="shared" si="68"/>
        <v>0</v>
      </c>
      <c r="N694" s="3">
        <f t="shared" si="69"/>
        <v>9.5307917888563048E-2</v>
      </c>
      <c r="O694" s="3">
        <f t="shared" si="70"/>
        <v>1.0314513313656416E-3</v>
      </c>
    </row>
    <row r="695" spans="1:15" hidden="1" x14ac:dyDescent="0.2">
      <c r="A695">
        <v>694</v>
      </c>
      <c r="B695" t="s">
        <v>422</v>
      </c>
      <c r="C695" t="s">
        <v>94</v>
      </c>
      <c r="D695" t="s">
        <v>134</v>
      </c>
      <c r="E695">
        <v>132</v>
      </c>
      <c r="F695">
        <v>172</v>
      </c>
      <c r="G695">
        <v>40</v>
      </c>
      <c r="H695">
        <v>0.30303030303030298</v>
      </c>
      <c r="I695">
        <f>VLOOKUP(D695,categoriesforlookup!A:B,2,FALSE)</f>
        <v>0</v>
      </c>
      <c r="J695" t="e">
        <f t="shared" si="65"/>
        <v>#N/A</v>
      </c>
      <c r="K695" t="e">
        <f t="shared" si="66"/>
        <v>#N/A</v>
      </c>
      <c r="L695" t="e">
        <f t="shared" si="67"/>
        <v>#N/A</v>
      </c>
      <c r="M695" t="e">
        <f t="shared" si="68"/>
        <v>#N/A</v>
      </c>
      <c r="N695" s="3" t="e">
        <f t="shared" si="69"/>
        <v>#N/A</v>
      </c>
      <c r="O695" s="3" t="e">
        <f t="shared" si="70"/>
        <v>#N/A</v>
      </c>
    </row>
    <row r="696" spans="1:15" x14ac:dyDescent="0.2">
      <c r="A696">
        <v>695</v>
      </c>
      <c r="B696" t="s">
        <v>421</v>
      </c>
      <c r="C696" t="s">
        <v>94</v>
      </c>
      <c r="D696" t="s">
        <v>136</v>
      </c>
      <c r="E696">
        <v>19821</v>
      </c>
      <c r="F696">
        <v>23033</v>
      </c>
      <c r="G696">
        <v>3212</v>
      </c>
      <c r="H696">
        <v>0.16205035063821199</v>
      </c>
      <c r="I696" t="str">
        <f>VLOOKUP(D696,categoriesforlookup!A:B,2,FALSE)</f>
        <v>1 year and up to 2 years</v>
      </c>
      <c r="J696">
        <f t="shared" si="65"/>
        <v>901</v>
      </c>
      <c r="K696" t="b">
        <f t="shared" si="66"/>
        <v>1</v>
      </c>
      <c r="L696">
        <f t="shared" si="67"/>
        <v>4113</v>
      </c>
      <c r="M696" t="b">
        <f t="shared" si="68"/>
        <v>0</v>
      </c>
      <c r="N696" s="3">
        <f t="shared" si="69"/>
        <v>0.20750718934463447</v>
      </c>
      <c r="O696" s="3">
        <f t="shared" si="70"/>
        <v>6.52670665524136E-2</v>
      </c>
    </row>
    <row r="697" spans="1:15" hidden="1" x14ac:dyDescent="0.2">
      <c r="A697">
        <v>696</v>
      </c>
      <c r="B697" t="s">
        <v>420</v>
      </c>
      <c r="C697" t="s">
        <v>94</v>
      </c>
      <c r="D697" t="s">
        <v>129</v>
      </c>
      <c r="E697">
        <v>61976</v>
      </c>
      <c r="F697">
        <v>63018</v>
      </c>
      <c r="G697">
        <v>1042</v>
      </c>
      <c r="H697">
        <v>1.6812959855427901E-2</v>
      </c>
      <c r="I697" t="e">
        <f>VLOOKUP(D697,categoriesforlookup!A:B,2,FALSE)</f>
        <v>#N/A</v>
      </c>
      <c r="J697" t="e">
        <f t="shared" si="65"/>
        <v>#N/A</v>
      </c>
      <c r="K697" t="e">
        <f t="shared" si="66"/>
        <v>#N/A</v>
      </c>
      <c r="L697" t="e">
        <f t="shared" si="67"/>
        <v>#N/A</v>
      </c>
      <c r="M697" t="e">
        <f t="shared" si="68"/>
        <v>#N/A</v>
      </c>
      <c r="N697" s="3" t="e">
        <f t="shared" si="69"/>
        <v>#N/A</v>
      </c>
      <c r="O697" s="3" t="e">
        <f t="shared" si="70"/>
        <v>#N/A</v>
      </c>
    </row>
    <row r="698" spans="1:15" hidden="1" x14ac:dyDescent="0.2">
      <c r="A698">
        <v>697</v>
      </c>
      <c r="B698" t="s">
        <v>419</v>
      </c>
      <c r="C698" t="s">
        <v>95</v>
      </c>
      <c r="D698" t="s">
        <v>8</v>
      </c>
      <c r="E698">
        <v>26390</v>
      </c>
      <c r="F698">
        <v>27344</v>
      </c>
      <c r="G698">
        <v>954</v>
      </c>
      <c r="H698">
        <v>3.6150056839712001E-2</v>
      </c>
      <c r="I698" t="str">
        <f>VLOOKUP(D698,categoriesforlookup!A:B,2,FALSE)</f>
        <v>2 years and up to 3 years</v>
      </c>
      <c r="J698">
        <f t="shared" si="65"/>
        <v>1317</v>
      </c>
      <c r="K698" t="b">
        <f t="shared" si="66"/>
        <v>1</v>
      </c>
      <c r="L698">
        <f t="shared" si="67"/>
        <v>2271</v>
      </c>
      <c r="M698" t="b">
        <f t="shared" si="68"/>
        <v>0</v>
      </c>
      <c r="N698" s="3">
        <f t="shared" si="69"/>
        <v>8.605532398635847E-2</v>
      </c>
      <c r="O698" s="3">
        <f t="shared" si="70"/>
        <v>1.6744947390929268E-2</v>
      </c>
    </row>
    <row r="699" spans="1:15" hidden="1" x14ac:dyDescent="0.2">
      <c r="A699">
        <v>698</v>
      </c>
      <c r="B699" t="s">
        <v>418</v>
      </c>
      <c r="C699" t="s">
        <v>95</v>
      </c>
      <c r="D699" t="s">
        <v>130</v>
      </c>
      <c r="E699">
        <v>9672</v>
      </c>
      <c r="F699">
        <v>10989</v>
      </c>
      <c r="G699">
        <v>1317</v>
      </c>
      <c r="H699">
        <v>0.13616625310173699</v>
      </c>
      <c r="I699" t="str">
        <f>VLOOKUP(D699,categoriesforlookup!A:B,2,FALSE)</f>
        <v>3 years and up to 4 years</v>
      </c>
      <c r="J699">
        <f t="shared" si="65"/>
        <v>102</v>
      </c>
      <c r="K699" t="b">
        <f t="shared" si="66"/>
        <v>1</v>
      </c>
      <c r="L699">
        <f t="shared" si="67"/>
        <v>1419</v>
      </c>
      <c r="M699" t="b">
        <f t="shared" si="68"/>
        <v>0</v>
      </c>
      <c r="N699" s="3">
        <f t="shared" si="69"/>
        <v>0.14671215880893301</v>
      </c>
      <c r="O699" s="3">
        <f t="shared" si="70"/>
        <v>1.0462827101597811E-2</v>
      </c>
    </row>
    <row r="700" spans="1:15" hidden="1" x14ac:dyDescent="0.2">
      <c r="A700">
        <v>699</v>
      </c>
      <c r="B700" t="s">
        <v>417</v>
      </c>
      <c r="C700" t="s">
        <v>95</v>
      </c>
      <c r="D700" t="s">
        <v>131</v>
      </c>
      <c r="E700">
        <v>39364</v>
      </c>
      <c r="F700">
        <v>16571</v>
      </c>
      <c r="G700">
        <v>-22793</v>
      </c>
      <c r="H700">
        <v>-0.57903160247942298</v>
      </c>
      <c r="I700" t="str">
        <f>VLOOKUP(D700,categoriesforlookup!A:B,2,FALSE)</f>
        <v>6 months up to 1 year</v>
      </c>
      <c r="J700">
        <f t="shared" si="65"/>
        <v>21240</v>
      </c>
      <c r="K700" t="b">
        <f t="shared" si="66"/>
        <v>0</v>
      </c>
      <c r="L700">
        <f t="shared" si="67"/>
        <v>-22793</v>
      </c>
      <c r="M700" t="b">
        <f t="shared" si="68"/>
        <v>0</v>
      </c>
      <c r="N700" s="3">
        <f t="shared" si="69"/>
        <v>-0.57903160247942287</v>
      </c>
      <c r="O700" s="3">
        <f t="shared" si="70"/>
        <v>-0.16806146450085899</v>
      </c>
    </row>
    <row r="701" spans="1:15" hidden="1" x14ac:dyDescent="0.2">
      <c r="A701">
        <v>700</v>
      </c>
      <c r="B701" t="s">
        <v>416</v>
      </c>
      <c r="C701" t="s">
        <v>95</v>
      </c>
      <c r="D701" t="s">
        <v>132</v>
      </c>
      <c r="E701">
        <v>7324</v>
      </c>
      <c r="F701">
        <v>7426</v>
      </c>
      <c r="G701">
        <v>102</v>
      </c>
      <c r="H701">
        <v>1.39268159475696E-2</v>
      </c>
      <c r="I701" t="str">
        <f>VLOOKUP(D701,categoriesforlookup!A:B,2,FALSE)</f>
        <v>4 years and up to 5 years</v>
      </c>
      <c r="J701">
        <f t="shared" si="65"/>
        <v>510</v>
      </c>
      <c r="K701" t="b">
        <f t="shared" si="66"/>
        <v>1</v>
      </c>
      <c r="L701">
        <f t="shared" si="67"/>
        <v>612</v>
      </c>
      <c r="M701" t="b">
        <f t="shared" si="68"/>
        <v>0</v>
      </c>
      <c r="N701" s="3">
        <f t="shared" si="69"/>
        <v>8.3560895685417802E-2</v>
      </c>
      <c r="O701" s="3">
        <f t="shared" si="70"/>
        <v>4.512508940224003E-3</v>
      </c>
    </row>
    <row r="702" spans="1:15" hidden="1" x14ac:dyDescent="0.2">
      <c r="A702">
        <v>701</v>
      </c>
      <c r="B702" t="s">
        <v>415</v>
      </c>
      <c r="C702" t="s">
        <v>95</v>
      </c>
      <c r="D702" t="s">
        <v>133</v>
      </c>
      <c r="E702">
        <v>2391</v>
      </c>
      <c r="F702">
        <v>2901</v>
      </c>
      <c r="G702">
        <v>510</v>
      </c>
      <c r="H702">
        <v>0.21329987452948601</v>
      </c>
      <c r="I702" t="str">
        <f>VLOOKUP(D702,categoriesforlookup!A:B,2,FALSE)</f>
        <v>5 years and over</v>
      </c>
      <c r="J702">
        <f t="shared" si="65"/>
        <v>5</v>
      </c>
      <c r="K702" t="b">
        <f t="shared" si="66"/>
        <v>1</v>
      </c>
      <c r="L702">
        <f t="shared" si="67"/>
        <v>515</v>
      </c>
      <c r="M702" t="b">
        <f t="shared" si="68"/>
        <v>0</v>
      </c>
      <c r="N702" s="3">
        <f t="shared" si="69"/>
        <v>0.21539104976997073</v>
      </c>
      <c r="O702" s="3">
        <f t="shared" si="70"/>
        <v>3.7972910199597413E-3</v>
      </c>
    </row>
    <row r="703" spans="1:15" hidden="1" x14ac:dyDescent="0.2">
      <c r="A703">
        <v>702</v>
      </c>
      <c r="B703" t="s">
        <v>414</v>
      </c>
      <c r="C703" t="s">
        <v>95</v>
      </c>
      <c r="D703" t="s">
        <v>134</v>
      </c>
      <c r="E703">
        <v>28</v>
      </c>
      <c r="F703">
        <v>33</v>
      </c>
      <c r="G703">
        <v>5</v>
      </c>
      <c r="H703">
        <v>0.17857142857142899</v>
      </c>
      <c r="I703">
        <f>VLOOKUP(D703,categoriesforlookup!A:B,2,FALSE)</f>
        <v>0</v>
      </c>
      <c r="J703" t="e">
        <f t="shared" si="65"/>
        <v>#N/A</v>
      </c>
      <c r="K703" t="e">
        <f t="shared" si="66"/>
        <v>#N/A</v>
      </c>
      <c r="L703" t="e">
        <f t="shared" si="67"/>
        <v>#N/A</v>
      </c>
      <c r="M703" t="e">
        <f t="shared" si="68"/>
        <v>#N/A</v>
      </c>
      <c r="N703" s="3" t="e">
        <f t="shared" si="69"/>
        <v>#N/A</v>
      </c>
      <c r="O703" s="3" t="e">
        <f t="shared" si="70"/>
        <v>#N/A</v>
      </c>
    </row>
    <row r="704" spans="1:15" x14ac:dyDescent="0.2">
      <c r="A704">
        <v>703</v>
      </c>
      <c r="B704" t="s">
        <v>413</v>
      </c>
      <c r="C704" t="s">
        <v>95</v>
      </c>
      <c r="D704" t="s">
        <v>136</v>
      </c>
      <c r="E704">
        <v>30655</v>
      </c>
      <c r="F704">
        <v>51895</v>
      </c>
      <c r="G704">
        <v>21240</v>
      </c>
      <c r="H704">
        <v>0.69287228837057602</v>
      </c>
      <c r="I704" t="str">
        <f>VLOOKUP(D704,categoriesforlookup!A:B,2,FALSE)</f>
        <v>1 year and up to 2 years</v>
      </c>
      <c r="J704">
        <f t="shared" si="65"/>
        <v>954</v>
      </c>
      <c r="K704" t="b">
        <f t="shared" si="66"/>
        <v>1</v>
      </c>
      <c r="L704">
        <f t="shared" si="67"/>
        <v>22194</v>
      </c>
      <c r="M704" t="b">
        <f t="shared" si="68"/>
        <v>0</v>
      </c>
      <c r="N704" s="3">
        <f t="shared" si="69"/>
        <v>0.72399282335671178</v>
      </c>
      <c r="O704" s="3">
        <f t="shared" si="70"/>
        <v>0.16364480950871166</v>
      </c>
    </row>
    <row r="705" spans="1:15" hidden="1" x14ac:dyDescent="0.2">
      <c r="A705">
        <v>704</v>
      </c>
      <c r="B705" t="s">
        <v>412</v>
      </c>
      <c r="C705" t="s">
        <v>95</v>
      </c>
      <c r="D705" t="s">
        <v>129</v>
      </c>
      <c r="E705">
        <v>131541</v>
      </c>
      <c r="F705">
        <v>135623</v>
      </c>
      <c r="G705">
        <v>4082</v>
      </c>
      <c r="H705">
        <v>3.1032149671965398E-2</v>
      </c>
      <c r="I705" t="e">
        <f>VLOOKUP(D705,categoriesforlookup!A:B,2,FALSE)</f>
        <v>#N/A</v>
      </c>
      <c r="J705" t="e">
        <f t="shared" si="65"/>
        <v>#N/A</v>
      </c>
      <c r="K705" t="e">
        <f t="shared" si="66"/>
        <v>#N/A</v>
      </c>
      <c r="L705" t="e">
        <f t="shared" si="67"/>
        <v>#N/A</v>
      </c>
      <c r="M705" t="e">
        <f t="shared" si="68"/>
        <v>#N/A</v>
      </c>
      <c r="N705" s="3" t="e">
        <f t="shared" si="69"/>
        <v>#N/A</v>
      </c>
      <c r="O705" s="3" t="e">
        <f t="shared" si="70"/>
        <v>#N/A</v>
      </c>
    </row>
    <row r="706" spans="1:15" hidden="1" x14ac:dyDescent="0.2">
      <c r="A706">
        <v>705</v>
      </c>
      <c r="B706" t="s">
        <v>411</v>
      </c>
      <c r="C706" t="s">
        <v>96</v>
      </c>
      <c r="D706" t="s">
        <v>8</v>
      </c>
      <c r="E706">
        <v>6762</v>
      </c>
      <c r="F706">
        <v>7044</v>
      </c>
      <c r="G706">
        <v>282</v>
      </c>
      <c r="H706">
        <v>4.17036379769299E-2</v>
      </c>
      <c r="I706" t="str">
        <f>VLOOKUP(D706,categoriesforlookup!A:B,2,FALSE)</f>
        <v>2 years and up to 3 years</v>
      </c>
      <c r="J706">
        <f t="shared" si="65"/>
        <v>390</v>
      </c>
      <c r="K706" t="b">
        <f t="shared" si="66"/>
        <v>1</v>
      </c>
      <c r="L706">
        <f t="shared" si="67"/>
        <v>672</v>
      </c>
      <c r="M706" t="b">
        <f t="shared" si="68"/>
        <v>0</v>
      </c>
      <c r="N706" s="3">
        <f t="shared" si="69"/>
        <v>9.9378881987577633E-2</v>
      </c>
      <c r="O706" s="3">
        <f t="shared" si="70"/>
        <v>2.4773280247732801E-2</v>
      </c>
    </row>
    <row r="707" spans="1:15" hidden="1" x14ac:dyDescent="0.2">
      <c r="A707">
        <v>706</v>
      </c>
      <c r="B707" t="s">
        <v>410</v>
      </c>
      <c r="C707" t="s">
        <v>96</v>
      </c>
      <c r="D707" t="s">
        <v>130</v>
      </c>
      <c r="E707">
        <v>317</v>
      </c>
      <c r="F707">
        <v>707</v>
      </c>
      <c r="G707">
        <v>390</v>
      </c>
      <c r="H707">
        <v>1.23028391167192</v>
      </c>
      <c r="I707" t="str">
        <f>VLOOKUP(D707,categoriesforlookup!A:B,2,FALSE)</f>
        <v>3 years and up to 4 years</v>
      </c>
      <c r="J707">
        <f t="shared" ref="J707:J770" si="71">VLOOKUP(CONCATENATE(C707,":",I707),B:I,6,FALSE)</f>
        <v>10</v>
      </c>
      <c r="K707" t="b">
        <f t="shared" ref="K707:K770" si="72">AND(G707&gt;0,J707&gt;0)</f>
        <v>1</v>
      </c>
      <c r="L707">
        <f t="shared" ref="L707:L770" si="73">IF(K707,G707+J707,G707)</f>
        <v>400</v>
      </c>
      <c r="M707" t="b">
        <f t="shared" ref="M707:M770" si="74">L707=H707</f>
        <v>0</v>
      </c>
      <c r="N707" s="3">
        <f t="shared" ref="N707:N770" si="75">L707/E707</f>
        <v>1.2618296529968454</v>
      </c>
      <c r="O707" s="3">
        <f t="shared" ref="O707:O770" si="76">L707/VLOOKUP(C707&amp;":Total",B:F,5,FALSE)</f>
        <v>1.4746000147460001E-2</v>
      </c>
    </row>
    <row r="708" spans="1:15" hidden="1" x14ac:dyDescent="0.2">
      <c r="A708">
        <v>707</v>
      </c>
      <c r="B708" t="s">
        <v>409</v>
      </c>
      <c r="C708" t="s">
        <v>96</v>
      </c>
      <c r="D708" t="s">
        <v>131</v>
      </c>
      <c r="E708">
        <v>8004</v>
      </c>
      <c r="F708">
        <v>3257</v>
      </c>
      <c r="G708">
        <v>-4747</v>
      </c>
      <c r="H708">
        <v>-0.59307846076961501</v>
      </c>
      <c r="I708" t="str">
        <f>VLOOKUP(D708,categoriesforlookup!A:B,2,FALSE)</f>
        <v>6 months up to 1 year</v>
      </c>
      <c r="J708">
        <f t="shared" si="71"/>
        <v>4097</v>
      </c>
      <c r="K708" t="b">
        <f t="shared" si="72"/>
        <v>0</v>
      </c>
      <c r="L708">
        <f t="shared" si="73"/>
        <v>-4747</v>
      </c>
      <c r="M708" t="b">
        <f t="shared" si="74"/>
        <v>0</v>
      </c>
      <c r="N708" s="3">
        <f t="shared" si="75"/>
        <v>-0.59307846076961523</v>
      </c>
      <c r="O708" s="3">
        <f t="shared" si="76"/>
        <v>-0.17499815674998156</v>
      </c>
    </row>
    <row r="709" spans="1:15" hidden="1" x14ac:dyDescent="0.2">
      <c r="A709">
        <v>708</v>
      </c>
      <c r="B709" t="s">
        <v>408</v>
      </c>
      <c r="C709" t="s">
        <v>96</v>
      </c>
      <c r="D709" t="s">
        <v>132</v>
      </c>
      <c r="E709">
        <v>218</v>
      </c>
      <c r="F709">
        <v>228</v>
      </c>
      <c r="G709">
        <v>10</v>
      </c>
      <c r="H709">
        <v>4.5871559633027498E-2</v>
      </c>
      <c r="I709" t="str">
        <f>VLOOKUP(D709,categoriesforlookup!A:B,2,FALSE)</f>
        <v>4 years and up to 5 years</v>
      </c>
      <c r="J709">
        <f t="shared" si="71"/>
        <v>19</v>
      </c>
      <c r="K709" t="b">
        <f t="shared" si="72"/>
        <v>1</v>
      </c>
      <c r="L709">
        <f t="shared" si="73"/>
        <v>29</v>
      </c>
      <c r="M709" t="b">
        <f t="shared" si="74"/>
        <v>0</v>
      </c>
      <c r="N709" s="3">
        <f t="shared" si="75"/>
        <v>0.13302752293577982</v>
      </c>
      <c r="O709" s="3">
        <f t="shared" si="76"/>
        <v>1.0690850106908501E-3</v>
      </c>
    </row>
    <row r="710" spans="1:15" hidden="1" x14ac:dyDescent="0.2">
      <c r="A710">
        <v>709</v>
      </c>
      <c r="B710" t="s">
        <v>407</v>
      </c>
      <c r="C710" t="s">
        <v>96</v>
      </c>
      <c r="D710" t="s">
        <v>133</v>
      </c>
      <c r="E710">
        <v>122</v>
      </c>
      <c r="F710">
        <v>141</v>
      </c>
      <c r="G710">
        <v>19</v>
      </c>
      <c r="H710">
        <v>0.15573770491803299</v>
      </c>
      <c r="I710" t="str">
        <f>VLOOKUP(D710,categoriesforlookup!A:B,2,FALSE)</f>
        <v>5 years and over</v>
      </c>
      <c r="J710" t="str">
        <f t="shared" si="71"/>
        <v>NA</v>
      </c>
      <c r="K710" t="b">
        <f t="shared" si="72"/>
        <v>1</v>
      </c>
      <c r="L710" t="e">
        <f t="shared" si="73"/>
        <v>#VALUE!</v>
      </c>
      <c r="M710" t="e">
        <f t="shared" si="74"/>
        <v>#VALUE!</v>
      </c>
      <c r="N710" s="3" t="e">
        <f t="shared" si="75"/>
        <v>#VALUE!</v>
      </c>
      <c r="O710" s="3" t="e">
        <f t="shared" si="76"/>
        <v>#VALUE!</v>
      </c>
    </row>
    <row r="711" spans="1:15" hidden="1" x14ac:dyDescent="0.2">
      <c r="A711">
        <v>710</v>
      </c>
      <c r="B711" t="s">
        <v>406</v>
      </c>
      <c r="C711" t="s">
        <v>96</v>
      </c>
      <c r="D711" t="s">
        <v>134</v>
      </c>
      <c r="E711" t="s">
        <v>135</v>
      </c>
      <c r="F711">
        <v>6</v>
      </c>
      <c r="G711" t="s">
        <v>135</v>
      </c>
      <c r="H711" t="s">
        <v>135</v>
      </c>
      <c r="I711">
        <f>VLOOKUP(D711,categoriesforlookup!A:B,2,FALSE)</f>
        <v>0</v>
      </c>
      <c r="J711" t="e">
        <f t="shared" si="71"/>
        <v>#N/A</v>
      </c>
      <c r="K711" t="e">
        <f t="shared" si="72"/>
        <v>#N/A</v>
      </c>
      <c r="L711" t="e">
        <f t="shared" si="73"/>
        <v>#N/A</v>
      </c>
      <c r="M711" t="e">
        <f t="shared" si="74"/>
        <v>#N/A</v>
      </c>
      <c r="N711" s="3" t="e">
        <f t="shared" si="75"/>
        <v>#N/A</v>
      </c>
      <c r="O711" s="3" t="e">
        <f t="shared" si="76"/>
        <v>#N/A</v>
      </c>
    </row>
    <row r="712" spans="1:15" x14ac:dyDescent="0.2">
      <c r="A712">
        <v>711</v>
      </c>
      <c r="B712" t="s">
        <v>405</v>
      </c>
      <c r="C712" t="s">
        <v>96</v>
      </c>
      <c r="D712" t="s">
        <v>136</v>
      </c>
      <c r="E712">
        <v>8138</v>
      </c>
      <c r="F712">
        <v>12235</v>
      </c>
      <c r="G712">
        <v>4097</v>
      </c>
      <c r="H712">
        <v>0.50344064880806105</v>
      </c>
      <c r="I712" t="str">
        <f>VLOOKUP(D712,categoriesforlookup!A:B,2,FALSE)</f>
        <v>1 year and up to 2 years</v>
      </c>
      <c r="J712">
        <f t="shared" si="71"/>
        <v>282</v>
      </c>
      <c r="K712" t="b">
        <f t="shared" si="72"/>
        <v>1</v>
      </c>
      <c r="L712">
        <f t="shared" si="73"/>
        <v>4379</v>
      </c>
      <c r="M712" t="b">
        <f t="shared" si="74"/>
        <v>0</v>
      </c>
      <c r="N712" s="3">
        <f t="shared" si="75"/>
        <v>0.53809289751781764</v>
      </c>
      <c r="O712" s="3">
        <f t="shared" si="76"/>
        <v>0.16143183661431837</v>
      </c>
    </row>
    <row r="713" spans="1:15" hidden="1" x14ac:dyDescent="0.2">
      <c r="A713">
        <v>712</v>
      </c>
      <c r="B713" t="s">
        <v>404</v>
      </c>
      <c r="C713" t="s">
        <v>96</v>
      </c>
      <c r="D713" t="s">
        <v>129</v>
      </c>
      <c r="E713">
        <v>26828</v>
      </c>
      <c r="F713">
        <v>27126</v>
      </c>
      <c r="G713">
        <v>298</v>
      </c>
      <c r="H713">
        <v>1.1107797823169801E-2</v>
      </c>
      <c r="I713" t="e">
        <f>VLOOKUP(D713,categoriesforlookup!A:B,2,FALSE)</f>
        <v>#N/A</v>
      </c>
      <c r="J713" t="e">
        <f t="shared" si="71"/>
        <v>#N/A</v>
      </c>
      <c r="K713" t="e">
        <f t="shared" si="72"/>
        <v>#N/A</v>
      </c>
      <c r="L713" t="e">
        <f t="shared" si="73"/>
        <v>#N/A</v>
      </c>
      <c r="M713" t="e">
        <f t="shared" si="74"/>
        <v>#N/A</v>
      </c>
      <c r="N713" s="3" t="e">
        <f t="shared" si="75"/>
        <v>#N/A</v>
      </c>
      <c r="O713" s="3" t="e">
        <f t="shared" si="76"/>
        <v>#N/A</v>
      </c>
    </row>
    <row r="714" spans="1:15" hidden="1" x14ac:dyDescent="0.2">
      <c r="A714">
        <v>713</v>
      </c>
      <c r="B714" t="s">
        <v>403</v>
      </c>
      <c r="C714" t="s">
        <v>97</v>
      </c>
      <c r="D714" t="s">
        <v>8</v>
      </c>
      <c r="E714">
        <v>10837</v>
      </c>
      <c r="F714">
        <v>11651</v>
      </c>
      <c r="G714">
        <v>814</v>
      </c>
      <c r="H714">
        <v>7.5113038663836895E-2</v>
      </c>
      <c r="I714" t="str">
        <f>VLOOKUP(D714,categoriesforlookup!A:B,2,FALSE)</f>
        <v>2 years and up to 3 years</v>
      </c>
      <c r="J714">
        <f t="shared" si="71"/>
        <v>435</v>
      </c>
      <c r="K714" t="b">
        <f t="shared" si="72"/>
        <v>1</v>
      </c>
      <c r="L714">
        <f t="shared" si="73"/>
        <v>1249</v>
      </c>
      <c r="M714" t="b">
        <f t="shared" si="74"/>
        <v>0</v>
      </c>
      <c r="N714" s="3">
        <f t="shared" si="75"/>
        <v>0.11525329888345483</v>
      </c>
      <c r="O714" s="3">
        <f t="shared" si="76"/>
        <v>2.7074481921442815E-2</v>
      </c>
    </row>
    <row r="715" spans="1:15" hidden="1" x14ac:dyDescent="0.2">
      <c r="A715">
        <v>714</v>
      </c>
      <c r="B715" t="s">
        <v>402</v>
      </c>
      <c r="C715" t="s">
        <v>97</v>
      </c>
      <c r="D715" t="s">
        <v>130</v>
      </c>
      <c r="E715">
        <v>2198</v>
      </c>
      <c r="F715">
        <v>2633</v>
      </c>
      <c r="G715">
        <v>435</v>
      </c>
      <c r="H715">
        <v>0.19790718835304799</v>
      </c>
      <c r="I715" t="str">
        <f>VLOOKUP(D715,categoriesforlookup!A:B,2,FALSE)</f>
        <v>3 years and up to 4 years</v>
      </c>
      <c r="J715">
        <f t="shared" si="71"/>
        <v>2</v>
      </c>
      <c r="K715" t="b">
        <f t="shared" si="72"/>
        <v>1</v>
      </c>
      <c r="L715">
        <f t="shared" si="73"/>
        <v>437</v>
      </c>
      <c r="M715" t="b">
        <f t="shared" si="74"/>
        <v>0</v>
      </c>
      <c r="N715" s="3">
        <f t="shared" si="75"/>
        <v>0.19881710646041856</v>
      </c>
      <c r="O715" s="3">
        <f t="shared" si="76"/>
        <v>9.4728171334431625E-3</v>
      </c>
    </row>
    <row r="716" spans="1:15" hidden="1" x14ac:dyDescent="0.2">
      <c r="A716">
        <v>715</v>
      </c>
      <c r="B716" t="s">
        <v>401</v>
      </c>
      <c r="C716" t="s">
        <v>97</v>
      </c>
      <c r="D716" t="s">
        <v>131</v>
      </c>
      <c r="E716">
        <v>10485</v>
      </c>
      <c r="F716">
        <v>4812</v>
      </c>
      <c r="G716">
        <v>-5673</v>
      </c>
      <c r="H716">
        <v>-0.54105865522174501</v>
      </c>
      <c r="I716" t="str">
        <f>VLOOKUP(D716,categoriesforlookup!A:B,2,FALSE)</f>
        <v>6 months up to 1 year</v>
      </c>
      <c r="J716">
        <f t="shared" si="71"/>
        <v>4377</v>
      </c>
      <c r="K716" t="b">
        <f t="shared" si="72"/>
        <v>0</v>
      </c>
      <c r="L716">
        <f t="shared" si="73"/>
        <v>-5673</v>
      </c>
      <c r="M716" t="b">
        <f t="shared" si="74"/>
        <v>0</v>
      </c>
      <c r="N716" s="3">
        <f t="shared" si="75"/>
        <v>-0.54105865522174534</v>
      </c>
      <c r="O716" s="3">
        <f t="shared" si="76"/>
        <v>-0.12297320731813058</v>
      </c>
    </row>
    <row r="717" spans="1:15" hidden="1" x14ac:dyDescent="0.2">
      <c r="A717">
        <v>716</v>
      </c>
      <c r="B717" t="s">
        <v>400</v>
      </c>
      <c r="C717" t="s">
        <v>97</v>
      </c>
      <c r="D717" t="s">
        <v>132</v>
      </c>
      <c r="E717">
        <v>1054</v>
      </c>
      <c r="F717">
        <v>1056</v>
      </c>
      <c r="G717">
        <v>2</v>
      </c>
      <c r="H717">
        <v>1.89753320683112E-3</v>
      </c>
      <c r="I717" t="str">
        <f>VLOOKUP(D717,categoriesforlookup!A:B,2,FALSE)</f>
        <v>4 years and up to 5 years</v>
      </c>
      <c r="J717">
        <f t="shared" si="71"/>
        <v>7</v>
      </c>
      <c r="K717" t="b">
        <f t="shared" si="72"/>
        <v>1</v>
      </c>
      <c r="L717">
        <f t="shared" si="73"/>
        <v>9</v>
      </c>
      <c r="M717" t="b">
        <f t="shared" si="74"/>
        <v>0</v>
      </c>
      <c r="N717" s="3">
        <f t="shared" si="75"/>
        <v>8.5388994307400382E-3</v>
      </c>
      <c r="O717" s="3">
        <f t="shared" si="76"/>
        <v>1.9509234370935577E-4</v>
      </c>
    </row>
    <row r="718" spans="1:15" hidden="1" x14ac:dyDescent="0.2">
      <c r="A718">
        <v>717</v>
      </c>
      <c r="B718" t="s">
        <v>399</v>
      </c>
      <c r="C718" t="s">
        <v>97</v>
      </c>
      <c r="D718" t="s">
        <v>133</v>
      </c>
      <c r="E718">
        <v>1029</v>
      </c>
      <c r="F718">
        <v>1036</v>
      </c>
      <c r="G718">
        <v>7</v>
      </c>
      <c r="H718">
        <v>6.8027210884353704E-3</v>
      </c>
      <c r="I718" t="str">
        <f>VLOOKUP(D718,categoriesforlookup!A:B,2,FALSE)</f>
        <v>5 years and over</v>
      </c>
      <c r="J718">
        <f t="shared" si="71"/>
        <v>95</v>
      </c>
      <c r="K718" t="b">
        <f t="shared" si="72"/>
        <v>1</v>
      </c>
      <c r="L718">
        <f t="shared" si="73"/>
        <v>102</v>
      </c>
      <c r="M718" t="b">
        <f t="shared" si="74"/>
        <v>0</v>
      </c>
      <c r="N718" s="3">
        <f t="shared" si="75"/>
        <v>9.9125364431486881E-2</v>
      </c>
      <c r="O718" s="3">
        <f t="shared" si="76"/>
        <v>2.2110465620393655E-3</v>
      </c>
    </row>
    <row r="719" spans="1:15" hidden="1" x14ac:dyDescent="0.2">
      <c r="A719">
        <v>718</v>
      </c>
      <c r="B719" t="s">
        <v>398</v>
      </c>
      <c r="C719" t="s">
        <v>97</v>
      </c>
      <c r="D719" t="s">
        <v>134</v>
      </c>
      <c r="E719">
        <v>751</v>
      </c>
      <c r="F719">
        <v>846</v>
      </c>
      <c r="G719">
        <v>95</v>
      </c>
      <c r="H719">
        <v>0.126498002663116</v>
      </c>
      <c r="I719">
        <f>VLOOKUP(D719,categoriesforlookup!A:B,2,FALSE)</f>
        <v>0</v>
      </c>
      <c r="J719" t="e">
        <f t="shared" si="71"/>
        <v>#N/A</v>
      </c>
      <c r="K719" t="e">
        <f t="shared" si="72"/>
        <v>#N/A</v>
      </c>
      <c r="L719" t="e">
        <f t="shared" si="73"/>
        <v>#N/A</v>
      </c>
      <c r="M719" t="e">
        <f t="shared" si="74"/>
        <v>#N/A</v>
      </c>
      <c r="N719" s="3" t="e">
        <f t="shared" si="75"/>
        <v>#N/A</v>
      </c>
      <c r="O719" s="3" t="e">
        <f t="shared" si="76"/>
        <v>#N/A</v>
      </c>
    </row>
    <row r="720" spans="1:15" x14ac:dyDescent="0.2">
      <c r="A720">
        <v>719</v>
      </c>
      <c r="B720" t="s">
        <v>397</v>
      </c>
      <c r="C720" t="s">
        <v>97</v>
      </c>
      <c r="D720" t="s">
        <v>136</v>
      </c>
      <c r="E720">
        <v>13882</v>
      </c>
      <c r="F720">
        <v>18259</v>
      </c>
      <c r="G720">
        <v>4377</v>
      </c>
      <c r="H720">
        <v>0.31530038899293999</v>
      </c>
      <c r="I720" t="str">
        <f>VLOOKUP(D720,categoriesforlookup!A:B,2,FALSE)</f>
        <v>1 year and up to 2 years</v>
      </c>
      <c r="J720">
        <f t="shared" si="71"/>
        <v>814</v>
      </c>
      <c r="K720" t="b">
        <f t="shared" si="72"/>
        <v>1</v>
      </c>
      <c r="L720">
        <f t="shared" si="73"/>
        <v>5191</v>
      </c>
      <c r="M720" t="b">
        <f t="shared" si="74"/>
        <v>0</v>
      </c>
      <c r="N720" s="3">
        <f t="shared" si="75"/>
        <v>0.37393747298660135</v>
      </c>
      <c r="O720" s="3">
        <f t="shared" si="76"/>
        <v>0.11252492846614064</v>
      </c>
    </row>
    <row r="721" spans="1:15" hidden="1" x14ac:dyDescent="0.2">
      <c r="A721">
        <v>720</v>
      </c>
      <c r="B721" t="s">
        <v>396</v>
      </c>
      <c r="C721" t="s">
        <v>97</v>
      </c>
      <c r="D721" t="s">
        <v>129</v>
      </c>
      <c r="E721">
        <v>45308</v>
      </c>
      <c r="F721">
        <v>46132</v>
      </c>
      <c r="G721">
        <v>824</v>
      </c>
      <c r="H721">
        <v>1.81866337070716E-2</v>
      </c>
      <c r="I721" t="e">
        <f>VLOOKUP(D721,categoriesforlookup!A:B,2,FALSE)</f>
        <v>#N/A</v>
      </c>
      <c r="J721" t="e">
        <f t="shared" si="71"/>
        <v>#N/A</v>
      </c>
      <c r="K721" t="e">
        <f t="shared" si="72"/>
        <v>#N/A</v>
      </c>
      <c r="L721" t="e">
        <f t="shared" si="73"/>
        <v>#N/A</v>
      </c>
      <c r="M721" t="e">
        <f t="shared" si="74"/>
        <v>#N/A</v>
      </c>
      <c r="N721" s="3" t="e">
        <f t="shared" si="75"/>
        <v>#N/A</v>
      </c>
      <c r="O721" s="3" t="e">
        <f t="shared" si="76"/>
        <v>#N/A</v>
      </c>
    </row>
    <row r="722" spans="1:15" hidden="1" x14ac:dyDescent="0.2">
      <c r="A722">
        <v>721</v>
      </c>
      <c r="B722" t="s">
        <v>395</v>
      </c>
      <c r="C722" t="s">
        <v>98</v>
      </c>
      <c r="D722" t="s">
        <v>8</v>
      </c>
      <c r="E722">
        <v>5902</v>
      </c>
      <c r="F722">
        <v>6067</v>
      </c>
      <c r="G722">
        <v>165</v>
      </c>
      <c r="H722">
        <v>2.7956624872924399E-2</v>
      </c>
      <c r="I722" t="str">
        <f>VLOOKUP(D722,categoriesforlookup!A:B,2,FALSE)</f>
        <v>2 years and up to 3 years</v>
      </c>
      <c r="J722">
        <f t="shared" si="71"/>
        <v>505</v>
      </c>
      <c r="K722" t="b">
        <f t="shared" si="72"/>
        <v>1</v>
      </c>
      <c r="L722">
        <f t="shared" si="73"/>
        <v>670</v>
      </c>
      <c r="M722" t="b">
        <f t="shared" si="74"/>
        <v>0</v>
      </c>
      <c r="N722" s="3">
        <f t="shared" si="75"/>
        <v>0.11352084039308709</v>
      </c>
      <c r="O722" s="3">
        <f t="shared" si="76"/>
        <v>2.2270234336047863E-2</v>
      </c>
    </row>
    <row r="723" spans="1:15" hidden="1" x14ac:dyDescent="0.2">
      <c r="A723">
        <v>722</v>
      </c>
      <c r="B723" t="s">
        <v>394</v>
      </c>
      <c r="C723" t="s">
        <v>98</v>
      </c>
      <c r="D723" t="s">
        <v>130</v>
      </c>
      <c r="E723">
        <v>2006</v>
      </c>
      <c r="F723">
        <v>2511</v>
      </c>
      <c r="G723">
        <v>505</v>
      </c>
      <c r="H723">
        <v>0.251744765702891</v>
      </c>
      <c r="I723" t="str">
        <f>VLOOKUP(D723,categoriesforlookup!A:B,2,FALSE)</f>
        <v>3 years and up to 4 years</v>
      </c>
      <c r="J723">
        <f t="shared" si="71"/>
        <v>8</v>
      </c>
      <c r="K723" t="b">
        <f t="shared" si="72"/>
        <v>1</v>
      </c>
      <c r="L723">
        <f t="shared" si="73"/>
        <v>513</v>
      </c>
      <c r="M723" t="b">
        <f t="shared" si="74"/>
        <v>0</v>
      </c>
      <c r="N723" s="3">
        <f t="shared" si="75"/>
        <v>0.25573280159521433</v>
      </c>
      <c r="O723" s="3">
        <f t="shared" si="76"/>
        <v>1.7051686887153066E-2</v>
      </c>
    </row>
    <row r="724" spans="1:15" hidden="1" x14ac:dyDescent="0.2">
      <c r="A724">
        <v>723</v>
      </c>
      <c r="B724" t="s">
        <v>393</v>
      </c>
      <c r="C724" t="s">
        <v>98</v>
      </c>
      <c r="D724" t="s">
        <v>131</v>
      </c>
      <c r="E724">
        <v>10278</v>
      </c>
      <c r="F724">
        <v>4174</v>
      </c>
      <c r="G724">
        <v>-6104</v>
      </c>
      <c r="H724">
        <v>-0.59388986184082504</v>
      </c>
      <c r="I724" t="str">
        <f>VLOOKUP(D724,categoriesforlookup!A:B,2,FALSE)</f>
        <v>6 months up to 1 year</v>
      </c>
      <c r="J724">
        <f t="shared" si="71"/>
        <v>5709</v>
      </c>
      <c r="K724" t="b">
        <f t="shared" si="72"/>
        <v>0</v>
      </c>
      <c r="L724">
        <f t="shared" si="73"/>
        <v>-6104</v>
      </c>
      <c r="M724" t="b">
        <f t="shared" si="74"/>
        <v>0</v>
      </c>
      <c r="N724" s="3">
        <f t="shared" si="75"/>
        <v>-0.59388986184082504</v>
      </c>
      <c r="O724" s="3">
        <f t="shared" si="76"/>
        <v>-0.20289180654811367</v>
      </c>
    </row>
    <row r="725" spans="1:15" hidden="1" x14ac:dyDescent="0.2">
      <c r="A725">
        <v>724</v>
      </c>
      <c r="B725" t="s">
        <v>392</v>
      </c>
      <c r="C725" t="s">
        <v>98</v>
      </c>
      <c r="D725" t="s">
        <v>132</v>
      </c>
      <c r="E725">
        <v>193</v>
      </c>
      <c r="F725">
        <v>201</v>
      </c>
      <c r="G725">
        <v>8</v>
      </c>
      <c r="H725">
        <v>4.1450777202072499E-2</v>
      </c>
      <c r="I725" t="str">
        <f>VLOOKUP(D725,categoriesforlookup!A:B,2,FALSE)</f>
        <v>4 years and up to 5 years</v>
      </c>
      <c r="J725">
        <f t="shared" si="71"/>
        <v>10</v>
      </c>
      <c r="K725" t="b">
        <f t="shared" si="72"/>
        <v>1</v>
      </c>
      <c r="L725">
        <f t="shared" si="73"/>
        <v>18</v>
      </c>
      <c r="M725" t="b">
        <f t="shared" si="74"/>
        <v>0</v>
      </c>
      <c r="N725" s="3">
        <f t="shared" si="75"/>
        <v>9.3264248704663211E-2</v>
      </c>
      <c r="O725" s="3">
        <f t="shared" si="76"/>
        <v>5.9830480305800228E-4</v>
      </c>
    </row>
    <row r="726" spans="1:15" hidden="1" x14ac:dyDescent="0.2">
      <c r="A726">
        <v>725</v>
      </c>
      <c r="B726" t="s">
        <v>391</v>
      </c>
      <c r="C726" t="s">
        <v>98</v>
      </c>
      <c r="D726" t="s">
        <v>133</v>
      </c>
      <c r="E726">
        <v>110</v>
      </c>
      <c r="F726">
        <v>120</v>
      </c>
      <c r="G726">
        <v>10</v>
      </c>
      <c r="H726">
        <v>9.0909090909090898E-2</v>
      </c>
      <c r="I726" t="str">
        <f>VLOOKUP(D726,categoriesforlookup!A:B,2,FALSE)</f>
        <v>5 years and over</v>
      </c>
      <c r="J726">
        <f t="shared" si="71"/>
        <v>5</v>
      </c>
      <c r="K726" t="b">
        <f t="shared" si="72"/>
        <v>1</v>
      </c>
      <c r="L726">
        <f t="shared" si="73"/>
        <v>15</v>
      </c>
      <c r="M726" t="b">
        <f t="shared" si="74"/>
        <v>0</v>
      </c>
      <c r="N726" s="3">
        <f t="shared" si="75"/>
        <v>0.13636363636363635</v>
      </c>
      <c r="O726" s="3">
        <f t="shared" si="76"/>
        <v>4.985873358816686E-4</v>
      </c>
    </row>
    <row r="727" spans="1:15" hidden="1" x14ac:dyDescent="0.2">
      <c r="A727">
        <v>726</v>
      </c>
      <c r="B727" t="s">
        <v>390</v>
      </c>
      <c r="C727" t="s">
        <v>98</v>
      </c>
      <c r="D727" t="s">
        <v>134</v>
      </c>
      <c r="E727">
        <v>7</v>
      </c>
      <c r="F727">
        <v>12</v>
      </c>
      <c r="G727">
        <v>5</v>
      </c>
      <c r="H727">
        <v>0.71428571428571397</v>
      </c>
      <c r="I727">
        <f>VLOOKUP(D727,categoriesforlookup!A:B,2,FALSE)</f>
        <v>0</v>
      </c>
      <c r="J727" t="e">
        <f t="shared" si="71"/>
        <v>#N/A</v>
      </c>
      <c r="K727" t="e">
        <f t="shared" si="72"/>
        <v>#N/A</v>
      </c>
      <c r="L727" t="e">
        <f t="shared" si="73"/>
        <v>#N/A</v>
      </c>
      <c r="M727" t="e">
        <f t="shared" si="74"/>
        <v>#N/A</v>
      </c>
      <c r="N727" s="3" t="e">
        <f t="shared" si="75"/>
        <v>#N/A</v>
      </c>
      <c r="O727" s="3" t="e">
        <f t="shared" si="76"/>
        <v>#N/A</v>
      </c>
    </row>
    <row r="728" spans="1:15" x14ac:dyDescent="0.2">
      <c r="A728">
        <v>727</v>
      </c>
      <c r="B728" t="s">
        <v>389</v>
      </c>
      <c r="C728" t="s">
        <v>98</v>
      </c>
      <c r="D728" t="s">
        <v>136</v>
      </c>
      <c r="E728">
        <v>7109</v>
      </c>
      <c r="F728">
        <v>12818</v>
      </c>
      <c r="G728">
        <v>5709</v>
      </c>
      <c r="H728">
        <v>0.80306653537769002</v>
      </c>
      <c r="I728" t="str">
        <f>VLOOKUP(D728,categoriesforlookup!A:B,2,FALSE)</f>
        <v>1 year and up to 2 years</v>
      </c>
      <c r="J728">
        <f t="shared" si="71"/>
        <v>165</v>
      </c>
      <c r="K728" t="b">
        <f t="shared" si="72"/>
        <v>1</v>
      </c>
      <c r="L728">
        <f t="shared" si="73"/>
        <v>5874</v>
      </c>
      <c r="M728" t="b">
        <f t="shared" si="74"/>
        <v>0</v>
      </c>
      <c r="N728" s="3">
        <f t="shared" si="75"/>
        <v>0.82627655085103391</v>
      </c>
      <c r="O728" s="3">
        <f t="shared" si="76"/>
        <v>0.19524680073126144</v>
      </c>
    </row>
    <row r="729" spans="1:15" hidden="1" x14ac:dyDescent="0.2">
      <c r="A729">
        <v>728</v>
      </c>
      <c r="B729" t="s">
        <v>388</v>
      </c>
      <c r="C729" t="s">
        <v>98</v>
      </c>
      <c r="D729" t="s">
        <v>129</v>
      </c>
      <c r="E729">
        <v>29144</v>
      </c>
      <c r="F729">
        <v>30085</v>
      </c>
      <c r="G729">
        <v>941</v>
      </c>
      <c r="H729">
        <v>3.2287949492176803E-2</v>
      </c>
      <c r="I729" t="e">
        <f>VLOOKUP(D729,categoriesforlookup!A:B,2,FALSE)</f>
        <v>#N/A</v>
      </c>
      <c r="J729" t="e">
        <f t="shared" si="71"/>
        <v>#N/A</v>
      </c>
      <c r="K729" t="e">
        <f t="shared" si="72"/>
        <v>#N/A</v>
      </c>
      <c r="L729" t="e">
        <f t="shared" si="73"/>
        <v>#N/A</v>
      </c>
      <c r="M729" t="e">
        <f t="shared" si="74"/>
        <v>#N/A</v>
      </c>
      <c r="N729" s="3" t="e">
        <f t="shared" si="75"/>
        <v>#N/A</v>
      </c>
      <c r="O729" s="3" t="e">
        <f t="shared" si="76"/>
        <v>#N/A</v>
      </c>
    </row>
    <row r="730" spans="1:15" hidden="1" x14ac:dyDescent="0.2">
      <c r="A730">
        <v>729</v>
      </c>
      <c r="B730" t="s">
        <v>387</v>
      </c>
      <c r="C730" t="s">
        <v>99</v>
      </c>
      <c r="D730" t="s">
        <v>8</v>
      </c>
      <c r="E730">
        <v>3177</v>
      </c>
      <c r="F730">
        <v>3299</v>
      </c>
      <c r="G730">
        <v>122</v>
      </c>
      <c r="H730">
        <v>3.8401007239534199E-2</v>
      </c>
      <c r="I730" t="str">
        <f>VLOOKUP(D730,categoriesforlookup!A:B,2,FALSE)</f>
        <v>2 years and up to 3 years</v>
      </c>
      <c r="J730">
        <f t="shared" si="71"/>
        <v>10</v>
      </c>
      <c r="K730" t="b">
        <f t="shared" si="72"/>
        <v>1</v>
      </c>
      <c r="L730">
        <f t="shared" si="73"/>
        <v>132</v>
      </c>
      <c r="M730" t="b">
        <f t="shared" si="74"/>
        <v>0</v>
      </c>
      <c r="N730" s="3">
        <f t="shared" si="75"/>
        <v>4.1548630783758263E-2</v>
      </c>
      <c r="O730" s="3">
        <f t="shared" si="76"/>
        <v>6.1980560642343994E-3</v>
      </c>
    </row>
    <row r="731" spans="1:15" hidden="1" x14ac:dyDescent="0.2">
      <c r="A731">
        <v>730</v>
      </c>
      <c r="B731" t="s">
        <v>386</v>
      </c>
      <c r="C731" t="s">
        <v>99</v>
      </c>
      <c r="D731" t="s">
        <v>130</v>
      </c>
      <c r="E731">
        <v>2126</v>
      </c>
      <c r="F731">
        <v>2136</v>
      </c>
      <c r="G731">
        <v>10</v>
      </c>
      <c r="H731">
        <v>4.7036688617121403E-3</v>
      </c>
      <c r="I731" t="str">
        <f>VLOOKUP(D731,categoriesforlookup!A:B,2,FALSE)</f>
        <v>3 years and up to 4 years</v>
      </c>
      <c r="J731">
        <f t="shared" si="71"/>
        <v>-57</v>
      </c>
      <c r="K731" t="b">
        <f t="shared" si="72"/>
        <v>0</v>
      </c>
      <c r="L731">
        <f t="shared" si="73"/>
        <v>10</v>
      </c>
      <c r="M731" t="b">
        <f t="shared" si="74"/>
        <v>0</v>
      </c>
      <c r="N731" s="3">
        <f t="shared" si="75"/>
        <v>4.7036688617121351E-3</v>
      </c>
      <c r="O731" s="3">
        <f t="shared" si="76"/>
        <v>4.6954970183593934E-4</v>
      </c>
    </row>
    <row r="732" spans="1:15" hidden="1" x14ac:dyDescent="0.2">
      <c r="A732">
        <v>731</v>
      </c>
      <c r="B732" t="s">
        <v>385</v>
      </c>
      <c r="C732" t="s">
        <v>99</v>
      </c>
      <c r="D732" t="s">
        <v>131</v>
      </c>
      <c r="E732">
        <v>5280</v>
      </c>
      <c r="F732">
        <v>1896</v>
      </c>
      <c r="G732">
        <v>-3384</v>
      </c>
      <c r="H732">
        <v>-0.64090909090909098</v>
      </c>
      <c r="I732" t="str">
        <f>VLOOKUP(D732,categoriesforlookup!A:B,2,FALSE)</f>
        <v>6 months up to 1 year</v>
      </c>
      <c r="J732">
        <f t="shared" si="71"/>
        <v>2926</v>
      </c>
      <c r="K732" t="b">
        <f t="shared" si="72"/>
        <v>0</v>
      </c>
      <c r="L732">
        <f t="shared" si="73"/>
        <v>-3384</v>
      </c>
      <c r="M732" t="b">
        <f t="shared" si="74"/>
        <v>0</v>
      </c>
      <c r="N732" s="3">
        <f t="shared" si="75"/>
        <v>-0.64090909090909087</v>
      </c>
      <c r="O732" s="3">
        <f t="shared" si="76"/>
        <v>-0.15889561910128186</v>
      </c>
    </row>
    <row r="733" spans="1:15" hidden="1" x14ac:dyDescent="0.2">
      <c r="A733">
        <v>732</v>
      </c>
      <c r="B733" t="s">
        <v>384</v>
      </c>
      <c r="C733" t="s">
        <v>99</v>
      </c>
      <c r="D733" t="s">
        <v>132</v>
      </c>
      <c r="E733">
        <v>2427</v>
      </c>
      <c r="F733">
        <v>2370</v>
      </c>
      <c r="G733">
        <v>-57</v>
      </c>
      <c r="H733">
        <v>-2.3485784919653901E-2</v>
      </c>
      <c r="I733" t="str">
        <f>VLOOKUP(D733,categoriesforlookup!A:B,2,FALSE)</f>
        <v>4 years and up to 5 years</v>
      </c>
      <c r="J733">
        <f t="shared" si="71"/>
        <v>214</v>
      </c>
      <c r="K733" t="b">
        <f t="shared" si="72"/>
        <v>0</v>
      </c>
      <c r="L733">
        <f t="shared" si="73"/>
        <v>-57</v>
      </c>
      <c r="M733" t="b">
        <f t="shared" si="74"/>
        <v>0</v>
      </c>
      <c r="N733" s="3">
        <f t="shared" si="75"/>
        <v>-2.3485784919653894E-2</v>
      </c>
      <c r="O733" s="3">
        <f t="shared" si="76"/>
        <v>-2.6764333004648541E-3</v>
      </c>
    </row>
    <row r="734" spans="1:15" hidden="1" x14ac:dyDescent="0.2">
      <c r="A734">
        <v>733</v>
      </c>
      <c r="B734" t="s">
        <v>383</v>
      </c>
      <c r="C734" t="s">
        <v>99</v>
      </c>
      <c r="D734" t="s">
        <v>133</v>
      </c>
      <c r="E734">
        <v>1639</v>
      </c>
      <c r="F734">
        <v>1853</v>
      </c>
      <c r="G734">
        <v>214</v>
      </c>
      <c r="H734">
        <v>0.130567419158023</v>
      </c>
      <c r="I734" t="str">
        <f>VLOOKUP(D734,categoriesforlookup!A:B,2,FALSE)</f>
        <v>5 years and over</v>
      </c>
      <c r="J734">
        <f t="shared" si="71"/>
        <v>41</v>
      </c>
      <c r="K734" t="b">
        <f t="shared" si="72"/>
        <v>1</v>
      </c>
      <c r="L734">
        <f t="shared" si="73"/>
        <v>255</v>
      </c>
      <c r="M734" t="b">
        <f t="shared" si="74"/>
        <v>0</v>
      </c>
      <c r="N734" s="3">
        <f t="shared" si="75"/>
        <v>0.15558267236119586</v>
      </c>
      <c r="O734" s="3">
        <f t="shared" si="76"/>
        <v>1.1973517396816452E-2</v>
      </c>
    </row>
    <row r="735" spans="1:15" hidden="1" x14ac:dyDescent="0.2">
      <c r="A735">
        <v>734</v>
      </c>
      <c r="B735" t="s">
        <v>382</v>
      </c>
      <c r="C735" t="s">
        <v>99</v>
      </c>
      <c r="D735" t="s">
        <v>134</v>
      </c>
      <c r="E735">
        <v>231</v>
      </c>
      <c r="F735">
        <v>272</v>
      </c>
      <c r="G735">
        <v>41</v>
      </c>
      <c r="H735">
        <v>0.177489177489178</v>
      </c>
      <c r="I735">
        <f>VLOOKUP(D735,categoriesforlookup!A:B,2,FALSE)</f>
        <v>0</v>
      </c>
      <c r="J735" t="e">
        <f t="shared" si="71"/>
        <v>#N/A</v>
      </c>
      <c r="K735" t="e">
        <f t="shared" si="72"/>
        <v>#N/A</v>
      </c>
      <c r="L735" t="e">
        <f t="shared" si="73"/>
        <v>#N/A</v>
      </c>
      <c r="M735" t="e">
        <f t="shared" si="74"/>
        <v>#N/A</v>
      </c>
      <c r="N735" s="3" t="e">
        <f t="shared" si="75"/>
        <v>#N/A</v>
      </c>
      <c r="O735" s="3" t="e">
        <f t="shared" si="76"/>
        <v>#N/A</v>
      </c>
    </row>
    <row r="736" spans="1:15" x14ac:dyDescent="0.2">
      <c r="A736">
        <v>735</v>
      </c>
      <c r="B736" t="s">
        <v>381</v>
      </c>
      <c r="C736" t="s">
        <v>99</v>
      </c>
      <c r="D736" t="s">
        <v>136</v>
      </c>
      <c r="E736">
        <v>4235</v>
      </c>
      <c r="F736">
        <v>7161</v>
      </c>
      <c r="G736">
        <v>2926</v>
      </c>
      <c r="H736">
        <v>0.69090909090909103</v>
      </c>
      <c r="I736" t="str">
        <f>VLOOKUP(D736,categoriesforlookup!A:B,2,FALSE)</f>
        <v>1 year and up to 2 years</v>
      </c>
      <c r="J736">
        <f t="shared" si="71"/>
        <v>122</v>
      </c>
      <c r="K736" t="b">
        <f t="shared" si="72"/>
        <v>1</v>
      </c>
      <c r="L736">
        <f t="shared" si="73"/>
        <v>3048</v>
      </c>
      <c r="M736" t="b">
        <f t="shared" si="74"/>
        <v>0</v>
      </c>
      <c r="N736" s="3">
        <f t="shared" si="75"/>
        <v>0.71971664698937421</v>
      </c>
      <c r="O736" s="3">
        <f t="shared" si="76"/>
        <v>0.1431187491195943</v>
      </c>
    </row>
    <row r="737" spans="1:15" hidden="1" x14ac:dyDescent="0.2">
      <c r="A737">
        <v>736</v>
      </c>
      <c r="B737" t="s">
        <v>380</v>
      </c>
      <c r="C737" t="s">
        <v>99</v>
      </c>
      <c r="D737" t="s">
        <v>129</v>
      </c>
      <c r="E737">
        <v>20990</v>
      </c>
      <c r="F737">
        <v>21297</v>
      </c>
      <c r="G737">
        <v>307</v>
      </c>
      <c r="H737">
        <v>1.4626012386850899E-2</v>
      </c>
      <c r="I737" t="e">
        <f>VLOOKUP(D737,categoriesforlookup!A:B,2,FALSE)</f>
        <v>#N/A</v>
      </c>
      <c r="J737" t="e">
        <f t="shared" si="71"/>
        <v>#N/A</v>
      </c>
      <c r="K737" t="e">
        <f t="shared" si="72"/>
        <v>#N/A</v>
      </c>
      <c r="L737" t="e">
        <f t="shared" si="73"/>
        <v>#N/A</v>
      </c>
      <c r="M737" t="e">
        <f t="shared" si="74"/>
        <v>#N/A</v>
      </c>
      <c r="N737" s="3" t="e">
        <f t="shared" si="75"/>
        <v>#N/A</v>
      </c>
      <c r="O737" s="3" t="e">
        <f t="shared" si="76"/>
        <v>#N/A</v>
      </c>
    </row>
    <row r="738" spans="1:15" hidden="1" x14ac:dyDescent="0.2">
      <c r="A738">
        <v>737</v>
      </c>
      <c r="B738" t="s">
        <v>379</v>
      </c>
      <c r="C738" t="s">
        <v>100</v>
      </c>
      <c r="D738" t="s">
        <v>8</v>
      </c>
      <c r="E738">
        <v>6702</v>
      </c>
      <c r="F738">
        <v>7111</v>
      </c>
      <c r="G738">
        <v>409</v>
      </c>
      <c r="H738">
        <v>6.1026559236048897E-2</v>
      </c>
      <c r="I738" t="str">
        <f>VLOOKUP(D738,categoriesforlookup!A:B,2,FALSE)</f>
        <v>2 years and up to 3 years</v>
      </c>
      <c r="J738">
        <f t="shared" si="71"/>
        <v>1</v>
      </c>
      <c r="K738" t="b">
        <f t="shared" si="72"/>
        <v>1</v>
      </c>
      <c r="L738">
        <f t="shared" si="73"/>
        <v>410</v>
      </c>
      <c r="M738" t="b">
        <f t="shared" si="74"/>
        <v>0</v>
      </c>
      <c r="N738" s="3">
        <f t="shared" si="75"/>
        <v>6.1175768427335124E-2</v>
      </c>
      <c r="O738" s="3">
        <f t="shared" si="76"/>
        <v>1.0868412681582017E-2</v>
      </c>
    </row>
    <row r="739" spans="1:15" hidden="1" x14ac:dyDescent="0.2">
      <c r="A739">
        <v>738</v>
      </c>
      <c r="B739" t="s">
        <v>378</v>
      </c>
      <c r="C739" t="s">
        <v>100</v>
      </c>
      <c r="D739" t="s">
        <v>130</v>
      </c>
      <c r="E739">
        <v>4799</v>
      </c>
      <c r="F739">
        <v>4800</v>
      </c>
      <c r="G739">
        <v>1</v>
      </c>
      <c r="H739">
        <v>2.08376745155241E-4</v>
      </c>
      <c r="I739" t="str">
        <f>VLOOKUP(D739,categoriesforlookup!A:B,2,FALSE)</f>
        <v>3 years and up to 4 years</v>
      </c>
      <c r="J739">
        <f t="shared" si="71"/>
        <v>411</v>
      </c>
      <c r="K739" t="b">
        <f t="shared" si="72"/>
        <v>1</v>
      </c>
      <c r="L739">
        <f t="shared" si="73"/>
        <v>412</v>
      </c>
      <c r="M739" t="b">
        <f t="shared" si="74"/>
        <v>0</v>
      </c>
      <c r="N739" s="3">
        <f t="shared" si="75"/>
        <v>8.5851219003959159E-2</v>
      </c>
      <c r="O739" s="3">
        <f t="shared" si="76"/>
        <v>1.0921429328809245E-2</v>
      </c>
    </row>
    <row r="740" spans="1:15" hidden="1" x14ac:dyDescent="0.2">
      <c r="A740">
        <v>739</v>
      </c>
      <c r="B740" t="s">
        <v>377</v>
      </c>
      <c r="C740" t="s">
        <v>100</v>
      </c>
      <c r="D740" t="s">
        <v>131</v>
      </c>
      <c r="E740">
        <v>9134</v>
      </c>
      <c r="F740">
        <v>4088</v>
      </c>
      <c r="G740">
        <v>-5046</v>
      </c>
      <c r="H740">
        <v>-0.55244142763301995</v>
      </c>
      <c r="I740" t="str">
        <f>VLOOKUP(D740,categoriesforlookup!A:B,2,FALSE)</f>
        <v>6 months up to 1 year</v>
      </c>
      <c r="J740">
        <f t="shared" si="71"/>
        <v>4265</v>
      </c>
      <c r="K740" t="b">
        <f t="shared" si="72"/>
        <v>0</v>
      </c>
      <c r="L740">
        <f t="shared" si="73"/>
        <v>-5046</v>
      </c>
      <c r="M740" t="b">
        <f t="shared" si="74"/>
        <v>0</v>
      </c>
      <c r="N740" s="3">
        <f t="shared" si="75"/>
        <v>-0.55244142763301951</v>
      </c>
      <c r="O740" s="3">
        <f t="shared" si="76"/>
        <v>-0.13376100095429966</v>
      </c>
    </row>
    <row r="741" spans="1:15" hidden="1" x14ac:dyDescent="0.2">
      <c r="A741">
        <v>740</v>
      </c>
      <c r="B741" t="s">
        <v>376</v>
      </c>
      <c r="C741" t="s">
        <v>100</v>
      </c>
      <c r="D741" t="s">
        <v>132</v>
      </c>
      <c r="E741">
        <v>3427</v>
      </c>
      <c r="F741">
        <v>3838</v>
      </c>
      <c r="G741">
        <v>411</v>
      </c>
      <c r="H741">
        <v>0.119929967901955</v>
      </c>
      <c r="I741" t="str">
        <f>VLOOKUP(D741,categoriesforlookup!A:B,2,FALSE)</f>
        <v>4 years and up to 5 years</v>
      </c>
      <c r="J741">
        <f t="shared" si="71"/>
        <v>0</v>
      </c>
      <c r="K741" t="b">
        <f t="shared" si="72"/>
        <v>0</v>
      </c>
      <c r="L741">
        <f t="shared" si="73"/>
        <v>411</v>
      </c>
      <c r="M741" t="b">
        <f t="shared" si="74"/>
        <v>0</v>
      </c>
      <c r="N741" s="3">
        <f t="shared" si="75"/>
        <v>0.11992996790195506</v>
      </c>
      <c r="O741" s="3">
        <f t="shared" si="76"/>
        <v>1.0894921005195632E-2</v>
      </c>
    </row>
    <row r="742" spans="1:15" hidden="1" x14ac:dyDescent="0.2">
      <c r="A742">
        <v>741</v>
      </c>
      <c r="B742" t="s">
        <v>375</v>
      </c>
      <c r="C742" t="s">
        <v>100</v>
      </c>
      <c r="D742" t="s">
        <v>133</v>
      </c>
      <c r="E742">
        <v>196</v>
      </c>
      <c r="F742">
        <v>196</v>
      </c>
      <c r="G742">
        <v>0</v>
      </c>
      <c r="H742">
        <v>0</v>
      </c>
      <c r="I742" t="str">
        <f>VLOOKUP(D742,categoriesforlookup!A:B,2,FALSE)</f>
        <v>5 years and over</v>
      </c>
      <c r="J742">
        <f t="shared" si="71"/>
        <v>17</v>
      </c>
      <c r="K742" t="b">
        <f t="shared" si="72"/>
        <v>0</v>
      </c>
      <c r="L742">
        <f t="shared" si="73"/>
        <v>0</v>
      </c>
      <c r="M742" t="b">
        <f t="shared" si="74"/>
        <v>1</v>
      </c>
      <c r="N742" s="3">
        <f t="shared" si="75"/>
        <v>0</v>
      </c>
      <c r="O742" s="3">
        <f t="shared" si="76"/>
        <v>0</v>
      </c>
    </row>
    <row r="743" spans="1:15" hidden="1" x14ac:dyDescent="0.2">
      <c r="A743">
        <v>742</v>
      </c>
      <c r="B743" t="s">
        <v>374</v>
      </c>
      <c r="C743" t="s">
        <v>100</v>
      </c>
      <c r="D743" t="s">
        <v>134</v>
      </c>
      <c r="E743">
        <v>133</v>
      </c>
      <c r="F743">
        <v>150</v>
      </c>
      <c r="G743">
        <v>17</v>
      </c>
      <c r="H743">
        <v>0.12781954887218</v>
      </c>
      <c r="I743">
        <f>VLOOKUP(D743,categoriesforlookup!A:B,2,FALSE)</f>
        <v>0</v>
      </c>
      <c r="J743" t="e">
        <f t="shared" si="71"/>
        <v>#N/A</v>
      </c>
      <c r="K743" t="e">
        <f t="shared" si="72"/>
        <v>#N/A</v>
      </c>
      <c r="L743" t="e">
        <f t="shared" si="73"/>
        <v>#N/A</v>
      </c>
      <c r="M743" t="e">
        <f t="shared" si="74"/>
        <v>#N/A</v>
      </c>
      <c r="N743" s="3" t="e">
        <f t="shared" si="75"/>
        <v>#N/A</v>
      </c>
      <c r="O743" s="3" t="e">
        <f t="shared" si="76"/>
        <v>#N/A</v>
      </c>
    </row>
    <row r="744" spans="1:15" x14ac:dyDescent="0.2">
      <c r="A744">
        <v>743</v>
      </c>
      <c r="B744" t="s">
        <v>373</v>
      </c>
      <c r="C744" t="s">
        <v>100</v>
      </c>
      <c r="D744" t="s">
        <v>136</v>
      </c>
      <c r="E744">
        <v>9069</v>
      </c>
      <c r="F744">
        <v>13334</v>
      </c>
      <c r="G744">
        <v>4265</v>
      </c>
      <c r="H744">
        <v>0.470283382952917</v>
      </c>
      <c r="I744" t="str">
        <f>VLOOKUP(D744,categoriesforlookup!A:B,2,FALSE)</f>
        <v>1 year and up to 2 years</v>
      </c>
      <c r="J744">
        <f t="shared" si="71"/>
        <v>409</v>
      </c>
      <c r="K744" t="b">
        <f t="shared" si="72"/>
        <v>1</v>
      </c>
      <c r="L744">
        <f t="shared" si="73"/>
        <v>4674</v>
      </c>
      <c r="M744" t="b">
        <f t="shared" si="74"/>
        <v>0</v>
      </c>
      <c r="N744" s="3">
        <f t="shared" si="75"/>
        <v>0.51538207079060538</v>
      </c>
      <c r="O744" s="3">
        <f t="shared" si="76"/>
        <v>0.123899904570035</v>
      </c>
    </row>
    <row r="745" spans="1:15" hidden="1" x14ac:dyDescent="0.2">
      <c r="A745">
        <v>744</v>
      </c>
      <c r="B745" t="s">
        <v>372</v>
      </c>
      <c r="C745" t="s">
        <v>100</v>
      </c>
      <c r="D745" t="s">
        <v>129</v>
      </c>
      <c r="E745">
        <v>37300</v>
      </c>
      <c r="F745">
        <v>37724</v>
      </c>
      <c r="G745">
        <v>424</v>
      </c>
      <c r="H745">
        <v>1.13672922252011E-2</v>
      </c>
      <c r="I745" t="e">
        <f>VLOOKUP(D745,categoriesforlookup!A:B,2,FALSE)</f>
        <v>#N/A</v>
      </c>
      <c r="J745" t="e">
        <f t="shared" si="71"/>
        <v>#N/A</v>
      </c>
      <c r="K745" t="e">
        <f t="shared" si="72"/>
        <v>#N/A</v>
      </c>
      <c r="L745" t="e">
        <f t="shared" si="73"/>
        <v>#N/A</v>
      </c>
      <c r="M745" t="e">
        <f t="shared" si="74"/>
        <v>#N/A</v>
      </c>
      <c r="N745" s="3" t="e">
        <f t="shared" si="75"/>
        <v>#N/A</v>
      </c>
      <c r="O745" s="3" t="e">
        <f t="shared" si="76"/>
        <v>#N/A</v>
      </c>
    </row>
    <row r="746" spans="1:15" hidden="1" x14ac:dyDescent="0.2">
      <c r="A746">
        <v>745</v>
      </c>
      <c r="B746" t="s">
        <v>371</v>
      </c>
      <c r="C746" t="s">
        <v>101</v>
      </c>
      <c r="D746" t="s">
        <v>8</v>
      </c>
      <c r="E746">
        <v>10224</v>
      </c>
      <c r="F746">
        <v>10668</v>
      </c>
      <c r="G746">
        <v>444</v>
      </c>
      <c r="H746">
        <v>4.3427230046948401E-2</v>
      </c>
      <c r="I746" t="str">
        <f>VLOOKUP(D746,categoriesforlookup!A:B,2,FALSE)</f>
        <v>2 years and up to 3 years</v>
      </c>
      <c r="J746">
        <f t="shared" si="71"/>
        <v>133</v>
      </c>
      <c r="K746" t="b">
        <f t="shared" si="72"/>
        <v>1</v>
      </c>
      <c r="L746">
        <f t="shared" si="73"/>
        <v>577</v>
      </c>
      <c r="M746" t="b">
        <f t="shared" si="74"/>
        <v>0</v>
      </c>
      <c r="N746" s="3">
        <f t="shared" si="75"/>
        <v>5.6435837245696403E-2</v>
      </c>
      <c r="O746" s="3">
        <f t="shared" si="76"/>
        <v>1.0627716790687395E-2</v>
      </c>
    </row>
    <row r="747" spans="1:15" hidden="1" x14ac:dyDescent="0.2">
      <c r="A747">
        <v>746</v>
      </c>
      <c r="B747" t="s">
        <v>370</v>
      </c>
      <c r="C747" t="s">
        <v>101</v>
      </c>
      <c r="D747" t="s">
        <v>130</v>
      </c>
      <c r="E747">
        <v>6383</v>
      </c>
      <c r="F747">
        <v>6516</v>
      </c>
      <c r="G747">
        <v>133</v>
      </c>
      <c r="H747">
        <v>2.0836597211342602E-2</v>
      </c>
      <c r="I747" t="str">
        <f>VLOOKUP(D747,categoriesforlookup!A:B,2,FALSE)</f>
        <v>3 years and up to 4 years</v>
      </c>
      <c r="J747">
        <f t="shared" si="71"/>
        <v>591</v>
      </c>
      <c r="K747" t="b">
        <f t="shared" si="72"/>
        <v>1</v>
      </c>
      <c r="L747">
        <f t="shared" si="73"/>
        <v>724</v>
      </c>
      <c r="M747" t="b">
        <f t="shared" si="74"/>
        <v>0</v>
      </c>
      <c r="N747" s="3">
        <f t="shared" si="75"/>
        <v>0.11342628857903807</v>
      </c>
      <c r="O747" s="3">
        <f t="shared" si="76"/>
        <v>1.3335298018124218E-2</v>
      </c>
    </row>
    <row r="748" spans="1:15" hidden="1" x14ac:dyDescent="0.2">
      <c r="A748">
        <v>747</v>
      </c>
      <c r="B748" t="s">
        <v>369</v>
      </c>
      <c r="C748" t="s">
        <v>101</v>
      </c>
      <c r="D748" t="s">
        <v>131</v>
      </c>
      <c r="E748">
        <v>12438</v>
      </c>
      <c r="F748">
        <v>5750</v>
      </c>
      <c r="G748">
        <v>-6688</v>
      </c>
      <c r="H748">
        <v>-0.53770702685319205</v>
      </c>
      <c r="I748" t="str">
        <f>VLOOKUP(D748,categoriesforlookup!A:B,2,FALSE)</f>
        <v>6 months up to 1 year</v>
      </c>
      <c r="J748">
        <f t="shared" si="71"/>
        <v>5837</v>
      </c>
      <c r="K748" t="b">
        <f t="shared" si="72"/>
        <v>0</v>
      </c>
      <c r="L748">
        <f t="shared" si="73"/>
        <v>-6688</v>
      </c>
      <c r="M748" t="b">
        <f t="shared" si="74"/>
        <v>0</v>
      </c>
      <c r="N748" s="3">
        <f t="shared" si="75"/>
        <v>-0.53770702685319183</v>
      </c>
      <c r="O748" s="3">
        <f t="shared" si="76"/>
        <v>-0.12318573638841818</v>
      </c>
    </row>
    <row r="749" spans="1:15" hidden="1" x14ac:dyDescent="0.2">
      <c r="A749">
        <v>748</v>
      </c>
      <c r="B749" t="s">
        <v>368</v>
      </c>
      <c r="C749" t="s">
        <v>101</v>
      </c>
      <c r="D749" t="s">
        <v>132</v>
      </c>
      <c r="E749">
        <v>3859</v>
      </c>
      <c r="F749">
        <v>4450</v>
      </c>
      <c r="G749">
        <v>591</v>
      </c>
      <c r="H749">
        <v>0.15314848406322901</v>
      </c>
      <c r="I749" t="str">
        <f>VLOOKUP(D749,categoriesforlookup!A:B,2,FALSE)</f>
        <v>4 years and up to 5 years</v>
      </c>
      <c r="J749">
        <f t="shared" si="71"/>
        <v>5</v>
      </c>
      <c r="K749" t="b">
        <f t="shared" si="72"/>
        <v>1</v>
      </c>
      <c r="L749">
        <f t="shared" si="73"/>
        <v>596</v>
      </c>
      <c r="M749" t="b">
        <f t="shared" si="74"/>
        <v>0</v>
      </c>
      <c r="N749" s="3">
        <f t="shared" si="75"/>
        <v>0.15444415651723245</v>
      </c>
      <c r="O749" s="3">
        <f t="shared" si="76"/>
        <v>1.0977676269063583E-2</v>
      </c>
    </row>
    <row r="750" spans="1:15" hidden="1" x14ac:dyDescent="0.2">
      <c r="A750">
        <v>749</v>
      </c>
      <c r="B750" t="s">
        <v>367</v>
      </c>
      <c r="C750" t="s">
        <v>101</v>
      </c>
      <c r="D750" t="s">
        <v>133</v>
      </c>
      <c r="E750">
        <v>272</v>
      </c>
      <c r="F750">
        <v>277</v>
      </c>
      <c r="G750">
        <v>5</v>
      </c>
      <c r="H750">
        <v>1.8382352941176499E-2</v>
      </c>
      <c r="I750" t="str">
        <f>VLOOKUP(D750,categoriesforlookup!A:B,2,FALSE)</f>
        <v>5 years and over</v>
      </c>
      <c r="J750">
        <f t="shared" si="71"/>
        <v>26</v>
      </c>
      <c r="K750" t="b">
        <f t="shared" si="72"/>
        <v>1</v>
      </c>
      <c r="L750">
        <f t="shared" si="73"/>
        <v>31</v>
      </c>
      <c r="M750" t="b">
        <f t="shared" si="74"/>
        <v>0</v>
      </c>
      <c r="N750" s="3">
        <f t="shared" si="75"/>
        <v>0.11397058823529412</v>
      </c>
      <c r="O750" s="3">
        <f t="shared" si="76"/>
        <v>5.7098651735062252E-4</v>
      </c>
    </row>
    <row r="751" spans="1:15" hidden="1" x14ac:dyDescent="0.2">
      <c r="A751">
        <v>750</v>
      </c>
      <c r="B751" t="s">
        <v>366</v>
      </c>
      <c r="C751" t="s">
        <v>101</v>
      </c>
      <c r="D751" t="s">
        <v>134</v>
      </c>
      <c r="E751">
        <v>83</v>
      </c>
      <c r="F751">
        <v>109</v>
      </c>
      <c r="G751">
        <v>26</v>
      </c>
      <c r="H751">
        <v>0.313253012048193</v>
      </c>
      <c r="I751">
        <f>VLOOKUP(D751,categoriesforlookup!A:B,2,FALSE)</f>
        <v>0</v>
      </c>
      <c r="J751" t="e">
        <f t="shared" si="71"/>
        <v>#N/A</v>
      </c>
      <c r="K751" t="e">
        <f t="shared" si="72"/>
        <v>#N/A</v>
      </c>
      <c r="L751" t="e">
        <f t="shared" si="73"/>
        <v>#N/A</v>
      </c>
      <c r="M751" t="e">
        <f t="shared" si="74"/>
        <v>#N/A</v>
      </c>
      <c r="N751" s="3" t="e">
        <f t="shared" si="75"/>
        <v>#N/A</v>
      </c>
      <c r="O751" s="3" t="e">
        <f t="shared" si="76"/>
        <v>#N/A</v>
      </c>
    </row>
    <row r="752" spans="1:15" x14ac:dyDescent="0.2">
      <c r="A752">
        <v>751</v>
      </c>
      <c r="B752" t="s">
        <v>365</v>
      </c>
      <c r="C752" t="s">
        <v>101</v>
      </c>
      <c r="D752" t="s">
        <v>136</v>
      </c>
      <c r="E752">
        <v>14284</v>
      </c>
      <c r="F752">
        <v>20121</v>
      </c>
      <c r="G752">
        <v>5837</v>
      </c>
      <c r="H752">
        <v>0.40863903668440199</v>
      </c>
      <c r="I752" t="str">
        <f>VLOOKUP(D752,categoriesforlookup!A:B,2,FALSE)</f>
        <v>1 year and up to 2 years</v>
      </c>
      <c r="J752">
        <f t="shared" si="71"/>
        <v>444</v>
      </c>
      <c r="K752" t="b">
        <f t="shared" si="72"/>
        <v>1</v>
      </c>
      <c r="L752">
        <f t="shared" si="73"/>
        <v>6281</v>
      </c>
      <c r="M752" t="b">
        <f t="shared" si="74"/>
        <v>0</v>
      </c>
      <c r="N752" s="3">
        <f t="shared" si="75"/>
        <v>0.43972276673200783</v>
      </c>
      <c r="O752" s="3">
        <f t="shared" si="76"/>
        <v>0.11568923598320195</v>
      </c>
    </row>
    <row r="753" spans="1:15" hidden="1" x14ac:dyDescent="0.2">
      <c r="A753">
        <v>752</v>
      </c>
      <c r="B753" t="s">
        <v>364</v>
      </c>
      <c r="C753" t="s">
        <v>101</v>
      </c>
      <c r="D753" t="s">
        <v>129</v>
      </c>
      <c r="E753">
        <v>53208</v>
      </c>
      <c r="F753">
        <v>54292</v>
      </c>
      <c r="G753">
        <v>1084</v>
      </c>
      <c r="H753">
        <v>2.03728762592091E-2</v>
      </c>
      <c r="I753" t="e">
        <f>VLOOKUP(D753,categoriesforlookup!A:B,2,FALSE)</f>
        <v>#N/A</v>
      </c>
      <c r="J753" t="e">
        <f t="shared" si="71"/>
        <v>#N/A</v>
      </c>
      <c r="K753" t="e">
        <f t="shared" si="72"/>
        <v>#N/A</v>
      </c>
      <c r="L753" t="e">
        <f t="shared" si="73"/>
        <v>#N/A</v>
      </c>
      <c r="M753" t="e">
        <f t="shared" si="74"/>
        <v>#N/A</v>
      </c>
      <c r="N753" s="3" t="e">
        <f t="shared" si="75"/>
        <v>#N/A</v>
      </c>
      <c r="O753" s="3" t="e">
        <f t="shared" si="76"/>
        <v>#N/A</v>
      </c>
    </row>
    <row r="754" spans="1:15" hidden="1" x14ac:dyDescent="0.2">
      <c r="A754">
        <v>753</v>
      </c>
      <c r="B754" t="s">
        <v>363</v>
      </c>
      <c r="C754" t="s">
        <v>102</v>
      </c>
      <c r="D754" t="s">
        <v>8</v>
      </c>
      <c r="E754">
        <v>3556</v>
      </c>
      <c r="F754">
        <v>3685</v>
      </c>
      <c r="G754">
        <v>129</v>
      </c>
      <c r="H754">
        <v>3.6276715410573701E-2</v>
      </c>
      <c r="I754" t="str">
        <f>VLOOKUP(D754,categoriesforlookup!A:B,2,FALSE)</f>
        <v>2 years and up to 3 years</v>
      </c>
      <c r="J754">
        <f t="shared" si="71"/>
        <v>92</v>
      </c>
      <c r="K754" t="b">
        <f t="shared" si="72"/>
        <v>1</v>
      </c>
      <c r="L754">
        <f t="shared" si="73"/>
        <v>221</v>
      </c>
      <c r="M754" t="b">
        <f t="shared" si="74"/>
        <v>0</v>
      </c>
      <c r="N754" s="3">
        <f t="shared" si="75"/>
        <v>6.2148481439820019E-2</v>
      </c>
      <c r="O754" s="3">
        <f t="shared" si="76"/>
        <v>1.2973290284707954E-2</v>
      </c>
    </row>
    <row r="755" spans="1:15" hidden="1" x14ac:dyDescent="0.2">
      <c r="A755">
        <v>754</v>
      </c>
      <c r="B755" t="s">
        <v>362</v>
      </c>
      <c r="C755" t="s">
        <v>102</v>
      </c>
      <c r="D755" t="s">
        <v>130</v>
      </c>
      <c r="E755">
        <v>2043</v>
      </c>
      <c r="F755">
        <v>2135</v>
      </c>
      <c r="G755">
        <v>92</v>
      </c>
      <c r="H755">
        <v>4.5031815956926097E-2</v>
      </c>
      <c r="I755" t="str">
        <f>VLOOKUP(D755,categoriesforlookup!A:B,2,FALSE)</f>
        <v>3 years and up to 4 years</v>
      </c>
      <c r="J755">
        <f t="shared" si="71"/>
        <v>185</v>
      </c>
      <c r="K755" t="b">
        <f t="shared" si="72"/>
        <v>1</v>
      </c>
      <c r="L755">
        <f t="shared" si="73"/>
        <v>277</v>
      </c>
      <c r="M755" t="b">
        <f t="shared" si="74"/>
        <v>0</v>
      </c>
      <c r="N755" s="3">
        <f t="shared" si="75"/>
        <v>0.13558492413117965</v>
      </c>
      <c r="O755" s="3">
        <f t="shared" si="76"/>
        <v>1.626063985911359E-2</v>
      </c>
    </row>
    <row r="756" spans="1:15" hidden="1" x14ac:dyDescent="0.2">
      <c r="A756">
        <v>755</v>
      </c>
      <c r="B756" t="s">
        <v>361</v>
      </c>
      <c r="C756" t="s">
        <v>102</v>
      </c>
      <c r="D756" t="s">
        <v>131</v>
      </c>
      <c r="E756">
        <v>3846</v>
      </c>
      <c r="F756">
        <v>1845</v>
      </c>
      <c r="G756">
        <v>-2001</v>
      </c>
      <c r="H756">
        <v>-0.52028081123244896</v>
      </c>
      <c r="I756" t="str">
        <f>VLOOKUP(D756,categoriesforlookup!A:B,2,FALSE)</f>
        <v>6 months up to 1 year</v>
      </c>
      <c r="J756">
        <f t="shared" si="71"/>
        <v>1800</v>
      </c>
      <c r="K756" t="b">
        <f t="shared" si="72"/>
        <v>0</v>
      </c>
      <c r="L756">
        <f t="shared" si="73"/>
        <v>-2001</v>
      </c>
      <c r="M756" t="b">
        <f t="shared" si="74"/>
        <v>0</v>
      </c>
      <c r="N756" s="3">
        <f t="shared" si="75"/>
        <v>-0.52028081123244929</v>
      </c>
      <c r="O756" s="3">
        <f t="shared" si="76"/>
        <v>-0.11746404461402994</v>
      </c>
    </row>
    <row r="757" spans="1:15" hidden="1" x14ac:dyDescent="0.2">
      <c r="A757">
        <v>756</v>
      </c>
      <c r="B757" t="s">
        <v>360</v>
      </c>
      <c r="C757" t="s">
        <v>102</v>
      </c>
      <c r="D757" t="s">
        <v>132</v>
      </c>
      <c r="E757">
        <v>585</v>
      </c>
      <c r="F757">
        <v>770</v>
      </c>
      <c r="G757">
        <v>185</v>
      </c>
      <c r="H757">
        <v>0.316239316239316</v>
      </c>
      <c r="I757" t="str">
        <f>VLOOKUP(D757,categoriesforlookup!A:B,2,FALSE)</f>
        <v>4 years and up to 5 years</v>
      </c>
      <c r="J757">
        <f t="shared" si="71"/>
        <v>9</v>
      </c>
      <c r="K757" t="b">
        <f t="shared" si="72"/>
        <v>1</v>
      </c>
      <c r="L757">
        <f t="shared" si="73"/>
        <v>194</v>
      </c>
      <c r="M757" t="b">
        <f t="shared" si="74"/>
        <v>0</v>
      </c>
      <c r="N757" s="3">
        <f t="shared" si="75"/>
        <v>0.33162393162393161</v>
      </c>
      <c r="O757" s="3">
        <f t="shared" si="76"/>
        <v>1.1388318168476666E-2</v>
      </c>
    </row>
    <row r="758" spans="1:15" hidden="1" x14ac:dyDescent="0.2">
      <c r="A758">
        <v>757</v>
      </c>
      <c r="B758" t="s">
        <v>359</v>
      </c>
      <c r="C758" t="s">
        <v>102</v>
      </c>
      <c r="D758" t="s">
        <v>133</v>
      </c>
      <c r="E758">
        <v>65</v>
      </c>
      <c r="F758">
        <v>74</v>
      </c>
      <c r="G758">
        <v>9</v>
      </c>
      <c r="H758">
        <v>0.138461538461538</v>
      </c>
      <c r="I758" t="str">
        <f>VLOOKUP(D758,categoriesforlookup!A:B,2,FALSE)</f>
        <v>5 years and over</v>
      </c>
      <c r="J758">
        <f t="shared" si="71"/>
        <v>0</v>
      </c>
      <c r="K758" t="b">
        <f t="shared" si="72"/>
        <v>0</v>
      </c>
      <c r="L758">
        <f t="shared" si="73"/>
        <v>9</v>
      </c>
      <c r="M758" t="b">
        <f t="shared" si="74"/>
        <v>0</v>
      </c>
      <c r="N758" s="3">
        <f t="shared" si="75"/>
        <v>0.13846153846153847</v>
      </c>
      <c r="O758" s="3">
        <f t="shared" si="76"/>
        <v>5.283240387437628E-4</v>
      </c>
    </row>
    <row r="759" spans="1:15" hidden="1" x14ac:dyDescent="0.2">
      <c r="A759">
        <v>758</v>
      </c>
      <c r="B759" t="s">
        <v>358</v>
      </c>
      <c r="C759" t="s">
        <v>102</v>
      </c>
      <c r="D759" t="s">
        <v>134</v>
      </c>
      <c r="E759">
        <v>17</v>
      </c>
      <c r="F759">
        <v>17</v>
      </c>
      <c r="G759">
        <v>0</v>
      </c>
      <c r="H759">
        <v>0</v>
      </c>
      <c r="I759">
        <f>VLOOKUP(D759,categoriesforlookup!A:B,2,FALSE)</f>
        <v>0</v>
      </c>
      <c r="J759" t="e">
        <f t="shared" si="71"/>
        <v>#N/A</v>
      </c>
      <c r="K759" t="e">
        <f t="shared" si="72"/>
        <v>#N/A</v>
      </c>
      <c r="L759" t="e">
        <f t="shared" si="73"/>
        <v>#N/A</v>
      </c>
      <c r="M759" t="e">
        <f t="shared" si="74"/>
        <v>#N/A</v>
      </c>
      <c r="N759" s="3" t="e">
        <f t="shared" si="75"/>
        <v>#N/A</v>
      </c>
      <c r="O759" s="3" t="e">
        <f t="shared" si="76"/>
        <v>#N/A</v>
      </c>
    </row>
    <row r="760" spans="1:15" x14ac:dyDescent="0.2">
      <c r="A760">
        <v>759</v>
      </c>
      <c r="B760" t="s">
        <v>357</v>
      </c>
      <c r="C760" t="s">
        <v>102</v>
      </c>
      <c r="D760" t="s">
        <v>136</v>
      </c>
      <c r="E760">
        <v>4761</v>
      </c>
      <c r="F760">
        <v>6561</v>
      </c>
      <c r="G760">
        <v>1800</v>
      </c>
      <c r="H760">
        <v>0.37807183364839297</v>
      </c>
      <c r="I760" t="str">
        <f>VLOOKUP(D760,categoriesforlookup!A:B,2,FALSE)</f>
        <v>1 year and up to 2 years</v>
      </c>
      <c r="J760">
        <f t="shared" si="71"/>
        <v>129</v>
      </c>
      <c r="K760" t="b">
        <f t="shared" si="72"/>
        <v>1</v>
      </c>
      <c r="L760">
        <f t="shared" si="73"/>
        <v>1929</v>
      </c>
      <c r="M760" t="b">
        <f t="shared" si="74"/>
        <v>0</v>
      </c>
      <c r="N760" s="3">
        <f t="shared" si="75"/>
        <v>0.40516698172652804</v>
      </c>
      <c r="O760" s="3">
        <f t="shared" si="76"/>
        <v>0.11323745230407983</v>
      </c>
    </row>
    <row r="761" spans="1:15" hidden="1" x14ac:dyDescent="0.2">
      <c r="A761">
        <v>760</v>
      </c>
      <c r="B761" t="s">
        <v>356</v>
      </c>
      <c r="C761" t="s">
        <v>102</v>
      </c>
      <c r="D761" t="s">
        <v>129</v>
      </c>
      <c r="E761">
        <v>16703</v>
      </c>
      <c r="F761">
        <v>17035</v>
      </c>
      <c r="G761">
        <v>332</v>
      </c>
      <c r="H761">
        <v>1.9876668861881101E-2</v>
      </c>
      <c r="I761" t="e">
        <f>VLOOKUP(D761,categoriesforlookup!A:B,2,FALSE)</f>
        <v>#N/A</v>
      </c>
      <c r="J761" t="e">
        <f t="shared" si="71"/>
        <v>#N/A</v>
      </c>
      <c r="K761" t="e">
        <f t="shared" si="72"/>
        <v>#N/A</v>
      </c>
      <c r="L761" t="e">
        <f t="shared" si="73"/>
        <v>#N/A</v>
      </c>
      <c r="M761" t="e">
        <f t="shared" si="74"/>
        <v>#N/A</v>
      </c>
      <c r="N761" s="3" t="e">
        <f t="shared" si="75"/>
        <v>#N/A</v>
      </c>
      <c r="O761" s="3" t="e">
        <f t="shared" si="76"/>
        <v>#N/A</v>
      </c>
    </row>
    <row r="762" spans="1:15" hidden="1" x14ac:dyDescent="0.2">
      <c r="A762">
        <v>761</v>
      </c>
      <c r="B762" t="s">
        <v>355</v>
      </c>
      <c r="C762" t="s">
        <v>103</v>
      </c>
      <c r="D762" t="s">
        <v>8</v>
      </c>
      <c r="E762">
        <v>8569</v>
      </c>
      <c r="F762">
        <v>8555</v>
      </c>
      <c r="G762">
        <v>-14</v>
      </c>
      <c r="H762">
        <v>-1.6337962422686399E-3</v>
      </c>
      <c r="I762" t="str">
        <f>VLOOKUP(D762,categoriesforlookup!A:B,2,FALSE)</f>
        <v>2 years and up to 3 years</v>
      </c>
      <c r="J762">
        <f t="shared" si="71"/>
        <v>772</v>
      </c>
      <c r="K762" t="b">
        <f t="shared" si="72"/>
        <v>0</v>
      </c>
      <c r="L762">
        <f t="shared" si="73"/>
        <v>-14</v>
      </c>
      <c r="M762" t="b">
        <f t="shared" si="74"/>
        <v>0</v>
      </c>
      <c r="N762" s="3">
        <f t="shared" si="75"/>
        <v>-1.6337962422686427E-3</v>
      </c>
      <c r="O762" s="3">
        <f t="shared" si="76"/>
        <v>-4.7401388183511086E-4</v>
      </c>
    </row>
    <row r="763" spans="1:15" hidden="1" x14ac:dyDescent="0.2">
      <c r="A763">
        <v>762</v>
      </c>
      <c r="B763" t="s">
        <v>354</v>
      </c>
      <c r="C763" t="s">
        <v>103</v>
      </c>
      <c r="D763" t="s">
        <v>130</v>
      </c>
      <c r="E763">
        <v>3510</v>
      </c>
      <c r="F763">
        <v>4282</v>
      </c>
      <c r="G763">
        <v>772</v>
      </c>
      <c r="H763">
        <v>0.21994301994302001</v>
      </c>
      <c r="I763" t="str">
        <f>VLOOKUP(D763,categoriesforlookup!A:B,2,FALSE)</f>
        <v>3 years and up to 4 years</v>
      </c>
      <c r="J763">
        <f t="shared" si="71"/>
        <v>84</v>
      </c>
      <c r="K763" t="b">
        <f t="shared" si="72"/>
        <v>1</v>
      </c>
      <c r="L763">
        <f t="shared" si="73"/>
        <v>856</v>
      </c>
      <c r="M763" t="b">
        <f t="shared" si="74"/>
        <v>0</v>
      </c>
      <c r="N763" s="3">
        <f t="shared" si="75"/>
        <v>0.24387464387464389</v>
      </c>
      <c r="O763" s="3">
        <f t="shared" si="76"/>
        <v>2.8982563060775353E-2</v>
      </c>
    </row>
    <row r="764" spans="1:15" hidden="1" x14ac:dyDescent="0.2">
      <c r="A764">
        <v>763</v>
      </c>
      <c r="B764" t="s">
        <v>353</v>
      </c>
      <c r="C764" t="s">
        <v>103</v>
      </c>
      <c r="D764" t="s">
        <v>131</v>
      </c>
      <c r="E764">
        <v>4651</v>
      </c>
      <c r="F764">
        <v>2608</v>
      </c>
      <c r="G764">
        <v>-2043</v>
      </c>
      <c r="H764">
        <v>-0.43926037411309399</v>
      </c>
      <c r="I764" t="str">
        <f>VLOOKUP(D764,categoriesforlookup!A:B,2,FALSE)</f>
        <v>6 months up to 1 year</v>
      </c>
      <c r="J764">
        <f t="shared" si="71"/>
        <v>1315</v>
      </c>
      <c r="K764" t="b">
        <f t="shared" si="72"/>
        <v>0</v>
      </c>
      <c r="L764">
        <f t="shared" si="73"/>
        <v>-2043</v>
      </c>
      <c r="M764" t="b">
        <f t="shared" si="74"/>
        <v>0</v>
      </c>
      <c r="N764" s="3">
        <f t="shared" si="75"/>
        <v>-0.43926037411309393</v>
      </c>
      <c r="O764" s="3">
        <f t="shared" si="76"/>
        <v>-6.9172168613509402E-2</v>
      </c>
    </row>
    <row r="765" spans="1:15" hidden="1" x14ac:dyDescent="0.2">
      <c r="A765">
        <v>764</v>
      </c>
      <c r="B765" t="s">
        <v>352</v>
      </c>
      <c r="C765" t="s">
        <v>103</v>
      </c>
      <c r="D765" t="s">
        <v>132</v>
      </c>
      <c r="E765">
        <v>611</v>
      </c>
      <c r="F765">
        <v>695</v>
      </c>
      <c r="G765">
        <v>84</v>
      </c>
      <c r="H765">
        <v>0.13747954173486099</v>
      </c>
      <c r="I765" t="str">
        <f>VLOOKUP(D765,categoriesforlookup!A:B,2,FALSE)</f>
        <v>4 years and up to 5 years</v>
      </c>
      <c r="J765">
        <f t="shared" si="71"/>
        <v>38</v>
      </c>
      <c r="K765" t="b">
        <f t="shared" si="72"/>
        <v>1</v>
      </c>
      <c r="L765">
        <f t="shared" si="73"/>
        <v>122</v>
      </c>
      <c r="M765" t="b">
        <f t="shared" si="74"/>
        <v>0</v>
      </c>
      <c r="N765" s="3">
        <f t="shared" si="75"/>
        <v>0.19967266775777415</v>
      </c>
      <c r="O765" s="3">
        <f t="shared" si="76"/>
        <v>4.1306923988488238E-3</v>
      </c>
    </row>
    <row r="766" spans="1:15" hidden="1" x14ac:dyDescent="0.2">
      <c r="A766">
        <v>765</v>
      </c>
      <c r="B766" t="s">
        <v>351</v>
      </c>
      <c r="C766" t="s">
        <v>103</v>
      </c>
      <c r="D766" t="s">
        <v>133</v>
      </c>
      <c r="E766">
        <v>524</v>
      </c>
      <c r="F766">
        <v>562</v>
      </c>
      <c r="G766">
        <v>38</v>
      </c>
      <c r="H766">
        <v>7.2519083969465603E-2</v>
      </c>
      <c r="I766" t="str">
        <f>VLOOKUP(D766,categoriesforlookup!A:B,2,FALSE)</f>
        <v>5 years and over</v>
      </c>
      <c r="J766">
        <f t="shared" si="71"/>
        <v>19</v>
      </c>
      <c r="K766" t="b">
        <f t="shared" si="72"/>
        <v>1</v>
      </c>
      <c r="L766">
        <f t="shared" si="73"/>
        <v>57</v>
      </c>
      <c r="M766" t="b">
        <f t="shared" si="74"/>
        <v>0</v>
      </c>
      <c r="N766" s="3">
        <f t="shared" si="75"/>
        <v>0.10877862595419847</v>
      </c>
      <c r="O766" s="3">
        <f t="shared" si="76"/>
        <v>1.9299136617572372E-3</v>
      </c>
    </row>
    <row r="767" spans="1:15" hidden="1" x14ac:dyDescent="0.2">
      <c r="A767">
        <v>766</v>
      </c>
      <c r="B767" t="s">
        <v>350</v>
      </c>
      <c r="C767" t="s">
        <v>103</v>
      </c>
      <c r="D767" t="s">
        <v>134</v>
      </c>
      <c r="E767">
        <v>6</v>
      </c>
      <c r="F767">
        <v>25</v>
      </c>
      <c r="G767">
        <v>19</v>
      </c>
      <c r="H767">
        <v>3.1666666666666701</v>
      </c>
      <c r="I767">
        <f>VLOOKUP(D767,categoriesforlookup!A:B,2,FALSE)</f>
        <v>0</v>
      </c>
      <c r="J767" t="e">
        <f t="shared" si="71"/>
        <v>#N/A</v>
      </c>
      <c r="K767" t="e">
        <f t="shared" si="72"/>
        <v>#N/A</v>
      </c>
      <c r="L767" t="e">
        <f t="shared" si="73"/>
        <v>#N/A</v>
      </c>
      <c r="M767" t="e">
        <f t="shared" si="74"/>
        <v>#N/A</v>
      </c>
      <c r="N767" s="3" t="e">
        <f t="shared" si="75"/>
        <v>#N/A</v>
      </c>
      <c r="O767" s="3" t="e">
        <f t="shared" si="76"/>
        <v>#N/A</v>
      </c>
    </row>
    <row r="768" spans="1:15" x14ac:dyDescent="0.2">
      <c r="A768">
        <v>767</v>
      </c>
      <c r="B768" t="s">
        <v>349</v>
      </c>
      <c r="C768" t="s">
        <v>103</v>
      </c>
      <c r="D768" t="s">
        <v>136</v>
      </c>
      <c r="E768">
        <v>8583</v>
      </c>
      <c r="F768">
        <v>9898</v>
      </c>
      <c r="G768">
        <v>1315</v>
      </c>
      <c r="H768">
        <v>0.153209833391588</v>
      </c>
      <c r="I768" t="str">
        <f>VLOOKUP(D768,categoriesforlookup!A:B,2,FALSE)</f>
        <v>1 year and up to 2 years</v>
      </c>
      <c r="J768">
        <f t="shared" si="71"/>
        <v>-14</v>
      </c>
      <c r="K768" t="b">
        <f t="shared" si="72"/>
        <v>0</v>
      </c>
      <c r="L768">
        <f t="shared" si="73"/>
        <v>1315</v>
      </c>
      <c r="M768" t="b">
        <f t="shared" si="74"/>
        <v>0</v>
      </c>
      <c r="N768" s="3">
        <f t="shared" si="75"/>
        <v>0.15320983339158803</v>
      </c>
      <c r="O768" s="3">
        <f t="shared" si="76"/>
        <v>4.4523446758083632E-2</v>
      </c>
    </row>
    <row r="769" spans="1:15" hidden="1" x14ac:dyDescent="0.2">
      <c r="A769">
        <v>768</v>
      </c>
      <c r="B769" t="s">
        <v>348</v>
      </c>
      <c r="C769" t="s">
        <v>103</v>
      </c>
      <c r="D769" t="s">
        <v>129</v>
      </c>
      <c r="E769">
        <v>29162</v>
      </c>
      <c r="F769">
        <v>29535</v>
      </c>
      <c r="G769">
        <v>373</v>
      </c>
      <c r="H769">
        <v>1.2790617927439799E-2</v>
      </c>
      <c r="I769" t="e">
        <f>VLOOKUP(D769,categoriesforlookup!A:B,2,FALSE)</f>
        <v>#N/A</v>
      </c>
      <c r="J769" t="e">
        <f t="shared" si="71"/>
        <v>#N/A</v>
      </c>
      <c r="K769" t="e">
        <f t="shared" si="72"/>
        <v>#N/A</v>
      </c>
      <c r="L769" t="e">
        <f t="shared" si="73"/>
        <v>#N/A</v>
      </c>
      <c r="M769" t="e">
        <f t="shared" si="74"/>
        <v>#N/A</v>
      </c>
      <c r="N769" s="3" t="e">
        <f t="shared" si="75"/>
        <v>#N/A</v>
      </c>
      <c r="O769" s="3" t="e">
        <f t="shared" si="76"/>
        <v>#N/A</v>
      </c>
    </row>
    <row r="770" spans="1:15" hidden="1" x14ac:dyDescent="0.2">
      <c r="A770">
        <v>769</v>
      </c>
      <c r="B770" t="s">
        <v>347</v>
      </c>
      <c r="C770" t="s">
        <v>104</v>
      </c>
      <c r="D770" t="s">
        <v>8</v>
      </c>
      <c r="E770">
        <v>10480</v>
      </c>
      <c r="F770">
        <v>10902</v>
      </c>
      <c r="G770">
        <v>422</v>
      </c>
      <c r="H770">
        <v>4.0267175572519097E-2</v>
      </c>
      <c r="I770" t="str">
        <f>VLOOKUP(D770,categoriesforlookup!A:B,2,FALSE)</f>
        <v>2 years and up to 3 years</v>
      </c>
      <c r="J770">
        <f t="shared" si="71"/>
        <v>436</v>
      </c>
      <c r="K770" t="b">
        <f t="shared" si="72"/>
        <v>1</v>
      </c>
      <c r="L770">
        <f t="shared" si="73"/>
        <v>858</v>
      </c>
      <c r="M770" t="b">
        <f t="shared" si="74"/>
        <v>0</v>
      </c>
      <c r="N770" s="3">
        <f t="shared" si="75"/>
        <v>8.1870229007633591E-2</v>
      </c>
      <c r="O770" s="3">
        <f t="shared" si="76"/>
        <v>1.6878467167643702E-2</v>
      </c>
    </row>
    <row r="771" spans="1:15" hidden="1" x14ac:dyDescent="0.2">
      <c r="A771">
        <v>770</v>
      </c>
      <c r="B771" t="s">
        <v>346</v>
      </c>
      <c r="C771" t="s">
        <v>104</v>
      </c>
      <c r="D771" t="s">
        <v>130</v>
      </c>
      <c r="E771">
        <v>7346</v>
      </c>
      <c r="F771">
        <v>7782</v>
      </c>
      <c r="G771">
        <v>436</v>
      </c>
      <c r="H771">
        <v>5.9352028314729098E-2</v>
      </c>
      <c r="I771" t="str">
        <f>VLOOKUP(D771,categoriesforlookup!A:B,2,FALSE)</f>
        <v>3 years and up to 4 years</v>
      </c>
      <c r="J771">
        <f t="shared" ref="J771:J834" si="77">VLOOKUP(CONCATENATE(C771,":",I771),B:I,6,FALSE)</f>
        <v>367</v>
      </c>
      <c r="K771" t="b">
        <f t="shared" ref="K771:K834" si="78">AND(G771&gt;0,J771&gt;0)</f>
        <v>1</v>
      </c>
      <c r="L771">
        <f t="shared" ref="L771:L834" si="79">IF(K771,G771+J771,G771)</f>
        <v>803</v>
      </c>
      <c r="M771" t="b">
        <f t="shared" ref="M771:M834" si="80">L771=H771</f>
        <v>0</v>
      </c>
      <c r="N771" s="3">
        <f t="shared" ref="N771:N834" si="81">L771/E771</f>
        <v>0.1093111897631364</v>
      </c>
      <c r="O771" s="3">
        <f t="shared" ref="O771:O834" si="82">L771/VLOOKUP(C771&amp;":Total",B:F,5,FALSE)</f>
        <v>1.57965141440768E-2</v>
      </c>
    </row>
    <row r="772" spans="1:15" hidden="1" x14ac:dyDescent="0.2">
      <c r="A772">
        <v>771</v>
      </c>
      <c r="B772" t="s">
        <v>345</v>
      </c>
      <c r="C772" t="s">
        <v>104</v>
      </c>
      <c r="D772" t="s">
        <v>131</v>
      </c>
      <c r="E772">
        <v>13073</v>
      </c>
      <c r="F772">
        <v>4886</v>
      </c>
      <c r="G772">
        <v>-8187</v>
      </c>
      <c r="H772">
        <v>-0.62625258165685005</v>
      </c>
      <c r="I772" t="str">
        <f>VLOOKUP(D772,categoriesforlookup!A:B,2,FALSE)</f>
        <v>6 months up to 1 year</v>
      </c>
      <c r="J772">
        <f t="shared" si="77"/>
        <v>6778</v>
      </c>
      <c r="K772" t="b">
        <f t="shared" si="78"/>
        <v>0</v>
      </c>
      <c r="L772">
        <f t="shared" si="79"/>
        <v>-8187</v>
      </c>
      <c r="M772" t="b">
        <f t="shared" si="80"/>
        <v>0</v>
      </c>
      <c r="N772" s="3">
        <f t="shared" si="81"/>
        <v>-0.62625258165685005</v>
      </c>
      <c r="O772" s="3">
        <f t="shared" si="82"/>
        <v>-0.1610536255262226</v>
      </c>
    </row>
    <row r="773" spans="1:15" hidden="1" x14ac:dyDescent="0.2">
      <c r="A773">
        <v>772</v>
      </c>
      <c r="B773" t="s">
        <v>344</v>
      </c>
      <c r="C773" t="s">
        <v>104</v>
      </c>
      <c r="D773" t="s">
        <v>132</v>
      </c>
      <c r="E773">
        <v>807</v>
      </c>
      <c r="F773">
        <v>1174</v>
      </c>
      <c r="G773">
        <v>367</v>
      </c>
      <c r="H773">
        <v>0.45477075588599802</v>
      </c>
      <c r="I773" t="str">
        <f>VLOOKUP(D773,categoriesforlookup!A:B,2,FALSE)</f>
        <v>4 years and up to 5 years</v>
      </c>
      <c r="J773">
        <f t="shared" si="77"/>
        <v>23</v>
      </c>
      <c r="K773" t="b">
        <f t="shared" si="78"/>
        <v>1</v>
      </c>
      <c r="L773">
        <f t="shared" si="79"/>
        <v>390</v>
      </c>
      <c r="M773" t="b">
        <f t="shared" si="80"/>
        <v>0</v>
      </c>
      <c r="N773" s="3">
        <f t="shared" si="81"/>
        <v>0.48327137546468402</v>
      </c>
      <c r="O773" s="3">
        <f t="shared" si="82"/>
        <v>7.6720305307471379E-3</v>
      </c>
    </row>
    <row r="774" spans="1:15" hidden="1" x14ac:dyDescent="0.2">
      <c r="A774">
        <v>773</v>
      </c>
      <c r="B774" t="s">
        <v>343</v>
      </c>
      <c r="C774" t="s">
        <v>104</v>
      </c>
      <c r="D774" t="s">
        <v>133</v>
      </c>
      <c r="E774">
        <v>345</v>
      </c>
      <c r="F774">
        <v>368</v>
      </c>
      <c r="G774">
        <v>23</v>
      </c>
      <c r="H774">
        <v>6.6666666666666693E-2</v>
      </c>
      <c r="I774" t="str">
        <f>VLOOKUP(D774,categoriesforlookup!A:B,2,FALSE)</f>
        <v>5 years and over</v>
      </c>
      <c r="J774">
        <f t="shared" si="77"/>
        <v>14</v>
      </c>
      <c r="K774" t="b">
        <f t="shared" si="78"/>
        <v>1</v>
      </c>
      <c r="L774">
        <f t="shared" si="79"/>
        <v>37</v>
      </c>
      <c r="M774" t="b">
        <f t="shared" si="80"/>
        <v>0</v>
      </c>
      <c r="N774" s="3">
        <f t="shared" si="81"/>
        <v>0.1072463768115942</v>
      </c>
      <c r="O774" s="3">
        <f t="shared" si="82"/>
        <v>7.2785930676319002E-4</v>
      </c>
    </row>
    <row r="775" spans="1:15" hidden="1" x14ac:dyDescent="0.2">
      <c r="A775">
        <v>774</v>
      </c>
      <c r="B775" t="s">
        <v>342</v>
      </c>
      <c r="C775" t="s">
        <v>104</v>
      </c>
      <c r="D775" t="s">
        <v>134</v>
      </c>
      <c r="E775">
        <v>148</v>
      </c>
      <c r="F775">
        <v>162</v>
      </c>
      <c r="G775">
        <v>14</v>
      </c>
      <c r="H775">
        <v>9.45945945945946E-2</v>
      </c>
      <c r="I775">
        <f>VLOOKUP(D775,categoriesforlookup!A:B,2,FALSE)</f>
        <v>0</v>
      </c>
      <c r="J775" t="e">
        <f t="shared" si="77"/>
        <v>#N/A</v>
      </c>
      <c r="K775" t="e">
        <f t="shared" si="78"/>
        <v>#N/A</v>
      </c>
      <c r="L775" t="e">
        <f t="shared" si="79"/>
        <v>#N/A</v>
      </c>
      <c r="M775" t="e">
        <f t="shared" si="80"/>
        <v>#N/A</v>
      </c>
      <c r="N775" s="3" t="e">
        <f t="shared" si="81"/>
        <v>#N/A</v>
      </c>
      <c r="O775" s="3" t="e">
        <f t="shared" si="82"/>
        <v>#N/A</v>
      </c>
    </row>
    <row r="776" spans="1:15" x14ac:dyDescent="0.2">
      <c r="A776">
        <v>775</v>
      </c>
      <c r="B776" t="s">
        <v>341</v>
      </c>
      <c r="C776" t="s">
        <v>104</v>
      </c>
      <c r="D776" t="s">
        <v>136</v>
      </c>
      <c r="E776">
        <v>13328</v>
      </c>
      <c r="F776">
        <v>20106</v>
      </c>
      <c r="G776">
        <v>6778</v>
      </c>
      <c r="H776">
        <v>0.50855342136854698</v>
      </c>
      <c r="I776" t="str">
        <f>VLOOKUP(D776,categoriesforlookup!A:B,2,FALSE)</f>
        <v>1 year and up to 2 years</v>
      </c>
      <c r="J776">
        <f t="shared" si="77"/>
        <v>422</v>
      </c>
      <c r="K776" t="b">
        <f t="shared" si="78"/>
        <v>1</v>
      </c>
      <c r="L776">
        <f t="shared" si="79"/>
        <v>7200</v>
      </c>
      <c r="M776" t="b">
        <f t="shared" si="80"/>
        <v>0</v>
      </c>
      <c r="N776" s="3">
        <f t="shared" si="81"/>
        <v>0.54021608643457386</v>
      </c>
      <c r="O776" s="3">
        <f t="shared" si="82"/>
        <v>0.14163748672148563</v>
      </c>
    </row>
    <row r="777" spans="1:15" hidden="1" x14ac:dyDescent="0.2">
      <c r="A777">
        <v>776</v>
      </c>
      <c r="B777" t="s">
        <v>340</v>
      </c>
      <c r="C777" t="s">
        <v>104</v>
      </c>
      <c r="D777" t="s">
        <v>129</v>
      </c>
      <c r="E777">
        <v>50241</v>
      </c>
      <c r="F777">
        <v>50834</v>
      </c>
      <c r="G777">
        <v>593</v>
      </c>
      <c r="H777">
        <v>1.18031090145499E-2</v>
      </c>
      <c r="I777" t="e">
        <f>VLOOKUP(D777,categoriesforlookup!A:B,2,FALSE)</f>
        <v>#N/A</v>
      </c>
      <c r="J777" t="e">
        <f t="shared" si="77"/>
        <v>#N/A</v>
      </c>
      <c r="K777" t="e">
        <f t="shared" si="78"/>
        <v>#N/A</v>
      </c>
      <c r="L777" t="e">
        <f t="shared" si="79"/>
        <v>#N/A</v>
      </c>
      <c r="M777" t="e">
        <f t="shared" si="80"/>
        <v>#N/A</v>
      </c>
      <c r="N777" s="3" t="e">
        <f t="shared" si="81"/>
        <v>#N/A</v>
      </c>
      <c r="O777" s="3" t="e">
        <f t="shared" si="82"/>
        <v>#N/A</v>
      </c>
    </row>
    <row r="778" spans="1:15" hidden="1" x14ac:dyDescent="0.2">
      <c r="A778">
        <v>777</v>
      </c>
      <c r="B778" t="s">
        <v>339</v>
      </c>
      <c r="C778" t="s">
        <v>105</v>
      </c>
      <c r="D778" t="s">
        <v>8</v>
      </c>
      <c r="E778">
        <v>14330</v>
      </c>
      <c r="F778">
        <v>15203</v>
      </c>
      <c r="G778">
        <v>873</v>
      </c>
      <c r="H778">
        <v>6.0921144452198199E-2</v>
      </c>
      <c r="I778" t="str">
        <f>VLOOKUP(D778,categoriesforlookup!A:B,2,FALSE)</f>
        <v>2 years and up to 3 years</v>
      </c>
      <c r="J778">
        <f t="shared" si="77"/>
        <v>631</v>
      </c>
      <c r="K778" t="b">
        <f t="shared" si="78"/>
        <v>1</v>
      </c>
      <c r="L778">
        <f t="shared" si="79"/>
        <v>1504</v>
      </c>
      <c r="M778" t="b">
        <f t="shared" si="80"/>
        <v>0</v>
      </c>
      <c r="N778" s="3">
        <f t="shared" si="81"/>
        <v>0.1049546406140963</v>
      </c>
      <c r="O778" s="3">
        <f t="shared" si="82"/>
        <v>2.7831236121391562E-2</v>
      </c>
    </row>
    <row r="779" spans="1:15" hidden="1" x14ac:dyDescent="0.2">
      <c r="A779">
        <v>778</v>
      </c>
      <c r="B779" t="s">
        <v>338</v>
      </c>
      <c r="C779" t="s">
        <v>105</v>
      </c>
      <c r="D779" t="s">
        <v>130</v>
      </c>
      <c r="E779">
        <v>2597</v>
      </c>
      <c r="F779">
        <v>3228</v>
      </c>
      <c r="G779">
        <v>631</v>
      </c>
      <c r="H779">
        <v>0.242972660762418</v>
      </c>
      <c r="I779" t="str">
        <f>VLOOKUP(D779,categoriesforlookup!A:B,2,FALSE)</f>
        <v>3 years and up to 4 years</v>
      </c>
      <c r="J779">
        <f t="shared" si="77"/>
        <v>22</v>
      </c>
      <c r="K779" t="b">
        <f t="shared" si="78"/>
        <v>1</v>
      </c>
      <c r="L779">
        <f t="shared" si="79"/>
        <v>653</v>
      </c>
      <c r="M779" t="b">
        <f t="shared" si="80"/>
        <v>0</v>
      </c>
      <c r="N779" s="3">
        <f t="shared" si="81"/>
        <v>0.25144397381594147</v>
      </c>
      <c r="O779" s="3">
        <f t="shared" si="82"/>
        <v>1.2083641746854182E-2</v>
      </c>
    </row>
    <row r="780" spans="1:15" hidden="1" x14ac:dyDescent="0.2">
      <c r="A780">
        <v>779</v>
      </c>
      <c r="B780" t="s">
        <v>337</v>
      </c>
      <c r="C780" t="s">
        <v>105</v>
      </c>
      <c r="D780" t="s">
        <v>131</v>
      </c>
      <c r="E780">
        <v>13333</v>
      </c>
      <c r="F780">
        <v>6312</v>
      </c>
      <c r="G780">
        <v>-7021</v>
      </c>
      <c r="H780">
        <v>-0.52658816470411796</v>
      </c>
      <c r="I780" t="str">
        <f>VLOOKUP(D780,categoriesforlookup!A:B,2,FALSE)</f>
        <v>6 months up to 1 year</v>
      </c>
      <c r="J780">
        <f t="shared" si="77"/>
        <v>6285</v>
      </c>
      <c r="K780" t="b">
        <f t="shared" si="78"/>
        <v>0</v>
      </c>
      <c r="L780">
        <f t="shared" si="79"/>
        <v>-7021</v>
      </c>
      <c r="M780" t="b">
        <f t="shared" si="80"/>
        <v>0</v>
      </c>
      <c r="N780" s="3">
        <f t="shared" si="81"/>
        <v>-0.52658816470411762</v>
      </c>
      <c r="O780" s="3">
        <f t="shared" si="82"/>
        <v>-0.12992227979274612</v>
      </c>
    </row>
    <row r="781" spans="1:15" hidden="1" x14ac:dyDescent="0.2">
      <c r="A781">
        <v>780</v>
      </c>
      <c r="B781" t="s">
        <v>336</v>
      </c>
      <c r="C781" t="s">
        <v>105</v>
      </c>
      <c r="D781" t="s">
        <v>132</v>
      </c>
      <c r="E781">
        <v>562</v>
      </c>
      <c r="F781">
        <v>584</v>
      </c>
      <c r="G781">
        <v>22</v>
      </c>
      <c r="H781">
        <v>3.91459074733096E-2</v>
      </c>
      <c r="I781" t="str">
        <f>VLOOKUP(D781,categoriesforlookup!A:B,2,FALSE)</f>
        <v>4 years and up to 5 years</v>
      </c>
      <c r="J781">
        <f t="shared" si="77"/>
        <v>37</v>
      </c>
      <c r="K781" t="b">
        <f t="shared" si="78"/>
        <v>1</v>
      </c>
      <c r="L781">
        <f t="shared" si="79"/>
        <v>59</v>
      </c>
      <c r="M781" t="b">
        <f t="shared" si="80"/>
        <v>0</v>
      </c>
      <c r="N781" s="3">
        <f t="shared" si="81"/>
        <v>0.10498220640569395</v>
      </c>
      <c r="O781" s="3">
        <f t="shared" si="82"/>
        <v>1.0917838638045891E-3</v>
      </c>
    </row>
    <row r="782" spans="1:15" hidden="1" x14ac:dyDescent="0.2">
      <c r="A782">
        <v>781</v>
      </c>
      <c r="B782" t="s">
        <v>335</v>
      </c>
      <c r="C782" t="s">
        <v>105</v>
      </c>
      <c r="D782" t="s">
        <v>133</v>
      </c>
      <c r="E782">
        <v>407</v>
      </c>
      <c r="F782">
        <v>444</v>
      </c>
      <c r="G782">
        <v>37</v>
      </c>
      <c r="H782">
        <v>9.0909090909090898E-2</v>
      </c>
      <c r="I782" t="str">
        <f>VLOOKUP(D782,categoriesforlookup!A:B,2,FALSE)</f>
        <v>5 years and over</v>
      </c>
      <c r="J782">
        <f t="shared" si="77"/>
        <v>14</v>
      </c>
      <c r="K782" t="b">
        <f t="shared" si="78"/>
        <v>1</v>
      </c>
      <c r="L782">
        <f t="shared" si="79"/>
        <v>51</v>
      </c>
      <c r="M782" t="b">
        <f t="shared" si="80"/>
        <v>0</v>
      </c>
      <c r="N782" s="3">
        <f t="shared" si="81"/>
        <v>0.12530712530712532</v>
      </c>
      <c r="O782" s="3">
        <f t="shared" si="82"/>
        <v>9.4374537379718728E-4</v>
      </c>
    </row>
    <row r="783" spans="1:15" hidden="1" x14ac:dyDescent="0.2">
      <c r="A783">
        <v>782</v>
      </c>
      <c r="B783" t="s">
        <v>334</v>
      </c>
      <c r="C783" t="s">
        <v>105</v>
      </c>
      <c r="D783" t="s">
        <v>134</v>
      </c>
      <c r="E783">
        <v>60</v>
      </c>
      <c r="F783">
        <v>74</v>
      </c>
      <c r="G783">
        <v>14</v>
      </c>
      <c r="H783">
        <v>0.233333333333333</v>
      </c>
      <c r="I783">
        <f>VLOOKUP(D783,categoriesforlookup!A:B,2,FALSE)</f>
        <v>0</v>
      </c>
      <c r="J783" t="e">
        <f t="shared" si="77"/>
        <v>#N/A</v>
      </c>
      <c r="K783" t="e">
        <f t="shared" si="78"/>
        <v>#N/A</v>
      </c>
      <c r="L783" t="e">
        <f t="shared" si="79"/>
        <v>#N/A</v>
      </c>
      <c r="M783" t="e">
        <f t="shared" si="80"/>
        <v>#N/A</v>
      </c>
      <c r="N783" s="3" t="e">
        <f t="shared" si="81"/>
        <v>#N/A</v>
      </c>
      <c r="O783" s="3" t="e">
        <f t="shared" si="82"/>
        <v>#N/A</v>
      </c>
    </row>
    <row r="784" spans="1:15" x14ac:dyDescent="0.2">
      <c r="A784">
        <v>783</v>
      </c>
      <c r="B784" t="s">
        <v>333</v>
      </c>
      <c r="C784" t="s">
        <v>105</v>
      </c>
      <c r="D784" t="s">
        <v>136</v>
      </c>
      <c r="E784">
        <v>15643</v>
      </c>
      <c r="F784">
        <v>21928</v>
      </c>
      <c r="G784">
        <v>6285</v>
      </c>
      <c r="H784">
        <v>0.40177715272006598</v>
      </c>
      <c r="I784" t="str">
        <f>VLOOKUP(D784,categoriesforlookup!A:B,2,FALSE)</f>
        <v>1 year and up to 2 years</v>
      </c>
      <c r="J784">
        <f t="shared" si="77"/>
        <v>873</v>
      </c>
      <c r="K784" t="b">
        <f t="shared" si="78"/>
        <v>1</v>
      </c>
      <c r="L784">
        <f t="shared" si="79"/>
        <v>7158</v>
      </c>
      <c r="M784" t="b">
        <f t="shared" si="80"/>
        <v>0</v>
      </c>
      <c r="N784" s="3">
        <f t="shared" si="81"/>
        <v>0.45758486223870104</v>
      </c>
      <c r="O784" s="3">
        <f t="shared" si="82"/>
        <v>0.13245743893412287</v>
      </c>
    </row>
    <row r="785" spans="1:15" hidden="1" x14ac:dyDescent="0.2">
      <c r="A785">
        <v>784</v>
      </c>
      <c r="B785" t="s">
        <v>332</v>
      </c>
      <c r="C785" t="s">
        <v>105</v>
      </c>
      <c r="D785" t="s">
        <v>129</v>
      </c>
      <c r="E785">
        <v>52944</v>
      </c>
      <c r="F785">
        <v>54040</v>
      </c>
      <c r="G785">
        <v>1096</v>
      </c>
      <c r="H785">
        <v>2.07011181625869E-2</v>
      </c>
      <c r="I785" t="e">
        <f>VLOOKUP(D785,categoriesforlookup!A:B,2,FALSE)</f>
        <v>#N/A</v>
      </c>
      <c r="J785" t="e">
        <f t="shared" si="77"/>
        <v>#N/A</v>
      </c>
      <c r="K785" t="e">
        <f t="shared" si="78"/>
        <v>#N/A</v>
      </c>
      <c r="L785" t="e">
        <f t="shared" si="79"/>
        <v>#N/A</v>
      </c>
      <c r="M785" t="e">
        <f t="shared" si="80"/>
        <v>#N/A</v>
      </c>
      <c r="N785" s="3" t="e">
        <f t="shared" si="81"/>
        <v>#N/A</v>
      </c>
      <c r="O785" s="3" t="e">
        <f t="shared" si="82"/>
        <v>#N/A</v>
      </c>
    </row>
    <row r="786" spans="1:15" hidden="1" x14ac:dyDescent="0.2">
      <c r="A786">
        <v>785</v>
      </c>
      <c r="B786" t="s">
        <v>331</v>
      </c>
      <c r="C786" t="s">
        <v>106</v>
      </c>
      <c r="D786" t="s">
        <v>8</v>
      </c>
      <c r="E786">
        <v>14199</v>
      </c>
      <c r="F786">
        <v>14630</v>
      </c>
      <c r="G786">
        <v>431</v>
      </c>
      <c r="H786">
        <v>3.03542502993169E-2</v>
      </c>
      <c r="I786" t="str">
        <f>VLOOKUP(D786,categoriesforlookup!A:B,2,FALSE)</f>
        <v>2 years and up to 3 years</v>
      </c>
      <c r="J786">
        <f t="shared" si="77"/>
        <v>947</v>
      </c>
      <c r="K786" t="b">
        <f t="shared" si="78"/>
        <v>1</v>
      </c>
      <c r="L786">
        <f t="shared" si="79"/>
        <v>1378</v>
      </c>
      <c r="M786" t="b">
        <f t="shared" si="80"/>
        <v>0</v>
      </c>
      <c r="N786" s="3">
        <f t="shared" si="81"/>
        <v>9.7049087963941127E-2</v>
      </c>
      <c r="O786" s="3">
        <f t="shared" si="82"/>
        <v>1.7185473411154346E-2</v>
      </c>
    </row>
    <row r="787" spans="1:15" hidden="1" x14ac:dyDescent="0.2">
      <c r="A787">
        <v>786</v>
      </c>
      <c r="B787" t="s">
        <v>330</v>
      </c>
      <c r="C787" t="s">
        <v>106</v>
      </c>
      <c r="D787" t="s">
        <v>130</v>
      </c>
      <c r="E787">
        <v>6578</v>
      </c>
      <c r="F787">
        <v>7525</v>
      </c>
      <c r="G787">
        <v>947</v>
      </c>
      <c r="H787">
        <v>0.143964730921253</v>
      </c>
      <c r="I787" t="str">
        <f>VLOOKUP(D787,categoriesforlookup!A:B,2,FALSE)</f>
        <v>3 years and up to 4 years</v>
      </c>
      <c r="J787">
        <f t="shared" si="77"/>
        <v>108</v>
      </c>
      <c r="K787" t="b">
        <f t="shared" si="78"/>
        <v>1</v>
      </c>
      <c r="L787">
        <f t="shared" si="79"/>
        <v>1055</v>
      </c>
      <c r="M787" t="b">
        <f t="shared" si="80"/>
        <v>0</v>
      </c>
      <c r="N787" s="3">
        <f t="shared" si="81"/>
        <v>0.16038309516570387</v>
      </c>
      <c r="O787" s="3">
        <f t="shared" si="82"/>
        <v>1.3157238351790881E-2</v>
      </c>
    </row>
    <row r="788" spans="1:15" hidden="1" x14ac:dyDescent="0.2">
      <c r="A788">
        <v>787</v>
      </c>
      <c r="B788" t="s">
        <v>329</v>
      </c>
      <c r="C788" t="s">
        <v>106</v>
      </c>
      <c r="D788" t="s">
        <v>131</v>
      </c>
      <c r="E788">
        <v>27597</v>
      </c>
      <c r="F788">
        <v>10727</v>
      </c>
      <c r="G788">
        <v>-16870</v>
      </c>
      <c r="H788">
        <v>-0.61129832952857199</v>
      </c>
      <c r="I788" t="str">
        <f>VLOOKUP(D788,categoriesforlookup!A:B,2,FALSE)</f>
        <v>6 months up to 1 year</v>
      </c>
      <c r="J788">
        <f t="shared" si="77"/>
        <v>16039</v>
      </c>
      <c r="K788" t="b">
        <f t="shared" si="78"/>
        <v>0</v>
      </c>
      <c r="L788">
        <f t="shared" si="79"/>
        <v>-16870</v>
      </c>
      <c r="M788" t="b">
        <f t="shared" si="80"/>
        <v>0</v>
      </c>
      <c r="N788" s="3">
        <f t="shared" si="81"/>
        <v>-0.61129832952857199</v>
      </c>
      <c r="O788" s="3">
        <f t="shared" si="82"/>
        <v>-0.21039110046892148</v>
      </c>
    </row>
    <row r="789" spans="1:15" hidden="1" x14ac:dyDescent="0.2">
      <c r="A789">
        <v>788</v>
      </c>
      <c r="B789" t="s">
        <v>328</v>
      </c>
      <c r="C789" t="s">
        <v>106</v>
      </c>
      <c r="D789" t="s">
        <v>132</v>
      </c>
      <c r="E789">
        <v>2145</v>
      </c>
      <c r="F789">
        <v>2253</v>
      </c>
      <c r="G789">
        <v>108</v>
      </c>
      <c r="H789">
        <v>5.0349650349650402E-2</v>
      </c>
      <c r="I789" t="str">
        <f>VLOOKUP(D789,categoriesforlookup!A:B,2,FALSE)</f>
        <v>4 years and up to 5 years</v>
      </c>
      <c r="J789">
        <f t="shared" si="77"/>
        <v>115</v>
      </c>
      <c r="K789" t="b">
        <f t="shared" si="78"/>
        <v>1</v>
      </c>
      <c r="L789">
        <f t="shared" si="79"/>
        <v>223</v>
      </c>
      <c r="M789" t="b">
        <f t="shared" si="80"/>
        <v>0</v>
      </c>
      <c r="N789" s="3">
        <f t="shared" si="81"/>
        <v>0.10396270396270396</v>
      </c>
      <c r="O789" s="3">
        <f t="shared" si="82"/>
        <v>2.7811034620373143E-3</v>
      </c>
    </row>
    <row r="790" spans="1:15" hidden="1" x14ac:dyDescent="0.2">
      <c r="A790">
        <v>789</v>
      </c>
      <c r="B790" t="s">
        <v>327</v>
      </c>
      <c r="C790" t="s">
        <v>106</v>
      </c>
      <c r="D790" t="s">
        <v>133</v>
      </c>
      <c r="E790">
        <v>703</v>
      </c>
      <c r="F790">
        <v>818</v>
      </c>
      <c r="G790">
        <v>115</v>
      </c>
      <c r="H790">
        <v>0.163584637268848</v>
      </c>
      <c r="I790" t="str">
        <f>VLOOKUP(D790,categoriesforlookup!A:B,2,FALSE)</f>
        <v>5 years and over</v>
      </c>
      <c r="J790">
        <f t="shared" si="77"/>
        <v>7</v>
      </c>
      <c r="K790" t="b">
        <f t="shared" si="78"/>
        <v>1</v>
      </c>
      <c r="L790">
        <f t="shared" si="79"/>
        <v>122</v>
      </c>
      <c r="M790" t="b">
        <f t="shared" si="80"/>
        <v>0</v>
      </c>
      <c r="N790" s="3">
        <f t="shared" si="81"/>
        <v>0.17354196301564723</v>
      </c>
      <c r="O790" s="3">
        <f t="shared" si="82"/>
        <v>1.5215005487379028E-3</v>
      </c>
    </row>
    <row r="791" spans="1:15" hidden="1" x14ac:dyDescent="0.2">
      <c r="A791">
        <v>790</v>
      </c>
      <c r="B791" t="s">
        <v>326</v>
      </c>
      <c r="C791" t="s">
        <v>106</v>
      </c>
      <c r="D791" t="s">
        <v>134</v>
      </c>
      <c r="E791">
        <v>57</v>
      </c>
      <c r="F791">
        <v>64</v>
      </c>
      <c r="G791">
        <v>7</v>
      </c>
      <c r="H791">
        <v>0.12280701754386</v>
      </c>
      <c r="I791">
        <f>VLOOKUP(D791,categoriesforlookup!A:B,2,FALSE)</f>
        <v>0</v>
      </c>
      <c r="J791" t="e">
        <f t="shared" si="77"/>
        <v>#N/A</v>
      </c>
      <c r="K791" t="e">
        <f t="shared" si="78"/>
        <v>#N/A</v>
      </c>
      <c r="L791" t="e">
        <f t="shared" si="79"/>
        <v>#N/A</v>
      </c>
      <c r="M791" t="e">
        <f t="shared" si="80"/>
        <v>#N/A</v>
      </c>
      <c r="N791" s="3" t="e">
        <f t="shared" si="81"/>
        <v>#N/A</v>
      </c>
      <c r="O791" s="3" t="e">
        <f t="shared" si="82"/>
        <v>#N/A</v>
      </c>
    </row>
    <row r="792" spans="1:15" x14ac:dyDescent="0.2">
      <c r="A792">
        <v>791</v>
      </c>
      <c r="B792" t="s">
        <v>325</v>
      </c>
      <c r="C792" t="s">
        <v>106</v>
      </c>
      <c r="D792" t="s">
        <v>136</v>
      </c>
      <c r="E792">
        <v>16630</v>
      </c>
      <c r="F792">
        <v>32669</v>
      </c>
      <c r="G792">
        <v>16039</v>
      </c>
      <c r="H792">
        <v>0.96446181599518899</v>
      </c>
      <c r="I792" t="str">
        <f>VLOOKUP(D792,categoriesforlookup!A:B,2,FALSE)</f>
        <v>1 year and up to 2 years</v>
      </c>
      <c r="J792">
        <f t="shared" si="77"/>
        <v>431</v>
      </c>
      <c r="K792" t="b">
        <f t="shared" si="78"/>
        <v>1</v>
      </c>
      <c r="L792">
        <f t="shared" si="79"/>
        <v>16470</v>
      </c>
      <c r="M792" t="b">
        <f t="shared" si="80"/>
        <v>0</v>
      </c>
      <c r="N792" s="3">
        <f t="shared" si="81"/>
        <v>0.99037883343355382</v>
      </c>
      <c r="O792" s="3">
        <f t="shared" si="82"/>
        <v>0.20540257407961687</v>
      </c>
    </row>
    <row r="793" spans="1:15" hidden="1" x14ac:dyDescent="0.2">
      <c r="A793">
        <v>792</v>
      </c>
      <c r="B793" t="s">
        <v>324</v>
      </c>
      <c r="C793" t="s">
        <v>106</v>
      </c>
      <c r="D793" t="s">
        <v>129</v>
      </c>
      <c r="E793">
        <v>77498</v>
      </c>
      <c r="F793">
        <v>80184</v>
      </c>
      <c r="G793">
        <v>2686</v>
      </c>
      <c r="H793">
        <v>3.4658958940875902E-2</v>
      </c>
      <c r="I793" t="e">
        <f>VLOOKUP(D793,categoriesforlookup!A:B,2,FALSE)</f>
        <v>#N/A</v>
      </c>
      <c r="J793" t="e">
        <f t="shared" si="77"/>
        <v>#N/A</v>
      </c>
      <c r="K793" t="e">
        <f t="shared" si="78"/>
        <v>#N/A</v>
      </c>
      <c r="L793" t="e">
        <f t="shared" si="79"/>
        <v>#N/A</v>
      </c>
      <c r="M793" t="e">
        <f t="shared" si="80"/>
        <v>#N/A</v>
      </c>
      <c r="N793" s="3" t="e">
        <f t="shared" si="81"/>
        <v>#N/A</v>
      </c>
      <c r="O793" s="3" t="e">
        <f t="shared" si="82"/>
        <v>#N/A</v>
      </c>
    </row>
    <row r="794" spans="1:15" hidden="1" x14ac:dyDescent="0.2">
      <c r="A794">
        <v>793</v>
      </c>
      <c r="B794" t="s">
        <v>323</v>
      </c>
      <c r="C794" t="s">
        <v>107</v>
      </c>
      <c r="D794" t="s">
        <v>8</v>
      </c>
      <c r="E794">
        <v>5366</v>
      </c>
      <c r="F794">
        <v>5596</v>
      </c>
      <c r="G794">
        <v>230</v>
      </c>
      <c r="H794">
        <v>4.2862467387253099E-2</v>
      </c>
      <c r="I794" t="str">
        <f>VLOOKUP(D794,categoriesforlookup!A:B,2,FALSE)</f>
        <v>2 years and up to 3 years</v>
      </c>
      <c r="J794">
        <f t="shared" si="77"/>
        <v>373</v>
      </c>
      <c r="K794" t="b">
        <f t="shared" si="78"/>
        <v>1</v>
      </c>
      <c r="L794">
        <f t="shared" si="79"/>
        <v>603</v>
      </c>
      <c r="M794" t="b">
        <f t="shared" si="80"/>
        <v>0</v>
      </c>
      <c r="N794" s="3">
        <f t="shared" si="81"/>
        <v>0.1123742079761461</v>
      </c>
      <c r="O794" s="3">
        <f t="shared" si="82"/>
        <v>2.6832198638366039E-2</v>
      </c>
    </row>
    <row r="795" spans="1:15" hidden="1" x14ac:dyDescent="0.2">
      <c r="A795">
        <v>794</v>
      </c>
      <c r="B795" t="s">
        <v>322</v>
      </c>
      <c r="C795" t="s">
        <v>107</v>
      </c>
      <c r="D795" t="s">
        <v>130</v>
      </c>
      <c r="E795">
        <v>1412</v>
      </c>
      <c r="F795">
        <v>1785</v>
      </c>
      <c r="G795">
        <v>373</v>
      </c>
      <c r="H795">
        <v>0.26416430594900803</v>
      </c>
      <c r="I795" t="str">
        <f>VLOOKUP(D795,categoriesforlookup!A:B,2,FALSE)</f>
        <v>3 years and up to 4 years</v>
      </c>
      <c r="J795">
        <f t="shared" si="77"/>
        <v>22</v>
      </c>
      <c r="K795" t="b">
        <f t="shared" si="78"/>
        <v>1</v>
      </c>
      <c r="L795">
        <f t="shared" si="79"/>
        <v>395</v>
      </c>
      <c r="M795" t="b">
        <f t="shared" si="80"/>
        <v>0</v>
      </c>
      <c r="N795" s="3">
        <f t="shared" si="81"/>
        <v>0.27974504249291787</v>
      </c>
      <c r="O795" s="3">
        <f t="shared" si="82"/>
        <v>1.7576647532594671E-2</v>
      </c>
    </row>
    <row r="796" spans="1:15" hidden="1" x14ac:dyDescent="0.2">
      <c r="A796">
        <v>795</v>
      </c>
      <c r="B796" t="s">
        <v>321</v>
      </c>
      <c r="C796" t="s">
        <v>107</v>
      </c>
      <c r="D796" t="s">
        <v>131</v>
      </c>
      <c r="E796">
        <v>5465</v>
      </c>
      <c r="F796">
        <v>2689</v>
      </c>
      <c r="G796">
        <v>-2776</v>
      </c>
      <c r="H796">
        <v>-0.50795974382433695</v>
      </c>
      <c r="I796" t="str">
        <f>VLOOKUP(D796,categoriesforlookup!A:B,2,FALSE)</f>
        <v>6 months up to 1 year</v>
      </c>
      <c r="J796">
        <f t="shared" si="77"/>
        <v>2281</v>
      </c>
      <c r="K796" t="b">
        <f t="shared" si="78"/>
        <v>0</v>
      </c>
      <c r="L796">
        <f t="shared" si="79"/>
        <v>-2776</v>
      </c>
      <c r="M796" t="b">
        <f t="shared" si="80"/>
        <v>0</v>
      </c>
      <c r="N796" s="3">
        <f t="shared" si="81"/>
        <v>-0.50795974382433673</v>
      </c>
      <c r="O796" s="3">
        <f t="shared" si="82"/>
        <v>-0.12352600898856406</v>
      </c>
    </row>
    <row r="797" spans="1:15" hidden="1" x14ac:dyDescent="0.2">
      <c r="A797">
        <v>796</v>
      </c>
      <c r="B797" t="s">
        <v>320</v>
      </c>
      <c r="C797" t="s">
        <v>107</v>
      </c>
      <c r="D797" t="s">
        <v>132</v>
      </c>
      <c r="E797">
        <v>214</v>
      </c>
      <c r="F797">
        <v>236</v>
      </c>
      <c r="G797">
        <v>22</v>
      </c>
      <c r="H797">
        <v>0.10280373831775701</v>
      </c>
      <c r="I797" t="str">
        <f>VLOOKUP(D797,categoriesforlookup!A:B,2,FALSE)</f>
        <v>4 years and up to 5 years</v>
      </c>
      <c r="J797">
        <f t="shared" si="77"/>
        <v>2</v>
      </c>
      <c r="K797" t="b">
        <f t="shared" si="78"/>
        <v>1</v>
      </c>
      <c r="L797">
        <f t="shared" si="79"/>
        <v>24</v>
      </c>
      <c r="M797" t="b">
        <f t="shared" si="80"/>
        <v>0</v>
      </c>
      <c r="N797" s="3">
        <f t="shared" si="81"/>
        <v>0.11214953271028037</v>
      </c>
      <c r="O797" s="3">
        <f t="shared" si="82"/>
        <v>1.0679482045120811E-3</v>
      </c>
    </row>
    <row r="798" spans="1:15" hidden="1" x14ac:dyDescent="0.2">
      <c r="A798">
        <v>797</v>
      </c>
      <c r="B798" t="s">
        <v>319</v>
      </c>
      <c r="C798" t="s">
        <v>107</v>
      </c>
      <c r="D798" t="s">
        <v>133</v>
      </c>
      <c r="E798">
        <v>171</v>
      </c>
      <c r="F798">
        <v>173</v>
      </c>
      <c r="G798">
        <v>2</v>
      </c>
      <c r="H798">
        <v>1.1695906432748499E-2</v>
      </c>
      <c r="I798" t="str">
        <f>VLOOKUP(D798,categoriesforlookup!A:B,2,FALSE)</f>
        <v>5 years and over</v>
      </c>
      <c r="J798">
        <f t="shared" si="77"/>
        <v>12</v>
      </c>
      <c r="K798" t="b">
        <f t="shared" si="78"/>
        <v>1</v>
      </c>
      <c r="L798">
        <f t="shared" si="79"/>
        <v>14</v>
      </c>
      <c r="M798" t="b">
        <f t="shared" si="80"/>
        <v>0</v>
      </c>
      <c r="N798" s="3">
        <f t="shared" si="81"/>
        <v>8.1871345029239762E-2</v>
      </c>
      <c r="O798" s="3">
        <f t="shared" si="82"/>
        <v>6.2296978596538069E-4</v>
      </c>
    </row>
    <row r="799" spans="1:15" hidden="1" x14ac:dyDescent="0.2">
      <c r="A799">
        <v>798</v>
      </c>
      <c r="B799" t="s">
        <v>318</v>
      </c>
      <c r="C799" t="s">
        <v>107</v>
      </c>
      <c r="D799" t="s">
        <v>134</v>
      </c>
      <c r="E799">
        <v>49</v>
      </c>
      <c r="F799">
        <v>61</v>
      </c>
      <c r="G799">
        <v>12</v>
      </c>
      <c r="H799">
        <v>0.24489795918367299</v>
      </c>
      <c r="I799">
        <f>VLOOKUP(D799,categoriesforlookup!A:B,2,FALSE)</f>
        <v>0</v>
      </c>
      <c r="J799" t="e">
        <f t="shared" si="77"/>
        <v>#N/A</v>
      </c>
      <c r="K799" t="e">
        <f t="shared" si="78"/>
        <v>#N/A</v>
      </c>
      <c r="L799" t="e">
        <f t="shared" si="79"/>
        <v>#N/A</v>
      </c>
      <c r="M799" t="e">
        <f t="shared" si="80"/>
        <v>#N/A</v>
      </c>
      <c r="N799" s="3" t="e">
        <f t="shared" si="81"/>
        <v>#N/A</v>
      </c>
      <c r="O799" s="3" t="e">
        <f t="shared" si="82"/>
        <v>#N/A</v>
      </c>
    </row>
    <row r="800" spans="1:15" x14ac:dyDescent="0.2">
      <c r="A800">
        <v>799</v>
      </c>
      <c r="B800" t="s">
        <v>317</v>
      </c>
      <c r="C800" t="s">
        <v>107</v>
      </c>
      <c r="D800" t="s">
        <v>136</v>
      </c>
      <c r="E800">
        <v>6902</v>
      </c>
      <c r="F800">
        <v>9183</v>
      </c>
      <c r="G800">
        <v>2281</v>
      </c>
      <c r="H800">
        <v>0.33048391770501301</v>
      </c>
      <c r="I800" t="str">
        <f>VLOOKUP(D800,categoriesforlookup!A:B,2,FALSE)</f>
        <v>1 year and up to 2 years</v>
      </c>
      <c r="J800">
        <f t="shared" si="77"/>
        <v>230</v>
      </c>
      <c r="K800" t="b">
        <f t="shared" si="78"/>
        <v>1</v>
      </c>
      <c r="L800">
        <f t="shared" si="79"/>
        <v>2511</v>
      </c>
      <c r="M800" t="b">
        <f t="shared" si="80"/>
        <v>0</v>
      </c>
      <c r="N800" s="3">
        <f t="shared" si="81"/>
        <v>0.36380759200231816</v>
      </c>
      <c r="O800" s="3">
        <f t="shared" si="82"/>
        <v>0.1117340808970765</v>
      </c>
    </row>
    <row r="801" spans="1:15" hidden="1" x14ac:dyDescent="0.2">
      <c r="A801">
        <v>800</v>
      </c>
      <c r="B801" t="s">
        <v>316</v>
      </c>
      <c r="C801" t="s">
        <v>107</v>
      </c>
      <c r="D801" t="s">
        <v>129</v>
      </c>
      <c r="E801">
        <v>22132</v>
      </c>
      <c r="F801">
        <v>22473</v>
      </c>
      <c r="G801">
        <v>341</v>
      </c>
      <c r="H801">
        <v>1.54075546719682E-2</v>
      </c>
      <c r="I801" t="e">
        <f>VLOOKUP(D801,categoriesforlookup!A:B,2,FALSE)</f>
        <v>#N/A</v>
      </c>
      <c r="J801" t="e">
        <f t="shared" si="77"/>
        <v>#N/A</v>
      </c>
      <c r="K801" t="e">
        <f t="shared" si="78"/>
        <v>#N/A</v>
      </c>
      <c r="L801" t="e">
        <f t="shared" si="79"/>
        <v>#N/A</v>
      </c>
      <c r="M801" t="e">
        <f t="shared" si="80"/>
        <v>#N/A</v>
      </c>
      <c r="N801" s="3" t="e">
        <f t="shared" si="81"/>
        <v>#N/A</v>
      </c>
      <c r="O801" s="3" t="e">
        <f t="shared" si="82"/>
        <v>#N/A</v>
      </c>
    </row>
    <row r="802" spans="1:15" hidden="1" x14ac:dyDescent="0.2">
      <c r="A802">
        <v>801</v>
      </c>
      <c r="B802" t="s">
        <v>315</v>
      </c>
      <c r="C802" t="s">
        <v>108</v>
      </c>
      <c r="D802" t="s">
        <v>8</v>
      </c>
      <c r="E802">
        <v>4789</v>
      </c>
      <c r="F802">
        <v>4994</v>
      </c>
      <c r="G802">
        <v>205</v>
      </c>
      <c r="H802">
        <v>4.2806431405303803E-2</v>
      </c>
      <c r="I802" t="str">
        <f>VLOOKUP(D802,categoriesforlookup!A:B,2,FALSE)</f>
        <v>2 years and up to 3 years</v>
      </c>
      <c r="J802">
        <f t="shared" si="77"/>
        <v>-25</v>
      </c>
      <c r="K802" t="b">
        <f t="shared" si="78"/>
        <v>0</v>
      </c>
      <c r="L802">
        <f t="shared" si="79"/>
        <v>205</v>
      </c>
      <c r="M802" t="b">
        <f t="shared" si="80"/>
        <v>0</v>
      </c>
      <c r="N802" s="3">
        <f t="shared" si="81"/>
        <v>4.2806431405303824E-2</v>
      </c>
      <c r="O802" s="3">
        <f t="shared" si="82"/>
        <v>7.0956353189574606E-3</v>
      </c>
    </row>
    <row r="803" spans="1:15" hidden="1" x14ac:dyDescent="0.2">
      <c r="A803">
        <v>802</v>
      </c>
      <c r="B803" t="s">
        <v>314</v>
      </c>
      <c r="C803" t="s">
        <v>108</v>
      </c>
      <c r="D803" t="s">
        <v>130</v>
      </c>
      <c r="E803">
        <v>3783</v>
      </c>
      <c r="F803">
        <v>3758</v>
      </c>
      <c r="G803">
        <v>-25</v>
      </c>
      <c r="H803">
        <v>-6.6085117631509401E-3</v>
      </c>
      <c r="I803" t="str">
        <f>VLOOKUP(D803,categoriesforlookup!A:B,2,FALSE)</f>
        <v>3 years and up to 4 years</v>
      </c>
      <c r="J803">
        <f t="shared" si="77"/>
        <v>38</v>
      </c>
      <c r="K803" t="b">
        <f t="shared" si="78"/>
        <v>0</v>
      </c>
      <c r="L803">
        <f t="shared" si="79"/>
        <v>-25</v>
      </c>
      <c r="M803" t="b">
        <f t="shared" si="80"/>
        <v>0</v>
      </c>
      <c r="N803" s="3">
        <f t="shared" si="81"/>
        <v>-6.6085117631509383E-3</v>
      </c>
      <c r="O803" s="3">
        <f t="shared" si="82"/>
        <v>-8.6532138036066598E-4</v>
      </c>
    </row>
    <row r="804" spans="1:15" hidden="1" x14ac:dyDescent="0.2">
      <c r="A804">
        <v>803</v>
      </c>
      <c r="B804" t="s">
        <v>313</v>
      </c>
      <c r="C804" t="s">
        <v>108</v>
      </c>
      <c r="D804" t="s">
        <v>131</v>
      </c>
      <c r="E804">
        <v>5198</v>
      </c>
      <c r="F804">
        <v>2558</v>
      </c>
      <c r="G804">
        <v>-2640</v>
      </c>
      <c r="H804">
        <v>-0.50788764909580597</v>
      </c>
      <c r="I804" t="str">
        <f>VLOOKUP(D804,categoriesforlookup!A:B,2,FALSE)</f>
        <v>6 months up to 1 year</v>
      </c>
      <c r="J804">
        <f t="shared" si="77"/>
        <v>2211</v>
      </c>
      <c r="K804" t="b">
        <f t="shared" si="78"/>
        <v>0</v>
      </c>
      <c r="L804">
        <f t="shared" si="79"/>
        <v>-2640</v>
      </c>
      <c r="M804" t="b">
        <f t="shared" si="80"/>
        <v>0</v>
      </c>
      <c r="N804" s="3">
        <f t="shared" si="81"/>
        <v>-0.50788764909580608</v>
      </c>
      <c r="O804" s="3">
        <f t="shared" si="82"/>
        <v>-9.1377937766086326E-2</v>
      </c>
    </row>
    <row r="805" spans="1:15" hidden="1" x14ac:dyDescent="0.2">
      <c r="A805">
        <v>804</v>
      </c>
      <c r="B805" t="s">
        <v>312</v>
      </c>
      <c r="C805" t="s">
        <v>108</v>
      </c>
      <c r="D805" t="s">
        <v>132</v>
      </c>
      <c r="E805">
        <v>4345</v>
      </c>
      <c r="F805">
        <v>4383</v>
      </c>
      <c r="G805">
        <v>38</v>
      </c>
      <c r="H805">
        <v>8.7456846950517801E-3</v>
      </c>
      <c r="I805" t="str">
        <f>VLOOKUP(D805,categoriesforlookup!A:B,2,FALSE)</f>
        <v>4 years and up to 5 years</v>
      </c>
      <c r="J805">
        <f t="shared" si="77"/>
        <v>308</v>
      </c>
      <c r="K805" t="b">
        <f t="shared" si="78"/>
        <v>1</v>
      </c>
      <c r="L805">
        <f t="shared" si="79"/>
        <v>346</v>
      </c>
      <c r="M805" t="b">
        <f t="shared" si="80"/>
        <v>0</v>
      </c>
      <c r="N805" s="3">
        <f t="shared" si="81"/>
        <v>7.9631760644418875E-2</v>
      </c>
      <c r="O805" s="3">
        <f t="shared" si="82"/>
        <v>1.1976047904191617E-2</v>
      </c>
    </row>
    <row r="806" spans="1:15" hidden="1" x14ac:dyDescent="0.2">
      <c r="A806">
        <v>805</v>
      </c>
      <c r="B806" t="s">
        <v>311</v>
      </c>
      <c r="C806" t="s">
        <v>108</v>
      </c>
      <c r="D806" t="s">
        <v>133</v>
      </c>
      <c r="E806">
        <v>751</v>
      </c>
      <c r="F806">
        <v>1059</v>
      </c>
      <c r="G806">
        <v>308</v>
      </c>
      <c r="H806">
        <v>0.41011984021304898</v>
      </c>
      <c r="I806" t="str">
        <f>VLOOKUP(D806,categoriesforlookup!A:B,2,FALSE)</f>
        <v>5 years and over</v>
      </c>
      <c r="J806">
        <f t="shared" si="77"/>
        <v>13</v>
      </c>
      <c r="K806" t="b">
        <f t="shared" si="78"/>
        <v>1</v>
      </c>
      <c r="L806">
        <f t="shared" si="79"/>
        <v>321</v>
      </c>
      <c r="M806" t="b">
        <f t="shared" si="80"/>
        <v>0</v>
      </c>
      <c r="N806" s="3">
        <f t="shared" si="81"/>
        <v>0.42743009320905462</v>
      </c>
      <c r="O806" s="3">
        <f t="shared" si="82"/>
        <v>1.111072652383095E-2</v>
      </c>
    </row>
    <row r="807" spans="1:15" hidden="1" x14ac:dyDescent="0.2">
      <c r="A807">
        <v>806</v>
      </c>
      <c r="B807" t="s">
        <v>310</v>
      </c>
      <c r="C807" t="s">
        <v>108</v>
      </c>
      <c r="D807" t="s">
        <v>134</v>
      </c>
      <c r="E807">
        <v>67</v>
      </c>
      <c r="F807">
        <v>80</v>
      </c>
      <c r="G807">
        <v>13</v>
      </c>
      <c r="H807">
        <v>0.19402985074626899</v>
      </c>
      <c r="I807">
        <f>VLOOKUP(D807,categoriesforlookup!A:B,2,FALSE)</f>
        <v>0</v>
      </c>
      <c r="J807" t="e">
        <f t="shared" si="77"/>
        <v>#N/A</v>
      </c>
      <c r="K807" t="e">
        <f t="shared" si="78"/>
        <v>#N/A</v>
      </c>
      <c r="L807" t="e">
        <f t="shared" si="79"/>
        <v>#N/A</v>
      </c>
      <c r="M807" t="e">
        <f t="shared" si="80"/>
        <v>#N/A</v>
      </c>
      <c r="N807" s="3" t="e">
        <f t="shared" si="81"/>
        <v>#N/A</v>
      </c>
      <c r="O807" s="3" t="e">
        <f t="shared" si="82"/>
        <v>#N/A</v>
      </c>
    </row>
    <row r="808" spans="1:15" x14ac:dyDescent="0.2">
      <c r="A808">
        <v>807</v>
      </c>
      <c r="B808" t="s">
        <v>309</v>
      </c>
      <c r="C808" t="s">
        <v>108</v>
      </c>
      <c r="D808" t="s">
        <v>136</v>
      </c>
      <c r="E808">
        <v>7111</v>
      </c>
      <c r="F808">
        <v>9322</v>
      </c>
      <c r="G808">
        <v>2211</v>
      </c>
      <c r="H808">
        <v>0.31092673323020698</v>
      </c>
      <c r="I808" t="str">
        <f>VLOOKUP(D808,categoriesforlookup!A:B,2,FALSE)</f>
        <v>1 year and up to 2 years</v>
      </c>
      <c r="J808">
        <f t="shared" si="77"/>
        <v>205</v>
      </c>
      <c r="K808" t="b">
        <f t="shared" si="78"/>
        <v>1</v>
      </c>
      <c r="L808">
        <f t="shared" si="79"/>
        <v>2416</v>
      </c>
      <c r="M808" t="b">
        <f t="shared" si="80"/>
        <v>0</v>
      </c>
      <c r="N808" s="3">
        <f t="shared" si="81"/>
        <v>0.33975530867669806</v>
      </c>
      <c r="O808" s="3">
        <f t="shared" si="82"/>
        <v>8.3624658198054758E-2</v>
      </c>
    </row>
    <row r="809" spans="1:15" hidden="1" x14ac:dyDescent="0.2">
      <c r="A809">
        <v>808</v>
      </c>
      <c r="B809" t="s">
        <v>308</v>
      </c>
      <c r="C809" t="s">
        <v>108</v>
      </c>
      <c r="D809" t="s">
        <v>129</v>
      </c>
      <c r="E809">
        <v>28536</v>
      </c>
      <c r="F809">
        <v>28891</v>
      </c>
      <c r="G809">
        <v>355</v>
      </c>
      <c r="H809">
        <v>1.24404261283992E-2</v>
      </c>
      <c r="I809" t="e">
        <f>VLOOKUP(D809,categoriesforlookup!A:B,2,FALSE)</f>
        <v>#N/A</v>
      </c>
      <c r="J809" t="e">
        <f t="shared" si="77"/>
        <v>#N/A</v>
      </c>
      <c r="K809" t="e">
        <f t="shared" si="78"/>
        <v>#N/A</v>
      </c>
      <c r="L809" t="e">
        <f t="shared" si="79"/>
        <v>#N/A</v>
      </c>
      <c r="M809" t="e">
        <f t="shared" si="80"/>
        <v>#N/A</v>
      </c>
      <c r="N809" s="3" t="e">
        <f t="shared" si="81"/>
        <v>#N/A</v>
      </c>
      <c r="O809" s="3" t="e">
        <f t="shared" si="82"/>
        <v>#N/A</v>
      </c>
    </row>
    <row r="810" spans="1:15" hidden="1" x14ac:dyDescent="0.2">
      <c r="A810">
        <v>809</v>
      </c>
      <c r="B810" t="s">
        <v>307</v>
      </c>
      <c r="C810" t="s">
        <v>109</v>
      </c>
      <c r="D810" t="s">
        <v>8</v>
      </c>
      <c r="E810">
        <v>2307</v>
      </c>
      <c r="F810">
        <v>2383</v>
      </c>
      <c r="G810">
        <v>76</v>
      </c>
      <c r="H810">
        <v>3.2943216298222798E-2</v>
      </c>
      <c r="I810" t="str">
        <f>VLOOKUP(D810,categoriesforlookup!A:B,2,FALSE)</f>
        <v>2 years and up to 3 years</v>
      </c>
      <c r="J810">
        <f t="shared" si="77"/>
        <v>162</v>
      </c>
      <c r="K810" t="b">
        <f t="shared" si="78"/>
        <v>1</v>
      </c>
      <c r="L810">
        <f t="shared" si="79"/>
        <v>238</v>
      </c>
      <c r="M810" t="b">
        <f t="shared" si="80"/>
        <v>0</v>
      </c>
      <c r="N810" s="3">
        <f t="shared" si="81"/>
        <v>0.10316428261811877</v>
      </c>
      <c r="O810" s="3">
        <f t="shared" si="82"/>
        <v>2.7881911902530459E-2</v>
      </c>
    </row>
    <row r="811" spans="1:15" hidden="1" x14ac:dyDescent="0.2">
      <c r="A811">
        <v>810</v>
      </c>
      <c r="B811" t="s">
        <v>306</v>
      </c>
      <c r="C811" t="s">
        <v>109</v>
      </c>
      <c r="D811" t="s">
        <v>130</v>
      </c>
      <c r="E811">
        <v>598</v>
      </c>
      <c r="F811">
        <v>760</v>
      </c>
      <c r="G811">
        <v>162</v>
      </c>
      <c r="H811">
        <v>0.27090301003344502</v>
      </c>
      <c r="I811" t="str">
        <f>VLOOKUP(D811,categoriesforlookup!A:B,2,FALSE)</f>
        <v>3 years and up to 4 years</v>
      </c>
      <c r="J811">
        <f t="shared" si="77"/>
        <v>7</v>
      </c>
      <c r="K811" t="b">
        <f t="shared" si="78"/>
        <v>1</v>
      </c>
      <c r="L811">
        <f t="shared" si="79"/>
        <v>169</v>
      </c>
      <c r="M811" t="b">
        <f t="shared" si="80"/>
        <v>0</v>
      </c>
      <c r="N811" s="3">
        <f t="shared" si="81"/>
        <v>0.28260869565217389</v>
      </c>
      <c r="O811" s="3">
        <f t="shared" si="82"/>
        <v>1.9798500468603562E-2</v>
      </c>
    </row>
    <row r="812" spans="1:15" hidden="1" x14ac:dyDescent="0.2">
      <c r="A812">
        <v>811</v>
      </c>
      <c r="B812" t="s">
        <v>305</v>
      </c>
      <c r="C812" t="s">
        <v>109</v>
      </c>
      <c r="D812" t="s">
        <v>131</v>
      </c>
      <c r="E812">
        <v>1570</v>
      </c>
      <c r="F812">
        <v>862</v>
      </c>
      <c r="G812">
        <v>-708</v>
      </c>
      <c r="H812">
        <v>-0.45095541401273898</v>
      </c>
      <c r="I812" t="str">
        <f>VLOOKUP(D812,categoriesforlookup!A:B,2,FALSE)</f>
        <v>6 months up to 1 year</v>
      </c>
      <c r="J812">
        <f t="shared" si="77"/>
        <v>398</v>
      </c>
      <c r="K812" t="b">
        <f t="shared" si="78"/>
        <v>0</v>
      </c>
      <c r="L812">
        <f t="shared" si="79"/>
        <v>-708</v>
      </c>
      <c r="M812" t="b">
        <f t="shared" si="80"/>
        <v>0</v>
      </c>
      <c r="N812" s="3">
        <f t="shared" si="81"/>
        <v>-0.45095541401273886</v>
      </c>
      <c r="O812" s="3">
        <f t="shared" si="82"/>
        <v>-8.2942830365510783E-2</v>
      </c>
    </row>
    <row r="813" spans="1:15" hidden="1" x14ac:dyDescent="0.2">
      <c r="A813">
        <v>812</v>
      </c>
      <c r="B813" t="s">
        <v>304</v>
      </c>
      <c r="C813" t="s">
        <v>109</v>
      </c>
      <c r="D813" t="s">
        <v>132</v>
      </c>
      <c r="E813">
        <v>107</v>
      </c>
      <c r="F813">
        <v>114</v>
      </c>
      <c r="G813">
        <v>7</v>
      </c>
      <c r="H813">
        <v>6.5420560747663503E-2</v>
      </c>
      <c r="I813" t="str">
        <f>VLOOKUP(D813,categoriesforlookup!A:B,2,FALSE)</f>
        <v>4 years and up to 5 years</v>
      </c>
      <c r="J813">
        <f t="shared" si="77"/>
        <v>-2</v>
      </c>
      <c r="K813" t="b">
        <f t="shared" si="78"/>
        <v>0</v>
      </c>
      <c r="L813">
        <f t="shared" si="79"/>
        <v>7</v>
      </c>
      <c r="M813" t="b">
        <f t="shared" si="80"/>
        <v>0</v>
      </c>
      <c r="N813" s="3">
        <f t="shared" si="81"/>
        <v>6.5420560747663545E-2</v>
      </c>
      <c r="O813" s="3">
        <f t="shared" si="82"/>
        <v>8.2005623242736641E-4</v>
      </c>
    </row>
    <row r="814" spans="1:15" hidden="1" x14ac:dyDescent="0.2">
      <c r="A814">
        <v>813</v>
      </c>
      <c r="B814" t="s">
        <v>303</v>
      </c>
      <c r="C814" t="s">
        <v>109</v>
      </c>
      <c r="D814" t="s">
        <v>133</v>
      </c>
      <c r="E814">
        <v>110</v>
      </c>
      <c r="F814">
        <v>108</v>
      </c>
      <c r="G814">
        <v>-2</v>
      </c>
      <c r="H814">
        <v>-1.8181818181818198E-2</v>
      </c>
      <c r="I814" t="str">
        <f>VLOOKUP(D814,categoriesforlookup!A:B,2,FALSE)</f>
        <v>5 years and over</v>
      </c>
      <c r="J814">
        <f t="shared" si="77"/>
        <v>16</v>
      </c>
      <c r="K814" t="b">
        <f t="shared" si="78"/>
        <v>0</v>
      </c>
      <c r="L814">
        <f t="shared" si="79"/>
        <v>-2</v>
      </c>
      <c r="M814" t="b">
        <f t="shared" si="80"/>
        <v>0</v>
      </c>
      <c r="N814" s="3">
        <f t="shared" si="81"/>
        <v>-1.8181818181818181E-2</v>
      </c>
      <c r="O814" s="3">
        <f t="shared" si="82"/>
        <v>-2.3430178069353328E-4</v>
      </c>
    </row>
    <row r="815" spans="1:15" hidden="1" x14ac:dyDescent="0.2">
      <c r="A815">
        <v>814</v>
      </c>
      <c r="B815" t="s">
        <v>302</v>
      </c>
      <c r="C815" t="s">
        <v>109</v>
      </c>
      <c r="D815" t="s">
        <v>134</v>
      </c>
      <c r="E815">
        <v>30</v>
      </c>
      <c r="F815">
        <v>46</v>
      </c>
      <c r="G815">
        <v>16</v>
      </c>
      <c r="H815">
        <v>0.53333333333333299</v>
      </c>
      <c r="I815">
        <f>VLOOKUP(D815,categoriesforlookup!A:B,2,FALSE)</f>
        <v>0</v>
      </c>
      <c r="J815" t="e">
        <f t="shared" si="77"/>
        <v>#N/A</v>
      </c>
      <c r="K815" t="e">
        <f t="shared" si="78"/>
        <v>#N/A</v>
      </c>
      <c r="L815" t="e">
        <f t="shared" si="79"/>
        <v>#N/A</v>
      </c>
      <c r="M815" t="e">
        <f t="shared" si="80"/>
        <v>#N/A</v>
      </c>
      <c r="N815" s="3" t="e">
        <f t="shared" si="81"/>
        <v>#N/A</v>
      </c>
      <c r="O815" s="3" t="e">
        <f t="shared" si="82"/>
        <v>#N/A</v>
      </c>
    </row>
    <row r="816" spans="1:15" x14ac:dyDescent="0.2">
      <c r="A816">
        <v>815</v>
      </c>
      <c r="B816" t="s">
        <v>301</v>
      </c>
      <c r="C816" t="s">
        <v>109</v>
      </c>
      <c r="D816" t="s">
        <v>136</v>
      </c>
      <c r="E816">
        <v>2894</v>
      </c>
      <c r="F816">
        <v>3292</v>
      </c>
      <c r="G816">
        <v>398</v>
      </c>
      <c r="H816">
        <v>0.13752591568763001</v>
      </c>
      <c r="I816" t="str">
        <f>VLOOKUP(D816,categoriesforlookup!A:B,2,FALSE)</f>
        <v>1 year and up to 2 years</v>
      </c>
      <c r="J816">
        <f t="shared" si="77"/>
        <v>76</v>
      </c>
      <c r="K816" t="b">
        <f t="shared" si="78"/>
        <v>1</v>
      </c>
      <c r="L816">
        <f t="shared" si="79"/>
        <v>474</v>
      </c>
      <c r="M816" t="b">
        <f t="shared" si="80"/>
        <v>0</v>
      </c>
      <c r="N816" s="3">
        <f t="shared" si="81"/>
        <v>0.16378714581893572</v>
      </c>
      <c r="O816" s="3">
        <f t="shared" si="82"/>
        <v>5.5529522024367388E-2</v>
      </c>
    </row>
    <row r="817" spans="1:15" hidden="1" x14ac:dyDescent="0.2">
      <c r="A817">
        <v>816</v>
      </c>
      <c r="B817" t="s">
        <v>300</v>
      </c>
      <c r="C817" t="s">
        <v>109</v>
      </c>
      <c r="D817" t="s">
        <v>129</v>
      </c>
      <c r="E817">
        <v>8496</v>
      </c>
      <c r="F817">
        <v>8536</v>
      </c>
      <c r="G817">
        <v>40</v>
      </c>
      <c r="H817">
        <v>4.7080979284369103E-3</v>
      </c>
      <c r="I817" t="e">
        <f>VLOOKUP(D817,categoriesforlookup!A:B,2,FALSE)</f>
        <v>#N/A</v>
      </c>
      <c r="J817" t="e">
        <f t="shared" si="77"/>
        <v>#N/A</v>
      </c>
      <c r="K817" t="e">
        <f t="shared" si="78"/>
        <v>#N/A</v>
      </c>
      <c r="L817" t="e">
        <f t="shared" si="79"/>
        <v>#N/A</v>
      </c>
      <c r="M817" t="e">
        <f t="shared" si="80"/>
        <v>#N/A</v>
      </c>
      <c r="N817" s="3" t="e">
        <f t="shared" si="81"/>
        <v>#N/A</v>
      </c>
      <c r="O817" s="3" t="e">
        <f t="shared" si="82"/>
        <v>#N/A</v>
      </c>
    </row>
    <row r="818" spans="1:15" hidden="1" x14ac:dyDescent="0.2">
      <c r="A818">
        <v>817</v>
      </c>
      <c r="B818" t="s">
        <v>299</v>
      </c>
      <c r="C818" t="s">
        <v>110</v>
      </c>
      <c r="D818" t="s">
        <v>8</v>
      </c>
      <c r="E818">
        <v>5476</v>
      </c>
      <c r="F818">
        <v>6013</v>
      </c>
      <c r="G818">
        <v>537</v>
      </c>
      <c r="H818">
        <v>9.8064280496712897E-2</v>
      </c>
      <c r="I818" t="str">
        <f>VLOOKUP(D818,categoriesforlookup!A:B,2,FALSE)</f>
        <v>2 years and up to 3 years</v>
      </c>
      <c r="J818">
        <f t="shared" si="77"/>
        <v>78</v>
      </c>
      <c r="K818" t="b">
        <f t="shared" si="78"/>
        <v>1</v>
      </c>
      <c r="L818">
        <f t="shared" si="79"/>
        <v>615</v>
      </c>
      <c r="M818" t="b">
        <f t="shared" si="80"/>
        <v>0</v>
      </c>
      <c r="N818" s="3">
        <f t="shared" si="81"/>
        <v>0.11230825420014609</v>
      </c>
      <c r="O818" s="3">
        <f t="shared" si="82"/>
        <v>3.0216675674347764E-2</v>
      </c>
    </row>
    <row r="819" spans="1:15" hidden="1" x14ac:dyDescent="0.2">
      <c r="A819">
        <v>818</v>
      </c>
      <c r="B819" t="s">
        <v>298</v>
      </c>
      <c r="C819" t="s">
        <v>110</v>
      </c>
      <c r="D819" t="s">
        <v>130</v>
      </c>
      <c r="E819">
        <v>469</v>
      </c>
      <c r="F819">
        <v>547</v>
      </c>
      <c r="G819">
        <v>78</v>
      </c>
      <c r="H819">
        <v>0.16631130063965899</v>
      </c>
      <c r="I819" t="str">
        <f>VLOOKUP(D819,categoriesforlookup!A:B,2,FALSE)</f>
        <v>3 years and up to 4 years</v>
      </c>
      <c r="J819">
        <f t="shared" si="77"/>
        <v>1</v>
      </c>
      <c r="K819" t="b">
        <f t="shared" si="78"/>
        <v>1</v>
      </c>
      <c r="L819">
        <f t="shared" si="79"/>
        <v>79</v>
      </c>
      <c r="M819" t="b">
        <f t="shared" si="80"/>
        <v>0</v>
      </c>
      <c r="N819" s="3">
        <f t="shared" si="81"/>
        <v>0.16844349680170576</v>
      </c>
      <c r="O819" s="3">
        <f t="shared" si="82"/>
        <v>3.8814916719893872E-3</v>
      </c>
    </row>
    <row r="820" spans="1:15" hidden="1" x14ac:dyDescent="0.2">
      <c r="A820">
        <v>819</v>
      </c>
      <c r="B820" t="s">
        <v>297</v>
      </c>
      <c r="C820" t="s">
        <v>110</v>
      </c>
      <c r="D820" t="s">
        <v>131</v>
      </c>
      <c r="E820">
        <v>4588</v>
      </c>
      <c r="F820">
        <v>2405</v>
      </c>
      <c r="G820">
        <v>-2183</v>
      </c>
      <c r="H820">
        <v>-0.47580645161290303</v>
      </c>
      <c r="I820" t="str">
        <f>VLOOKUP(D820,categoriesforlookup!A:B,2,FALSE)</f>
        <v>6 months up to 1 year</v>
      </c>
      <c r="J820">
        <f t="shared" si="77"/>
        <v>1763</v>
      </c>
      <c r="K820" t="b">
        <f t="shared" si="78"/>
        <v>0</v>
      </c>
      <c r="L820">
        <f t="shared" si="79"/>
        <v>-2183</v>
      </c>
      <c r="M820" t="b">
        <f t="shared" si="80"/>
        <v>0</v>
      </c>
      <c r="N820" s="3">
        <f t="shared" si="81"/>
        <v>-0.47580645161290325</v>
      </c>
      <c r="O820" s="3">
        <f t="shared" si="82"/>
        <v>-0.10725691544244091</v>
      </c>
    </row>
    <row r="821" spans="1:15" hidden="1" x14ac:dyDescent="0.2">
      <c r="A821">
        <v>820</v>
      </c>
      <c r="B821" t="s">
        <v>296</v>
      </c>
      <c r="C821" t="s">
        <v>110</v>
      </c>
      <c r="D821" t="s">
        <v>132</v>
      </c>
      <c r="E821">
        <v>209</v>
      </c>
      <c r="F821">
        <v>210</v>
      </c>
      <c r="G821">
        <v>1</v>
      </c>
      <c r="H821">
        <v>4.78468899521531E-3</v>
      </c>
      <c r="I821" t="str">
        <f>VLOOKUP(D821,categoriesforlookup!A:B,2,FALSE)</f>
        <v>4 years and up to 5 years</v>
      </c>
      <c r="J821">
        <f t="shared" si="77"/>
        <v>11</v>
      </c>
      <c r="K821" t="b">
        <f t="shared" si="78"/>
        <v>1</v>
      </c>
      <c r="L821">
        <f t="shared" si="79"/>
        <v>12</v>
      </c>
      <c r="M821" t="b">
        <f t="shared" si="80"/>
        <v>0</v>
      </c>
      <c r="N821" s="3">
        <f t="shared" si="81"/>
        <v>5.7416267942583733E-2</v>
      </c>
      <c r="O821" s="3">
        <f t="shared" si="82"/>
        <v>5.8959367169459048E-4</v>
      </c>
    </row>
    <row r="822" spans="1:15" hidden="1" x14ac:dyDescent="0.2">
      <c r="A822">
        <v>821</v>
      </c>
      <c r="B822" t="s">
        <v>295</v>
      </c>
      <c r="C822" t="s">
        <v>110</v>
      </c>
      <c r="D822" t="s">
        <v>133</v>
      </c>
      <c r="E822">
        <v>176</v>
      </c>
      <c r="F822">
        <v>187</v>
      </c>
      <c r="G822">
        <v>11</v>
      </c>
      <c r="H822">
        <v>6.25E-2</v>
      </c>
      <c r="I822" t="str">
        <f>VLOOKUP(D822,categoriesforlookup!A:B,2,FALSE)</f>
        <v>5 years and over</v>
      </c>
      <c r="J822">
        <f t="shared" si="77"/>
        <v>12</v>
      </c>
      <c r="K822" t="b">
        <f t="shared" si="78"/>
        <v>1</v>
      </c>
      <c r="L822">
        <f t="shared" si="79"/>
        <v>23</v>
      </c>
      <c r="M822" t="b">
        <f t="shared" si="80"/>
        <v>0</v>
      </c>
      <c r="N822" s="3">
        <f t="shared" si="81"/>
        <v>0.13068181818181818</v>
      </c>
      <c r="O822" s="3">
        <f t="shared" si="82"/>
        <v>1.1300545374146318E-3</v>
      </c>
    </row>
    <row r="823" spans="1:15" hidden="1" x14ac:dyDescent="0.2">
      <c r="A823">
        <v>822</v>
      </c>
      <c r="B823" t="s">
        <v>294</v>
      </c>
      <c r="C823" t="s">
        <v>110</v>
      </c>
      <c r="D823" t="s">
        <v>134</v>
      </c>
      <c r="E823">
        <v>54</v>
      </c>
      <c r="F823">
        <v>66</v>
      </c>
      <c r="G823">
        <v>12</v>
      </c>
      <c r="H823">
        <v>0.22222222222222199</v>
      </c>
      <c r="I823">
        <f>VLOOKUP(D823,categoriesforlookup!A:B,2,FALSE)</f>
        <v>0</v>
      </c>
      <c r="J823" t="e">
        <f t="shared" si="77"/>
        <v>#N/A</v>
      </c>
      <c r="K823" t="e">
        <f t="shared" si="78"/>
        <v>#N/A</v>
      </c>
      <c r="L823" t="e">
        <f t="shared" si="79"/>
        <v>#N/A</v>
      </c>
      <c r="M823" t="e">
        <f t="shared" si="80"/>
        <v>#N/A</v>
      </c>
      <c r="N823" s="3" t="e">
        <f t="shared" si="81"/>
        <v>#N/A</v>
      </c>
      <c r="O823" s="3" t="e">
        <f t="shared" si="82"/>
        <v>#N/A</v>
      </c>
    </row>
    <row r="824" spans="1:15" x14ac:dyDescent="0.2">
      <c r="A824">
        <v>823</v>
      </c>
      <c r="B824" t="s">
        <v>293</v>
      </c>
      <c r="C824" t="s">
        <v>110</v>
      </c>
      <c r="D824" t="s">
        <v>136</v>
      </c>
      <c r="E824">
        <v>6531</v>
      </c>
      <c r="F824">
        <v>8294</v>
      </c>
      <c r="G824">
        <v>1763</v>
      </c>
      <c r="H824">
        <v>0.269943347113765</v>
      </c>
      <c r="I824" t="str">
        <f>VLOOKUP(D824,categoriesforlookup!A:B,2,FALSE)</f>
        <v>1 year and up to 2 years</v>
      </c>
      <c r="J824">
        <f t="shared" si="77"/>
        <v>537</v>
      </c>
      <c r="K824" t="b">
        <f t="shared" si="78"/>
        <v>1</v>
      </c>
      <c r="L824">
        <f t="shared" si="79"/>
        <v>2300</v>
      </c>
      <c r="M824" t="b">
        <f t="shared" si="80"/>
        <v>0</v>
      </c>
      <c r="N824" s="3">
        <f t="shared" si="81"/>
        <v>0.35216659010871232</v>
      </c>
      <c r="O824" s="3">
        <f t="shared" si="82"/>
        <v>0.11300545374146317</v>
      </c>
    </row>
    <row r="825" spans="1:15" hidden="1" x14ac:dyDescent="0.2">
      <c r="A825">
        <v>824</v>
      </c>
      <c r="B825" t="s">
        <v>292</v>
      </c>
      <c r="C825" t="s">
        <v>110</v>
      </c>
      <c r="D825" t="s">
        <v>129</v>
      </c>
      <c r="E825">
        <v>19914</v>
      </c>
      <c r="F825">
        <v>20353</v>
      </c>
      <c r="G825">
        <v>439</v>
      </c>
      <c r="H825">
        <v>2.2044792608215302E-2</v>
      </c>
      <c r="I825" t="e">
        <f>VLOOKUP(D825,categoriesforlookup!A:B,2,FALSE)</f>
        <v>#N/A</v>
      </c>
      <c r="J825" t="e">
        <f t="shared" si="77"/>
        <v>#N/A</v>
      </c>
      <c r="K825" t="e">
        <f t="shared" si="78"/>
        <v>#N/A</v>
      </c>
      <c r="L825" t="e">
        <f t="shared" si="79"/>
        <v>#N/A</v>
      </c>
      <c r="M825" t="e">
        <f t="shared" si="80"/>
        <v>#N/A</v>
      </c>
      <c r="N825" s="3" t="e">
        <f t="shared" si="81"/>
        <v>#N/A</v>
      </c>
      <c r="O825" s="3" t="e">
        <f t="shared" si="82"/>
        <v>#N/A</v>
      </c>
    </row>
    <row r="826" spans="1:15" hidden="1" x14ac:dyDescent="0.2">
      <c r="A826">
        <v>825</v>
      </c>
      <c r="B826" t="s">
        <v>291</v>
      </c>
      <c r="C826" t="s">
        <v>111</v>
      </c>
      <c r="D826" t="s">
        <v>8</v>
      </c>
      <c r="E826">
        <v>11303</v>
      </c>
      <c r="F826">
        <v>11806</v>
      </c>
      <c r="G826">
        <v>503</v>
      </c>
      <c r="H826">
        <v>4.4501459789436398E-2</v>
      </c>
      <c r="I826" t="str">
        <f>VLOOKUP(D826,categoriesforlookup!A:B,2,FALSE)</f>
        <v>2 years and up to 3 years</v>
      </c>
      <c r="J826">
        <f t="shared" si="77"/>
        <v>381</v>
      </c>
      <c r="K826" t="b">
        <f t="shared" si="78"/>
        <v>1</v>
      </c>
      <c r="L826">
        <f t="shared" si="79"/>
        <v>884</v>
      </c>
      <c r="M826" t="b">
        <f t="shared" si="80"/>
        <v>0</v>
      </c>
      <c r="N826" s="3">
        <f t="shared" si="81"/>
        <v>7.8209324957975765E-2</v>
      </c>
      <c r="O826" s="3">
        <f t="shared" si="82"/>
        <v>1.6970627759646764E-2</v>
      </c>
    </row>
    <row r="827" spans="1:15" hidden="1" x14ac:dyDescent="0.2">
      <c r="A827">
        <v>826</v>
      </c>
      <c r="B827" t="s">
        <v>290</v>
      </c>
      <c r="C827" t="s">
        <v>111</v>
      </c>
      <c r="D827" t="s">
        <v>130</v>
      </c>
      <c r="E827">
        <v>4339</v>
      </c>
      <c r="F827">
        <v>4720</v>
      </c>
      <c r="G827">
        <v>381</v>
      </c>
      <c r="H827">
        <v>8.7808250749020503E-2</v>
      </c>
      <c r="I827" t="str">
        <f>VLOOKUP(D827,categoriesforlookup!A:B,2,FALSE)</f>
        <v>3 years and up to 4 years</v>
      </c>
      <c r="J827">
        <f t="shared" si="77"/>
        <v>309</v>
      </c>
      <c r="K827" t="b">
        <f t="shared" si="78"/>
        <v>1</v>
      </c>
      <c r="L827">
        <f t="shared" si="79"/>
        <v>690</v>
      </c>
      <c r="M827" t="b">
        <f t="shared" si="80"/>
        <v>0</v>
      </c>
      <c r="N827" s="3">
        <f t="shared" si="81"/>
        <v>0.15902281631712376</v>
      </c>
      <c r="O827" s="3">
        <f t="shared" si="82"/>
        <v>1.3246304473027453E-2</v>
      </c>
    </row>
    <row r="828" spans="1:15" hidden="1" x14ac:dyDescent="0.2">
      <c r="A828">
        <v>827</v>
      </c>
      <c r="B828" t="s">
        <v>289</v>
      </c>
      <c r="C828" t="s">
        <v>111</v>
      </c>
      <c r="D828" t="s">
        <v>131</v>
      </c>
      <c r="E828">
        <v>12388</v>
      </c>
      <c r="F828">
        <v>5216</v>
      </c>
      <c r="G828">
        <v>-7172</v>
      </c>
      <c r="H828">
        <v>-0.57894736842105299</v>
      </c>
      <c r="I828" t="str">
        <f>VLOOKUP(D828,categoriesforlookup!A:B,2,FALSE)</f>
        <v>6 months up to 1 year</v>
      </c>
      <c r="J828">
        <f t="shared" si="77"/>
        <v>5926</v>
      </c>
      <c r="K828" t="b">
        <f t="shared" si="78"/>
        <v>0</v>
      </c>
      <c r="L828">
        <f t="shared" si="79"/>
        <v>-7172</v>
      </c>
      <c r="M828" t="b">
        <f t="shared" si="80"/>
        <v>0</v>
      </c>
      <c r="N828" s="3">
        <f t="shared" si="81"/>
        <v>-0.57894736842105265</v>
      </c>
      <c r="O828" s="3">
        <f t="shared" si="82"/>
        <v>-0.13768477634862739</v>
      </c>
    </row>
    <row r="829" spans="1:15" hidden="1" x14ac:dyDescent="0.2">
      <c r="A829">
        <v>828</v>
      </c>
      <c r="B829" t="s">
        <v>288</v>
      </c>
      <c r="C829" t="s">
        <v>111</v>
      </c>
      <c r="D829" t="s">
        <v>132</v>
      </c>
      <c r="E829">
        <v>2840</v>
      </c>
      <c r="F829">
        <v>3149</v>
      </c>
      <c r="G829">
        <v>309</v>
      </c>
      <c r="H829">
        <v>0.108802816901408</v>
      </c>
      <c r="I829" t="str">
        <f>VLOOKUP(D829,categoriesforlookup!A:B,2,FALSE)</f>
        <v>4 years and up to 5 years</v>
      </c>
      <c r="J829">
        <f t="shared" si="77"/>
        <v>5</v>
      </c>
      <c r="K829" t="b">
        <f t="shared" si="78"/>
        <v>1</v>
      </c>
      <c r="L829">
        <f t="shared" si="79"/>
        <v>314</v>
      </c>
      <c r="M829" t="b">
        <f t="shared" si="80"/>
        <v>0</v>
      </c>
      <c r="N829" s="3">
        <f t="shared" si="81"/>
        <v>0.11056338028169015</v>
      </c>
      <c r="O829" s="3">
        <f t="shared" si="82"/>
        <v>6.0280284123632177E-3</v>
      </c>
    </row>
    <row r="830" spans="1:15" hidden="1" x14ac:dyDescent="0.2">
      <c r="A830">
        <v>829</v>
      </c>
      <c r="B830" t="s">
        <v>287</v>
      </c>
      <c r="C830" t="s">
        <v>111</v>
      </c>
      <c r="D830" t="s">
        <v>133</v>
      </c>
      <c r="E830">
        <v>305</v>
      </c>
      <c r="F830">
        <v>310</v>
      </c>
      <c r="G830">
        <v>5</v>
      </c>
      <c r="H830">
        <v>1.63934426229508E-2</v>
      </c>
      <c r="I830" t="str">
        <f>VLOOKUP(D830,categoriesforlookup!A:B,2,FALSE)</f>
        <v>5 years and over</v>
      </c>
      <c r="J830">
        <f t="shared" si="77"/>
        <v>27</v>
      </c>
      <c r="K830" t="b">
        <f t="shared" si="78"/>
        <v>1</v>
      </c>
      <c r="L830">
        <f t="shared" si="79"/>
        <v>32</v>
      </c>
      <c r="M830" t="b">
        <f t="shared" si="80"/>
        <v>0</v>
      </c>
      <c r="N830" s="3">
        <f t="shared" si="81"/>
        <v>0.10491803278688525</v>
      </c>
      <c r="O830" s="3">
        <f t="shared" si="82"/>
        <v>6.143213668650413E-4</v>
      </c>
    </row>
    <row r="831" spans="1:15" hidden="1" x14ac:dyDescent="0.2">
      <c r="A831">
        <v>830</v>
      </c>
      <c r="B831" t="s">
        <v>286</v>
      </c>
      <c r="C831" t="s">
        <v>111</v>
      </c>
      <c r="D831" t="s">
        <v>134</v>
      </c>
      <c r="E831">
        <v>79</v>
      </c>
      <c r="F831">
        <v>106</v>
      </c>
      <c r="G831">
        <v>27</v>
      </c>
      <c r="H831">
        <v>0.341772151898734</v>
      </c>
      <c r="I831">
        <f>VLOOKUP(D831,categoriesforlookup!A:B,2,FALSE)</f>
        <v>0</v>
      </c>
      <c r="J831" t="e">
        <f t="shared" si="77"/>
        <v>#N/A</v>
      </c>
      <c r="K831" t="e">
        <f t="shared" si="78"/>
        <v>#N/A</v>
      </c>
      <c r="L831" t="e">
        <f t="shared" si="79"/>
        <v>#N/A</v>
      </c>
      <c r="M831" t="e">
        <f t="shared" si="80"/>
        <v>#N/A</v>
      </c>
      <c r="N831" s="3" t="e">
        <f t="shared" si="81"/>
        <v>#N/A</v>
      </c>
      <c r="O831" s="3" t="e">
        <f t="shared" si="82"/>
        <v>#N/A</v>
      </c>
    </row>
    <row r="832" spans="1:15" x14ac:dyDescent="0.2">
      <c r="A832">
        <v>831</v>
      </c>
      <c r="B832" t="s">
        <v>285</v>
      </c>
      <c r="C832" t="s">
        <v>111</v>
      </c>
      <c r="D832" t="s">
        <v>136</v>
      </c>
      <c r="E832">
        <v>15046</v>
      </c>
      <c r="F832">
        <v>20972</v>
      </c>
      <c r="G832">
        <v>5926</v>
      </c>
      <c r="H832">
        <v>0.39385883291240198</v>
      </c>
      <c r="I832" t="str">
        <f>VLOOKUP(D832,categoriesforlookup!A:B,2,FALSE)</f>
        <v>1 year and up to 2 years</v>
      </c>
      <c r="J832">
        <f t="shared" si="77"/>
        <v>503</v>
      </c>
      <c r="K832" t="b">
        <f t="shared" si="78"/>
        <v>1</v>
      </c>
      <c r="L832">
        <f t="shared" si="79"/>
        <v>6429</v>
      </c>
      <c r="M832" t="b">
        <f t="shared" si="80"/>
        <v>0</v>
      </c>
      <c r="N832" s="3">
        <f t="shared" si="81"/>
        <v>0.42728964508839556</v>
      </c>
      <c r="O832" s="3">
        <f t="shared" si="82"/>
        <v>0.1234210021117297</v>
      </c>
    </row>
    <row r="833" spans="1:15" hidden="1" x14ac:dyDescent="0.2">
      <c r="A833">
        <v>832</v>
      </c>
      <c r="B833" t="s">
        <v>284</v>
      </c>
      <c r="C833" t="s">
        <v>111</v>
      </c>
      <c r="D833" t="s">
        <v>129</v>
      </c>
      <c r="E833">
        <v>51497</v>
      </c>
      <c r="F833">
        <v>52090</v>
      </c>
      <c r="G833">
        <v>593</v>
      </c>
      <c r="H833">
        <v>1.1515233897120201E-2</v>
      </c>
      <c r="I833" t="e">
        <f>VLOOKUP(D833,categoriesforlookup!A:B,2,FALSE)</f>
        <v>#N/A</v>
      </c>
      <c r="J833" t="e">
        <f t="shared" si="77"/>
        <v>#N/A</v>
      </c>
      <c r="K833" t="e">
        <f t="shared" si="78"/>
        <v>#N/A</v>
      </c>
      <c r="L833" t="e">
        <f t="shared" si="79"/>
        <v>#N/A</v>
      </c>
      <c r="M833" t="e">
        <f t="shared" si="80"/>
        <v>#N/A</v>
      </c>
      <c r="N833" s="3" t="e">
        <f t="shared" si="81"/>
        <v>#N/A</v>
      </c>
      <c r="O833" s="3" t="e">
        <f t="shared" si="82"/>
        <v>#N/A</v>
      </c>
    </row>
    <row r="834" spans="1:15" hidden="1" x14ac:dyDescent="0.2">
      <c r="A834">
        <v>833</v>
      </c>
      <c r="B834" t="s">
        <v>283</v>
      </c>
      <c r="C834" t="s">
        <v>112</v>
      </c>
      <c r="D834" t="s">
        <v>8</v>
      </c>
      <c r="E834">
        <v>6603</v>
      </c>
      <c r="F834">
        <v>6605</v>
      </c>
      <c r="G834">
        <v>2</v>
      </c>
      <c r="H834">
        <v>3.0289262456459202E-4</v>
      </c>
      <c r="I834" t="str">
        <f>VLOOKUP(D834,categoriesforlookup!A:B,2,FALSE)</f>
        <v>2 years and up to 3 years</v>
      </c>
      <c r="J834">
        <f t="shared" si="77"/>
        <v>577</v>
      </c>
      <c r="K834" t="b">
        <f t="shared" si="78"/>
        <v>1</v>
      </c>
      <c r="L834">
        <f t="shared" si="79"/>
        <v>579</v>
      </c>
      <c r="M834" t="b">
        <f t="shared" si="80"/>
        <v>0</v>
      </c>
      <c r="N834" s="3">
        <f t="shared" si="81"/>
        <v>8.7687414811449343E-2</v>
      </c>
      <c r="O834" s="3">
        <f t="shared" si="82"/>
        <v>2.3581639718160713E-2</v>
      </c>
    </row>
    <row r="835" spans="1:15" hidden="1" x14ac:dyDescent="0.2">
      <c r="A835">
        <v>834</v>
      </c>
      <c r="B835" t="s">
        <v>282</v>
      </c>
      <c r="C835" t="s">
        <v>112</v>
      </c>
      <c r="D835" t="s">
        <v>130</v>
      </c>
      <c r="E835">
        <v>708</v>
      </c>
      <c r="F835">
        <v>1285</v>
      </c>
      <c r="G835">
        <v>577</v>
      </c>
      <c r="H835">
        <v>0.81497175141242895</v>
      </c>
      <c r="I835" t="str">
        <f>VLOOKUP(D835,categoriesforlookup!A:B,2,FALSE)</f>
        <v>3 years and up to 4 years</v>
      </c>
      <c r="J835">
        <f t="shared" ref="J835:J898" si="83">VLOOKUP(CONCATENATE(C835,":",I835),B:I,6,FALSE)</f>
        <v>-7</v>
      </c>
      <c r="K835" t="b">
        <f t="shared" ref="K835:K898" si="84">AND(G835&gt;0,J835&gt;0)</f>
        <v>0</v>
      </c>
      <c r="L835">
        <f t="shared" ref="L835:L898" si="85">IF(K835,G835+J835,G835)</f>
        <v>577</v>
      </c>
      <c r="M835" t="b">
        <f t="shared" ref="M835:M898" si="86">L835=H835</f>
        <v>0</v>
      </c>
      <c r="N835" s="3">
        <f t="shared" ref="N835:N898" si="87">L835/E835</f>
        <v>0.81497175141242939</v>
      </c>
      <c r="O835" s="3">
        <f t="shared" ref="O835:O898" si="88">L835/VLOOKUP(C835&amp;":Total",B:F,5,FALSE)</f>
        <v>2.3500183276992628E-2</v>
      </c>
    </row>
    <row r="836" spans="1:15" hidden="1" x14ac:dyDescent="0.2">
      <c r="A836">
        <v>835</v>
      </c>
      <c r="B836" t="s">
        <v>281</v>
      </c>
      <c r="C836" t="s">
        <v>112</v>
      </c>
      <c r="D836" t="s">
        <v>131</v>
      </c>
      <c r="E836">
        <v>5185</v>
      </c>
      <c r="F836">
        <v>2449</v>
      </c>
      <c r="G836">
        <v>-2736</v>
      </c>
      <c r="H836">
        <v>-0.52767598842815799</v>
      </c>
      <c r="I836" t="str">
        <f>VLOOKUP(D836,categoriesforlookup!A:B,2,FALSE)</f>
        <v>6 months up to 1 year</v>
      </c>
      <c r="J836">
        <f t="shared" si="83"/>
        <v>2081</v>
      </c>
      <c r="K836" t="b">
        <f t="shared" si="84"/>
        <v>0</v>
      </c>
      <c r="L836">
        <f t="shared" si="85"/>
        <v>-2736</v>
      </c>
      <c r="M836" t="b">
        <f t="shared" si="86"/>
        <v>0</v>
      </c>
      <c r="N836" s="3">
        <f t="shared" si="87"/>
        <v>-0.5276759884281581</v>
      </c>
      <c r="O836" s="3">
        <f t="shared" si="88"/>
        <v>-0.11143241151794078</v>
      </c>
    </row>
    <row r="837" spans="1:15" hidden="1" x14ac:dyDescent="0.2">
      <c r="A837">
        <v>836</v>
      </c>
      <c r="B837" t="s">
        <v>280</v>
      </c>
      <c r="C837" t="s">
        <v>112</v>
      </c>
      <c r="D837" t="s">
        <v>132</v>
      </c>
      <c r="E837">
        <v>258</v>
      </c>
      <c r="F837">
        <v>251</v>
      </c>
      <c r="G837">
        <v>-7</v>
      </c>
      <c r="H837">
        <v>-2.7131782945736399E-2</v>
      </c>
      <c r="I837" t="str">
        <f>VLOOKUP(D837,categoriesforlookup!A:B,2,FALSE)</f>
        <v>4 years and up to 5 years</v>
      </c>
      <c r="J837">
        <f t="shared" si="83"/>
        <v>33</v>
      </c>
      <c r="K837" t="b">
        <f t="shared" si="84"/>
        <v>0</v>
      </c>
      <c r="L837">
        <f t="shared" si="85"/>
        <v>-7</v>
      </c>
      <c r="M837" t="b">
        <f t="shared" si="86"/>
        <v>0</v>
      </c>
      <c r="N837" s="3">
        <f t="shared" si="87"/>
        <v>-2.7131782945736434E-2</v>
      </c>
      <c r="O837" s="3">
        <f t="shared" si="88"/>
        <v>-2.8509754408829877E-4</v>
      </c>
    </row>
    <row r="838" spans="1:15" hidden="1" x14ac:dyDescent="0.2">
      <c r="A838">
        <v>837</v>
      </c>
      <c r="B838" t="s">
        <v>279</v>
      </c>
      <c r="C838" t="s">
        <v>112</v>
      </c>
      <c r="D838" t="s">
        <v>133</v>
      </c>
      <c r="E838">
        <v>155</v>
      </c>
      <c r="F838">
        <v>188</v>
      </c>
      <c r="G838">
        <v>33</v>
      </c>
      <c r="H838">
        <v>0.21290322580645199</v>
      </c>
      <c r="I838" t="str">
        <f>VLOOKUP(D838,categoriesforlookup!A:B,2,FALSE)</f>
        <v>5 years and over</v>
      </c>
      <c r="J838">
        <f t="shared" si="83"/>
        <v>2</v>
      </c>
      <c r="K838" t="b">
        <f t="shared" si="84"/>
        <v>1</v>
      </c>
      <c r="L838">
        <f t="shared" si="85"/>
        <v>35</v>
      </c>
      <c r="M838" t="b">
        <f t="shared" si="86"/>
        <v>0</v>
      </c>
      <c r="N838" s="3">
        <f t="shared" si="87"/>
        <v>0.22580645161290322</v>
      </c>
      <c r="O838" s="3">
        <f t="shared" si="88"/>
        <v>1.4254877204414938E-3</v>
      </c>
    </row>
    <row r="839" spans="1:15" hidden="1" x14ac:dyDescent="0.2">
      <c r="A839">
        <v>838</v>
      </c>
      <c r="B839" t="s">
        <v>278</v>
      </c>
      <c r="C839" t="s">
        <v>112</v>
      </c>
      <c r="D839" t="s">
        <v>134</v>
      </c>
      <c r="E839">
        <v>13</v>
      </c>
      <c r="F839">
        <v>15</v>
      </c>
      <c r="G839">
        <v>2</v>
      </c>
      <c r="H839">
        <v>0.15384615384615399</v>
      </c>
      <c r="I839">
        <f>VLOOKUP(D839,categoriesforlookup!A:B,2,FALSE)</f>
        <v>0</v>
      </c>
      <c r="J839" t="e">
        <f t="shared" si="83"/>
        <v>#N/A</v>
      </c>
      <c r="K839" t="e">
        <f t="shared" si="84"/>
        <v>#N/A</v>
      </c>
      <c r="L839" t="e">
        <f t="shared" si="85"/>
        <v>#N/A</v>
      </c>
      <c r="M839" t="e">
        <f t="shared" si="86"/>
        <v>#N/A</v>
      </c>
      <c r="N839" s="3" t="e">
        <f t="shared" si="87"/>
        <v>#N/A</v>
      </c>
      <c r="O839" s="3" t="e">
        <f t="shared" si="88"/>
        <v>#N/A</v>
      </c>
    </row>
    <row r="840" spans="1:15" x14ac:dyDescent="0.2">
      <c r="A840">
        <v>839</v>
      </c>
      <c r="B840" t="s">
        <v>277</v>
      </c>
      <c r="C840" t="s">
        <v>112</v>
      </c>
      <c r="D840" t="s">
        <v>136</v>
      </c>
      <c r="E840">
        <v>8745</v>
      </c>
      <c r="F840">
        <v>10826</v>
      </c>
      <c r="G840">
        <v>2081</v>
      </c>
      <c r="H840">
        <v>0.237964551172098</v>
      </c>
      <c r="I840" t="str">
        <f>VLOOKUP(D840,categoriesforlookup!A:B,2,FALSE)</f>
        <v>1 year and up to 2 years</v>
      </c>
      <c r="J840">
        <f t="shared" si="83"/>
        <v>2</v>
      </c>
      <c r="K840" t="b">
        <f t="shared" si="84"/>
        <v>1</v>
      </c>
      <c r="L840">
        <f t="shared" si="85"/>
        <v>2083</v>
      </c>
      <c r="M840" t="b">
        <f t="shared" si="86"/>
        <v>0</v>
      </c>
      <c r="N840" s="3">
        <f t="shared" si="87"/>
        <v>0.23819325328759292</v>
      </c>
      <c r="O840" s="3">
        <f t="shared" si="88"/>
        <v>8.4836883476560904E-2</v>
      </c>
    </row>
    <row r="841" spans="1:15" hidden="1" x14ac:dyDescent="0.2">
      <c r="A841">
        <v>840</v>
      </c>
      <c r="B841" t="s">
        <v>276</v>
      </c>
      <c r="C841" t="s">
        <v>112</v>
      </c>
      <c r="D841" t="s">
        <v>129</v>
      </c>
      <c r="E841">
        <v>24078</v>
      </c>
      <c r="F841">
        <v>24553</v>
      </c>
      <c r="G841">
        <v>475</v>
      </c>
      <c r="H841">
        <v>1.9727552122269301E-2</v>
      </c>
      <c r="I841" t="e">
        <f>VLOOKUP(D841,categoriesforlookup!A:B,2,FALSE)</f>
        <v>#N/A</v>
      </c>
      <c r="J841" t="e">
        <f t="shared" si="83"/>
        <v>#N/A</v>
      </c>
      <c r="K841" t="e">
        <f t="shared" si="84"/>
        <v>#N/A</v>
      </c>
      <c r="L841" t="e">
        <f t="shared" si="85"/>
        <v>#N/A</v>
      </c>
      <c r="M841" t="e">
        <f t="shared" si="86"/>
        <v>#N/A</v>
      </c>
      <c r="N841" s="3" t="e">
        <f t="shared" si="87"/>
        <v>#N/A</v>
      </c>
      <c r="O841" s="3" t="e">
        <f t="shared" si="88"/>
        <v>#N/A</v>
      </c>
    </row>
    <row r="842" spans="1:15" hidden="1" x14ac:dyDescent="0.2">
      <c r="A842">
        <v>841</v>
      </c>
      <c r="B842" t="s">
        <v>275</v>
      </c>
      <c r="C842" t="s">
        <v>113</v>
      </c>
      <c r="D842" t="s">
        <v>8</v>
      </c>
      <c r="E842">
        <v>6281</v>
      </c>
      <c r="F842">
        <v>6468</v>
      </c>
      <c r="G842">
        <v>187</v>
      </c>
      <c r="H842">
        <v>2.9772329246935202E-2</v>
      </c>
      <c r="I842" t="str">
        <f>VLOOKUP(D842,categoriesforlookup!A:B,2,FALSE)</f>
        <v>2 years and up to 3 years</v>
      </c>
      <c r="J842">
        <f t="shared" si="83"/>
        <v>591</v>
      </c>
      <c r="K842" t="b">
        <f t="shared" si="84"/>
        <v>1</v>
      </c>
      <c r="L842">
        <f t="shared" si="85"/>
        <v>778</v>
      </c>
      <c r="M842" t="b">
        <f t="shared" si="86"/>
        <v>0</v>
      </c>
      <c r="N842" s="3">
        <f t="shared" si="87"/>
        <v>0.12386562649259672</v>
      </c>
      <c r="O842" s="3">
        <f t="shared" si="88"/>
        <v>2.8326961587474969E-2</v>
      </c>
    </row>
    <row r="843" spans="1:15" hidden="1" x14ac:dyDescent="0.2">
      <c r="A843">
        <v>842</v>
      </c>
      <c r="B843" t="s">
        <v>274</v>
      </c>
      <c r="C843" t="s">
        <v>113</v>
      </c>
      <c r="D843" t="s">
        <v>130</v>
      </c>
      <c r="E843">
        <v>2181</v>
      </c>
      <c r="F843">
        <v>2772</v>
      </c>
      <c r="G843">
        <v>591</v>
      </c>
      <c r="H843">
        <v>0.27097661623108699</v>
      </c>
      <c r="I843" t="str">
        <f>VLOOKUP(D843,categoriesforlookup!A:B,2,FALSE)</f>
        <v>3 years and up to 4 years</v>
      </c>
      <c r="J843">
        <f t="shared" si="83"/>
        <v>4</v>
      </c>
      <c r="K843" t="b">
        <f t="shared" si="84"/>
        <v>1</v>
      </c>
      <c r="L843">
        <f t="shared" si="85"/>
        <v>595</v>
      </c>
      <c r="M843" t="b">
        <f t="shared" si="86"/>
        <v>0</v>
      </c>
      <c r="N843" s="3">
        <f t="shared" si="87"/>
        <v>0.27281063732232919</v>
      </c>
      <c r="O843" s="3">
        <f t="shared" si="88"/>
        <v>2.1663935918441651E-2</v>
      </c>
    </row>
    <row r="844" spans="1:15" hidden="1" x14ac:dyDescent="0.2">
      <c r="A844">
        <v>843</v>
      </c>
      <c r="B844" t="s">
        <v>273</v>
      </c>
      <c r="C844" t="s">
        <v>113</v>
      </c>
      <c r="D844" t="s">
        <v>131</v>
      </c>
      <c r="E844">
        <v>5756</v>
      </c>
      <c r="F844">
        <v>2801</v>
      </c>
      <c r="G844">
        <v>-2955</v>
      </c>
      <c r="H844">
        <v>-0.51337734537873503</v>
      </c>
      <c r="I844" t="str">
        <f>VLOOKUP(D844,categoriesforlookup!A:B,2,FALSE)</f>
        <v>6 months up to 1 year</v>
      </c>
      <c r="J844">
        <f t="shared" si="83"/>
        <v>1942</v>
      </c>
      <c r="K844" t="b">
        <f t="shared" si="84"/>
        <v>0</v>
      </c>
      <c r="L844">
        <f t="shared" si="85"/>
        <v>-2955</v>
      </c>
      <c r="M844" t="b">
        <f t="shared" si="86"/>
        <v>0</v>
      </c>
      <c r="N844" s="3">
        <f t="shared" si="87"/>
        <v>-0.51337734537873525</v>
      </c>
      <c r="O844" s="3">
        <f t="shared" si="88"/>
        <v>-0.10759148006553795</v>
      </c>
    </row>
    <row r="845" spans="1:15" hidden="1" x14ac:dyDescent="0.2">
      <c r="A845">
        <v>844</v>
      </c>
      <c r="B845" t="s">
        <v>272</v>
      </c>
      <c r="C845" t="s">
        <v>113</v>
      </c>
      <c r="D845" t="s">
        <v>132</v>
      </c>
      <c r="E845">
        <v>255</v>
      </c>
      <c r="F845">
        <v>259</v>
      </c>
      <c r="G845">
        <v>4</v>
      </c>
      <c r="H845">
        <v>1.5686274509803901E-2</v>
      </c>
      <c r="I845" t="str">
        <f>VLOOKUP(D845,categoriesforlookup!A:B,2,FALSE)</f>
        <v>4 years and up to 5 years</v>
      </c>
      <c r="J845">
        <f t="shared" si="83"/>
        <v>9</v>
      </c>
      <c r="K845" t="b">
        <f t="shared" si="84"/>
        <v>1</v>
      </c>
      <c r="L845">
        <f t="shared" si="85"/>
        <v>13</v>
      </c>
      <c r="M845" t="b">
        <f t="shared" si="86"/>
        <v>0</v>
      </c>
      <c r="N845" s="3">
        <f t="shared" si="87"/>
        <v>5.0980392156862744E-2</v>
      </c>
      <c r="O845" s="3">
        <f t="shared" si="88"/>
        <v>4.7332969233569998E-4</v>
      </c>
    </row>
    <row r="846" spans="1:15" hidden="1" x14ac:dyDescent="0.2">
      <c r="A846">
        <v>845</v>
      </c>
      <c r="B846" t="s">
        <v>271</v>
      </c>
      <c r="C846" t="s">
        <v>113</v>
      </c>
      <c r="D846" t="s">
        <v>133</v>
      </c>
      <c r="E846">
        <v>191</v>
      </c>
      <c r="F846">
        <v>200</v>
      </c>
      <c r="G846">
        <v>9</v>
      </c>
      <c r="H846">
        <v>4.7120418848167499E-2</v>
      </c>
      <c r="I846" t="str">
        <f>VLOOKUP(D846,categoriesforlookup!A:B,2,FALSE)</f>
        <v>5 years and over</v>
      </c>
      <c r="J846">
        <f t="shared" si="83"/>
        <v>18</v>
      </c>
      <c r="K846" t="b">
        <f t="shared" si="84"/>
        <v>1</v>
      </c>
      <c r="L846">
        <f t="shared" si="85"/>
        <v>27</v>
      </c>
      <c r="M846" t="b">
        <f t="shared" si="86"/>
        <v>0</v>
      </c>
      <c r="N846" s="3">
        <f t="shared" si="87"/>
        <v>0.14136125654450263</v>
      </c>
      <c r="O846" s="3">
        <f t="shared" si="88"/>
        <v>9.8306936100491524E-4</v>
      </c>
    </row>
    <row r="847" spans="1:15" hidden="1" x14ac:dyDescent="0.2">
      <c r="A847">
        <v>846</v>
      </c>
      <c r="B847" t="s">
        <v>270</v>
      </c>
      <c r="C847" t="s">
        <v>113</v>
      </c>
      <c r="D847" t="s">
        <v>134</v>
      </c>
      <c r="E847">
        <v>67</v>
      </c>
      <c r="F847">
        <v>85</v>
      </c>
      <c r="G847">
        <v>18</v>
      </c>
      <c r="H847">
        <v>0.26865671641791</v>
      </c>
      <c r="I847">
        <f>VLOOKUP(D847,categoriesforlookup!A:B,2,FALSE)</f>
        <v>0</v>
      </c>
      <c r="J847" t="e">
        <f t="shared" si="83"/>
        <v>#N/A</v>
      </c>
      <c r="K847" t="e">
        <f t="shared" si="84"/>
        <v>#N/A</v>
      </c>
      <c r="L847" t="e">
        <f t="shared" si="85"/>
        <v>#N/A</v>
      </c>
      <c r="M847" t="e">
        <f t="shared" si="86"/>
        <v>#N/A</v>
      </c>
      <c r="N847" s="3" t="e">
        <f t="shared" si="87"/>
        <v>#N/A</v>
      </c>
      <c r="O847" s="3" t="e">
        <f t="shared" si="88"/>
        <v>#N/A</v>
      </c>
    </row>
    <row r="848" spans="1:15" x14ac:dyDescent="0.2">
      <c r="A848">
        <v>847</v>
      </c>
      <c r="B848" t="s">
        <v>269</v>
      </c>
      <c r="C848" t="s">
        <v>113</v>
      </c>
      <c r="D848" t="s">
        <v>136</v>
      </c>
      <c r="E848">
        <v>9849</v>
      </c>
      <c r="F848">
        <v>11791</v>
      </c>
      <c r="G848">
        <v>1942</v>
      </c>
      <c r="H848">
        <v>0.197177378414052</v>
      </c>
      <c r="I848" t="str">
        <f>VLOOKUP(D848,categoriesforlookup!A:B,2,FALSE)</f>
        <v>1 year and up to 2 years</v>
      </c>
      <c r="J848">
        <f t="shared" si="83"/>
        <v>187</v>
      </c>
      <c r="K848" t="b">
        <f t="shared" si="84"/>
        <v>1</v>
      </c>
      <c r="L848">
        <f t="shared" si="85"/>
        <v>2129</v>
      </c>
      <c r="M848" t="b">
        <f t="shared" si="86"/>
        <v>0</v>
      </c>
      <c r="N848" s="3">
        <f t="shared" si="87"/>
        <v>0.21616407757132705</v>
      </c>
      <c r="O848" s="3">
        <f t="shared" si="88"/>
        <v>7.7516839614054256E-2</v>
      </c>
    </row>
    <row r="849" spans="1:15" hidden="1" x14ac:dyDescent="0.2">
      <c r="A849">
        <v>848</v>
      </c>
      <c r="B849" t="s">
        <v>268</v>
      </c>
      <c r="C849" t="s">
        <v>113</v>
      </c>
      <c r="D849" t="s">
        <v>129</v>
      </c>
      <c r="E849">
        <v>27208</v>
      </c>
      <c r="F849">
        <v>27465</v>
      </c>
      <c r="G849">
        <v>257</v>
      </c>
      <c r="H849">
        <v>9.4457512496324593E-3</v>
      </c>
      <c r="I849" t="e">
        <f>VLOOKUP(D849,categoriesforlookup!A:B,2,FALSE)</f>
        <v>#N/A</v>
      </c>
      <c r="J849" t="e">
        <f t="shared" si="83"/>
        <v>#N/A</v>
      </c>
      <c r="K849" t="e">
        <f t="shared" si="84"/>
        <v>#N/A</v>
      </c>
      <c r="L849" t="e">
        <f t="shared" si="85"/>
        <v>#N/A</v>
      </c>
      <c r="M849" t="e">
        <f t="shared" si="86"/>
        <v>#N/A</v>
      </c>
      <c r="N849" s="3" t="e">
        <f t="shared" si="87"/>
        <v>#N/A</v>
      </c>
      <c r="O849" s="3" t="e">
        <f t="shared" si="88"/>
        <v>#N/A</v>
      </c>
    </row>
    <row r="850" spans="1:15" hidden="1" x14ac:dyDescent="0.2">
      <c r="A850">
        <v>849</v>
      </c>
      <c r="B850" t="s">
        <v>267</v>
      </c>
      <c r="C850" t="s">
        <v>114</v>
      </c>
      <c r="D850" t="s">
        <v>8</v>
      </c>
      <c r="E850">
        <v>19751</v>
      </c>
      <c r="F850">
        <v>20809</v>
      </c>
      <c r="G850">
        <v>1058</v>
      </c>
      <c r="H850">
        <v>5.3566908004658E-2</v>
      </c>
      <c r="I850" t="str">
        <f>VLOOKUP(D850,categoriesforlookup!A:B,2,FALSE)</f>
        <v>2 years and up to 3 years</v>
      </c>
      <c r="J850">
        <f t="shared" si="83"/>
        <v>897</v>
      </c>
      <c r="K850" t="b">
        <f t="shared" si="84"/>
        <v>1</v>
      </c>
      <c r="L850">
        <f t="shared" si="85"/>
        <v>1955</v>
      </c>
      <c r="M850" t="b">
        <f t="shared" si="86"/>
        <v>0</v>
      </c>
      <c r="N850" s="3">
        <f t="shared" si="87"/>
        <v>9.8982330008607164E-2</v>
      </c>
      <c r="O850" s="3">
        <f t="shared" si="88"/>
        <v>2.8183836461667101E-2</v>
      </c>
    </row>
    <row r="851" spans="1:15" hidden="1" x14ac:dyDescent="0.2">
      <c r="A851">
        <v>850</v>
      </c>
      <c r="B851" t="s">
        <v>266</v>
      </c>
      <c r="C851" t="s">
        <v>114</v>
      </c>
      <c r="D851" t="s">
        <v>130</v>
      </c>
      <c r="E851">
        <v>4778</v>
      </c>
      <c r="F851">
        <v>5675</v>
      </c>
      <c r="G851">
        <v>897</v>
      </c>
      <c r="H851">
        <v>0.18773545416492299</v>
      </c>
      <c r="I851" t="str">
        <f>VLOOKUP(D851,categoriesforlookup!A:B,2,FALSE)</f>
        <v>3 years and up to 4 years</v>
      </c>
      <c r="J851">
        <f t="shared" si="83"/>
        <v>244</v>
      </c>
      <c r="K851" t="b">
        <f t="shared" si="84"/>
        <v>1</v>
      </c>
      <c r="L851">
        <f t="shared" si="85"/>
        <v>1141</v>
      </c>
      <c r="M851" t="b">
        <f t="shared" si="86"/>
        <v>0</v>
      </c>
      <c r="N851" s="3">
        <f t="shared" si="87"/>
        <v>0.23880284637923818</v>
      </c>
      <c r="O851" s="3">
        <f t="shared" si="88"/>
        <v>1.6448980768676298E-2</v>
      </c>
    </row>
    <row r="852" spans="1:15" hidden="1" x14ac:dyDescent="0.2">
      <c r="A852">
        <v>851</v>
      </c>
      <c r="B852" t="s">
        <v>265</v>
      </c>
      <c r="C852" t="s">
        <v>114</v>
      </c>
      <c r="D852" t="s">
        <v>131</v>
      </c>
      <c r="E852">
        <v>11243</v>
      </c>
      <c r="F852">
        <v>6742</v>
      </c>
      <c r="G852">
        <v>-4501</v>
      </c>
      <c r="H852">
        <v>-0.40033798808147297</v>
      </c>
      <c r="I852" t="str">
        <f>VLOOKUP(D852,categoriesforlookup!A:B,2,FALSE)</f>
        <v>6 months up to 1 year</v>
      </c>
      <c r="J852">
        <f t="shared" si="83"/>
        <v>2591</v>
      </c>
      <c r="K852" t="b">
        <f t="shared" si="84"/>
        <v>0</v>
      </c>
      <c r="L852">
        <f t="shared" si="85"/>
        <v>-4501</v>
      </c>
      <c r="M852" t="b">
        <f t="shared" si="86"/>
        <v>0</v>
      </c>
      <c r="N852" s="3">
        <f t="shared" si="87"/>
        <v>-0.40033798808147292</v>
      </c>
      <c r="O852" s="3">
        <f t="shared" si="88"/>
        <v>-6.488769714269238E-2</v>
      </c>
    </row>
    <row r="853" spans="1:15" hidden="1" x14ac:dyDescent="0.2">
      <c r="A853">
        <v>852</v>
      </c>
      <c r="B853" t="s">
        <v>264</v>
      </c>
      <c r="C853" t="s">
        <v>114</v>
      </c>
      <c r="D853" t="s">
        <v>132</v>
      </c>
      <c r="E853">
        <v>3681</v>
      </c>
      <c r="F853">
        <v>3925</v>
      </c>
      <c r="G853">
        <v>244</v>
      </c>
      <c r="H853">
        <v>6.6286335234990501E-2</v>
      </c>
      <c r="I853" t="str">
        <f>VLOOKUP(D853,categoriesforlookup!A:B,2,FALSE)</f>
        <v>4 years and up to 5 years</v>
      </c>
      <c r="J853">
        <f t="shared" si="83"/>
        <v>81</v>
      </c>
      <c r="K853" t="b">
        <f t="shared" si="84"/>
        <v>1</v>
      </c>
      <c r="L853">
        <f t="shared" si="85"/>
        <v>325</v>
      </c>
      <c r="M853" t="b">
        <f t="shared" si="86"/>
        <v>0</v>
      </c>
      <c r="N853" s="3">
        <f t="shared" si="87"/>
        <v>8.8291225210540614E-2</v>
      </c>
      <c r="O853" s="3">
        <f t="shared" si="88"/>
        <v>4.6852925064152463E-3</v>
      </c>
    </row>
    <row r="854" spans="1:15" hidden="1" x14ac:dyDescent="0.2">
      <c r="A854">
        <v>853</v>
      </c>
      <c r="B854" t="s">
        <v>263</v>
      </c>
      <c r="C854" t="s">
        <v>114</v>
      </c>
      <c r="D854" t="s">
        <v>133</v>
      </c>
      <c r="E854">
        <v>908</v>
      </c>
      <c r="F854">
        <v>989</v>
      </c>
      <c r="G854">
        <v>81</v>
      </c>
      <c r="H854">
        <v>8.9207048458149807E-2</v>
      </c>
      <c r="I854" t="str">
        <f>VLOOKUP(D854,categoriesforlookup!A:B,2,FALSE)</f>
        <v>5 years and over</v>
      </c>
      <c r="J854">
        <f t="shared" si="83"/>
        <v>18</v>
      </c>
      <c r="K854" t="b">
        <f t="shared" si="84"/>
        <v>1</v>
      </c>
      <c r="L854">
        <f t="shared" si="85"/>
        <v>99</v>
      </c>
      <c r="M854" t="b">
        <f t="shared" si="86"/>
        <v>0</v>
      </c>
      <c r="N854" s="3">
        <f t="shared" si="87"/>
        <v>0.10903083700440529</v>
      </c>
      <c r="O854" s="3">
        <f t="shared" si="88"/>
        <v>1.4272121788772598E-3</v>
      </c>
    </row>
    <row r="855" spans="1:15" hidden="1" x14ac:dyDescent="0.2">
      <c r="A855">
        <v>854</v>
      </c>
      <c r="B855" t="s">
        <v>262</v>
      </c>
      <c r="C855" t="s">
        <v>114</v>
      </c>
      <c r="D855" t="s">
        <v>134</v>
      </c>
      <c r="E855">
        <v>126</v>
      </c>
      <c r="F855">
        <v>144</v>
      </c>
      <c r="G855">
        <v>18</v>
      </c>
      <c r="H855">
        <v>0.14285714285714299</v>
      </c>
      <c r="I855">
        <f>VLOOKUP(D855,categoriesforlookup!A:B,2,FALSE)</f>
        <v>0</v>
      </c>
      <c r="J855" t="e">
        <f t="shared" si="83"/>
        <v>#N/A</v>
      </c>
      <c r="K855" t="e">
        <f t="shared" si="84"/>
        <v>#N/A</v>
      </c>
      <c r="L855" t="e">
        <f t="shared" si="85"/>
        <v>#N/A</v>
      </c>
      <c r="M855" t="e">
        <f t="shared" si="86"/>
        <v>#N/A</v>
      </c>
      <c r="N855" s="3" t="e">
        <f t="shared" si="87"/>
        <v>#N/A</v>
      </c>
      <c r="O855" s="3" t="e">
        <f t="shared" si="88"/>
        <v>#N/A</v>
      </c>
    </row>
    <row r="856" spans="1:15" x14ac:dyDescent="0.2">
      <c r="A856">
        <v>855</v>
      </c>
      <c r="B856" t="s">
        <v>261</v>
      </c>
      <c r="C856" t="s">
        <v>114</v>
      </c>
      <c r="D856" t="s">
        <v>136</v>
      </c>
      <c r="E856">
        <v>21145</v>
      </c>
      <c r="F856">
        <v>23736</v>
      </c>
      <c r="G856">
        <v>2591</v>
      </c>
      <c r="H856">
        <v>0.12253487822180199</v>
      </c>
      <c r="I856" t="str">
        <f>VLOOKUP(D856,categoriesforlookup!A:B,2,FALSE)</f>
        <v>1 year and up to 2 years</v>
      </c>
      <c r="J856">
        <f t="shared" si="83"/>
        <v>1058</v>
      </c>
      <c r="K856" t="b">
        <f t="shared" si="84"/>
        <v>1</v>
      </c>
      <c r="L856">
        <f t="shared" si="85"/>
        <v>3649</v>
      </c>
      <c r="M856" t="b">
        <f t="shared" si="86"/>
        <v>0</v>
      </c>
      <c r="N856" s="3">
        <f t="shared" si="87"/>
        <v>0.17257034759990542</v>
      </c>
      <c r="O856" s="3">
        <f t="shared" si="88"/>
        <v>5.2605022633566874E-2</v>
      </c>
    </row>
    <row r="857" spans="1:15" hidden="1" x14ac:dyDescent="0.2">
      <c r="A857">
        <v>856</v>
      </c>
      <c r="B857" t="s">
        <v>260</v>
      </c>
      <c r="C857" t="s">
        <v>114</v>
      </c>
      <c r="D857" t="s">
        <v>129</v>
      </c>
      <c r="E857">
        <v>68336</v>
      </c>
      <c r="F857">
        <v>69366</v>
      </c>
      <c r="G857">
        <v>1030</v>
      </c>
      <c r="H857">
        <v>1.50725825333646E-2</v>
      </c>
      <c r="I857" t="e">
        <f>VLOOKUP(D857,categoriesforlookup!A:B,2,FALSE)</f>
        <v>#N/A</v>
      </c>
      <c r="J857" t="e">
        <f t="shared" si="83"/>
        <v>#N/A</v>
      </c>
      <c r="K857" t="e">
        <f t="shared" si="84"/>
        <v>#N/A</v>
      </c>
      <c r="L857" t="e">
        <f t="shared" si="85"/>
        <v>#N/A</v>
      </c>
      <c r="M857" t="e">
        <f t="shared" si="86"/>
        <v>#N/A</v>
      </c>
      <c r="N857" s="3" t="e">
        <f t="shared" si="87"/>
        <v>#N/A</v>
      </c>
      <c r="O857" s="3" t="e">
        <f t="shared" si="88"/>
        <v>#N/A</v>
      </c>
    </row>
    <row r="858" spans="1:15" hidden="1" x14ac:dyDescent="0.2">
      <c r="A858">
        <v>857</v>
      </c>
      <c r="B858" t="s">
        <v>259</v>
      </c>
      <c r="C858" t="s">
        <v>115</v>
      </c>
      <c r="D858" t="s">
        <v>8</v>
      </c>
      <c r="E858">
        <v>8491</v>
      </c>
      <c r="F858">
        <v>9060</v>
      </c>
      <c r="G858">
        <v>569</v>
      </c>
      <c r="H858">
        <v>6.7012130491108199E-2</v>
      </c>
      <c r="I858" t="str">
        <f>VLOOKUP(D858,categoriesforlookup!A:B,2,FALSE)</f>
        <v>2 years and up to 3 years</v>
      </c>
      <c r="J858">
        <f t="shared" si="83"/>
        <v>177</v>
      </c>
      <c r="K858" t="b">
        <f t="shared" si="84"/>
        <v>1</v>
      </c>
      <c r="L858">
        <f t="shared" si="85"/>
        <v>746</v>
      </c>
      <c r="M858" t="b">
        <f t="shared" si="86"/>
        <v>0</v>
      </c>
      <c r="N858" s="3">
        <f t="shared" si="87"/>
        <v>8.7857731715934514E-2</v>
      </c>
      <c r="O858" s="3">
        <f t="shared" si="88"/>
        <v>1.409009349324771E-2</v>
      </c>
    </row>
    <row r="859" spans="1:15" hidden="1" x14ac:dyDescent="0.2">
      <c r="A859">
        <v>858</v>
      </c>
      <c r="B859" t="s">
        <v>258</v>
      </c>
      <c r="C859" t="s">
        <v>115</v>
      </c>
      <c r="D859" t="s">
        <v>130</v>
      </c>
      <c r="E859">
        <v>4159</v>
      </c>
      <c r="F859">
        <v>4336</v>
      </c>
      <c r="G859">
        <v>177</v>
      </c>
      <c r="H859">
        <v>4.2558307285405099E-2</v>
      </c>
      <c r="I859" t="str">
        <f>VLOOKUP(D859,categoriesforlookup!A:B,2,FALSE)</f>
        <v>3 years and up to 4 years</v>
      </c>
      <c r="J859">
        <f t="shared" si="83"/>
        <v>-89</v>
      </c>
      <c r="K859" t="b">
        <f t="shared" si="84"/>
        <v>0</v>
      </c>
      <c r="L859">
        <f t="shared" si="85"/>
        <v>177</v>
      </c>
      <c r="M859" t="b">
        <f t="shared" si="86"/>
        <v>0</v>
      </c>
      <c r="N859" s="3">
        <f t="shared" si="87"/>
        <v>4.2558307285405148E-2</v>
      </c>
      <c r="O859" s="3">
        <f t="shared" si="88"/>
        <v>3.3430918878081029E-3</v>
      </c>
    </row>
    <row r="860" spans="1:15" hidden="1" x14ac:dyDescent="0.2">
      <c r="A860">
        <v>859</v>
      </c>
      <c r="B860" t="s">
        <v>257</v>
      </c>
      <c r="C860" t="s">
        <v>115</v>
      </c>
      <c r="D860" t="s">
        <v>131</v>
      </c>
      <c r="E860">
        <v>15220</v>
      </c>
      <c r="F860">
        <v>6473</v>
      </c>
      <c r="G860">
        <v>-8747</v>
      </c>
      <c r="H860">
        <v>-0.57470433639947405</v>
      </c>
      <c r="I860" t="str">
        <f>VLOOKUP(D860,categoriesforlookup!A:B,2,FALSE)</f>
        <v>6 months up to 1 year</v>
      </c>
      <c r="J860">
        <f t="shared" si="83"/>
        <v>8058</v>
      </c>
      <c r="K860" t="b">
        <f t="shared" si="84"/>
        <v>0</v>
      </c>
      <c r="L860">
        <f t="shared" si="85"/>
        <v>-8747</v>
      </c>
      <c r="M860" t="b">
        <f t="shared" si="86"/>
        <v>0</v>
      </c>
      <c r="N860" s="3">
        <f t="shared" si="87"/>
        <v>-0.57470433639947438</v>
      </c>
      <c r="O860" s="3">
        <f t="shared" si="88"/>
        <v>-0.16520917933704787</v>
      </c>
    </row>
    <row r="861" spans="1:15" hidden="1" x14ac:dyDescent="0.2">
      <c r="A861">
        <v>860</v>
      </c>
      <c r="B861" t="s">
        <v>256</v>
      </c>
      <c r="C861" t="s">
        <v>115</v>
      </c>
      <c r="D861" t="s">
        <v>132</v>
      </c>
      <c r="E861">
        <v>4252</v>
      </c>
      <c r="F861">
        <v>4163</v>
      </c>
      <c r="G861">
        <v>-89</v>
      </c>
      <c r="H861">
        <v>-2.0931326434619001E-2</v>
      </c>
      <c r="I861" t="str">
        <f>VLOOKUP(D861,categoriesforlookup!A:B,2,FALSE)</f>
        <v>4 years and up to 5 years</v>
      </c>
      <c r="J861">
        <f t="shared" si="83"/>
        <v>400</v>
      </c>
      <c r="K861" t="b">
        <f t="shared" si="84"/>
        <v>0</v>
      </c>
      <c r="L861">
        <f t="shared" si="85"/>
        <v>-89</v>
      </c>
      <c r="M861" t="b">
        <f t="shared" si="86"/>
        <v>0</v>
      </c>
      <c r="N861" s="3">
        <f t="shared" si="87"/>
        <v>-2.0931326434619004E-2</v>
      </c>
      <c r="O861" s="3">
        <f t="shared" si="88"/>
        <v>-1.6809897062989895E-3</v>
      </c>
    </row>
    <row r="862" spans="1:15" hidden="1" x14ac:dyDescent="0.2">
      <c r="A862">
        <v>861</v>
      </c>
      <c r="B862" t="s">
        <v>255</v>
      </c>
      <c r="C862" t="s">
        <v>115</v>
      </c>
      <c r="D862" t="s">
        <v>133</v>
      </c>
      <c r="E862">
        <v>2677</v>
      </c>
      <c r="F862">
        <v>3077</v>
      </c>
      <c r="G862">
        <v>400</v>
      </c>
      <c r="H862">
        <v>0.14942099364960801</v>
      </c>
      <c r="I862" t="str">
        <f>VLOOKUP(D862,categoriesforlookup!A:B,2,FALSE)</f>
        <v>5 years and over</v>
      </c>
      <c r="J862">
        <f t="shared" si="83"/>
        <v>12</v>
      </c>
      <c r="K862" t="b">
        <f t="shared" si="84"/>
        <v>1</v>
      </c>
      <c r="L862">
        <f t="shared" si="85"/>
        <v>412</v>
      </c>
      <c r="M862" t="b">
        <f t="shared" si="86"/>
        <v>0</v>
      </c>
      <c r="N862" s="3">
        <f t="shared" si="87"/>
        <v>0.153903623459096</v>
      </c>
      <c r="O862" s="3">
        <f t="shared" si="88"/>
        <v>7.7816602134290298E-3</v>
      </c>
    </row>
    <row r="863" spans="1:15" hidden="1" x14ac:dyDescent="0.2">
      <c r="A863">
        <v>862</v>
      </c>
      <c r="B863" t="s">
        <v>254</v>
      </c>
      <c r="C863" t="s">
        <v>115</v>
      </c>
      <c r="D863" t="s">
        <v>134</v>
      </c>
      <c r="E863">
        <v>34</v>
      </c>
      <c r="F863">
        <v>46</v>
      </c>
      <c r="G863">
        <v>12</v>
      </c>
      <c r="H863">
        <v>0.35294117647058798</v>
      </c>
      <c r="I863">
        <f>VLOOKUP(D863,categoriesforlookup!A:B,2,FALSE)</f>
        <v>0</v>
      </c>
      <c r="J863" t="e">
        <f t="shared" si="83"/>
        <v>#N/A</v>
      </c>
      <c r="K863" t="e">
        <f t="shared" si="84"/>
        <v>#N/A</v>
      </c>
      <c r="L863" t="e">
        <f t="shared" si="85"/>
        <v>#N/A</v>
      </c>
      <c r="M863" t="e">
        <f t="shared" si="86"/>
        <v>#N/A</v>
      </c>
      <c r="N863" s="3" t="e">
        <f t="shared" si="87"/>
        <v>#N/A</v>
      </c>
      <c r="O863" s="3" t="e">
        <f t="shared" si="88"/>
        <v>#N/A</v>
      </c>
    </row>
    <row r="864" spans="1:15" x14ac:dyDescent="0.2">
      <c r="A864">
        <v>863</v>
      </c>
      <c r="B864" t="s">
        <v>253</v>
      </c>
      <c r="C864" t="s">
        <v>115</v>
      </c>
      <c r="D864" t="s">
        <v>136</v>
      </c>
      <c r="E864">
        <v>10735</v>
      </c>
      <c r="F864">
        <v>18793</v>
      </c>
      <c r="G864">
        <v>8058</v>
      </c>
      <c r="H864">
        <v>0.75062878435025604</v>
      </c>
      <c r="I864" t="str">
        <f>VLOOKUP(D864,categoriesforlookup!A:B,2,FALSE)</f>
        <v>1 year and up to 2 years</v>
      </c>
      <c r="J864">
        <f t="shared" si="83"/>
        <v>569</v>
      </c>
      <c r="K864" t="b">
        <f t="shared" si="84"/>
        <v>1</v>
      </c>
      <c r="L864">
        <f t="shared" si="85"/>
        <v>8627</v>
      </c>
      <c r="M864" t="b">
        <f t="shared" si="86"/>
        <v>0</v>
      </c>
      <c r="N864" s="3">
        <f t="shared" si="87"/>
        <v>0.80363297624592456</v>
      </c>
      <c r="O864" s="3">
        <f t="shared" si="88"/>
        <v>0.16294267636226273</v>
      </c>
    </row>
    <row r="865" spans="1:15" hidden="1" x14ac:dyDescent="0.2">
      <c r="A865">
        <v>864</v>
      </c>
      <c r="B865" t="s">
        <v>252</v>
      </c>
      <c r="C865" t="s">
        <v>115</v>
      </c>
      <c r="D865" t="s">
        <v>129</v>
      </c>
      <c r="E865">
        <v>51677</v>
      </c>
      <c r="F865">
        <v>52945</v>
      </c>
      <c r="G865">
        <v>1268</v>
      </c>
      <c r="H865">
        <v>2.45370280782553E-2</v>
      </c>
      <c r="I865" t="e">
        <f>VLOOKUP(D865,categoriesforlookup!A:B,2,FALSE)</f>
        <v>#N/A</v>
      </c>
      <c r="J865" t="e">
        <f t="shared" si="83"/>
        <v>#N/A</v>
      </c>
      <c r="K865" t="e">
        <f t="shared" si="84"/>
        <v>#N/A</v>
      </c>
      <c r="L865" t="e">
        <f t="shared" si="85"/>
        <v>#N/A</v>
      </c>
      <c r="M865" t="e">
        <f t="shared" si="86"/>
        <v>#N/A</v>
      </c>
      <c r="N865" s="3" t="e">
        <f t="shared" si="87"/>
        <v>#N/A</v>
      </c>
      <c r="O865" s="3" t="e">
        <f t="shared" si="88"/>
        <v>#N/A</v>
      </c>
    </row>
    <row r="866" spans="1:15" hidden="1" x14ac:dyDescent="0.2">
      <c r="A866">
        <v>865</v>
      </c>
      <c r="B866" t="s">
        <v>251</v>
      </c>
      <c r="C866" t="s">
        <v>116</v>
      </c>
      <c r="D866" t="s">
        <v>8</v>
      </c>
      <c r="E866">
        <v>9854</v>
      </c>
      <c r="F866">
        <v>10624</v>
      </c>
      <c r="G866">
        <v>770</v>
      </c>
      <c r="H866">
        <v>7.81408565049726E-2</v>
      </c>
      <c r="I866" t="str">
        <f>VLOOKUP(D866,categoriesforlookup!A:B,2,FALSE)</f>
        <v>2 years and up to 3 years</v>
      </c>
      <c r="J866">
        <f t="shared" si="83"/>
        <v>482</v>
      </c>
      <c r="K866" t="b">
        <f t="shared" si="84"/>
        <v>1</v>
      </c>
      <c r="L866">
        <f t="shared" si="85"/>
        <v>1252</v>
      </c>
      <c r="M866" t="b">
        <f t="shared" si="86"/>
        <v>0</v>
      </c>
      <c r="N866" s="3">
        <f t="shared" si="87"/>
        <v>0.12705500304444894</v>
      </c>
      <c r="O866" s="3">
        <f t="shared" si="88"/>
        <v>2.6020450577770388E-2</v>
      </c>
    </row>
    <row r="867" spans="1:15" hidden="1" x14ac:dyDescent="0.2">
      <c r="A867">
        <v>866</v>
      </c>
      <c r="B867" t="s">
        <v>250</v>
      </c>
      <c r="C867" t="s">
        <v>116</v>
      </c>
      <c r="D867" t="s">
        <v>130</v>
      </c>
      <c r="E867">
        <v>2077</v>
      </c>
      <c r="F867">
        <v>2559</v>
      </c>
      <c r="G867">
        <v>482</v>
      </c>
      <c r="H867">
        <v>0.23206547905633099</v>
      </c>
      <c r="I867" t="str">
        <f>VLOOKUP(D867,categoriesforlookup!A:B,2,FALSE)</f>
        <v>3 years and up to 4 years</v>
      </c>
      <c r="J867">
        <f t="shared" si="83"/>
        <v>-13</v>
      </c>
      <c r="K867" t="b">
        <f t="shared" si="84"/>
        <v>0</v>
      </c>
      <c r="L867">
        <f t="shared" si="85"/>
        <v>482</v>
      </c>
      <c r="M867" t="b">
        <f t="shared" si="86"/>
        <v>0</v>
      </c>
      <c r="N867" s="3">
        <f t="shared" si="87"/>
        <v>0.23206547905633124</v>
      </c>
      <c r="O867" s="3">
        <f t="shared" si="88"/>
        <v>1.0017457810291794E-2</v>
      </c>
    </row>
    <row r="868" spans="1:15" hidden="1" x14ac:dyDescent="0.2">
      <c r="A868">
        <v>867</v>
      </c>
      <c r="B868" t="s">
        <v>249</v>
      </c>
      <c r="C868" t="s">
        <v>116</v>
      </c>
      <c r="D868" t="s">
        <v>131</v>
      </c>
      <c r="E868">
        <v>16735</v>
      </c>
      <c r="F868">
        <v>7166</v>
      </c>
      <c r="G868">
        <v>-9569</v>
      </c>
      <c r="H868">
        <v>-0.57179563788467302</v>
      </c>
      <c r="I868" t="str">
        <f>VLOOKUP(D868,categoriesforlookup!A:B,2,FALSE)</f>
        <v>6 months up to 1 year</v>
      </c>
      <c r="J868">
        <f t="shared" si="83"/>
        <v>8718</v>
      </c>
      <c r="K868" t="b">
        <f t="shared" si="84"/>
        <v>0</v>
      </c>
      <c r="L868">
        <f t="shared" si="85"/>
        <v>-9569</v>
      </c>
      <c r="M868" t="b">
        <f t="shared" si="86"/>
        <v>0</v>
      </c>
      <c r="N868" s="3">
        <f t="shared" si="87"/>
        <v>-0.5717956378846728</v>
      </c>
      <c r="O868" s="3">
        <f t="shared" si="88"/>
        <v>-0.19887355557402944</v>
      </c>
    </row>
    <row r="869" spans="1:15" hidden="1" x14ac:dyDescent="0.2">
      <c r="A869">
        <v>868</v>
      </c>
      <c r="B869" t="s">
        <v>248</v>
      </c>
      <c r="C869" t="s">
        <v>116</v>
      </c>
      <c r="D869" t="s">
        <v>132</v>
      </c>
      <c r="E869">
        <v>381</v>
      </c>
      <c r="F869">
        <v>368</v>
      </c>
      <c r="G869">
        <v>-13</v>
      </c>
      <c r="H869">
        <v>-3.4120734908136503E-2</v>
      </c>
      <c r="I869" t="str">
        <f>VLOOKUP(D869,categoriesforlookup!A:B,2,FALSE)</f>
        <v>4 years and up to 5 years</v>
      </c>
      <c r="J869">
        <f t="shared" si="83"/>
        <v>35</v>
      </c>
      <c r="K869" t="b">
        <f t="shared" si="84"/>
        <v>0</v>
      </c>
      <c r="L869">
        <f t="shared" si="85"/>
        <v>-13</v>
      </c>
      <c r="M869" t="b">
        <f t="shared" si="86"/>
        <v>0</v>
      </c>
      <c r="N869" s="3">
        <f t="shared" si="87"/>
        <v>-3.4120734908136482E-2</v>
      </c>
      <c r="O869" s="3">
        <f t="shared" si="88"/>
        <v>-2.7018039737301521E-4</v>
      </c>
    </row>
    <row r="870" spans="1:15" hidden="1" x14ac:dyDescent="0.2">
      <c r="A870">
        <v>869</v>
      </c>
      <c r="B870" t="s">
        <v>247</v>
      </c>
      <c r="C870" t="s">
        <v>116</v>
      </c>
      <c r="D870" t="s">
        <v>133</v>
      </c>
      <c r="E870">
        <v>226</v>
      </c>
      <c r="F870">
        <v>261</v>
      </c>
      <c r="G870">
        <v>35</v>
      </c>
      <c r="H870">
        <v>0.15486725663716799</v>
      </c>
      <c r="I870" t="str">
        <f>VLOOKUP(D870,categoriesforlookup!A:B,2,FALSE)</f>
        <v>5 years and over</v>
      </c>
      <c r="J870">
        <f t="shared" si="83"/>
        <v>8</v>
      </c>
      <c r="K870" t="b">
        <f t="shared" si="84"/>
        <v>1</v>
      </c>
      <c r="L870">
        <f t="shared" si="85"/>
        <v>43</v>
      </c>
      <c r="M870" t="b">
        <f t="shared" si="86"/>
        <v>0</v>
      </c>
      <c r="N870" s="3">
        <f t="shared" si="87"/>
        <v>0.19026548672566371</v>
      </c>
      <c r="O870" s="3">
        <f t="shared" si="88"/>
        <v>8.9367362207997336E-4</v>
      </c>
    </row>
    <row r="871" spans="1:15" hidden="1" x14ac:dyDescent="0.2">
      <c r="A871">
        <v>870</v>
      </c>
      <c r="B871" t="s">
        <v>246</v>
      </c>
      <c r="C871" t="s">
        <v>116</v>
      </c>
      <c r="D871" t="s">
        <v>134</v>
      </c>
      <c r="E871">
        <v>19</v>
      </c>
      <c r="F871">
        <v>27</v>
      </c>
      <c r="G871">
        <v>8</v>
      </c>
      <c r="H871">
        <v>0.42105263157894701</v>
      </c>
      <c r="I871">
        <f>VLOOKUP(D871,categoriesforlookup!A:B,2,FALSE)</f>
        <v>0</v>
      </c>
      <c r="J871" t="e">
        <f t="shared" si="83"/>
        <v>#N/A</v>
      </c>
      <c r="K871" t="e">
        <f t="shared" si="84"/>
        <v>#N/A</v>
      </c>
      <c r="L871" t="e">
        <f t="shared" si="85"/>
        <v>#N/A</v>
      </c>
      <c r="M871" t="e">
        <f t="shared" si="86"/>
        <v>#N/A</v>
      </c>
      <c r="N871" s="3" t="e">
        <f t="shared" si="87"/>
        <v>#N/A</v>
      </c>
      <c r="O871" s="3" t="e">
        <f t="shared" si="88"/>
        <v>#N/A</v>
      </c>
    </row>
    <row r="872" spans="1:15" x14ac:dyDescent="0.2">
      <c r="A872">
        <v>871</v>
      </c>
      <c r="B872" t="s">
        <v>245</v>
      </c>
      <c r="C872" t="s">
        <v>116</v>
      </c>
      <c r="D872" t="s">
        <v>136</v>
      </c>
      <c r="E872">
        <v>10891</v>
      </c>
      <c r="F872">
        <v>19609</v>
      </c>
      <c r="G872">
        <v>8718</v>
      </c>
      <c r="H872">
        <v>0.80047745845193297</v>
      </c>
      <c r="I872" t="str">
        <f>VLOOKUP(D872,categoriesforlookup!A:B,2,FALSE)</f>
        <v>1 year and up to 2 years</v>
      </c>
      <c r="J872">
        <f t="shared" si="83"/>
        <v>770</v>
      </c>
      <c r="K872" t="b">
        <f t="shared" si="84"/>
        <v>1</v>
      </c>
      <c r="L872">
        <f t="shared" si="85"/>
        <v>9488</v>
      </c>
      <c r="M872" t="b">
        <f t="shared" si="86"/>
        <v>0</v>
      </c>
      <c r="N872" s="3">
        <f t="shared" si="87"/>
        <v>0.8711780369112111</v>
      </c>
      <c r="O872" s="3">
        <f t="shared" si="88"/>
        <v>0.19719012386732065</v>
      </c>
    </row>
    <row r="873" spans="1:15" hidden="1" x14ac:dyDescent="0.2">
      <c r="A873">
        <v>872</v>
      </c>
      <c r="B873" t="s">
        <v>244</v>
      </c>
      <c r="C873" t="s">
        <v>116</v>
      </c>
      <c r="D873" t="s">
        <v>129</v>
      </c>
      <c r="E873">
        <v>46606</v>
      </c>
      <c r="F873">
        <v>48116</v>
      </c>
      <c r="G873">
        <v>1510</v>
      </c>
      <c r="H873">
        <v>3.23992618976097E-2</v>
      </c>
      <c r="I873" t="e">
        <f>VLOOKUP(D873,categoriesforlookup!A:B,2,FALSE)</f>
        <v>#N/A</v>
      </c>
      <c r="J873" t="e">
        <f t="shared" si="83"/>
        <v>#N/A</v>
      </c>
      <c r="K873" t="e">
        <f t="shared" si="84"/>
        <v>#N/A</v>
      </c>
      <c r="L873" t="e">
        <f t="shared" si="85"/>
        <v>#N/A</v>
      </c>
      <c r="M873" t="e">
        <f t="shared" si="86"/>
        <v>#N/A</v>
      </c>
      <c r="N873" s="3" t="e">
        <f t="shared" si="87"/>
        <v>#N/A</v>
      </c>
      <c r="O873" s="3" t="e">
        <f t="shared" si="88"/>
        <v>#N/A</v>
      </c>
    </row>
    <row r="874" spans="1:15" hidden="1" x14ac:dyDescent="0.2">
      <c r="A874">
        <v>873</v>
      </c>
      <c r="B874" t="s">
        <v>243</v>
      </c>
      <c r="C874" t="s">
        <v>117</v>
      </c>
      <c r="D874" t="s">
        <v>8</v>
      </c>
      <c r="E874">
        <v>9884</v>
      </c>
      <c r="F874">
        <v>10364</v>
      </c>
      <c r="G874">
        <v>480</v>
      </c>
      <c r="H874">
        <v>4.8563334682314899E-2</v>
      </c>
      <c r="I874" t="str">
        <f>VLOOKUP(D874,categoriesforlookup!A:B,2,FALSE)</f>
        <v>2 years and up to 3 years</v>
      </c>
      <c r="J874">
        <f t="shared" si="83"/>
        <v>428</v>
      </c>
      <c r="K874" t="b">
        <f t="shared" si="84"/>
        <v>1</v>
      </c>
      <c r="L874">
        <f t="shared" si="85"/>
        <v>908</v>
      </c>
      <c r="M874" t="b">
        <f t="shared" si="86"/>
        <v>0</v>
      </c>
      <c r="N874" s="3">
        <f t="shared" si="87"/>
        <v>9.1865641440712256E-2</v>
      </c>
      <c r="O874" s="3">
        <f t="shared" si="88"/>
        <v>1.6844761056693382E-2</v>
      </c>
    </row>
    <row r="875" spans="1:15" hidden="1" x14ac:dyDescent="0.2">
      <c r="A875">
        <v>874</v>
      </c>
      <c r="B875" t="s">
        <v>242</v>
      </c>
      <c r="C875" t="s">
        <v>117</v>
      </c>
      <c r="D875" t="s">
        <v>130</v>
      </c>
      <c r="E875">
        <v>4112</v>
      </c>
      <c r="F875">
        <v>4540</v>
      </c>
      <c r="G875">
        <v>428</v>
      </c>
      <c r="H875">
        <v>0.10408560311284</v>
      </c>
      <c r="I875" t="str">
        <f>VLOOKUP(D875,categoriesforlookup!A:B,2,FALSE)</f>
        <v>3 years and up to 4 years</v>
      </c>
      <c r="J875">
        <f t="shared" si="83"/>
        <v>51</v>
      </c>
      <c r="K875" t="b">
        <f t="shared" si="84"/>
        <v>1</v>
      </c>
      <c r="L875">
        <f t="shared" si="85"/>
        <v>479</v>
      </c>
      <c r="M875" t="b">
        <f t="shared" si="86"/>
        <v>0</v>
      </c>
      <c r="N875" s="3">
        <f t="shared" si="87"/>
        <v>0.11648832684824903</v>
      </c>
      <c r="O875" s="3">
        <f t="shared" si="88"/>
        <v>8.8861680023745917E-3</v>
      </c>
    </row>
    <row r="876" spans="1:15" hidden="1" x14ac:dyDescent="0.2">
      <c r="A876">
        <v>875</v>
      </c>
      <c r="B876" t="s">
        <v>241</v>
      </c>
      <c r="C876" t="s">
        <v>117</v>
      </c>
      <c r="D876" t="s">
        <v>131</v>
      </c>
      <c r="E876">
        <v>17258</v>
      </c>
      <c r="F876">
        <v>6862</v>
      </c>
      <c r="G876">
        <v>-10396</v>
      </c>
      <c r="H876">
        <v>-0.60238729864410701</v>
      </c>
      <c r="I876" t="str">
        <f>VLOOKUP(D876,categoriesforlookup!A:B,2,FALSE)</f>
        <v>6 months up to 1 year</v>
      </c>
      <c r="J876">
        <f t="shared" si="83"/>
        <v>9722</v>
      </c>
      <c r="K876" t="b">
        <f t="shared" si="84"/>
        <v>0</v>
      </c>
      <c r="L876">
        <f t="shared" si="85"/>
        <v>-10396</v>
      </c>
      <c r="M876" t="b">
        <f t="shared" si="86"/>
        <v>0</v>
      </c>
      <c r="N876" s="3">
        <f t="shared" si="87"/>
        <v>-0.60238729864410712</v>
      </c>
      <c r="O876" s="3">
        <f t="shared" si="88"/>
        <v>-0.19286138319976254</v>
      </c>
    </row>
    <row r="877" spans="1:15" hidden="1" x14ac:dyDescent="0.2">
      <c r="A877">
        <v>876</v>
      </c>
      <c r="B877" t="s">
        <v>240</v>
      </c>
      <c r="C877" t="s">
        <v>117</v>
      </c>
      <c r="D877" t="s">
        <v>132</v>
      </c>
      <c r="E877">
        <v>2514</v>
      </c>
      <c r="F877">
        <v>2565</v>
      </c>
      <c r="G877">
        <v>51</v>
      </c>
      <c r="H877">
        <v>2.0286396181384201E-2</v>
      </c>
      <c r="I877" t="str">
        <f>VLOOKUP(D877,categoriesforlookup!A:B,2,FALSE)</f>
        <v>4 years and up to 5 years</v>
      </c>
      <c r="J877">
        <f t="shared" si="83"/>
        <v>151</v>
      </c>
      <c r="K877" t="b">
        <f t="shared" si="84"/>
        <v>1</v>
      </c>
      <c r="L877">
        <f t="shared" si="85"/>
        <v>202</v>
      </c>
      <c r="M877" t="b">
        <f t="shared" si="86"/>
        <v>0</v>
      </c>
      <c r="N877" s="3">
        <f t="shared" si="87"/>
        <v>8.0350039777247417E-2</v>
      </c>
      <c r="O877" s="3">
        <f t="shared" si="88"/>
        <v>3.7474027901454438E-3</v>
      </c>
    </row>
    <row r="878" spans="1:15" hidden="1" x14ac:dyDescent="0.2">
      <c r="A878">
        <v>877</v>
      </c>
      <c r="B878" t="s">
        <v>239</v>
      </c>
      <c r="C878" t="s">
        <v>117</v>
      </c>
      <c r="D878" t="s">
        <v>133</v>
      </c>
      <c r="E878">
        <v>609</v>
      </c>
      <c r="F878">
        <v>760</v>
      </c>
      <c r="G878">
        <v>151</v>
      </c>
      <c r="H878">
        <v>0.24794745484400699</v>
      </c>
      <c r="I878" t="str">
        <f>VLOOKUP(D878,categoriesforlookup!A:B,2,FALSE)</f>
        <v>5 years and over</v>
      </c>
      <c r="J878">
        <f t="shared" si="83"/>
        <v>17</v>
      </c>
      <c r="K878" t="b">
        <f t="shared" si="84"/>
        <v>1</v>
      </c>
      <c r="L878">
        <f t="shared" si="85"/>
        <v>168</v>
      </c>
      <c r="M878" t="b">
        <f t="shared" si="86"/>
        <v>0</v>
      </c>
      <c r="N878" s="3">
        <f t="shared" si="87"/>
        <v>0.27586206896551724</v>
      </c>
      <c r="O878" s="3">
        <f t="shared" si="88"/>
        <v>3.116651825467498E-3</v>
      </c>
    </row>
    <row r="879" spans="1:15" hidden="1" x14ac:dyDescent="0.2">
      <c r="A879">
        <v>878</v>
      </c>
      <c r="B879" t="s">
        <v>238</v>
      </c>
      <c r="C879" t="s">
        <v>117</v>
      </c>
      <c r="D879" t="s">
        <v>134</v>
      </c>
      <c r="E879">
        <v>173</v>
      </c>
      <c r="F879">
        <v>190</v>
      </c>
      <c r="G879">
        <v>17</v>
      </c>
      <c r="H879">
        <v>9.8265895953757204E-2</v>
      </c>
      <c r="I879">
        <f>VLOOKUP(D879,categoriesforlookup!A:B,2,FALSE)</f>
        <v>0</v>
      </c>
      <c r="J879" t="e">
        <f t="shared" si="83"/>
        <v>#N/A</v>
      </c>
      <c r="K879" t="e">
        <f t="shared" si="84"/>
        <v>#N/A</v>
      </c>
      <c r="L879" t="e">
        <f t="shared" si="85"/>
        <v>#N/A</v>
      </c>
      <c r="M879" t="e">
        <f t="shared" si="86"/>
        <v>#N/A</v>
      </c>
      <c r="N879" s="3" t="e">
        <f t="shared" si="87"/>
        <v>#N/A</v>
      </c>
      <c r="O879" s="3" t="e">
        <f t="shared" si="88"/>
        <v>#N/A</v>
      </c>
    </row>
    <row r="880" spans="1:15" x14ac:dyDescent="0.2">
      <c r="A880">
        <v>879</v>
      </c>
      <c r="B880" t="s">
        <v>237</v>
      </c>
      <c r="C880" t="s">
        <v>117</v>
      </c>
      <c r="D880" t="s">
        <v>136</v>
      </c>
      <c r="E880">
        <v>11220</v>
      </c>
      <c r="F880">
        <v>20942</v>
      </c>
      <c r="G880">
        <v>9722</v>
      </c>
      <c r="H880">
        <v>0.86648841354723705</v>
      </c>
      <c r="I880" t="str">
        <f>VLOOKUP(D880,categoriesforlookup!A:B,2,FALSE)</f>
        <v>1 year and up to 2 years</v>
      </c>
      <c r="J880">
        <f t="shared" si="83"/>
        <v>480</v>
      </c>
      <c r="K880" t="b">
        <f t="shared" si="84"/>
        <v>1</v>
      </c>
      <c r="L880">
        <f t="shared" si="85"/>
        <v>10202</v>
      </c>
      <c r="M880" t="b">
        <f t="shared" si="86"/>
        <v>0</v>
      </c>
      <c r="N880" s="3">
        <f t="shared" si="87"/>
        <v>0.90926916221033871</v>
      </c>
      <c r="O880" s="3">
        <f t="shared" si="88"/>
        <v>0.18926239240130602</v>
      </c>
    </row>
    <row r="881" spans="1:15" hidden="1" x14ac:dyDescent="0.2">
      <c r="A881">
        <v>880</v>
      </c>
      <c r="B881" t="s">
        <v>236</v>
      </c>
      <c r="C881" t="s">
        <v>117</v>
      </c>
      <c r="D881" t="s">
        <v>129</v>
      </c>
      <c r="E881">
        <v>51775</v>
      </c>
      <c r="F881">
        <v>53904</v>
      </c>
      <c r="G881">
        <v>2129</v>
      </c>
      <c r="H881">
        <v>4.1120231772090801E-2</v>
      </c>
      <c r="I881" t="e">
        <f>VLOOKUP(D881,categoriesforlookup!A:B,2,FALSE)</f>
        <v>#N/A</v>
      </c>
      <c r="J881" t="e">
        <f t="shared" si="83"/>
        <v>#N/A</v>
      </c>
      <c r="K881" t="e">
        <f t="shared" si="84"/>
        <v>#N/A</v>
      </c>
      <c r="L881" t="e">
        <f t="shared" si="85"/>
        <v>#N/A</v>
      </c>
      <c r="M881" t="e">
        <f t="shared" si="86"/>
        <v>#N/A</v>
      </c>
      <c r="N881" s="3" t="e">
        <f t="shared" si="87"/>
        <v>#N/A</v>
      </c>
      <c r="O881" s="3" t="e">
        <f t="shared" si="88"/>
        <v>#N/A</v>
      </c>
    </row>
    <row r="882" spans="1:15" hidden="1" x14ac:dyDescent="0.2">
      <c r="A882">
        <v>881</v>
      </c>
      <c r="B882" t="s">
        <v>235</v>
      </c>
      <c r="C882" t="s">
        <v>118</v>
      </c>
      <c r="D882" t="s">
        <v>8</v>
      </c>
      <c r="E882">
        <v>11637</v>
      </c>
      <c r="F882">
        <v>12152</v>
      </c>
      <c r="G882">
        <v>515</v>
      </c>
      <c r="H882">
        <v>4.4255392283234503E-2</v>
      </c>
      <c r="I882" t="str">
        <f>VLOOKUP(D882,categoriesforlookup!A:B,2,FALSE)</f>
        <v>2 years and up to 3 years</v>
      </c>
      <c r="J882">
        <f t="shared" si="83"/>
        <v>391</v>
      </c>
      <c r="K882" t="b">
        <f t="shared" si="84"/>
        <v>1</v>
      </c>
      <c r="L882">
        <f t="shared" si="85"/>
        <v>906</v>
      </c>
      <c r="M882" t="b">
        <f t="shared" si="86"/>
        <v>0</v>
      </c>
      <c r="N882" s="3">
        <f t="shared" si="87"/>
        <v>7.7855117298272755E-2</v>
      </c>
      <c r="O882" s="3">
        <f t="shared" si="88"/>
        <v>1.5497776257269929E-2</v>
      </c>
    </row>
    <row r="883" spans="1:15" hidden="1" x14ac:dyDescent="0.2">
      <c r="A883">
        <v>882</v>
      </c>
      <c r="B883" t="s">
        <v>234</v>
      </c>
      <c r="C883" t="s">
        <v>118</v>
      </c>
      <c r="D883" t="s">
        <v>130</v>
      </c>
      <c r="E883">
        <v>6252</v>
      </c>
      <c r="F883">
        <v>6643</v>
      </c>
      <c r="G883">
        <v>391</v>
      </c>
      <c r="H883">
        <v>6.2539987204094705E-2</v>
      </c>
      <c r="I883" t="str">
        <f>VLOOKUP(D883,categoriesforlookup!A:B,2,FALSE)</f>
        <v>3 years and up to 4 years</v>
      </c>
      <c r="J883">
        <f t="shared" si="83"/>
        <v>98</v>
      </c>
      <c r="K883" t="b">
        <f t="shared" si="84"/>
        <v>1</v>
      </c>
      <c r="L883">
        <f t="shared" si="85"/>
        <v>489</v>
      </c>
      <c r="M883" t="b">
        <f t="shared" si="86"/>
        <v>0</v>
      </c>
      <c r="N883" s="3">
        <f t="shared" si="87"/>
        <v>7.8214971209213058E-2</v>
      </c>
      <c r="O883" s="3">
        <f t="shared" si="88"/>
        <v>8.3646938077317819E-3</v>
      </c>
    </row>
    <row r="884" spans="1:15" hidden="1" x14ac:dyDescent="0.2">
      <c r="A884">
        <v>883</v>
      </c>
      <c r="B884" t="s">
        <v>233</v>
      </c>
      <c r="C884" t="s">
        <v>118</v>
      </c>
      <c r="D884" t="s">
        <v>131</v>
      </c>
      <c r="E884">
        <v>9764</v>
      </c>
      <c r="F884">
        <v>5118</v>
      </c>
      <c r="G884">
        <v>-4646</v>
      </c>
      <c r="H884">
        <v>-0.47582957804178599</v>
      </c>
      <c r="I884" t="str">
        <f>VLOOKUP(D884,categoriesforlookup!A:B,2,FALSE)</f>
        <v>6 months up to 1 year</v>
      </c>
      <c r="J884">
        <f t="shared" si="83"/>
        <v>3282</v>
      </c>
      <c r="K884" t="b">
        <f t="shared" si="84"/>
        <v>0</v>
      </c>
      <c r="L884">
        <f t="shared" si="85"/>
        <v>-4646</v>
      </c>
      <c r="M884" t="b">
        <f t="shared" si="86"/>
        <v>0</v>
      </c>
      <c r="N884" s="3">
        <f t="shared" si="87"/>
        <v>-0.47582957804178616</v>
      </c>
      <c r="O884" s="3">
        <f t="shared" si="88"/>
        <v>-7.9473144030106052E-2</v>
      </c>
    </row>
    <row r="885" spans="1:15" hidden="1" x14ac:dyDescent="0.2">
      <c r="A885">
        <v>884</v>
      </c>
      <c r="B885" t="s">
        <v>232</v>
      </c>
      <c r="C885" t="s">
        <v>118</v>
      </c>
      <c r="D885" t="s">
        <v>132</v>
      </c>
      <c r="E885">
        <v>5162</v>
      </c>
      <c r="F885">
        <v>5260</v>
      </c>
      <c r="G885">
        <v>98</v>
      </c>
      <c r="H885">
        <v>1.8984889577683101E-2</v>
      </c>
      <c r="I885" t="str">
        <f>VLOOKUP(D885,categoriesforlookup!A:B,2,FALSE)</f>
        <v>4 years and up to 5 years</v>
      </c>
      <c r="J885">
        <f t="shared" si="83"/>
        <v>254</v>
      </c>
      <c r="K885" t="b">
        <f t="shared" si="84"/>
        <v>1</v>
      </c>
      <c r="L885">
        <f t="shared" si="85"/>
        <v>352</v>
      </c>
      <c r="M885" t="b">
        <f t="shared" si="86"/>
        <v>0</v>
      </c>
      <c r="N885" s="3">
        <f t="shared" si="87"/>
        <v>6.819062378922898E-2</v>
      </c>
      <c r="O885" s="3">
        <f t="shared" si="88"/>
        <v>6.0212110845022241E-3</v>
      </c>
    </row>
    <row r="886" spans="1:15" hidden="1" x14ac:dyDescent="0.2">
      <c r="A886">
        <v>885</v>
      </c>
      <c r="B886" t="s">
        <v>231</v>
      </c>
      <c r="C886" t="s">
        <v>118</v>
      </c>
      <c r="D886" t="s">
        <v>133</v>
      </c>
      <c r="E886">
        <v>1846</v>
      </c>
      <c r="F886">
        <v>2100</v>
      </c>
      <c r="G886">
        <v>254</v>
      </c>
      <c r="H886">
        <v>0.13759479956663101</v>
      </c>
      <c r="I886" t="str">
        <f>VLOOKUP(D886,categoriesforlookup!A:B,2,FALSE)</f>
        <v>5 years and over</v>
      </c>
      <c r="J886">
        <f t="shared" si="83"/>
        <v>132</v>
      </c>
      <c r="K886" t="b">
        <f t="shared" si="84"/>
        <v>1</v>
      </c>
      <c r="L886">
        <f t="shared" si="85"/>
        <v>386</v>
      </c>
      <c r="M886" t="b">
        <f t="shared" si="86"/>
        <v>0</v>
      </c>
      <c r="N886" s="3">
        <f t="shared" si="87"/>
        <v>0.20910075839653305</v>
      </c>
      <c r="O886" s="3">
        <f t="shared" si="88"/>
        <v>6.6028053369825519E-3</v>
      </c>
    </row>
    <row r="887" spans="1:15" hidden="1" x14ac:dyDescent="0.2">
      <c r="A887">
        <v>886</v>
      </c>
      <c r="B887" t="s">
        <v>230</v>
      </c>
      <c r="C887" t="s">
        <v>118</v>
      </c>
      <c r="D887" t="s">
        <v>134</v>
      </c>
      <c r="E887">
        <v>1270</v>
      </c>
      <c r="F887">
        <v>1402</v>
      </c>
      <c r="G887">
        <v>132</v>
      </c>
      <c r="H887">
        <v>0.103937007874016</v>
      </c>
      <c r="I887">
        <f>VLOOKUP(D887,categoriesforlookup!A:B,2,FALSE)</f>
        <v>0</v>
      </c>
      <c r="J887" t="e">
        <f t="shared" si="83"/>
        <v>#N/A</v>
      </c>
      <c r="K887" t="e">
        <f t="shared" si="84"/>
        <v>#N/A</v>
      </c>
      <c r="L887" t="e">
        <f t="shared" si="85"/>
        <v>#N/A</v>
      </c>
      <c r="M887" t="e">
        <f t="shared" si="86"/>
        <v>#N/A</v>
      </c>
      <c r="N887" s="3" t="e">
        <f t="shared" si="87"/>
        <v>#N/A</v>
      </c>
      <c r="O887" s="3" t="e">
        <f t="shared" si="88"/>
        <v>#N/A</v>
      </c>
    </row>
    <row r="888" spans="1:15" x14ac:dyDescent="0.2">
      <c r="A888">
        <v>887</v>
      </c>
      <c r="B888" t="s">
        <v>229</v>
      </c>
      <c r="C888" t="s">
        <v>118</v>
      </c>
      <c r="D888" t="s">
        <v>136</v>
      </c>
      <c r="E888">
        <v>16374</v>
      </c>
      <c r="F888">
        <v>19656</v>
      </c>
      <c r="G888">
        <v>3282</v>
      </c>
      <c r="H888">
        <v>0.20043972150971101</v>
      </c>
      <c r="I888" t="str">
        <f>VLOOKUP(D888,categoriesforlookup!A:B,2,FALSE)</f>
        <v>1 year and up to 2 years</v>
      </c>
      <c r="J888">
        <f t="shared" si="83"/>
        <v>515</v>
      </c>
      <c r="K888" t="b">
        <f t="shared" si="84"/>
        <v>1</v>
      </c>
      <c r="L888">
        <f t="shared" si="85"/>
        <v>3797</v>
      </c>
      <c r="M888" t="b">
        <f t="shared" si="86"/>
        <v>0</v>
      </c>
      <c r="N888" s="3">
        <f t="shared" si="87"/>
        <v>0.23189202394039329</v>
      </c>
      <c r="O888" s="3">
        <f t="shared" si="88"/>
        <v>6.4950393431406087E-2</v>
      </c>
    </row>
    <row r="889" spans="1:15" hidden="1" x14ac:dyDescent="0.2">
      <c r="A889">
        <v>888</v>
      </c>
      <c r="B889" t="s">
        <v>228</v>
      </c>
      <c r="C889" t="s">
        <v>118</v>
      </c>
      <c r="D889" t="s">
        <v>129</v>
      </c>
      <c r="E889">
        <v>57795</v>
      </c>
      <c r="F889">
        <v>58460</v>
      </c>
      <c r="G889">
        <v>665</v>
      </c>
      <c r="H889">
        <v>1.1506185656198599E-2</v>
      </c>
      <c r="I889" t="e">
        <f>VLOOKUP(D889,categoriesforlookup!A:B,2,FALSE)</f>
        <v>#N/A</v>
      </c>
      <c r="J889" t="e">
        <f t="shared" si="83"/>
        <v>#N/A</v>
      </c>
      <c r="K889" t="e">
        <f t="shared" si="84"/>
        <v>#N/A</v>
      </c>
      <c r="L889" t="e">
        <f t="shared" si="85"/>
        <v>#N/A</v>
      </c>
      <c r="M889" t="e">
        <f t="shared" si="86"/>
        <v>#N/A</v>
      </c>
      <c r="N889" s="3" t="e">
        <f t="shared" si="87"/>
        <v>#N/A</v>
      </c>
      <c r="O889" s="3" t="e">
        <f t="shared" si="88"/>
        <v>#N/A</v>
      </c>
    </row>
    <row r="890" spans="1:15" hidden="1" x14ac:dyDescent="0.2">
      <c r="A890">
        <v>889</v>
      </c>
      <c r="B890" t="s">
        <v>227</v>
      </c>
      <c r="C890" t="s">
        <v>119</v>
      </c>
      <c r="D890" t="s">
        <v>8</v>
      </c>
      <c r="E890">
        <v>703</v>
      </c>
      <c r="F890">
        <v>715</v>
      </c>
      <c r="G890">
        <v>12</v>
      </c>
      <c r="H890">
        <v>1.7069701280227601E-2</v>
      </c>
      <c r="I890" t="str">
        <f>VLOOKUP(D890,categoriesforlookup!A:B,2,FALSE)</f>
        <v>2 years and up to 3 years</v>
      </c>
      <c r="J890">
        <f t="shared" si="83"/>
        <v>71</v>
      </c>
      <c r="K890" t="b">
        <f t="shared" si="84"/>
        <v>1</v>
      </c>
      <c r="L890">
        <f t="shared" si="85"/>
        <v>83</v>
      </c>
      <c r="M890" t="b">
        <f t="shared" si="86"/>
        <v>0</v>
      </c>
      <c r="N890" s="3">
        <f t="shared" si="87"/>
        <v>0.11806543385490754</v>
      </c>
      <c r="O890" s="3">
        <f t="shared" si="88"/>
        <v>2.7529021558872307E-2</v>
      </c>
    </row>
    <row r="891" spans="1:15" hidden="1" x14ac:dyDescent="0.2">
      <c r="A891">
        <v>890</v>
      </c>
      <c r="B891" t="s">
        <v>226</v>
      </c>
      <c r="C891" t="s">
        <v>119</v>
      </c>
      <c r="D891" t="s">
        <v>130</v>
      </c>
      <c r="E891">
        <v>161</v>
      </c>
      <c r="F891">
        <v>232</v>
      </c>
      <c r="G891">
        <v>71</v>
      </c>
      <c r="H891">
        <v>0.440993788819876</v>
      </c>
      <c r="I891" t="str">
        <f>VLOOKUP(D891,categoriesforlookup!A:B,2,FALSE)</f>
        <v>3 years and up to 4 years</v>
      </c>
      <c r="J891">
        <f t="shared" si="83"/>
        <v>-2</v>
      </c>
      <c r="K891" t="b">
        <f t="shared" si="84"/>
        <v>0</v>
      </c>
      <c r="L891">
        <f t="shared" si="85"/>
        <v>71</v>
      </c>
      <c r="M891" t="b">
        <f t="shared" si="86"/>
        <v>0</v>
      </c>
      <c r="N891" s="3">
        <f t="shared" si="87"/>
        <v>0.44099378881987578</v>
      </c>
      <c r="O891" s="3">
        <f t="shared" si="88"/>
        <v>2.3548922056384744E-2</v>
      </c>
    </row>
    <row r="892" spans="1:15" hidden="1" x14ac:dyDescent="0.2">
      <c r="A892">
        <v>891</v>
      </c>
      <c r="B892" t="s">
        <v>225</v>
      </c>
      <c r="C892" t="s">
        <v>119</v>
      </c>
      <c r="D892" t="s">
        <v>131</v>
      </c>
      <c r="E892">
        <v>894</v>
      </c>
      <c r="F892">
        <v>341</v>
      </c>
      <c r="G892">
        <v>-553</v>
      </c>
      <c r="H892">
        <v>-0.61856823266219196</v>
      </c>
      <c r="I892" t="str">
        <f>VLOOKUP(D892,categoriesforlookup!A:B,2,FALSE)</f>
        <v>6 months up to 1 year</v>
      </c>
      <c r="J892">
        <f t="shared" si="83"/>
        <v>511</v>
      </c>
      <c r="K892" t="b">
        <f t="shared" si="84"/>
        <v>0</v>
      </c>
      <c r="L892">
        <f t="shared" si="85"/>
        <v>-553</v>
      </c>
      <c r="M892" t="b">
        <f t="shared" si="86"/>
        <v>0</v>
      </c>
      <c r="N892" s="3">
        <f t="shared" si="87"/>
        <v>-0.61856823266219241</v>
      </c>
      <c r="O892" s="3">
        <f t="shared" si="88"/>
        <v>-0.18341625207296849</v>
      </c>
    </row>
    <row r="893" spans="1:15" hidden="1" x14ac:dyDescent="0.2">
      <c r="A893">
        <v>892</v>
      </c>
      <c r="B893" t="s">
        <v>224</v>
      </c>
      <c r="C893" t="s">
        <v>119</v>
      </c>
      <c r="D893" t="s">
        <v>132</v>
      </c>
      <c r="E893">
        <v>42</v>
      </c>
      <c r="F893">
        <v>40</v>
      </c>
      <c r="G893">
        <v>-2</v>
      </c>
      <c r="H893">
        <v>-4.7619047619047603E-2</v>
      </c>
      <c r="I893" t="str">
        <f>VLOOKUP(D893,categoriesforlookup!A:B,2,FALSE)</f>
        <v>4 years and up to 5 years</v>
      </c>
      <c r="J893">
        <f t="shared" si="83"/>
        <v>4</v>
      </c>
      <c r="K893" t="b">
        <f t="shared" si="84"/>
        <v>0</v>
      </c>
      <c r="L893">
        <f t="shared" si="85"/>
        <v>-2</v>
      </c>
      <c r="M893" t="b">
        <f t="shared" si="86"/>
        <v>0</v>
      </c>
      <c r="N893" s="3">
        <f t="shared" si="87"/>
        <v>-4.7619047619047616E-2</v>
      </c>
      <c r="O893" s="3">
        <f t="shared" si="88"/>
        <v>-6.6334991708126036E-4</v>
      </c>
    </row>
    <row r="894" spans="1:15" hidden="1" x14ac:dyDescent="0.2">
      <c r="A894">
        <v>893</v>
      </c>
      <c r="B894" t="s">
        <v>223</v>
      </c>
      <c r="C894" t="s">
        <v>119</v>
      </c>
      <c r="D894" t="s">
        <v>133</v>
      </c>
      <c r="E894">
        <v>19</v>
      </c>
      <c r="F894">
        <v>23</v>
      </c>
      <c r="G894">
        <v>4</v>
      </c>
      <c r="H894">
        <v>0.21052631578947401</v>
      </c>
      <c r="I894" t="str">
        <f>VLOOKUP(D894,categoriesforlookup!A:B,2,FALSE)</f>
        <v>5 years and over</v>
      </c>
      <c r="J894" t="str">
        <f t="shared" si="83"/>
        <v>NA</v>
      </c>
      <c r="K894" t="b">
        <f t="shared" si="84"/>
        <v>1</v>
      </c>
      <c r="L894" t="e">
        <f t="shared" si="85"/>
        <v>#VALUE!</v>
      </c>
      <c r="M894" t="e">
        <f t="shared" si="86"/>
        <v>#VALUE!</v>
      </c>
      <c r="N894" s="3" t="e">
        <f t="shared" si="87"/>
        <v>#VALUE!</v>
      </c>
      <c r="O894" s="3" t="e">
        <f t="shared" si="88"/>
        <v>#VALUE!</v>
      </c>
    </row>
    <row r="895" spans="1:15" hidden="1" x14ac:dyDescent="0.2">
      <c r="A895">
        <v>894</v>
      </c>
      <c r="B895" t="s">
        <v>222</v>
      </c>
      <c r="C895" t="s">
        <v>119</v>
      </c>
      <c r="D895" t="s">
        <v>134</v>
      </c>
      <c r="E895" t="s">
        <v>135</v>
      </c>
      <c r="F895" t="s">
        <v>135</v>
      </c>
      <c r="G895" t="s">
        <v>135</v>
      </c>
      <c r="H895" t="s">
        <v>135</v>
      </c>
      <c r="I895">
        <f>VLOOKUP(D895,categoriesforlookup!A:B,2,FALSE)</f>
        <v>0</v>
      </c>
      <c r="J895" t="e">
        <f t="shared" si="83"/>
        <v>#N/A</v>
      </c>
      <c r="K895" t="e">
        <f t="shared" si="84"/>
        <v>#N/A</v>
      </c>
      <c r="L895" t="e">
        <f t="shared" si="85"/>
        <v>#N/A</v>
      </c>
      <c r="M895" t="e">
        <f t="shared" si="86"/>
        <v>#N/A</v>
      </c>
      <c r="N895" s="3" t="e">
        <f t="shared" si="87"/>
        <v>#N/A</v>
      </c>
      <c r="O895" s="3" t="e">
        <f t="shared" si="88"/>
        <v>#N/A</v>
      </c>
    </row>
    <row r="896" spans="1:15" x14ac:dyDescent="0.2">
      <c r="A896">
        <v>895</v>
      </c>
      <c r="B896" t="s">
        <v>221</v>
      </c>
      <c r="C896" t="s">
        <v>119</v>
      </c>
      <c r="D896" t="s">
        <v>136</v>
      </c>
      <c r="E896">
        <v>734</v>
      </c>
      <c r="F896">
        <v>1245</v>
      </c>
      <c r="G896">
        <v>511</v>
      </c>
      <c r="H896">
        <v>0.69618528610354202</v>
      </c>
      <c r="I896" t="str">
        <f>VLOOKUP(D896,categoriesforlookup!A:B,2,FALSE)</f>
        <v>1 year and up to 2 years</v>
      </c>
      <c r="J896">
        <f t="shared" si="83"/>
        <v>12</v>
      </c>
      <c r="K896" t="b">
        <f t="shared" si="84"/>
        <v>1</v>
      </c>
      <c r="L896">
        <f t="shared" si="85"/>
        <v>523</v>
      </c>
      <c r="M896" t="b">
        <f t="shared" si="86"/>
        <v>0</v>
      </c>
      <c r="N896" s="3">
        <f t="shared" si="87"/>
        <v>0.71253405994550412</v>
      </c>
      <c r="O896" s="3">
        <f t="shared" si="88"/>
        <v>0.17346600331674958</v>
      </c>
    </row>
    <row r="897" spans="1:15" hidden="1" x14ac:dyDescent="0.2">
      <c r="A897">
        <v>896</v>
      </c>
      <c r="B897" t="s">
        <v>220</v>
      </c>
      <c r="C897" t="s">
        <v>119</v>
      </c>
      <c r="D897" t="s">
        <v>129</v>
      </c>
      <c r="E897">
        <v>2905</v>
      </c>
      <c r="F897">
        <v>3015</v>
      </c>
      <c r="G897">
        <v>110</v>
      </c>
      <c r="H897">
        <v>3.7865748709122203E-2</v>
      </c>
      <c r="I897" t="e">
        <f>VLOOKUP(D897,categoriesforlookup!A:B,2,FALSE)</f>
        <v>#N/A</v>
      </c>
      <c r="J897" t="e">
        <f t="shared" si="83"/>
        <v>#N/A</v>
      </c>
      <c r="K897" t="e">
        <f t="shared" si="84"/>
        <v>#N/A</v>
      </c>
      <c r="L897" t="e">
        <f t="shared" si="85"/>
        <v>#N/A</v>
      </c>
      <c r="M897" t="e">
        <f t="shared" si="86"/>
        <v>#N/A</v>
      </c>
      <c r="N897" s="3" t="e">
        <f t="shared" si="87"/>
        <v>#N/A</v>
      </c>
      <c r="O897" s="3" t="e">
        <f t="shared" si="88"/>
        <v>#N/A</v>
      </c>
    </row>
    <row r="898" spans="1:15" hidden="1" x14ac:dyDescent="0.2">
      <c r="A898">
        <v>897</v>
      </c>
      <c r="B898" t="s">
        <v>219</v>
      </c>
      <c r="C898" t="s">
        <v>120</v>
      </c>
      <c r="D898" t="s">
        <v>8</v>
      </c>
      <c r="E898">
        <v>4183</v>
      </c>
      <c r="F898">
        <v>4455</v>
      </c>
      <c r="G898">
        <v>272</v>
      </c>
      <c r="H898">
        <v>6.50251016017213E-2</v>
      </c>
      <c r="I898" t="str">
        <f>VLOOKUP(D898,categoriesforlookup!A:B,2,FALSE)</f>
        <v>2 years and up to 3 years</v>
      </c>
      <c r="J898">
        <f t="shared" si="83"/>
        <v>223</v>
      </c>
      <c r="K898" t="b">
        <f t="shared" si="84"/>
        <v>1</v>
      </c>
      <c r="L898">
        <f t="shared" si="85"/>
        <v>495</v>
      </c>
      <c r="M898" t="b">
        <f t="shared" si="86"/>
        <v>0</v>
      </c>
      <c r="N898" s="3">
        <f t="shared" si="87"/>
        <v>0.11833612240019126</v>
      </c>
      <c r="O898" s="3">
        <f t="shared" si="88"/>
        <v>2.3241618931355058E-2</v>
      </c>
    </row>
    <row r="899" spans="1:15" hidden="1" x14ac:dyDescent="0.2">
      <c r="A899">
        <v>898</v>
      </c>
      <c r="B899" t="s">
        <v>218</v>
      </c>
      <c r="C899" t="s">
        <v>120</v>
      </c>
      <c r="D899" t="s">
        <v>130</v>
      </c>
      <c r="E899">
        <v>2001</v>
      </c>
      <c r="F899">
        <v>2224</v>
      </c>
      <c r="G899">
        <v>223</v>
      </c>
      <c r="H899">
        <v>0.111444277861069</v>
      </c>
      <c r="I899" t="str">
        <f>VLOOKUP(D899,categoriesforlookup!A:B,2,FALSE)</f>
        <v>3 years and up to 4 years</v>
      </c>
      <c r="J899">
        <f t="shared" ref="J899:J962" si="89">VLOOKUP(CONCATENATE(C899,":",I899),B:I,6,FALSE)</f>
        <v>6</v>
      </c>
      <c r="K899" t="b">
        <f t="shared" ref="K899:K962" si="90">AND(G899&gt;0,J899&gt;0)</f>
        <v>1</v>
      </c>
      <c r="L899">
        <f t="shared" ref="L899:L962" si="91">IF(K899,G899+J899,G899)</f>
        <v>229</v>
      </c>
      <c r="M899" t="b">
        <f t="shared" ref="M899:M962" si="92">L899=H899</f>
        <v>0</v>
      </c>
      <c r="N899" s="3">
        <f t="shared" ref="N899:N962" si="93">L899/E899</f>
        <v>0.11444277861069466</v>
      </c>
      <c r="O899" s="3">
        <f t="shared" ref="O899:O962" si="94">L899/VLOOKUP(C899&amp;":Total",B:F,5,FALSE)</f>
        <v>1.0752183303596582E-2</v>
      </c>
    </row>
    <row r="900" spans="1:15" hidden="1" x14ac:dyDescent="0.2">
      <c r="A900">
        <v>899</v>
      </c>
      <c r="B900" t="s">
        <v>217</v>
      </c>
      <c r="C900" t="s">
        <v>120</v>
      </c>
      <c r="D900" t="s">
        <v>131</v>
      </c>
      <c r="E900">
        <v>6667</v>
      </c>
      <c r="F900">
        <v>2725</v>
      </c>
      <c r="G900">
        <v>-3942</v>
      </c>
      <c r="H900">
        <v>-0.59127043647817601</v>
      </c>
      <c r="I900" t="str">
        <f>VLOOKUP(D900,categoriesforlookup!A:B,2,FALSE)</f>
        <v>6 months up to 1 year</v>
      </c>
      <c r="J900">
        <f t="shared" si="89"/>
        <v>3611</v>
      </c>
      <c r="K900" t="b">
        <f t="shared" si="90"/>
        <v>0</v>
      </c>
      <c r="L900">
        <f t="shared" si="91"/>
        <v>-3942</v>
      </c>
      <c r="M900" t="b">
        <f t="shared" si="92"/>
        <v>0</v>
      </c>
      <c r="N900" s="3">
        <f t="shared" si="93"/>
        <v>-0.59127043647817612</v>
      </c>
      <c r="O900" s="3">
        <f t="shared" si="94"/>
        <v>-0.18508780167151845</v>
      </c>
    </row>
    <row r="901" spans="1:15" hidden="1" x14ac:dyDescent="0.2">
      <c r="A901">
        <v>900</v>
      </c>
      <c r="B901" t="s">
        <v>216</v>
      </c>
      <c r="C901" t="s">
        <v>120</v>
      </c>
      <c r="D901" t="s">
        <v>132</v>
      </c>
      <c r="E901">
        <v>141</v>
      </c>
      <c r="F901">
        <v>147</v>
      </c>
      <c r="G901">
        <v>6</v>
      </c>
      <c r="H901">
        <v>4.2553191489361701E-2</v>
      </c>
      <c r="I901" t="str">
        <f>VLOOKUP(D901,categoriesforlookup!A:B,2,FALSE)</f>
        <v>4 years and up to 5 years</v>
      </c>
      <c r="J901">
        <f t="shared" si="89"/>
        <v>2</v>
      </c>
      <c r="K901" t="b">
        <f t="shared" si="90"/>
        <v>1</v>
      </c>
      <c r="L901">
        <f t="shared" si="91"/>
        <v>8</v>
      </c>
      <c r="M901" t="b">
        <f t="shared" si="92"/>
        <v>0</v>
      </c>
      <c r="N901" s="3">
        <f t="shared" si="93"/>
        <v>5.6737588652482268E-2</v>
      </c>
      <c r="O901" s="3">
        <f t="shared" si="94"/>
        <v>3.7562212414311201E-4</v>
      </c>
    </row>
    <row r="902" spans="1:15" hidden="1" x14ac:dyDescent="0.2">
      <c r="A902">
        <v>901</v>
      </c>
      <c r="B902" t="s">
        <v>215</v>
      </c>
      <c r="C902" t="s">
        <v>120</v>
      </c>
      <c r="D902" t="s">
        <v>133</v>
      </c>
      <c r="E902">
        <v>112</v>
      </c>
      <c r="F902">
        <v>114</v>
      </c>
      <c r="G902">
        <v>2</v>
      </c>
      <c r="H902">
        <v>1.7857142857142901E-2</v>
      </c>
      <c r="I902" t="str">
        <f>VLOOKUP(D902,categoriesforlookup!A:B,2,FALSE)</f>
        <v>5 years and over</v>
      </c>
      <c r="J902" t="str">
        <f t="shared" si="89"/>
        <v>NA</v>
      </c>
      <c r="K902" t="b">
        <f t="shared" si="90"/>
        <v>1</v>
      </c>
      <c r="L902" t="e">
        <f t="shared" si="91"/>
        <v>#VALUE!</v>
      </c>
      <c r="M902" t="e">
        <f t="shared" si="92"/>
        <v>#VALUE!</v>
      </c>
      <c r="N902" s="3" t="e">
        <f t="shared" si="93"/>
        <v>#VALUE!</v>
      </c>
      <c r="O902" s="3" t="e">
        <f t="shared" si="94"/>
        <v>#VALUE!</v>
      </c>
    </row>
    <row r="903" spans="1:15" hidden="1" x14ac:dyDescent="0.2">
      <c r="A903">
        <v>902</v>
      </c>
      <c r="B903" t="s">
        <v>214</v>
      </c>
      <c r="C903" t="s">
        <v>120</v>
      </c>
      <c r="D903" t="s">
        <v>134</v>
      </c>
      <c r="E903" t="s">
        <v>135</v>
      </c>
      <c r="F903">
        <v>5</v>
      </c>
      <c r="G903" t="s">
        <v>135</v>
      </c>
      <c r="H903" t="s">
        <v>135</v>
      </c>
      <c r="I903">
        <f>VLOOKUP(D903,categoriesforlookup!A:B,2,FALSE)</f>
        <v>0</v>
      </c>
      <c r="J903" t="e">
        <f t="shared" si="89"/>
        <v>#N/A</v>
      </c>
      <c r="K903" t="e">
        <f t="shared" si="90"/>
        <v>#N/A</v>
      </c>
      <c r="L903" t="e">
        <f t="shared" si="91"/>
        <v>#N/A</v>
      </c>
      <c r="M903" t="e">
        <f t="shared" si="92"/>
        <v>#N/A</v>
      </c>
      <c r="N903" s="3" t="e">
        <f t="shared" si="93"/>
        <v>#N/A</v>
      </c>
      <c r="O903" s="3" t="e">
        <f t="shared" si="94"/>
        <v>#N/A</v>
      </c>
    </row>
    <row r="904" spans="1:15" x14ac:dyDescent="0.2">
      <c r="A904">
        <v>903</v>
      </c>
      <c r="B904" t="s">
        <v>213</v>
      </c>
      <c r="C904" t="s">
        <v>120</v>
      </c>
      <c r="D904" t="s">
        <v>136</v>
      </c>
      <c r="E904">
        <v>5420</v>
      </c>
      <c r="F904">
        <v>9031</v>
      </c>
      <c r="G904">
        <v>3611</v>
      </c>
      <c r="H904">
        <v>0.66623616236162397</v>
      </c>
      <c r="I904" t="str">
        <f>VLOOKUP(D904,categoriesforlookup!A:B,2,FALSE)</f>
        <v>1 year and up to 2 years</v>
      </c>
      <c r="J904">
        <f t="shared" si="89"/>
        <v>272</v>
      </c>
      <c r="K904" t="b">
        <f t="shared" si="90"/>
        <v>1</v>
      </c>
      <c r="L904">
        <f t="shared" si="91"/>
        <v>3883</v>
      </c>
      <c r="M904" t="b">
        <f t="shared" si="92"/>
        <v>0</v>
      </c>
      <c r="N904" s="3">
        <f t="shared" si="93"/>
        <v>0.71642066420664208</v>
      </c>
      <c r="O904" s="3">
        <f t="shared" si="94"/>
        <v>0.182317588505963</v>
      </c>
    </row>
    <row r="905" spans="1:15" hidden="1" x14ac:dyDescent="0.2">
      <c r="A905">
        <v>904</v>
      </c>
      <c r="B905" t="s">
        <v>212</v>
      </c>
      <c r="C905" t="s">
        <v>120</v>
      </c>
      <c r="D905" t="s">
        <v>129</v>
      </c>
      <c r="E905">
        <v>20893</v>
      </c>
      <c r="F905">
        <v>21298</v>
      </c>
      <c r="G905">
        <v>405</v>
      </c>
      <c r="H905">
        <v>1.9384482841143E-2</v>
      </c>
      <c r="I905" t="e">
        <f>VLOOKUP(D905,categoriesforlookup!A:B,2,FALSE)</f>
        <v>#N/A</v>
      </c>
      <c r="J905" t="e">
        <f t="shared" si="89"/>
        <v>#N/A</v>
      </c>
      <c r="K905" t="e">
        <f t="shared" si="90"/>
        <v>#N/A</v>
      </c>
      <c r="L905" t="e">
        <f t="shared" si="91"/>
        <v>#N/A</v>
      </c>
      <c r="M905" t="e">
        <f t="shared" si="92"/>
        <v>#N/A</v>
      </c>
      <c r="N905" s="3" t="e">
        <f t="shared" si="93"/>
        <v>#N/A</v>
      </c>
      <c r="O905" s="3" t="e">
        <f t="shared" si="94"/>
        <v>#N/A</v>
      </c>
    </row>
    <row r="906" spans="1:15" hidden="1" x14ac:dyDescent="0.2">
      <c r="A906">
        <v>905</v>
      </c>
      <c r="B906" t="s">
        <v>211</v>
      </c>
      <c r="C906" t="s">
        <v>121</v>
      </c>
      <c r="D906" t="s">
        <v>8</v>
      </c>
      <c r="E906">
        <v>13068</v>
      </c>
      <c r="F906">
        <v>14284</v>
      </c>
      <c r="G906">
        <v>1216</v>
      </c>
      <c r="H906">
        <v>9.3051729415365797E-2</v>
      </c>
      <c r="I906" t="str">
        <f>VLOOKUP(D906,categoriesforlookup!A:B,2,FALSE)</f>
        <v>2 years and up to 3 years</v>
      </c>
      <c r="J906">
        <f t="shared" si="89"/>
        <v>261</v>
      </c>
      <c r="K906" t="b">
        <f t="shared" si="90"/>
        <v>1</v>
      </c>
      <c r="L906">
        <f t="shared" si="91"/>
        <v>1477</v>
      </c>
      <c r="M906" t="b">
        <f t="shared" si="92"/>
        <v>0</v>
      </c>
      <c r="N906" s="3">
        <f t="shared" si="93"/>
        <v>0.11302418120599939</v>
      </c>
      <c r="O906" s="3">
        <f t="shared" si="94"/>
        <v>2.923594615993666E-2</v>
      </c>
    </row>
    <row r="907" spans="1:15" hidden="1" x14ac:dyDescent="0.2">
      <c r="A907">
        <v>906</v>
      </c>
      <c r="B907" t="s">
        <v>210</v>
      </c>
      <c r="C907" t="s">
        <v>121</v>
      </c>
      <c r="D907" t="s">
        <v>130</v>
      </c>
      <c r="E907">
        <v>3628</v>
      </c>
      <c r="F907">
        <v>3889</v>
      </c>
      <c r="G907">
        <v>261</v>
      </c>
      <c r="H907">
        <v>7.1940463065049601E-2</v>
      </c>
      <c r="I907" t="str">
        <f>VLOOKUP(D907,categoriesforlookup!A:B,2,FALSE)</f>
        <v>3 years and up to 4 years</v>
      </c>
      <c r="J907">
        <f t="shared" si="89"/>
        <v>86</v>
      </c>
      <c r="K907" t="b">
        <f t="shared" si="90"/>
        <v>1</v>
      </c>
      <c r="L907">
        <f t="shared" si="91"/>
        <v>347</v>
      </c>
      <c r="M907" t="b">
        <f t="shared" si="92"/>
        <v>0</v>
      </c>
      <c r="N907" s="3">
        <f t="shared" si="93"/>
        <v>9.5644983461962513E-2</v>
      </c>
      <c r="O907" s="3">
        <f t="shared" si="94"/>
        <v>6.868566904196358E-3</v>
      </c>
    </row>
    <row r="908" spans="1:15" hidden="1" x14ac:dyDescent="0.2">
      <c r="A908">
        <v>907</v>
      </c>
      <c r="B908" t="s">
        <v>209</v>
      </c>
      <c r="C908" t="s">
        <v>121</v>
      </c>
      <c r="D908" t="s">
        <v>131</v>
      </c>
      <c r="E908">
        <v>10826</v>
      </c>
      <c r="F908">
        <v>5450</v>
      </c>
      <c r="G908">
        <v>-5376</v>
      </c>
      <c r="H908">
        <v>-0.49658230186587798</v>
      </c>
      <c r="I908" t="str">
        <f>VLOOKUP(D908,categoriesforlookup!A:B,2,FALSE)</f>
        <v>6 months up to 1 year</v>
      </c>
      <c r="J908">
        <f t="shared" si="89"/>
        <v>4150</v>
      </c>
      <c r="K908" t="b">
        <f t="shared" si="90"/>
        <v>0</v>
      </c>
      <c r="L908">
        <f t="shared" si="91"/>
        <v>-5376</v>
      </c>
      <c r="M908" t="b">
        <f t="shared" si="92"/>
        <v>0</v>
      </c>
      <c r="N908" s="3">
        <f t="shared" si="93"/>
        <v>-0.49658230186587843</v>
      </c>
      <c r="O908" s="3">
        <f t="shared" si="94"/>
        <v>-0.10641330166270783</v>
      </c>
    </row>
    <row r="909" spans="1:15" hidden="1" x14ac:dyDescent="0.2">
      <c r="A909">
        <v>908</v>
      </c>
      <c r="B909" t="s">
        <v>208</v>
      </c>
      <c r="C909" t="s">
        <v>121</v>
      </c>
      <c r="D909" t="s">
        <v>132</v>
      </c>
      <c r="E909">
        <v>535</v>
      </c>
      <c r="F909">
        <v>621</v>
      </c>
      <c r="G909">
        <v>86</v>
      </c>
      <c r="H909">
        <v>0.16074766355140199</v>
      </c>
      <c r="I909" t="str">
        <f>VLOOKUP(D909,categoriesforlookup!A:B,2,FALSE)</f>
        <v>4 years and up to 5 years</v>
      </c>
      <c r="J909">
        <f t="shared" si="89"/>
        <v>34</v>
      </c>
      <c r="K909" t="b">
        <f t="shared" si="90"/>
        <v>1</v>
      </c>
      <c r="L909">
        <f t="shared" si="91"/>
        <v>120</v>
      </c>
      <c r="M909" t="b">
        <f t="shared" si="92"/>
        <v>0</v>
      </c>
      <c r="N909" s="3">
        <f t="shared" si="93"/>
        <v>0.22429906542056074</v>
      </c>
      <c r="O909" s="3">
        <f t="shared" si="94"/>
        <v>2.3752969121140144E-3</v>
      </c>
    </row>
    <row r="910" spans="1:15" hidden="1" x14ac:dyDescent="0.2">
      <c r="A910">
        <v>909</v>
      </c>
      <c r="B910" t="s">
        <v>207</v>
      </c>
      <c r="C910" t="s">
        <v>121</v>
      </c>
      <c r="D910" t="s">
        <v>133</v>
      </c>
      <c r="E910">
        <v>345</v>
      </c>
      <c r="F910">
        <v>379</v>
      </c>
      <c r="G910">
        <v>34</v>
      </c>
      <c r="H910">
        <v>9.8550724637681206E-2</v>
      </c>
      <c r="I910" t="str">
        <f>VLOOKUP(D910,categoriesforlookup!A:B,2,FALSE)</f>
        <v>5 years and over</v>
      </c>
      <c r="J910">
        <f t="shared" si="89"/>
        <v>17</v>
      </c>
      <c r="K910" t="b">
        <f t="shared" si="90"/>
        <v>1</v>
      </c>
      <c r="L910">
        <f t="shared" si="91"/>
        <v>51</v>
      </c>
      <c r="M910" t="b">
        <f t="shared" si="92"/>
        <v>0</v>
      </c>
      <c r="N910" s="3">
        <f t="shared" si="93"/>
        <v>0.14782608695652175</v>
      </c>
      <c r="O910" s="3">
        <f t="shared" si="94"/>
        <v>1.0095011876484561E-3</v>
      </c>
    </row>
    <row r="911" spans="1:15" hidden="1" x14ac:dyDescent="0.2">
      <c r="A911">
        <v>910</v>
      </c>
      <c r="B911" t="s">
        <v>206</v>
      </c>
      <c r="C911" t="s">
        <v>121</v>
      </c>
      <c r="D911" t="s">
        <v>134</v>
      </c>
      <c r="E911">
        <v>50</v>
      </c>
      <c r="F911">
        <v>67</v>
      </c>
      <c r="G911">
        <v>17</v>
      </c>
      <c r="H911">
        <v>0.34</v>
      </c>
      <c r="I911">
        <f>VLOOKUP(D911,categoriesforlookup!A:B,2,FALSE)</f>
        <v>0</v>
      </c>
      <c r="J911" t="e">
        <f t="shared" si="89"/>
        <v>#N/A</v>
      </c>
      <c r="K911" t="e">
        <f t="shared" si="90"/>
        <v>#N/A</v>
      </c>
      <c r="L911" t="e">
        <f t="shared" si="91"/>
        <v>#N/A</v>
      </c>
      <c r="M911" t="e">
        <f t="shared" si="92"/>
        <v>#N/A</v>
      </c>
      <c r="N911" s="3" t="e">
        <f t="shared" si="93"/>
        <v>#N/A</v>
      </c>
      <c r="O911" s="3" t="e">
        <f t="shared" si="94"/>
        <v>#N/A</v>
      </c>
    </row>
    <row r="912" spans="1:15" x14ac:dyDescent="0.2">
      <c r="A912">
        <v>911</v>
      </c>
      <c r="B912" t="s">
        <v>205</v>
      </c>
      <c r="C912" t="s">
        <v>121</v>
      </c>
      <c r="D912" t="s">
        <v>136</v>
      </c>
      <c r="E912">
        <v>15532</v>
      </c>
      <c r="F912">
        <v>19682</v>
      </c>
      <c r="G912">
        <v>4150</v>
      </c>
      <c r="H912">
        <v>0.26719031676538801</v>
      </c>
      <c r="I912" t="str">
        <f>VLOOKUP(D912,categoriesforlookup!A:B,2,FALSE)</f>
        <v>1 year and up to 2 years</v>
      </c>
      <c r="J912">
        <f t="shared" si="89"/>
        <v>1216</v>
      </c>
      <c r="K912" t="b">
        <f t="shared" si="90"/>
        <v>1</v>
      </c>
      <c r="L912">
        <f t="shared" si="91"/>
        <v>5366</v>
      </c>
      <c r="M912" t="b">
        <f t="shared" si="92"/>
        <v>0</v>
      </c>
      <c r="N912" s="3">
        <f t="shared" si="93"/>
        <v>0.34548029873808911</v>
      </c>
      <c r="O912" s="3">
        <f t="shared" si="94"/>
        <v>0.106215360253365</v>
      </c>
    </row>
    <row r="913" spans="1:15" hidden="1" x14ac:dyDescent="0.2">
      <c r="A913">
        <v>912</v>
      </c>
      <c r="B913" t="s">
        <v>204</v>
      </c>
      <c r="C913" t="s">
        <v>121</v>
      </c>
      <c r="D913" t="s">
        <v>129</v>
      </c>
      <c r="E913">
        <v>49501</v>
      </c>
      <c r="F913">
        <v>50520</v>
      </c>
      <c r="G913">
        <v>1019</v>
      </c>
      <c r="H913">
        <v>2.0585442718328899E-2</v>
      </c>
      <c r="I913" t="e">
        <f>VLOOKUP(D913,categoriesforlookup!A:B,2,FALSE)</f>
        <v>#N/A</v>
      </c>
      <c r="J913" t="e">
        <f t="shared" si="89"/>
        <v>#N/A</v>
      </c>
      <c r="K913" t="e">
        <f t="shared" si="90"/>
        <v>#N/A</v>
      </c>
      <c r="L913" t="e">
        <f t="shared" si="91"/>
        <v>#N/A</v>
      </c>
      <c r="M913" t="e">
        <f t="shared" si="92"/>
        <v>#N/A</v>
      </c>
      <c r="N913" s="3" t="e">
        <f t="shared" si="93"/>
        <v>#N/A</v>
      </c>
      <c r="O913" s="3" t="e">
        <f t="shared" si="94"/>
        <v>#N/A</v>
      </c>
    </row>
    <row r="914" spans="1:15" hidden="1" x14ac:dyDescent="0.2">
      <c r="A914">
        <v>913</v>
      </c>
      <c r="B914" t="s">
        <v>203</v>
      </c>
      <c r="C914" t="s">
        <v>122</v>
      </c>
      <c r="D914" t="s">
        <v>8</v>
      </c>
      <c r="E914">
        <v>7169</v>
      </c>
      <c r="F914">
        <v>7401</v>
      </c>
      <c r="G914">
        <v>232</v>
      </c>
      <c r="H914">
        <v>3.2361556702468999E-2</v>
      </c>
      <c r="I914" t="str">
        <f>VLOOKUP(D914,categoriesforlookup!A:B,2,FALSE)</f>
        <v>2 years and up to 3 years</v>
      </c>
      <c r="J914">
        <f t="shared" si="89"/>
        <v>547</v>
      </c>
      <c r="K914" t="b">
        <f t="shared" si="90"/>
        <v>1</v>
      </c>
      <c r="L914">
        <f t="shared" si="91"/>
        <v>779</v>
      </c>
      <c r="M914" t="b">
        <f t="shared" si="92"/>
        <v>0</v>
      </c>
      <c r="N914" s="3">
        <f t="shared" si="93"/>
        <v>0.10866229599665225</v>
      </c>
      <c r="O914" s="3">
        <f t="shared" si="94"/>
        <v>2.4311840709069346E-2</v>
      </c>
    </row>
    <row r="915" spans="1:15" hidden="1" x14ac:dyDescent="0.2">
      <c r="A915">
        <v>914</v>
      </c>
      <c r="B915" t="s">
        <v>202</v>
      </c>
      <c r="C915" t="s">
        <v>122</v>
      </c>
      <c r="D915" t="s">
        <v>130</v>
      </c>
      <c r="E915">
        <v>3701</v>
      </c>
      <c r="F915">
        <v>4248</v>
      </c>
      <c r="G915">
        <v>547</v>
      </c>
      <c r="H915">
        <v>0.14779789246149699</v>
      </c>
      <c r="I915" t="str">
        <f>VLOOKUP(D915,categoriesforlookup!A:B,2,FALSE)</f>
        <v>3 years and up to 4 years</v>
      </c>
      <c r="J915">
        <f t="shared" si="89"/>
        <v>-46</v>
      </c>
      <c r="K915" t="b">
        <f t="shared" si="90"/>
        <v>0</v>
      </c>
      <c r="L915">
        <f t="shared" si="91"/>
        <v>547</v>
      </c>
      <c r="M915" t="b">
        <f t="shared" si="92"/>
        <v>0</v>
      </c>
      <c r="N915" s="3">
        <f t="shared" si="93"/>
        <v>0.14779789246149688</v>
      </c>
      <c r="O915" s="3">
        <f t="shared" si="94"/>
        <v>1.7071343861182198E-2</v>
      </c>
    </row>
    <row r="916" spans="1:15" hidden="1" x14ac:dyDescent="0.2">
      <c r="A916">
        <v>915</v>
      </c>
      <c r="B916" t="s">
        <v>201</v>
      </c>
      <c r="C916" t="s">
        <v>122</v>
      </c>
      <c r="D916" t="s">
        <v>131</v>
      </c>
      <c r="E916">
        <v>5611</v>
      </c>
      <c r="F916">
        <v>3015</v>
      </c>
      <c r="G916">
        <v>-2596</v>
      </c>
      <c r="H916">
        <v>-0.46266262698271299</v>
      </c>
      <c r="I916" t="str">
        <f>VLOOKUP(D916,categoriesforlookup!A:B,2,FALSE)</f>
        <v>6 months up to 1 year</v>
      </c>
      <c r="J916">
        <f t="shared" si="89"/>
        <v>1867</v>
      </c>
      <c r="K916" t="b">
        <f t="shared" si="90"/>
        <v>0</v>
      </c>
      <c r="L916">
        <f t="shared" si="91"/>
        <v>-2596</v>
      </c>
      <c r="M916" t="b">
        <f t="shared" si="92"/>
        <v>0</v>
      </c>
      <c r="N916" s="3">
        <f t="shared" si="93"/>
        <v>-0.46266262698271254</v>
      </c>
      <c r="O916" s="3">
        <f t="shared" si="94"/>
        <v>-8.1018663004806188E-2</v>
      </c>
    </row>
    <row r="917" spans="1:15" hidden="1" x14ac:dyDescent="0.2">
      <c r="A917">
        <v>916</v>
      </c>
      <c r="B917" t="s">
        <v>200</v>
      </c>
      <c r="C917" t="s">
        <v>122</v>
      </c>
      <c r="D917" t="s">
        <v>132</v>
      </c>
      <c r="E917">
        <v>892</v>
      </c>
      <c r="F917">
        <v>846</v>
      </c>
      <c r="G917">
        <v>-46</v>
      </c>
      <c r="H917">
        <v>-5.1569506726457402E-2</v>
      </c>
      <c r="I917" t="str">
        <f>VLOOKUP(D917,categoriesforlookup!A:B,2,FALSE)</f>
        <v>4 years and up to 5 years</v>
      </c>
      <c r="J917">
        <f t="shared" si="89"/>
        <v>9</v>
      </c>
      <c r="K917" t="b">
        <f t="shared" si="90"/>
        <v>0</v>
      </c>
      <c r="L917">
        <f t="shared" si="91"/>
        <v>-46</v>
      </c>
      <c r="M917" t="b">
        <f t="shared" si="92"/>
        <v>0</v>
      </c>
      <c r="N917" s="3">
        <f t="shared" si="93"/>
        <v>-5.1569506726457402E-2</v>
      </c>
      <c r="O917" s="3">
        <f t="shared" si="94"/>
        <v>-1.4356157543224518E-3</v>
      </c>
    </row>
    <row r="918" spans="1:15" hidden="1" x14ac:dyDescent="0.2">
      <c r="A918">
        <v>917</v>
      </c>
      <c r="B918" t="s">
        <v>199</v>
      </c>
      <c r="C918" t="s">
        <v>122</v>
      </c>
      <c r="D918" t="s">
        <v>133</v>
      </c>
      <c r="E918">
        <v>906</v>
      </c>
      <c r="F918">
        <v>915</v>
      </c>
      <c r="G918">
        <v>9</v>
      </c>
      <c r="H918">
        <v>9.93377483443709E-3</v>
      </c>
      <c r="I918" t="str">
        <f>VLOOKUP(D918,categoriesforlookup!A:B,2,FALSE)</f>
        <v>5 years and over</v>
      </c>
      <c r="J918">
        <f t="shared" si="89"/>
        <v>84</v>
      </c>
      <c r="K918" t="b">
        <f t="shared" si="90"/>
        <v>1</v>
      </c>
      <c r="L918">
        <f t="shared" si="91"/>
        <v>93</v>
      </c>
      <c r="M918" t="b">
        <f t="shared" si="92"/>
        <v>0</v>
      </c>
      <c r="N918" s="3">
        <f t="shared" si="93"/>
        <v>0.10264900662251655</v>
      </c>
      <c r="O918" s="3">
        <f t="shared" si="94"/>
        <v>2.9024405467823482E-3</v>
      </c>
    </row>
    <row r="919" spans="1:15" hidden="1" x14ac:dyDescent="0.2">
      <c r="A919">
        <v>918</v>
      </c>
      <c r="B919" t="s">
        <v>198</v>
      </c>
      <c r="C919" t="s">
        <v>122</v>
      </c>
      <c r="D919" t="s">
        <v>134</v>
      </c>
      <c r="E919">
        <v>768</v>
      </c>
      <c r="F919">
        <v>852</v>
      </c>
      <c r="G919">
        <v>84</v>
      </c>
      <c r="H919">
        <v>0.109375</v>
      </c>
      <c r="I919">
        <f>VLOOKUP(D919,categoriesforlookup!A:B,2,FALSE)</f>
        <v>0</v>
      </c>
      <c r="J919" t="e">
        <f t="shared" si="89"/>
        <v>#N/A</v>
      </c>
      <c r="K919" t="e">
        <f t="shared" si="90"/>
        <v>#N/A</v>
      </c>
      <c r="L919" t="e">
        <f t="shared" si="91"/>
        <v>#N/A</v>
      </c>
      <c r="M919" t="e">
        <f t="shared" si="92"/>
        <v>#N/A</v>
      </c>
      <c r="N919" s="3" t="e">
        <f t="shared" si="93"/>
        <v>#N/A</v>
      </c>
      <c r="O919" s="3" t="e">
        <f t="shared" si="94"/>
        <v>#N/A</v>
      </c>
    </row>
    <row r="920" spans="1:15" x14ac:dyDescent="0.2">
      <c r="A920">
        <v>919</v>
      </c>
      <c r="B920" t="s">
        <v>197</v>
      </c>
      <c r="C920" t="s">
        <v>122</v>
      </c>
      <c r="D920" t="s">
        <v>136</v>
      </c>
      <c r="E920">
        <v>9330</v>
      </c>
      <c r="F920">
        <v>11197</v>
      </c>
      <c r="G920">
        <v>1867</v>
      </c>
      <c r="H920">
        <v>0.20010718113612</v>
      </c>
      <c r="I920" t="str">
        <f>VLOOKUP(D920,categoriesforlookup!A:B,2,FALSE)</f>
        <v>1 year and up to 2 years</v>
      </c>
      <c r="J920">
        <f t="shared" si="89"/>
        <v>232</v>
      </c>
      <c r="K920" t="b">
        <f t="shared" si="90"/>
        <v>1</v>
      </c>
      <c r="L920">
        <f t="shared" si="91"/>
        <v>2099</v>
      </c>
      <c r="M920" t="b">
        <f t="shared" si="92"/>
        <v>0</v>
      </c>
      <c r="N920" s="3">
        <f t="shared" si="93"/>
        <v>0.22497320471596999</v>
      </c>
      <c r="O920" s="3">
        <f t="shared" si="94"/>
        <v>6.5507771050496225E-2</v>
      </c>
    </row>
    <row r="921" spans="1:15" hidden="1" x14ac:dyDescent="0.2">
      <c r="A921">
        <v>920</v>
      </c>
      <c r="B921" t="s">
        <v>196</v>
      </c>
      <c r="C921" t="s">
        <v>122</v>
      </c>
      <c r="D921" t="s">
        <v>129</v>
      </c>
      <c r="E921">
        <v>31537</v>
      </c>
      <c r="F921">
        <v>32042</v>
      </c>
      <c r="G921">
        <v>505</v>
      </c>
      <c r="H921">
        <v>1.60129371848939E-2</v>
      </c>
      <c r="I921" t="e">
        <f>VLOOKUP(D921,categoriesforlookup!A:B,2,FALSE)</f>
        <v>#N/A</v>
      </c>
      <c r="J921" t="e">
        <f t="shared" si="89"/>
        <v>#N/A</v>
      </c>
      <c r="K921" t="e">
        <f t="shared" si="90"/>
        <v>#N/A</v>
      </c>
      <c r="L921" t="e">
        <f t="shared" si="91"/>
        <v>#N/A</v>
      </c>
      <c r="M921" t="e">
        <f t="shared" si="92"/>
        <v>#N/A</v>
      </c>
      <c r="N921" s="3" t="e">
        <f t="shared" si="93"/>
        <v>#N/A</v>
      </c>
      <c r="O921" s="3" t="e">
        <f t="shared" si="94"/>
        <v>#N/A</v>
      </c>
    </row>
    <row r="922" spans="1:15" hidden="1" x14ac:dyDescent="0.2">
      <c r="A922">
        <v>921</v>
      </c>
      <c r="B922" t="s">
        <v>195</v>
      </c>
      <c r="C922" t="s">
        <v>123</v>
      </c>
      <c r="D922" t="s">
        <v>8</v>
      </c>
      <c r="E922">
        <v>5602</v>
      </c>
      <c r="F922">
        <v>5989</v>
      </c>
      <c r="G922">
        <v>387</v>
      </c>
      <c r="H922">
        <v>6.9082470546233496E-2</v>
      </c>
      <c r="I922" t="str">
        <f>VLOOKUP(D922,categoriesforlookup!A:B,2,FALSE)</f>
        <v>2 years and up to 3 years</v>
      </c>
      <c r="J922">
        <f t="shared" si="89"/>
        <v>192</v>
      </c>
      <c r="K922" t="b">
        <f t="shared" si="90"/>
        <v>1</v>
      </c>
      <c r="L922">
        <f t="shared" si="91"/>
        <v>579</v>
      </c>
      <c r="M922" t="b">
        <f t="shared" si="92"/>
        <v>0</v>
      </c>
      <c r="N922" s="3">
        <f t="shared" si="93"/>
        <v>0.10335594430560514</v>
      </c>
      <c r="O922" s="3">
        <f t="shared" si="94"/>
        <v>2.65584147516169E-2</v>
      </c>
    </row>
    <row r="923" spans="1:15" hidden="1" x14ac:dyDescent="0.2">
      <c r="A923">
        <v>922</v>
      </c>
      <c r="B923" t="s">
        <v>194</v>
      </c>
      <c r="C923" t="s">
        <v>123</v>
      </c>
      <c r="D923" t="s">
        <v>130</v>
      </c>
      <c r="E923">
        <v>267</v>
      </c>
      <c r="F923">
        <v>459</v>
      </c>
      <c r="G923">
        <v>192</v>
      </c>
      <c r="H923">
        <v>0.71910112359550604</v>
      </c>
      <c r="I923" t="str">
        <f>VLOOKUP(D923,categoriesforlookup!A:B,2,FALSE)</f>
        <v>3 years and up to 4 years</v>
      </c>
      <c r="J923">
        <f t="shared" si="89"/>
        <v>-11</v>
      </c>
      <c r="K923" t="b">
        <f t="shared" si="90"/>
        <v>0</v>
      </c>
      <c r="L923">
        <f t="shared" si="91"/>
        <v>192</v>
      </c>
      <c r="M923" t="b">
        <f t="shared" si="92"/>
        <v>0</v>
      </c>
      <c r="N923" s="3">
        <f t="shared" si="93"/>
        <v>0.7191011235955056</v>
      </c>
      <c r="O923" s="3">
        <f t="shared" si="94"/>
        <v>8.8069354616760707E-3</v>
      </c>
    </row>
    <row r="924" spans="1:15" hidden="1" x14ac:dyDescent="0.2">
      <c r="A924">
        <v>923</v>
      </c>
      <c r="B924" t="s">
        <v>193</v>
      </c>
      <c r="C924" t="s">
        <v>123</v>
      </c>
      <c r="D924" t="s">
        <v>131</v>
      </c>
      <c r="E924">
        <v>5705</v>
      </c>
      <c r="F924">
        <v>2655</v>
      </c>
      <c r="G924">
        <v>-3050</v>
      </c>
      <c r="H924">
        <v>-0.53461875547765103</v>
      </c>
      <c r="I924" t="str">
        <f>VLOOKUP(D924,categoriesforlookup!A:B,2,FALSE)</f>
        <v>6 months up to 1 year</v>
      </c>
      <c r="J924">
        <f t="shared" si="89"/>
        <v>2834</v>
      </c>
      <c r="K924" t="b">
        <f t="shared" si="90"/>
        <v>0</v>
      </c>
      <c r="L924">
        <f t="shared" si="91"/>
        <v>-3050</v>
      </c>
      <c r="M924" t="b">
        <f t="shared" si="92"/>
        <v>0</v>
      </c>
      <c r="N924" s="3">
        <f t="shared" si="93"/>
        <v>-0.53461875547765114</v>
      </c>
      <c r="O924" s="3">
        <f t="shared" si="94"/>
        <v>-0.13990183936516673</v>
      </c>
    </row>
    <row r="925" spans="1:15" hidden="1" x14ac:dyDescent="0.2">
      <c r="A925">
        <v>924</v>
      </c>
      <c r="B925" t="s">
        <v>192</v>
      </c>
      <c r="C925" t="s">
        <v>123</v>
      </c>
      <c r="D925" t="s">
        <v>132</v>
      </c>
      <c r="E925">
        <v>177</v>
      </c>
      <c r="F925">
        <v>166</v>
      </c>
      <c r="G925">
        <v>-11</v>
      </c>
      <c r="H925">
        <v>-6.21468926553672E-2</v>
      </c>
      <c r="I925" t="str">
        <f>VLOOKUP(D925,categoriesforlookup!A:B,2,FALSE)</f>
        <v>4 years and up to 5 years</v>
      </c>
      <c r="J925">
        <f t="shared" si="89"/>
        <v>15</v>
      </c>
      <c r="K925" t="b">
        <f t="shared" si="90"/>
        <v>0</v>
      </c>
      <c r="L925">
        <f t="shared" si="91"/>
        <v>-11</v>
      </c>
      <c r="M925" t="b">
        <f t="shared" si="92"/>
        <v>0</v>
      </c>
      <c r="N925" s="3">
        <f t="shared" si="93"/>
        <v>-6.2146892655367235E-2</v>
      </c>
      <c r="O925" s="3">
        <f t="shared" si="94"/>
        <v>-5.0456401082519154E-4</v>
      </c>
    </row>
    <row r="926" spans="1:15" hidden="1" x14ac:dyDescent="0.2">
      <c r="A926">
        <v>925</v>
      </c>
      <c r="B926" t="s">
        <v>191</v>
      </c>
      <c r="C926" t="s">
        <v>123</v>
      </c>
      <c r="D926" t="s">
        <v>133</v>
      </c>
      <c r="E926">
        <v>156</v>
      </c>
      <c r="F926">
        <v>171</v>
      </c>
      <c r="G926">
        <v>15</v>
      </c>
      <c r="H926">
        <v>9.6153846153846201E-2</v>
      </c>
      <c r="I926" t="str">
        <f>VLOOKUP(D926,categoriesforlookup!A:B,2,FALSE)</f>
        <v>5 years and over</v>
      </c>
      <c r="J926">
        <f t="shared" si="89"/>
        <v>5</v>
      </c>
      <c r="K926" t="b">
        <f t="shared" si="90"/>
        <v>1</v>
      </c>
      <c r="L926">
        <f t="shared" si="91"/>
        <v>20</v>
      </c>
      <c r="M926" t="b">
        <f t="shared" si="92"/>
        <v>0</v>
      </c>
      <c r="N926" s="3">
        <f t="shared" si="93"/>
        <v>0.12820512820512819</v>
      </c>
      <c r="O926" s="3">
        <f t="shared" si="94"/>
        <v>9.173891105912573E-4</v>
      </c>
    </row>
    <row r="927" spans="1:15" hidden="1" x14ac:dyDescent="0.2">
      <c r="A927">
        <v>926</v>
      </c>
      <c r="B927" t="s">
        <v>190</v>
      </c>
      <c r="C927" t="s">
        <v>123</v>
      </c>
      <c r="D927" t="s">
        <v>134</v>
      </c>
      <c r="E927">
        <v>14</v>
      </c>
      <c r="F927">
        <v>19</v>
      </c>
      <c r="G927">
        <v>5</v>
      </c>
      <c r="H927">
        <v>0.35714285714285698</v>
      </c>
      <c r="I927">
        <f>VLOOKUP(D927,categoriesforlookup!A:B,2,FALSE)</f>
        <v>0</v>
      </c>
      <c r="J927" t="e">
        <f t="shared" si="89"/>
        <v>#N/A</v>
      </c>
      <c r="K927" t="e">
        <f t="shared" si="90"/>
        <v>#N/A</v>
      </c>
      <c r="L927" t="e">
        <f t="shared" si="91"/>
        <v>#N/A</v>
      </c>
      <c r="M927" t="e">
        <f t="shared" si="92"/>
        <v>#N/A</v>
      </c>
      <c r="N927" s="3" t="e">
        <f t="shared" si="93"/>
        <v>#N/A</v>
      </c>
      <c r="O927" s="3" t="e">
        <f t="shared" si="94"/>
        <v>#N/A</v>
      </c>
    </row>
    <row r="928" spans="1:15" x14ac:dyDescent="0.2">
      <c r="A928">
        <v>927</v>
      </c>
      <c r="B928" t="s">
        <v>189</v>
      </c>
      <c r="C928" t="s">
        <v>123</v>
      </c>
      <c r="D928" t="s">
        <v>136</v>
      </c>
      <c r="E928">
        <v>6751</v>
      </c>
      <c r="F928">
        <v>9585</v>
      </c>
      <c r="G928">
        <v>2834</v>
      </c>
      <c r="H928">
        <v>0.419789660790994</v>
      </c>
      <c r="I928" t="str">
        <f>VLOOKUP(D928,categoriesforlookup!A:B,2,FALSE)</f>
        <v>1 year and up to 2 years</v>
      </c>
      <c r="J928">
        <f t="shared" si="89"/>
        <v>387</v>
      </c>
      <c r="K928" t="b">
        <f t="shared" si="90"/>
        <v>1</v>
      </c>
      <c r="L928">
        <f t="shared" si="91"/>
        <v>3221</v>
      </c>
      <c r="M928" t="b">
        <f t="shared" si="92"/>
        <v>0</v>
      </c>
      <c r="N928" s="3">
        <f t="shared" si="93"/>
        <v>0.47711450155532514</v>
      </c>
      <c r="O928" s="3">
        <f t="shared" si="94"/>
        <v>0.14774551626072199</v>
      </c>
    </row>
    <row r="929" spans="1:15" hidden="1" x14ac:dyDescent="0.2">
      <c r="A929">
        <v>928</v>
      </c>
      <c r="B929" t="s">
        <v>188</v>
      </c>
      <c r="C929" t="s">
        <v>123</v>
      </c>
      <c r="D929" t="s">
        <v>129</v>
      </c>
      <c r="E929">
        <v>21250</v>
      </c>
      <c r="F929">
        <v>21801</v>
      </c>
      <c r="G929">
        <v>551</v>
      </c>
      <c r="H929">
        <v>2.5929411764705899E-2</v>
      </c>
      <c r="I929" t="e">
        <f>VLOOKUP(D929,categoriesforlookup!A:B,2,FALSE)</f>
        <v>#N/A</v>
      </c>
      <c r="J929" t="e">
        <f t="shared" si="89"/>
        <v>#N/A</v>
      </c>
      <c r="K929" t="e">
        <f t="shared" si="90"/>
        <v>#N/A</v>
      </c>
      <c r="L929" t="e">
        <f t="shared" si="91"/>
        <v>#N/A</v>
      </c>
      <c r="M929" t="e">
        <f t="shared" si="92"/>
        <v>#N/A</v>
      </c>
      <c r="N929" s="3" t="e">
        <f t="shared" si="93"/>
        <v>#N/A</v>
      </c>
      <c r="O929" s="3" t="e">
        <f t="shared" si="94"/>
        <v>#N/A</v>
      </c>
    </row>
    <row r="930" spans="1:15" hidden="1" x14ac:dyDescent="0.2">
      <c r="A930">
        <v>929</v>
      </c>
      <c r="B930" t="s">
        <v>187</v>
      </c>
      <c r="C930" t="s">
        <v>124</v>
      </c>
      <c r="D930" t="s">
        <v>8</v>
      </c>
      <c r="E930">
        <v>12730</v>
      </c>
      <c r="F930">
        <v>13509</v>
      </c>
      <c r="G930">
        <v>779</v>
      </c>
      <c r="H930">
        <v>6.1194029850746297E-2</v>
      </c>
      <c r="I930" t="str">
        <f>VLOOKUP(D930,categoriesforlookup!A:B,2,FALSE)</f>
        <v>2 years and up to 3 years</v>
      </c>
      <c r="J930">
        <f t="shared" si="89"/>
        <v>663</v>
      </c>
      <c r="K930" t="b">
        <f t="shared" si="90"/>
        <v>1</v>
      </c>
      <c r="L930">
        <f t="shared" si="91"/>
        <v>1442</v>
      </c>
      <c r="M930" t="b">
        <f t="shared" si="92"/>
        <v>0</v>
      </c>
      <c r="N930" s="3">
        <f t="shared" si="93"/>
        <v>0.11327572663000786</v>
      </c>
      <c r="O930" s="3">
        <f t="shared" si="94"/>
        <v>3.0862744258716265E-2</v>
      </c>
    </row>
    <row r="931" spans="1:15" hidden="1" x14ac:dyDescent="0.2">
      <c r="A931">
        <v>930</v>
      </c>
      <c r="B931" t="s">
        <v>186</v>
      </c>
      <c r="C931" t="s">
        <v>124</v>
      </c>
      <c r="D931" t="s">
        <v>130</v>
      </c>
      <c r="E931">
        <v>2174</v>
      </c>
      <c r="F931">
        <v>2837</v>
      </c>
      <c r="G931">
        <v>663</v>
      </c>
      <c r="H931">
        <v>0.30496780128794798</v>
      </c>
      <c r="I931" t="str">
        <f>VLOOKUP(D931,categoriesforlookup!A:B,2,FALSE)</f>
        <v>3 years and up to 4 years</v>
      </c>
      <c r="J931">
        <f t="shared" si="89"/>
        <v>9</v>
      </c>
      <c r="K931" t="b">
        <f t="shared" si="90"/>
        <v>1</v>
      </c>
      <c r="L931">
        <f t="shared" si="91"/>
        <v>672</v>
      </c>
      <c r="M931" t="b">
        <f t="shared" si="92"/>
        <v>0</v>
      </c>
      <c r="N931" s="3">
        <f t="shared" si="93"/>
        <v>0.30910763569457222</v>
      </c>
      <c r="O931" s="3">
        <f t="shared" si="94"/>
        <v>1.4382638101149326E-2</v>
      </c>
    </row>
    <row r="932" spans="1:15" hidden="1" x14ac:dyDescent="0.2">
      <c r="A932">
        <v>931</v>
      </c>
      <c r="B932" t="s">
        <v>185</v>
      </c>
      <c r="C932" t="s">
        <v>124</v>
      </c>
      <c r="D932" t="s">
        <v>131</v>
      </c>
      <c r="E932">
        <v>11444</v>
      </c>
      <c r="F932">
        <v>5253</v>
      </c>
      <c r="G932">
        <v>-6191</v>
      </c>
      <c r="H932">
        <v>-0.54098217406501203</v>
      </c>
      <c r="I932" t="str">
        <f>VLOOKUP(D932,categoriesforlookup!A:B,2,FALSE)</f>
        <v>6 months up to 1 year</v>
      </c>
      <c r="J932">
        <f t="shared" si="89"/>
        <v>5250</v>
      </c>
      <c r="K932" t="b">
        <f t="shared" si="90"/>
        <v>0</v>
      </c>
      <c r="L932">
        <f t="shared" si="91"/>
        <v>-6191</v>
      </c>
      <c r="M932" t="b">
        <f t="shared" si="92"/>
        <v>0</v>
      </c>
      <c r="N932" s="3">
        <f t="shared" si="93"/>
        <v>-0.54098217406501226</v>
      </c>
      <c r="O932" s="3">
        <f t="shared" si="94"/>
        <v>-0.13250433405389209</v>
      </c>
    </row>
    <row r="933" spans="1:15" hidden="1" x14ac:dyDescent="0.2">
      <c r="A933">
        <v>932</v>
      </c>
      <c r="B933" t="s">
        <v>184</v>
      </c>
      <c r="C933" t="s">
        <v>124</v>
      </c>
      <c r="D933" t="s">
        <v>132</v>
      </c>
      <c r="E933">
        <v>527</v>
      </c>
      <c r="F933">
        <v>536</v>
      </c>
      <c r="G933">
        <v>9</v>
      </c>
      <c r="H933">
        <v>1.7077798861480101E-2</v>
      </c>
      <c r="I933" t="str">
        <f>VLOOKUP(D933,categoriesforlookup!A:B,2,FALSE)</f>
        <v>4 years and up to 5 years</v>
      </c>
      <c r="J933">
        <f t="shared" si="89"/>
        <v>27</v>
      </c>
      <c r="K933" t="b">
        <f t="shared" si="90"/>
        <v>1</v>
      </c>
      <c r="L933">
        <f t="shared" si="91"/>
        <v>36</v>
      </c>
      <c r="M933" t="b">
        <f t="shared" si="92"/>
        <v>0</v>
      </c>
      <c r="N933" s="3">
        <f t="shared" si="93"/>
        <v>6.8311195445920306E-2</v>
      </c>
      <c r="O933" s="3">
        <f t="shared" si="94"/>
        <v>7.7049846970442823E-4</v>
      </c>
    </row>
    <row r="934" spans="1:15" hidden="1" x14ac:dyDescent="0.2">
      <c r="A934">
        <v>933</v>
      </c>
      <c r="B934" t="s">
        <v>183</v>
      </c>
      <c r="C934" t="s">
        <v>124</v>
      </c>
      <c r="D934" t="s">
        <v>133</v>
      </c>
      <c r="E934">
        <v>407</v>
      </c>
      <c r="F934">
        <v>434</v>
      </c>
      <c r="G934">
        <v>27</v>
      </c>
      <c r="H934">
        <v>6.6339066339066305E-2</v>
      </c>
      <c r="I934" t="str">
        <f>VLOOKUP(D934,categoriesforlookup!A:B,2,FALSE)</f>
        <v>5 years and over</v>
      </c>
      <c r="J934">
        <f t="shared" si="89"/>
        <v>18</v>
      </c>
      <c r="K934" t="b">
        <f t="shared" si="90"/>
        <v>1</v>
      </c>
      <c r="L934">
        <f t="shared" si="91"/>
        <v>45</v>
      </c>
      <c r="M934" t="b">
        <f t="shared" si="92"/>
        <v>0</v>
      </c>
      <c r="N934" s="3">
        <f t="shared" si="93"/>
        <v>0.11056511056511056</v>
      </c>
      <c r="O934" s="3">
        <f t="shared" si="94"/>
        <v>9.6312308713053529E-4</v>
      </c>
    </row>
    <row r="935" spans="1:15" hidden="1" x14ac:dyDescent="0.2">
      <c r="A935">
        <v>934</v>
      </c>
      <c r="B935" t="s">
        <v>182</v>
      </c>
      <c r="C935" t="s">
        <v>124</v>
      </c>
      <c r="D935" t="s">
        <v>134</v>
      </c>
      <c r="E935">
        <v>73</v>
      </c>
      <c r="F935">
        <v>91</v>
      </c>
      <c r="G935">
        <v>18</v>
      </c>
      <c r="H935">
        <v>0.24657534246575299</v>
      </c>
      <c r="I935">
        <f>VLOOKUP(D935,categoriesforlookup!A:B,2,FALSE)</f>
        <v>0</v>
      </c>
      <c r="J935" t="e">
        <f t="shared" si="89"/>
        <v>#N/A</v>
      </c>
      <c r="K935" t="e">
        <f t="shared" si="90"/>
        <v>#N/A</v>
      </c>
      <c r="L935" t="e">
        <f t="shared" si="91"/>
        <v>#N/A</v>
      </c>
      <c r="M935" t="e">
        <f t="shared" si="92"/>
        <v>#N/A</v>
      </c>
      <c r="N935" s="3" t="e">
        <f t="shared" si="93"/>
        <v>#N/A</v>
      </c>
      <c r="O935" s="3" t="e">
        <f t="shared" si="94"/>
        <v>#N/A</v>
      </c>
    </row>
    <row r="936" spans="1:15" x14ac:dyDescent="0.2">
      <c r="A936">
        <v>935</v>
      </c>
      <c r="B936" t="s">
        <v>181</v>
      </c>
      <c r="C936" t="s">
        <v>124</v>
      </c>
      <c r="D936" t="s">
        <v>136</v>
      </c>
      <c r="E936">
        <v>13277</v>
      </c>
      <c r="F936">
        <v>18527</v>
      </c>
      <c r="G936">
        <v>5250</v>
      </c>
      <c r="H936">
        <v>0.39542065225578099</v>
      </c>
      <c r="I936" t="str">
        <f>VLOOKUP(D936,categoriesforlookup!A:B,2,FALSE)</f>
        <v>1 year and up to 2 years</v>
      </c>
      <c r="J936">
        <f t="shared" si="89"/>
        <v>779</v>
      </c>
      <c r="K936" t="b">
        <f t="shared" si="90"/>
        <v>1</v>
      </c>
      <c r="L936">
        <f t="shared" si="91"/>
        <v>6029</v>
      </c>
      <c r="M936" t="b">
        <f t="shared" si="92"/>
        <v>0</v>
      </c>
      <c r="N936" s="3">
        <f t="shared" si="93"/>
        <v>0.4540935452285908</v>
      </c>
      <c r="O936" s="3">
        <f t="shared" si="94"/>
        <v>0.12903709094022217</v>
      </c>
    </row>
    <row r="937" spans="1:15" hidden="1" x14ac:dyDescent="0.2">
      <c r="A937">
        <v>936</v>
      </c>
      <c r="B937" t="s">
        <v>180</v>
      </c>
      <c r="C937" t="s">
        <v>124</v>
      </c>
      <c r="D937" t="s">
        <v>129</v>
      </c>
      <c r="E937">
        <v>45647</v>
      </c>
      <c r="F937">
        <v>46723</v>
      </c>
      <c r="G937">
        <v>1076</v>
      </c>
      <c r="H937">
        <v>2.3572195324994001E-2</v>
      </c>
      <c r="I937" t="e">
        <f>VLOOKUP(D937,categoriesforlookup!A:B,2,FALSE)</f>
        <v>#N/A</v>
      </c>
      <c r="J937" t="e">
        <f t="shared" si="89"/>
        <v>#N/A</v>
      </c>
      <c r="K937" t="e">
        <f t="shared" si="90"/>
        <v>#N/A</v>
      </c>
      <c r="L937" t="e">
        <f t="shared" si="91"/>
        <v>#N/A</v>
      </c>
      <c r="M937" t="e">
        <f t="shared" si="92"/>
        <v>#N/A</v>
      </c>
      <c r="N937" s="3" t="e">
        <f t="shared" si="93"/>
        <v>#N/A</v>
      </c>
      <c r="O937" s="3" t="e">
        <f t="shared" si="94"/>
        <v>#N/A</v>
      </c>
    </row>
    <row r="938" spans="1:15" hidden="1" x14ac:dyDescent="0.2">
      <c r="A938">
        <v>937</v>
      </c>
      <c r="B938" t="s">
        <v>179</v>
      </c>
      <c r="C938" t="s">
        <v>125</v>
      </c>
      <c r="D938" t="s">
        <v>8</v>
      </c>
      <c r="E938">
        <v>11542</v>
      </c>
      <c r="F938">
        <v>11927</v>
      </c>
      <c r="G938">
        <v>385</v>
      </c>
      <c r="H938">
        <v>3.3356437359209803E-2</v>
      </c>
      <c r="I938" t="str">
        <f>VLOOKUP(D938,categoriesforlookup!A:B,2,FALSE)</f>
        <v>2 years and up to 3 years</v>
      </c>
      <c r="J938">
        <f t="shared" si="89"/>
        <v>834</v>
      </c>
      <c r="K938" t="b">
        <f t="shared" si="90"/>
        <v>1</v>
      </c>
      <c r="L938">
        <f t="shared" si="91"/>
        <v>1219</v>
      </c>
      <c r="M938" t="b">
        <f t="shared" si="92"/>
        <v>0</v>
      </c>
      <c r="N938" s="3">
        <f t="shared" si="93"/>
        <v>0.10561427828799168</v>
      </c>
      <c r="O938" s="3">
        <f t="shared" si="94"/>
        <v>2.5671264609876805E-2</v>
      </c>
    </row>
    <row r="939" spans="1:15" hidden="1" x14ac:dyDescent="0.2">
      <c r="A939">
        <v>938</v>
      </c>
      <c r="B939" t="s">
        <v>178</v>
      </c>
      <c r="C939" t="s">
        <v>125</v>
      </c>
      <c r="D939" t="s">
        <v>130</v>
      </c>
      <c r="E939">
        <v>6172</v>
      </c>
      <c r="F939">
        <v>7006</v>
      </c>
      <c r="G939">
        <v>834</v>
      </c>
      <c r="H939">
        <v>0.135126377187297</v>
      </c>
      <c r="I939" t="str">
        <f>VLOOKUP(D939,categoriesforlookup!A:B,2,FALSE)</f>
        <v>3 years and up to 4 years</v>
      </c>
      <c r="J939">
        <f t="shared" si="89"/>
        <v>22</v>
      </c>
      <c r="K939" t="b">
        <f t="shared" si="90"/>
        <v>1</v>
      </c>
      <c r="L939">
        <f t="shared" si="91"/>
        <v>856</v>
      </c>
      <c r="M939" t="b">
        <f t="shared" si="92"/>
        <v>0</v>
      </c>
      <c r="N939" s="3">
        <f t="shared" si="93"/>
        <v>0.13869086195722619</v>
      </c>
      <c r="O939" s="3">
        <f t="shared" si="94"/>
        <v>1.8026745287985681E-2</v>
      </c>
    </row>
    <row r="940" spans="1:15" hidden="1" x14ac:dyDescent="0.2">
      <c r="A940">
        <v>939</v>
      </c>
      <c r="B940" t="s">
        <v>177</v>
      </c>
      <c r="C940" t="s">
        <v>125</v>
      </c>
      <c r="D940" t="s">
        <v>131</v>
      </c>
      <c r="E940">
        <v>8942</v>
      </c>
      <c r="F940">
        <v>4956</v>
      </c>
      <c r="G940">
        <v>-3986</v>
      </c>
      <c r="H940">
        <v>-0.44576157459181398</v>
      </c>
      <c r="I940" t="str">
        <f>VLOOKUP(D940,categoriesforlookup!A:B,2,FALSE)</f>
        <v>6 months up to 1 year</v>
      </c>
      <c r="J940">
        <f t="shared" si="89"/>
        <v>3150</v>
      </c>
      <c r="K940" t="b">
        <f t="shared" si="90"/>
        <v>0</v>
      </c>
      <c r="L940">
        <f t="shared" si="91"/>
        <v>-3986</v>
      </c>
      <c r="M940" t="b">
        <f t="shared" si="92"/>
        <v>0</v>
      </c>
      <c r="N940" s="3">
        <f t="shared" si="93"/>
        <v>-0.44576157459181392</v>
      </c>
      <c r="O940" s="3">
        <f t="shared" si="94"/>
        <v>-8.3942297567652938E-2</v>
      </c>
    </row>
    <row r="941" spans="1:15" hidden="1" x14ac:dyDescent="0.2">
      <c r="A941">
        <v>940</v>
      </c>
      <c r="B941" t="s">
        <v>176</v>
      </c>
      <c r="C941" t="s">
        <v>125</v>
      </c>
      <c r="D941" t="s">
        <v>132</v>
      </c>
      <c r="E941">
        <v>708</v>
      </c>
      <c r="F941">
        <v>730</v>
      </c>
      <c r="G941">
        <v>22</v>
      </c>
      <c r="H941">
        <v>3.10734463276836E-2</v>
      </c>
      <c r="I941" t="str">
        <f>VLOOKUP(D941,categoriesforlookup!A:B,2,FALSE)</f>
        <v>4 years and up to 5 years</v>
      </c>
      <c r="J941">
        <f t="shared" si="89"/>
        <v>66</v>
      </c>
      <c r="K941" t="b">
        <f t="shared" si="90"/>
        <v>1</v>
      </c>
      <c r="L941">
        <f t="shared" si="91"/>
        <v>88</v>
      </c>
      <c r="M941" t="b">
        <f t="shared" si="92"/>
        <v>0</v>
      </c>
      <c r="N941" s="3">
        <f t="shared" si="93"/>
        <v>0.12429378531073447</v>
      </c>
      <c r="O941" s="3">
        <f t="shared" si="94"/>
        <v>1.8532168053069389E-3</v>
      </c>
    </row>
    <row r="942" spans="1:15" hidden="1" x14ac:dyDescent="0.2">
      <c r="A942">
        <v>941</v>
      </c>
      <c r="B942" t="s">
        <v>175</v>
      </c>
      <c r="C942" t="s">
        <v>125</v>
      </c>
      <c r="D942" t="s">
        <v>133</v>
      </c>
      <c r="E942">
        <v>436</v>
      </c>
      <c r="F942">
        <v>502</v>
      </c>
      <c r="G942">
        <v>66</v>
      </c>
      <c r="H942">
        <v>0.151376146788991</v>
      </c>
      <c r="I942" t="str">
        <f>VLOOKUP(D942,categoriesforlookup!A:B,2,FALSE)</f>
        <v>5 years and over</v>
      </c>
      <c r="J942">
        <f t="shared" si="89"/>
        <v>5</v>
      </c>
      <c r="K942" t="b">
        <f t="shared" si="90"/>
        <v>1</v>
      </c>
      <c r="L942">
        <f t="shared" si="91"/>
        <v>71</v>
      </c>
      <c r="M942" t="b">
        <f t="shared" si="92"/>
        <v>0</v>
      </c>
      <c r="N942" s="3">
        <f t="shared" si="93"/>
        <v>0.1628440366972477</v>
      </c>
      <c r="O942" s="3">
        <f t="shared" si="94"/>
        <v>1.4952090133726441E-3</v>
      </c>
    </row>
    <row r="943" spans="1:15" hidden="1" x14ac:dyDescent="0.2">
      <c r="A943">
        <v>942</v>
      </c>
      <c r="B943" t="s">
        <v>174</v>
      </c>
      <c r="C943" t="s">
        <v>125</v>
      </c>
      <c r="D943" t="s">
        <v>134</v>
      </c>
      <c r="E943">
        <v>20</v>
      </c>
      <c r="F943">
        <v>25</v>
      </c>
      <c r="G943">
        <v>5</v>
      </c>
      <c r="H943">
        <v>0.25</v>
      </c>
      <c r="I943">
        <f>VLOOKUP(D943,categoriesforlookup!A:B,2,FALSE)</f>
        <v>0</v>
      </c>
      <c r="J943" t="e">
        <f t="shared" si="89"/>
        <v>#N/A</v>
      </c>
      <c r="K943" t="e">
        <f t="shared" si="90"/>
        <v>#N/A</v>
      </c>
      <c r="L943" t="e">
        <f t="shared" si="91"/>
        <v>#N/A</v>
      </c>
      <c r="M943" t="e">
        <f t="shared" si="92"/>
        <v>#N/A</v>
      </c>
      <c r="N943" s="3" t="e">
        <f t="shared" si="93"/>
        <v>#N/A</v>
      </c>
      <c r="O943" s="3" t="e">
        <f t="shared" si="94"/>
        <v>#N/A</v>
      </c>
    </row>
    <row r="944" spans="1:15" x14ac:dyDescent="0.2">
      <c r="A944">
        <v>943</v>
      </c>
      <c r="B944" t="s">
        <v>173</v>
      </c>
      <c r="C944" t="s">
        <v>125</v>
      </c>
      <c r="D944" t="s">
        <v>136</v>
      </c>
      <c r="E944">
        <v>13721</v>
      </c>
      <c r="F944">
        <v>16871</v>
      </c>
      <c r="G944">
        <v>3150</v>
      </c>
      <c r="H944">
        <v>0.229575103855404</v>
      </c>
      <c r="I944" t="str">
        <f>VLOOKUP(D944,categoriesforlookup!A:B,2,FALSE)</f>
        <v>1 year and up to 2 years</v>
      </c>
      <c r="J944">
        <f t="shared" si="89"/>
        <v>385</v>
      </c>
      <c r="K944" t="b">
        <f t="shared" si="90"/>
        <v>1</v>
      </c>
      <c r="L944">
        <f t="shared" si="91"/>
        <v>3535</v>
      </c>
      <c r="M944" t="b">
        <f t="shared" si="92"/>
        <v>0</v>
      </c>
      <c r="N944" s="3">
        <f t="shared" si="93"/>
        <v>0.25763428321550907</v>
      </c>
      <c r="O944" s="3">
        <f t="shared" si="94"/>
        <v>7.4444561440454887E-2</v>
      </c>
    </row>
    <row r="945" spans="1:15" hidden="1" x14ac:dyDescent="0.2">
      <c r="A945">
        <v>944</v>
      </c>
      <c r="B945" t="s">
        <v>172</v>
      </c>
      <c r="C945" t="s">
        <v>125</v>
      </c>
      <c r="D945" t="s">
        <v>129</v>
      </c>
      <c r="E945">
        <v>46580</v>
      </c>
      <c r="F945">
        <v>47485</v>
      </c>
      <c r="G945">
        <v>905</v>
      </c>
      <c r="H945">
        <v>1.9428939458995299E-2</v>
      </c>
      <c r="I945" t="e">
        <f>VLOOKUP(D945,categoriesforlookup!A:B,2,FALSE)</f>
        <v>#N/A</v>
      </c>
      <c r="J945" t="e">
        <f t="shared" si="89"/>
        <v>#N/A</v>
      </c>
      <c r="K945" t="e">
        <f t="shared" si="90"/>
        <v>#N/A</v>
      </c>
      <c r="L945" t="e">
        <f t="shared" si="91"/>
        <v>#N/A</v>
      </c>
      <c r="M945" t="e">
        <f t="shared" si="92"/>
        <v>#N/A</v>
      </c>
      <c r="N945" s="3" t="e">
        <f t="shared" si="93"/>
        <v>#N/A</v>
      </c>
      <c r="O945" s="3" t="e">
        <f t="shared" si="94"/>
        <v>#N/A</v>
      </c>
    </row>
    <row r="946" spans="1:15" hidden="1" x14ac:dyDescent="0.2">
      <c r="A946">
        <v>945</v>
      </c>
      <c r="B946" t="s">
        <v>171</v>
      </c>
      <c r="C946" t="s">
        <v>126</v>
      </c>
      <c r="D946" t="s">
        <v>8</v>
      </c>
      <c r="E946">
        <v>8824</v>
      </c>
      <c r="F946">
        <v>9091</v>
      </c>
      <c r="G946">
        <v>267</v>
      </c>
      <c r="H946">
        <v>3.0258386219401599E-2</v>
      </c>
      <c r="I946" t="str">
        <f>VLOOKUP(D946,categoriesforlookup!A:B,2,FALSE)</f>
        <v>2 years and up to 3 years</v>
      </c>
      <c r="J946">
        <f t="shared" si="89"/>
        <v>385</v>
      </c>
      <c r="K946" t="b">
        <f t="shared" si="90"/>
        <v>1</v>
      </c>
      <c r="L946">
        <f t="shared" si="91"/>
        <v>652</v>
      </c>
      <c r="M946" t="b">
        <f t="shared" si="92"/>
        <v>0</v>
      </c>
      <c r="N946" s="3">
        <f t="shared" si="93"/>
        <v>7.3889392565729822E-2</v>
      </c>
      <c r="O946" s="3">
        <f t="shared" si="94"/>
        <v>1.5922244743461378E-2</v>
      </c>
    </row>
    <row r="947" spans="1:15" hidden="1" x14ac:dyDescent="0.2">
      <c r="A947">
        <v>946</v>
      </c>
      <c r="B947" t="s">
        <v>170</v>
      </c>
      <c r="C947" t="s">
        <v>126</v>
      </c>
      <c r="D947" t="s">
        <v>130</v>
      </c>
      <c r="E947">
        <v>4401</v>
      </c>
      <c r="F947">
        <v>4786</v>
      </c>
      <c r="G947">
        <v>385</v>
      </c>
      <c r="H947">
        <v>8.74801181549648E-2</v>
      </c>
      <c r="I947" t="str">
        <f>VLOOKUP(D947,categoriesforlookup!A:B,2,FALSE)</f>
        <v>3 years and up to 4 years</v>
      </c>
      <c r="J947">
        <f t="shared" si="89"/>
        <v>187</v>
      </c>
      <c r="K947" t="b">
        <f t="shared" si="90"/>
        <v>1</v>
      </c>
      <c r="L947">
        <f t="shared" si="91"/>
        <v>572</v>
      </c>
      <c r="M947" t="b">
        <f t="shared" si="92"/>
        <v>0</v>
      </c>
      <c r="N947" s="3">
        <f t="shared" si="93"/>
        <v>0.12997046125880482</v>
      </c>
      <c r="O947" s="3">
        <f t="shared" si="94"/>
        <v>1.3968595081686977E-2</v>
      </c>
    </row>
    <row r="948" spans="1:15" hidden="1" x14ac:dyDescent="0.2">
      <c r="A948">
        <v>947</v>
      </c>
      <c r="B948" t="s">
        <v>169</v>
      </c>
      <c r="C948" t="s">
        <v>126</v>
      </c>
      <c r="D948" t="s">
        <v>131</v>
      </c>
      <c r="E948">
        <v>7796</v>
      </c>
      <c r="F948">
        <v>4172</v>
      </c>
      <c r="G948">
        <v>-3624</v>
      </c>
      <c r="H948">
        <v>-0.4648537711647</v>
      </c>
      <c r="I948" t="str">
        <f>VLOOKUP(D948,categoriesforlookup!A:B,2,FALSE)</f>
        <v>6 months up to 1 year</v>
      </c>
      <c r="J948">
        <f t="shared" si="89"/>
        <v>2660</v>
      </c>
      <c r="K948" t="b">
        <f t="shared" si="90"/>
        <v>0</v>
      </c>
      <c r="L948">
        <f t="shared" si="91"/>
        <v>-3624</v>
      </c>
      <c r="M948" t="b">
        <f t="shared" si="92"/>
        <v>0</v>
      </c>
      <c r="N948" s="3">
        <f t="shared" si="93"/>
        <v>-0.46485377116469984</v>
      </c>
      <c r="O948" s="3">
        <f t="shared" si="94"/>
        <v>-8.8500329678380424E-2</v>
      </c>
    </row>
    <row r="949" spans="1:15" hidden="1" x14ac:dyDescent="0.2">
      <c r="A949">
        <v>948</v>
      </c>
      <c r="B949" t="s">
        <v>168</v>
      </c>
      <c r="C949" t="s">
        <v>126</v>
      </c>
      <c r="D949" t="s">
        <v>132</v>
      </c>
      <c r="E949">
        <v>1509</v>
      </c>
      <c r="F949">
        <v>1696</v>
      </c>
      <c r="G949">
        <v>187</v>
      </c>
      <c r="H949">
        <v>0.123923127899271</v>
      </c>
      <c r="I949" t="str">
        <f>VLOOKUP(D949,categoriesforlookup!A:B,2,FALSE)</f>
        <v>4 years and up to 5 years</v>
      </c>
      <c r="J949">
        <f t="shared" si="89"/>
        <v>115</v>
      </c>
      <c r="K949" t="b">
        <f t="shared" si="90"/>
        <v>1</v>
      </c>
      <c r="L949">
        <f t="shared" si="91"/>
        <v>302</v>
      </c>
      <c r="M949" t="b">
        <f t="shared" si="92"/>
        <v>0</v>
      </c>
      <c r="N949" s="3">
        <f t="shared" si="93"/>
        <v>0.2001325381047051</v>
      </c>
      <c r="O949" s="3">
        <f t="shared" si="94"/>
        <v>7.3750274731983687E-3</v>
      </c>
    </row>
    <row r="950" spans="1:15" hidden="1" x14ac:dyDescent="0.2">
      <c r="A950">
        <v>949</v>
      </c>
      <c r="B950" t="s">
        <v>167</v>
      </c>
      <c r="C950" t="s">
        <v>126</v>
      </c>
      <c r="D950" t="s">
        <v>133</v>
      </c>
      <c r="E950">
        <v>463</v>
      </c>
      <c r="F950">
        <v>578</v>
      </c>
      <c r="G950">
        <v>115</v>
      </c>
      <c r="H950">
        <v>0.24838012958963299</v>
      </c>
      <c r="I950" t="str">
        <f>VLOOKUP(D950,categoriesforlookup!A:B,2,FALSE)</f>
        <v>5 years and over</v>
      </c>
      <c r="J950">
        <f t="shared" si="89"/>
        <v>14</v>
      </c>
      <c r="K950" t="b">
        <f t="shared" si="90"/>
        <v>1</v>
      </c>
      <c r="L950">
        <f t="shared" si="91"/>
        <v>129</v>
      </c>
      <c r="M950" t="b">
        <f t="shared" si="92"/>
        <v>0</v>
      </c>
      <c r="N950" s="3">
        <f t="shared" si="93"/>
        <v>0.27861771058315332</v>
      </c>
      <c r="O950" s="3">
        <f t="shared" si="94"/>
        <v>3.1502600796112236E-3</v>
      </c>
    </row>
    <row r="951" spans="1:15" hidden="1" x14ac:dyDescent="0.2">
      <c r="A951">
        <v>950</v>
      </c>
      <c r="B951" t="s">
        <v>166</v>
      </c>
      <c r="C951" t="s">
        <v>126</v>
      </c>
      <c r="D951" t="s">
        <v>134</v>
      </c>
      <c r="E951">
        <v>59</v>
      </c>
      <c r="F951">
        <v>73</v>
      </c>
      <c r="G951">
        <v>14</v>
      </c>
      <c r="H951">
        <v>0.23728813559322001</v>
      </c>
      <c r="I951">
        <f>VLOOKUP(D951,categoriesforlookup!A:B,2,FALSE)</f>
        <v>0</v>
      </c>
      <c r="J951" t="e">
        <f t="shared" si="89"/>
        <v>#N/A</v>
      </c>
      <c r="K951" t="e">
        <f t="shared" si="90"/>
        <v>#N/A</v>
      </c>
      <c r="L951" t="e">
        <f t="shared" si="91"/>
        <v>#N/A</v>
      </c>
      <c r="M951" t="e">
        <f t="shared" si="92"/>
        <v>#N/A</v>
      </c>
      <c r="N951" s="3" t="e">
        <f t="shared" si="93"/>
        <v>#N/A</v>
      </c>
      <c r="O951" s="3" t="e">
        <f t="shared" si="94"/>
        <v>#N/A</v>
      </c>
    </row>
    <row r="952" spans="1:15" x14ac:dyDescent="0.2">
      <c r="A952">
        <v>951</v>
      </c>
      <c r="B952" t="s">
        <v>165</v>
      </c>
      <c r="C952" t="s">
        <v>126</v>
      </c>
      <c r="D952" t="s">
        <v>136</v>
      </c>
      <c r="E952">
        <v>13251</v>
      </c>
      <c r="F952">
        <v>15911</v>
      </c>
      <c r="G952">
        <v>2660</v>
      </c>
      <c r="H952">
        <v>0.20073956682514499</v>
      </c>
      <c r="I952" t="str">
        <f>VLOOKUP(D952,categoriesforlookup!A:B,2,FALSE)</f>
        <v>1 year and up to 2 years</v>
      </c>
      <c r="J952">
        <f t="shared" si="89"/>
        <v>267</v>
      </c>
      <c r="K952" t="b">
        <f t="shared" si="90"/>
        <v>1</v>
      </c>
      <c r="L952">
        <f t="shared" si="91"/>
        <v>2927</v>
      </c>
      <c r="M952" t="b">
        <f t="shared" si="92"/>
        <v>0</v>
      </c>
      <c r="N952" s="3">
        <f t="shared" si="93"/>
        <v>0.22088898951022565</v>
      </c>
      <c r="O952" s="3">
        <f t="shared" si="94"/>
        <v>7.1479157000170948E-2</v>
      </c>
    </row>
    <row r="953" spans="1:15" hidden="1" x14ac:dyDescent="0.2">
      <c r="A953">
        <v>952</v>
      </c>
      <c r="B953" t="s">
        <v>164</v>
      </c>
      <c r="C953" t="s">
        <v>126</v>
      </c>
      <c r="D953" t="s">
        <v>129</v>
      </c>
      <c r="E953">
        <v>40263</v>
      </c>
      <c r="F953">
        <v>40949</v>
      </c>
      <c r="G953">
        <v>686</v>
      </c>
      <c r="H953">
        <v>1.7037975312321499E-2</v>
      </c>
      <c r="I953" t="e">
        <f>VLOOKUP(D953,categoriesforlookup!A:B,2,FALSE)</f>
        <v>#N/A</v>
      </c>
      <c r="J953" t="e">
        <f t="shared" si="89"/>
        <v>#N/A</v>
      </c>
      <c r="K953" t="e">
        <f t="shared" si="90"/>
        <v>#N/A</v>
      </c>
      <c r="L953" t="e">
        <f t="shared" si="91"/>
        <v>#N/A</v>
      </c>
      <c r="M953" t="e">
        <f t="shared" si="92"/>
        <v>#N/A</v>
      </c>
      <c r="N953" s="3" t="e">
        <f t="shared" si="93"/>
        <v>#N/A</v>
      </c>
      <c r="O953" s="3" t="e">
        <f t="shared" si="94"/>
        <v>#N/A</v>
      </c>
    </row>
    <row r="954" spans="1:15" hidden="1" x14ac:dyDescent="0.2">
      <c r="A954">
        <v>953</v>
      </c>
      <c r="B954" t="s">
        <v>163</v>
      </c>
      <c r="C954" t="s">
        <v>127</v>
      </c>
      <c r="D954" t="s">
        <v>8</v>
      </c>
      <c r="E954">
        <v>329</v>
      </c>
      <c r="F954">
        <v>334</v>
      </c>
      <c r="G954">
        <v>5</v>
      </c>
      <c r="H954">
        <v>1.51975683890578E-2</v>
      </c>
      <c r="I954" t="str">
        <f>VLOOKUP(D954,categoriesforlookup!A:B,2,FALSE)</f>
        <v>2 years and up to 3 years</v>
      </c>
      <c r="J954">
        <f t="shared" si="89"/>
        <v>18</v>
      </c>
      <c r="K954" t="b">
        <f t="shared" si="90"/>
        <v>1</v>
      </c>
      <c r="L954">
        <f t="shared" si="91"/>
        <v>23</v>
      </c>
      <c r="M954" t="b">
        <f t="shared" si="92"/>
        <v>0</v>
      </c>
      <c r="N954" s="3">
        <f t="shared" si="93"/>
        <v>6.9908814589665649E-2</v>
      </c>
      <c r="O954" s="3">
        <f t="shared" si="94"/>
        <v>1.9896193771626297E-2</v>
      </c>
    </row>
    <row r="955" spans="1:15" hidden="1" x14ac:dyDescent="0.2">
      <c r="A955">
        <v>954</v>
      </c>
      <c r="B955" t="s">
        <v>162</v>
      </c>
      <c r="C955" t="s">
        <v>127</v>
      </c>
      <c r="D955" t="s">
        <v>130</v>
      </c>
      <c r="E955">
        <v>19</v>
      </c>
      <c r="F955">
        <v>37</v>
      </c>
      <c r="G955">
        <v>18</v>
      </c>
      <c r="H955">
        <v>0.94736842105263197</v>
      </c>
      <c r="I955" t="str">
        <f>VLOOKUP(D955,categoriesforlookup!A:B,2,FALSE)</f>
        <v>3 years and up to 4 years</v>
      </c>
      <c r="J955">
        <f t="shared" si="89"/>
        <v>-4</v>
      </c>
      <c r="K955" t="b">
        <f t="shared" si="90"/>
        <v>0</v>
      </c>
      <c r="L955">
        <f t="shared" si="91"/>
        <v>18</v>
      </c>
      <c r="M955" t="b">
        <f t="shared" si="92"/>
        <v>0</v>
      </c>
      <c r="N955" s="3">
        <f t="shared" si="93"/>
        <v>0.94736842105263153</v>
      </c>
      <c r="O955" s="3">
        <f t="shared" si="94"/>
        <v>1.5570934256055362E-2</v>
      </c>
    </row>
    <row r="956" spans="1:15" hidden="1" x14ac:dyDescent="0.2">
      <c r="A956">
        <v>955</v>
      </c>
      <c r="B956" t="s">
        <v>161</v>
      </c>
      <c r="C956" t="s">
        <v>127</v>
      </c>
      <c r="D956" t="s">
        <v>131</v>
      </c>
      <c r="E956">
        <v>240</v>
      </c>
      <c r="F956">
        <v>154</v>
      </c>
      <c r="G956">
        <v>-86</v>
      </c>
      <c r="H956">
        <v>-0.358333333333333</v>
      </c>
      <c r="I956" t="str">
        <f>VLOOKUP(D956,categoriesforlookup!A:B,2,FALSE)</f>
        <v>6 months up to 1 year</v>
      </c>
      <c r="J956">
        <f t="shared" si="89"/>
        <v>61</v>
      </c>
      <c r="K956" t="b">
        <f t="shared" si="90"/>
        <v>0</v>
      </c>
      <c r="L956">
        <f t="shared" si="91"/>
        <v>-86</v>
      </c>
      <c r="M956" t="b">
        <f t="shared" si="92"/>
        <v>0</v>
      </c>
      <c r="N956" s="3">
        <f t="shared" si="93"/>
        <v>-0.35833333333333334</v>
      </c>
      <c r="O956" s="3">
        <f t="shared" si="94"/>
        <v>-7.4394463667820071E-2</v>
      </c>
    </row>
    <row r="957" spans="1:15" hidden="1" x14ac:dyDescent="0.2">
      <c r="A957">
        <v>956</v>
      </c>
      <c r="B957" t="s">
        <v>160</v>
      </c>
      <c r="C957" t="s">
        <v>127</v>
      </c>
      <c r="D957" t="s">
        <v>132</v>
      </c>
      <c r="E957">
        <v>12</v>
      </c>
      <c r="F957">
        <v>8</v>
      </c>
      <c r="G957">
        <v>-4</v>
      </c>
      <c r="H957">
        <v>-0.33333333333333298</v>
      </c>
      <c r="I957" t="str">
        <f>VLOOKUP(D957,categoriesforlookup!A:B,2,FALSE)</f>
        <v>4 years and up to 5 years</v>
      </c>
      <c r="J957">
        <f t="shared" si="89"/>
        <v>-4</v>
      </c>
      <c r="K957" t="b">
        <f t="shared" si="90"/>
        <v>0</v>
      </c>
      <c r="L957">
        <f t="shared" si="91"/>
        <v>-4</v>
      </c>
      <c r="M957" t="b">
        <f t="shared" si="92"/>
        <v>0</v>
      </c>
      <c r="N957" s="3">
        <f t="shared" si="93"/>
        <v>-0.33333333333333331</v>
      </c>
      <c r="O957" s="3">
        <f t="shared" si="94"/>
        <v>-3.4602076124567475E-3</v>
      </c>
    </row>
    <row r="958" spans="1:15" hidden="1" x14ac:dyDescent="0.2">
      <c r="A958">
        <v>957</v>
      </c>
      <c r="B958" t="s">
        <v>159</v>
      </c>
      <c r="C958" t="s">
        <v>127</v>
      </c>
      <c r="D958" t="s">
        <v>133</v>
      </c>
      <c r="E958">
        <v>13</v>
      </c>
      <c r="F958">
        <v>9</v>
      </c>
      <c r="G958">
        <v>-4</v>
      </c>
      <c r="H958">
        <v>-0.30769230769230799</v>
      </c>
      <c r="I958" t="str">
        <f>VLOOKUP(D958,categoriesforlookup!A:B,2,FALSE)</f>
        <v>5 years and over</v>
      </c>
      <c r="J958">
        <f t="shared" si="89"/>
        <v>2</v>
      </c>
      <c r="K958" t="b">
        <f t="shared" si="90"/>
        <v>0</v>
      </c>
      <c r="L958">
        <f t="shared" si="91"/>
        <v>-4</v>
      </c>
      <c r="M958" t="b">
        <f t="shared" si="92"/>
        <v>0</v>
      </c>
      <c r="N958" s="3">
        <f t="shared" si="93"/>
        <v>-0.30769230769230771</v>
      </c>
      <c r="O958" s="3">
        <f t="shared" si="94"/>
        <v>-3.4602076124567475E-3</v>
      </c>
    </row>
    <row r="959" spans="1:15" hidden="1" x14ac:dyDescent="0.2">
      <c r="A959">
        <v>958</v>
      </c>
      <c r="B959" t="s">
        <v>158</v>
      </c>
      <c r="C959" t="s">
        <v>127</v>
      </c>
      <c r="D959" t="s">
        <v>134</v>
      </c>
      <c r="E959">
        <v>8</v>
      </c>
      <c r="F959">
        <v>10</v>
      </c>
      <c r="G959">
        <v>2</v>
      </c>
      <c r="H959">
        <v>0.25</v>
      </c>
      <c r="I959">
        <f>VLOOKUP(D959,categoriesforlookup!A:B,2,FALSE)</f>
        <v>0</v>
      </c>
      <c r="J959" t="e">
        <f t="shared" si="89"/>
        <v>#N/A</v>
      </c>
      <c r="K959" t="e">
        <f t="shared" si="90"/>
        <v>#N/A</v>
      </c>
      <c r="L959" t="e">
        <f t="shared" si="91"/>
        <v>#N/A</v>
      </c>
      <c r="M959" t="e">
        <f t="shared" si="92"/>
        <v>#N/A</v>
      </c>
      <c r="N959" s="3" t="e">
        <f t="shared" si="93"/>
        <v>#N/A</v>
      </c>
      <c r="O959" s="3" t="e">
        <f t="shared" si="94"/>
        <v>#N/A</v>
      </c>
    </row>
    <row r="960" spans="1:15" x14ac:dyDescent="0.2">
      <c r="A960">
        <v>959</v>
      </c>
      <c r="B960" t="s">
        <v>157</v>
      </c>
      <c r="C960" t="s">
        <v>127</v>
      </c>
      <c r="D960" t="s">
        <v>136</v>
      </c>
      <c r="E960">
        <v>411</v>
      </c>
      <c r="F960">
        <v>472</v>
      </c>
      <c r="G960">
        <v>61</v>
      </c>
      <c r="H960">
        <v>0.14841849148418501</v>
      </c>
      <c r="I960" t="str">
        <f>VLOOKUP(D960,categoriesforlookup!A:B,2,FALSE)</f>
        <v>1 year and up to 2 years</v>
      </c>
      <c r="J960">
        <f t="shared" si="89"/>
        <v>5</v>
      </c>
      <c r="K960" t="b">
        <f t="shared" si="90"/>
        <v>1</v>
      </c>
      <c r="L960">
        <f t="shared" si="91"/>
        <v>66</v>
      </c>
      <c r="M960" t="b">
        <f t="shared" si="92"/>
        <v>0</v>
      </c>
      <c r="N960" s="3">
        <f t="shared" si="93"/>
        <v>0.16058394160583941</v>
      </c>
      <c r="O960" s="3">
        <f t="shared" si="94"/>
        <v>5.7093425605536333E-2</v>
      </c>
    </row>
    <row r="961" spans="1:15" hidden="1" x14ac:dyDescent="0.2">
      <c r="A961">
        <v>960</v>
      </c>
      <c r="B961" t="s">
        <v>156</v>
      </c>
      <c r="C961" t="s">
        <v>127</v>
      </c>
      <c r="D961" t="s">
        <v>129</v>
      </c>
      <c r="E961">
        <v>1166</v>
      </c>
      <c r="F961">
        <v>1156</v>
      </c>
      <c r="G961">
        <v>-10</v>
      </c>
      <c r="H961">
        <v>-8.5763293310463107E-3</v>
      </c>
      <c r="I961" t="e">
        <f>VLOOKUP(D961,categoriesforlookup!A:B,2,FALSE)</f>
        <v>#N/A</v>
      </c>
      <c r="J961" t="e">
        <f t="shared" si="89"/>
        <v>#N/A</v>
      </c>
      <c r="K961" t="e">
        <f t="shared" si="90"/>
        <v>#N/A</v>
      </c>
      <c r="L961" t="e">
        <f t="shared" si="91"/>
        <v>#N/A</v>
      </c>
      <c r="M961" t="e">
        <f t="shared" si="92"/>
        <v>#N/A</v>
      </c>
      <c r="N961" s="3" t="e">
        <f t="shared" si="93"/>
        <v>#N/A</v>
      </c>
      <c r="O961" s="3" t="e">
        <f t="shared" si="94"/>
        <v>#N/A</v>
      </c>
    </row>
    <row r="962" spans="1:15" hidden="1" x14ac:dyDescent="0.2">
      <c r="A962">
        <v>961</v>
      </c>
      <c r="B962" t="s">
        <v>155</v>
      </c>
      <c r="C962" t="s">
        <v>128</v>
      </c>
      <c r="D962" t="s">
        <v>8</v>
      </c>
      <c r="E962">
        <v>873</v>
      </c>
      <c r="F962">
        <v>540</v>
      </c>
      <c r="G962">
        <v>-333</v>
      </c>
      <c r="H962">
        <v>-0.38144329896907198</v>
      </c>
      <c r="I962" t="str">
        <f>VLOOKUP(D962,categoriesforlookup!A:B,2,FALSE)</f>
        <v>2 years and up to 3 years</v>
      </c>
      <c r="J962">
        <f t="shared" si="89"/>
        <v>-68</v>
      </c>
      <c r="K962" t="b">
        <f t="shared" si="90"/>
        <v>0</v>
      </c>
      <c r="L962">
        <f t="shared" si="91"/>
        <v>-333</v>
      </c>
      <c r="M962" t="b">
        <f t="shared" si="92"/>
        <v>0</v>
      </c>
      <c r="N962" s="3">
        <f t="shared" si="93"/>
        <v>-0.38144329896907214</v>
      </c>
      <c r="O962" s="3">
        <f t="shared" si="94"/>
        <v>-4.3506663182649598E-2</v>
      </c>
    </row>
    <row r="963" spans="1:15" hidden="1" x14ac:dyDescent="0.2">
      <c r="A963">
        <v>962</v>
      </c>
      <c r="B963" t="s">
        <v>154</v>
      </c>
      <c r="C963" t="s">
        <v>128</v>
      </c>
      <c r="D963" t="s">
        <v>130</v>
      </c>
      <c r="E963">
        <v>236</v>
      </c>
      <c r="F963">
        <v>168</v>
      </c>
      <c r="G963">
        <v>-68</v>
      </c>
      <c r="H963">
        <v>-0.28813559322033899</v>
      </c>
      <c r="I963" t="str">
        <f>VLOOKUP(D963,categoriesforlookup!A:B,2,FALSE)</f>
        <v>3 years and up to 4 years</v>
      </c>
      <c r="J963">
        <f t="shared" ref="J963:J977" si="95">VLOOKUP(CONCATENATE(C963,":",I963),B:I,6,FALSE)</f>
        <v>-25</v>
      </c>
      <c r="K963" t="b">
        <f t="shared" ref="K963:K977" si="96">AND(G963&gt;0,J963&gt;0)</f>
        <v>0</v>
      </c>
      <c r="L963">
        <f t="shared" ref="L963:L977" si="97">IF(K963,G963+J963,G963)</f>
        <v>-68</v>
      </c>
      <c r="M963" t="b">
        <f t="shared" ref="M963:M977" si="98">L963=H963</f>
        <v>0</v>
      </c>
      <c r="N963" s="3">
        <f t="shared" ref="N963:N977" si="99">L963/E963</f>
        <v>-0.28813559322033899</v>
      </c>
      <c r="O963" s="3">
        <f t="shared" ref="O963:O977" si="100">L963/VLOOKUP(C963&amp;":Total",B:F,5,FALSE)</f>
        <v>-8.8842435327933112E-3</v>
      </c>
    </row>
    <row r="964" spans="1:15" hidden="1" x14ac:dyDescent="0.2">
      <c r="A964">
        <v>963</v>
      </c>
      <c r="B964" t="s">
        <v>153</v>
      </c>
      <c r="C964" t="s">
        <v>128</v>
      </c>
      <c r="D964" t="s">
        <v>131</v>
      </c>
      <c r="E964">
        <v>3461</v>
      </c>
      <c r="F964">
        <v>1481</v>
      </c>
      <c r="G964">
        <v>-1980</v>
      </c>
      <c r="H964">
        <v>-0.57208899162091897</v>
      </c>
      <c r="I964" t="str">
        <f>VLOOKUP(D964,categoriesforlookup!A:B,2,FALSE)</f>
        <v>6 months up to 1 year</v>
      </c>
      <c r="J964">
        <f t="shared" si="95"/>
        <v>519</v>
      </c>
      <c r="K964" t="b">
        <f t="shared" si="96"/>
        <v>0</v>
      </c>
      <c r="L964">
        <f t="shared" si="97"/>
        <v>-1980</v>
      </c>
      <c r="M964" t="b">
        <f t="shared" si="98"/>
        <v>0</v>
      </c>
      <c r="N964" s="3">
        <f t="shared" si="99"/>
        <v>-0.57208899162091886</v>
      </c>
      <c r="O964" s="3">
        <f t="shared" si="100"/>
        <v>-0.25868826757251112</v>
      </c>
    </row>
    <row r="965" spans="1:15" hidden="1" x14ac:dyDescent="0.2">
      <c r="A965">
        <v>964</v>
      </c>
      <c r="B965" t="s">
        <v>152</v>
      </c>
      <c r="C965" t="s">
        <v>128</v>
      </c>
      <c r="D965" t="s">
        <v>132</v>
      </c>
      <c r="E965">
        <v>65</v>
      </c>
      <c r="F965">
        <v>40</v>
      </c>
      <c r="G965">
        <v>-25</v>
      </c>
      <c r="H965">
        <v>-0.38461538461538503</v>
      </c>
      <c r="I965" t="str">
        <f>VLOOKUP(D965,categoriesforlookup!A:B,2,FALSE)</f>
        <v>4 years and up to 5 years</v>
      </c>
      <c r="J965">
        <f t="shared" si="95"/>
        <v>-20</v>
      </c>
      <c r="K965" t="b">
        <f t="shared" si="96"/>
        <v>0</v>
      </c>
      <c r="L965">
        <f t="shared" si="97"/>
        <v>-25</v>
      </c>
      <c r="M965" t="b">
        <f t="shared" si="98"/>
        <v>0</v>
      </c>
      <c r="N965" s="3">
        <f t="shared" si="99"/>
        <v>-0.38461538461538464</v>
      </c>
      <c r="O965" s="3">
        <f t="shared" si="100"/>
        <v>-3.2662660047034229E-3</v>
      </c>
    </row>
    <row r="966" spans="1:15" hidden="1" x14ac:dyDescent="0.2">
      <c r="A966">
        <v>965</v>
      </c>
      <c r="B966" t="s">
        <v>151</v>
      </c>
      <c r="C966" t="s">
        <v>128</v>
      </c>
      <c r="D966" t="s">
        <v>133</v>
      </c>
      <c r="E966">
        <v>26</v>
      </c>
      <c r="F966">
        <v>6</v>
      </c>
      <c r="G966">
        <v>-20</v>
      </c>
      <c r="H966">
        <v>-0.76923076923076905</v>
      </c>
      <c r="I966" t="str">
        <f>VLOOKUP(D966,categoriesforlookup!A:B,2,FALSE)</f>
        <v>5 years and over</v>
      </c>
      <c r="J966" t="str">
        <f t="shared" si="95"/>
        <v>NA</v>
      </c>
      <c r="K966" t="b">
        <f t="shared" si="96"/>
        <v>0</v>
      </c>
      <c r="L966">
        <f t="shared" si="97"/>
        <v>-20</v>
      </c>
      <c r="M966" t="b">
        <f t="shared" si="98"/>
        <v>0</v>
      </c>
      <c r="N966" s="3">
        <f t="shared" si="99"/>
        <v>-0.76923076923076927</v>
      </c>
      <c r="O966" s="3">
        <f t="shared" si="100"/>
        <v>-2.6130128037627383E-3</v>
      </c>
    </row>
    <row r="967" spans="1:15" hidden="1" x14ac:dyDescent="0.2">
      <c r="A967">
        <v>966</v>
      </c>
      <c r="B967" t="s">
        <v>150</v>
      </c>
      <c r="C967" t="s">
        <v>128</v>
      </c>
      <c r="D967" t="s">
        <v>134</v>
      </c>
      <c r="E967">
        <v>5</v>
      </c>
      <c r="F967" t="s">
        <v>135</v>
      </c>
      <c r="G967" t="s">
        <v>135</v>
      </c>
      <c r="H967" t="s">
        <v>135</v>
      </c>
      <c r="I967">
        <f>VLOOKUP(D967,categoriesforlookup!A:B,2,FALSE)</f>
        <v>0</v>
      </c>
      <c r="J967" t="e">
        <f t="shared" si="95"/>
        <v>#N/A</v>
      </c>
      <c r="K967" t="e">
        <f t="shared" si="96"/>
        <v>#N/A</v>
      </c>
      <c r="L967" t="e">
        <f t="shared" si="97"/>
        <v>#N/A</v>
      </c>
      <c r="M967" t="e">
        <f t="shared" si="98"/>
        <v>#N/A</v>
      </c>
      <c r="N967" s="3" t="e">
        <f t="shared" si="99"/>
        <v>#N/A</v>
      </c>
      <c r="O967" s="3" t="e">
        <f t="shared" si="100"/>
        <v>#N/A</v>
      </c>
    </row>
    <row r="968" spans="1:15" x14ac:dyDescent="0.2">
      <c r="A968">
        <v>967</v>
      </c>
      <c r="B968" t="s">
        <v>149</v>
      </c>
      <c r="C968" t="s">
        <v>128</v>
      </c>
      <c r="D968" t="s">
        <v>136</v>
      </c>
      <c r="E968">
        <v>1703</v>
      </c>
      <c r="F968">
        <v>2222</v>
      </c>
      <c r="G968">
        <v>519</v>
      </c>
      <c r="H968">
        <v>0.30475631238989997</v>
      </c>
      <c r="I968" t="str">
        <f>VLOOKUP(D968,categoriesforlookup!A:B,2,FALSE)</f>
        <v>1 year and up to 2 years</v>
      </c>
      <c r="J968">
        <f t="shared" si="95"/>
        <v>-333</v>
      </c>
      <c r="K968" t="b">
        <f t="shared" si="96"/>
        <v>0</v>
      </c>
      <c r="L968">
        <f t="shared" si="97"/>
        <v>519</v>
      </c>
      <c r="M968" t="b">
        <f t="shared" si="98"/>
        <v>0</v>
      </c>
      <c r="N968" s="3">
        <f t="shared" si="99"/>
        <v>0.3047563123899002</v>
      </c>
      <c r="O968" s="3">
        <f t="shared" si="100"/>
        <v>6.7807682257643068E-2</v>
      </c>
    </row>
    <row r="969" spans="1:15" hidden="1" x14ac:dyDescent="0.2">
      <c r="A969">
        <v>968</v>
      </c>
      <c r="B969" t="s">
        <v>148</v>
      </c>
      <c r="C969" t="s">
        <v>128</v>
      </c>
      <c r="D969" t="s">
        <v>129</v>
      </c>
      <c r="E969">
        <v>9950</v>
      </c>
      <c r="F969">
        <v>7654</v>
      </c>
      <c r="G969">
        <v>-2296</v>
      </c>
      <c r="H969">
        <v>-0.230753768844221</v>
      </c>
      <c r="I969" t="e">
        <f>VLOOKUP(D969,categoriesforlookup!A:B,2,FALSE)</f>
        <v>#N/A</v>
      </c>
      <c r="J969" t="e">
        <f t="shared" si="95"/>
        <v>#N/A</v>
      </c>
      <c r="K969" t="e">
        <f t="shared" si="96"/>
        <v>#N/A</v>
      </c>
      <c r="L969" t="e">
        <f t="shared" si="97"/>
        <v>#N/A</v>
      </c>
      <c r="M969" t="e">
        <f t="shared" si="98"/>
        <v>#N/A</v>
      </c>
      <c r="N969" s="3" t="e">
        <f t="shared" si="99"/>
        <v>#N/A</v>
      </c>
      <c r="O969" s="3" t="e">
        <f t="shared" si="100"/>
        <v>#N/A</v>
      </c>
    </row>
    <row r="970" spans="1:15" hidden="1" x14ac:dyDescent="0.2">
      <c r="A970">
        <v>969</v>
      </c>
      <c r="B970" t="s">
        <v>147</v>
      </c>
      <c r="C970" t="s">
        <v>129</v>
      </c>
      <c r="D970" t="s">
        <v>8</v>
      </c>
      <c r="E970">
        <v>1319923</v>
      </c>
      <c r="F970">
        <v>1383511</v>
      </c>
      <c r="G970">
        <v>63588</v>
      </c>
      <c r="H970">
        <v>4.8175537512415503E-2</v>
      </c>
      <c r="I970" t="str">
        <f>VLOOKUP(D970,categoriesforlookup!A:B,2,FALSE)</f>
        <v>2 years and up to 3 years</v>
      </c>
      <c r="J970">
        <f t="shared" si="95"/>
        <v>64325</v>
      </c>
      <c r="K970" t="b">
        <f t="shared" si="96"/>
        <v>1</v>
      </c>
      <c r="L970">
        <f t="shared" si="97"/>
        <v>127913</v>
      </c>
      <c r="M970" t="b">
        <f t="shared" si="98"/>
        <v>0</v>
      </c>
      <c r="N970" s="3">
        <f t="shared" si="99"/>
        <v>9.6909440929508761E-2</v>
      </c>
      <c r="O970" s="3">
        <f t="shared" si="100"/>
        <v>2.2094673047618422E-2</v>
      </c>
    </row>
    <row r="971" spans="1:15" hidden="1" x14ac:dyDescent="0.2">
      <c r="A971">
        <v>970</v>
      </c>
      <c r="B971" t="s">
        <v>146</v>
      </c>
      <c r="C971" t="s">
        <v>129</v>
      </c>
      <c r="D971" t="s">
        <v>130</v>
      </c>
      <c r="E971">
        <v>497772</v>
      </c>
      <c r="F971">
        <v>562097</v>
      </c>
      <c r="G971">
        <v>64325</v>
      </c>
      <c r="H971">
        <v>0.12922583029981599</v>
      </c>
      <c r="I971" t="str">
        <f>VLOOKUP(D971,categoriesforlookup!A:B,2,FALSE)</f>
        <v>3 years and up to 4 years</v>
      </c>
      <c r="J971">
        <f t="shared" si="95"/>
        <v>12561</v>
      </c>
      <c r="K971" t="b">
        <f t="shared" si="96"/>
        <v>1</v>
      </c>
      <c r="L971">
        <f t="shared" si="97"/>
        <v>76886</v>
      </c>
      <c r="M971" t="b">
        <f t="shared" si="98"/>
        <v>0</v>
      </c>
      <c r="N971" s="3">
        <f t="shared" si="99"/>
        <v>0.15446027498533466</v>
      </c>
      <c r="O971" s="3">
        <f t="shared" si="100"/>
        <v>1.3280675396083198E-2</v>
      </c>
    </row>
    <row r="972" spans="1:15" hidden="1" x14ac:dyDescent="0.2">
      <c r="A972">
        <v>971</v>
      </c>
      <c r="B972" t="s">
        <v>145</v>
      </c>
      <c r="C972" t="s">
        <v>129</v>
      </c>
      <c r="D972" t="s">
        <v>131</v>
      </c>
      <c r="E972">
        <v>1375539</v>
      </c>
      <c r="F972">
        <v>647753</v>
      </c>
      <c r="G972">
        <v>-727786</v>
      </c>
      <c r="H972">
        <v>-0.52909150522086301</v>
      </c>
      <c r="I972" t="str">
        <f>VLOOKUP(D972,categoriesforlookup!A:B,2,FALSE)</f>
        <v>6 months up to 1 year</v>
      </c>
      <c r="J972">
        <f t="shared" si="95"/>
        <v>606935</v>
      </c>
      <c r="K972" t="b">
        <f t="shared" si="96"/>
        <v>0</v>
      </c>
      <c r="L972">
        <f t="shared" si="97"/>
        <v>-727786</v>
      </c>
      <c r="M972" t="b">
        <f t="shared" si="98"/>
        <v>0</v>
      </c>
      <c r="N972" s="3">
        <f t="shared" si="99"/>
        <v>-0.52909150522086257</v>
      </c>
      <c r="O972" s="3">
        <f t="shared" si="100"/>
        <v>-0.12571195827346729</v>
      </c>
    </row>
    <row r="973" spans="1:15" hidden="1" x14ac:dyDescent="0.2">
      <c r="A973">
        <v>972</v>
      </c>
      <c r="B973" t="s">
        <v>144</v>
      </c>
      <c r="C973" t="s">
        <v>129</v>
      </c>
      <c r="D973" t="s">
        <v>132</v>
      </c>
      <c r="E973">
        <v>153413</v>
      </c>
      <c r="F973">
        <v>165974</v>
      </c>
      <c r="G973">
        <v>12561</v>
      </c>
      <c r="H973">
        <v>8.1877024763220896E-2</v>
      </c>
      <c r="I973" t="str">
        <f>VLOOKUP(D973,categoriesforlookup!A:B,2,FALSE)</f>
        <v>4 years and up to 5 years</v>
      </c>
      <c r="J973">
        <f t="shared" si="95"/>
        <v>7392</v>
      </c>
      <c r="K973" t="b">
        <f t="shared" si="96"/>
        <v>1</v>
      </c>
      <c r="L973">
        <f t="shared" si="97"/>
        <v>19953</v>
      </c>
      <c r="M973" t="b">
        <f t="shared" si="98"/>
        <v>0</v>
      </c>
      <c r="N973" s="3">
        <f t="shared" si="99"/>
        <v>0.13006068586104177</v>
      </c>
      <c r="O973" s="3">
        <f t="shared" si="100"/>
        <v>3.4465223340796507E-3</v>
      </c>
    </row>
    <row r="974" spans="1:15" hidden="1" x14ac:dyDescent="0.2">
      <c r="A974">
        <v>973</v>
      </c>
      <c r="B974" t="s">
        <v>143</v>
      </c>
      <c r="C974" t="s">
        <v>129</v>
      </c>
      <c r="D974" t="s">
        <v>133</v>
      </c>
      <c r="E974">
        <v>70114</v>
      </c>
      <c r="F974">
        <v>77506</v>
      </c>
      <c r="G974">
        <v>7392</v>
      </c>
      <c r="H974">
        <v>0.10542830247882</v>
      </c>
      <c r="I974" t="str">
        <f>VLOOKUP(D974,categoriesforlookup!A:B,2,FALSE)</f>
        <v>5 years and over</v>
      </c>
      <c r="J974">
        <f t="shared" si="95"/>
        <v>3379</v>
      </c>
      <c r="K974" t="b">
        <f t="shared" si="96"/>
        <v>1</v>
      </c>
      <c r="L974">
        <f t="shared" si="97"/>
        <v>10771</v>
      </c>
      <c r="M974" t="b">
        <f t="shared" si="98"/>
        <v>0</v>
      </c>
      <c r="N974" s="3">
        <f t="shared" si="99"/>
        <v>0.15362124540034799</v>
      </c>
      <c r="O974" s="3">
        <f t="shared" si="100"/>
        <v>1.8604967704291043E-3</v>
      </c>
    </row>
    <row r="975" spans="1:15" hidden="1" x14ac:dyDescent="0.2">
      <c r="A975">
        <v>974</v>
      </c>
      <c r="B975" t="s">
        <v>142</v>
      </c>
      <c r="C975" t="s">
        <v>129</v>
      </c>
      <c r="D975" t="s">
        <v>134</v>
      </c>
      <c r="E975">
        <v>20572</v>
      </c>
      <c r="F975">
        <v>23951</v>
      </c>
      <c r="G975">
        <v>3379</v>
      </c>
      <c r="H975">
        <v>0.16425238187828101</v>
      </c>
      <c r="I975">
        <f>VLOOKUP(D975,categoriesforlookup!A:B,2,FALSE)</f>
        <v>0</v>
      </c>
      <c r="J975" t="e">
        <f t="shared" si="95"/>
        <v>#N/A</v>
      </c>
      <c r="K975" t="e">
        <f t="shared" si="96"/>
        <v>#N/A</v>
      </c>
      <c r="L975" t="e">
        <f t="shared" si="97"/>
        <v>#N/A</v>
      </c>
      <c r="M975" t="e">
        <f t="shared" si="98"/>
        <v>#N/A</v>
      </c>
      <c r="N975" s="3" t="e">
        <f t="shared" si="99"/>
        <v>#N/A</v>
      </c>
      <c r="O975" s="3" t="e">
        <f t="shared" si="100"/>
        <v>#N/A</v>
      </c>
    </row>
    <row r="976" spans="1:15" x14ac:dyDescent="0.2">
      <c r="A976">
        <v>975</v>
      </c>
      <c r="B976" t="s">
        <v>141</v>
      </c>
      <c r="C976" t="s">
        <v>129</v>
      </c>
      <c r="D976" t="s">
        <v>136</v>
      </c>
      <c r="E976">
        <v>1618055</v>
      </c>
      <c r="F976">
        <v>2224990</v>
      </c>
      <c r="G976">
        <v>606935</v>
      </c>
      <c r="H976">
        <v>0.37510158801771298</v>
      </c>
      <c r="I976" t="str">
        <f>VLOOKUP(D976,categoriesforlookup!A:B,2,FALSE)</f>
        <v>1 year and up to 2 years</v>
      </c>
      <c r="J976">
        <f t="shared" si="95"/>
        <v>63588</v>
      </c>
      <c r="K976" t="b">
        <f t="shared" si="96"/>
        <v>1</v>
      </c>
      <c r="L976">
        <f t="shared" si="97"/>
        <v>670523</v>
      </c>
      <c r="M976" t="b">
        <f t="shared" si="98"/>
        <v>0</v>
      </c>
      <c r="N976" s="3">
        <f t="shared" si="99"/>
        <v>0.414400622970171</v>
      </c>
      <c r="O976" s="3">
        <f t="shared" si="100"/>
        <v>0.11582080363925674</v>
      </c>
    </row>
    <row r="977" spans="1:15" hidden="1" x14ac:dyDescent="0.2">
      <c r="A977">
        <v>976</v>
      </c>
      <c r="B977" t="s">
        <v>140</v>
      </c>
      <c r="C977" t="s">
        <v>129</v>
      </c>
      <c r="D977" t="s">
        <v>129</v>
      </c>
      <c r="E977">
        <v>5675985</v>
      </c>
      <c r="F977">
        <v>5789314</v>
      </c>
      <c r="G977">
        <v>113329</v>
      </c>
      <c r="H977">
        <v>1.9966402307264701E-2</v>
      </c>
      <c r="I977" t="e">
        <f>VLOOKUP(D977,categoriesforlookup!A:B,2,FALSE)</f>
        <v>#N/A</v>
      </c>
      <c r="J977" t="e">
        <f t="shared" si="95"/>
        <v>#N/A</v>
      </c>
      <c r="K977" t="e">
        <f t="shared" si="96"/>
        <v>#N/A</v>
      </c>
      <c r="L977" t="e">
        <f t="shared" si="97"/>
        <v>#N/A</v>
      </c>
      <c r="M977" t="e">
        <f t="shared" si="98"/>
        <v>#N/A</v>
      </c>
      <c r="N977" s="3" t="e">
        <f t="shared" si="99"/>
        <v>#N/A</v>
      </c>
      <c r="O977" s="3" t="e">
        <f t="shared" si="100"/>
        <v>#N/A</v>
      </c>
    </row>
  </sheetData>
  <autoFilter ref="A1:O977" xr:uid="{24B6DF1E-A00B-D54B-955B-584139A2738D}">
    <filterColumn colId="3">
      <filters>
        <filter val="6 months up to 1 year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139D2-2A87-2048-AB0B-D3C6827E98CE}">
  <dimension ref="A1:R123"/>
  <sheetViews>
    <sheetView workbookViewId="0">
      <selection activeCell="A2" sqref="A2"/>
    </sheetView>
  </sheetViews>
  <sheetFormatPr baseColWidth="10" defaultRowHeight="16" x14ac:dyDescent="0.2"/>
  <cols>
    <col min="7" max="7" width="13" bestFit="1" customWidth="1"/>
    <col min="8" max="8" width="16.6640625" bestFit="1" customWidth="1"/>
    <col min="10" max="10" width="21" bestFit="1" customWidth="1"/>
    <col min="12" max="12" width="47.5" bestFit="1" customWidth="1"/>
  </cols>
  <sheetData>
    <row r="1" spans="1:18" x14ac:dyDescent="0.2">
      <c r="A1" t="s">
        <v>1133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1118</v>
      </c>
      <c r="J1" s="2" t="s">
        <v>1134</v>
      </c>
      <c r="K1" s="2" t="s">
        <v>1120</v>
      </c>
      <c r="L1" s="2" t="s">
        <v>1121</v>
      </c>
      <c r="M1" s="2" t="s">
        <v>1122</v>
      </c>
      <c r="N1" s="2" t="s">
        <v>1123</v>
      </c>
      <c r="O1" s="2" t="s">
        <v>1140</v>
      </c>
      <c r="P1" s="2" t="s">
        <v>1135</v>
      </c>
      <c r="Q1" s="2" t="s">
        <v>1136</v>
      </c>
      <c r="R1" s="2" t="s">
        <v>1139</v>
      </c>
    </row>
    <row r="2" spans="1:18" x14ac:dyDescent="0.2">
      <c r="A2">
        <v>7</v>
      </c>
      <c r="B2" t="s">
        <v>1109</v>
      </c>
      <c r="C2" t="s">
        <v>7</v>
      </c>
      <c r="D2" t="s">
        <v>136</v>
      </c>
      <c r="E2">
        <v>10207</v>
      </c>
      <c r="F2">
        <v>12764</v>
      </c>
      <c r="G2">
        <v>2557</v>
      </c>
      <c r="H2">
        <v>0.25051435289507201</v>
      </c>
      <c r="I2" t="s">
        <v>8</v>
      </c>
      <c r="J2">
        <v>613</v>
      </c>
      <c r="K2" t="b">
        <v>1</v>
      </c>
      <c r="L2">
        <v>3170</v>
      </c>
      <c r="M2" t="b">
        <v>0</v>
      </c>
      <c r="N2" s="3">
        <v>0.31057117664347994</v>
      </c>
      <c r="O2" s="3">
        <v>9.4079240243359549E-2</v>
      </c>
      <c r="P2" s="5">
        <f>VLOOKUP(B2,'areasMostAffectedByApr (JanCap)'!B:M,12,FALSE)</f>
        <v>0.14828292712761076</v>
      </c>
      <c r="Q2" t="b">
        <f>O2&gt;P2</f>
        <v>0</v>
      </c>
      <c r="R2" s="5">
        <f>SUM(O2:P2)</f>
        <v>0.24236216737097033</v>
      </c>
    </row>
    <row r="3" spans="1:18" x14ac:dyDescent="0.2">
      <c r="A3">
        <v>15</v>
      </c>
      <c r="B3" t="s">
        <v>1101</v>
      </c>
      <c r="C3" t="s">
        <v>9</v>
      </c>
      <c r="D3" t="s">
        <v>136</v>
      </c>
      <c r="E3">
        <v>3978</v>
      </c>
      <c r="F3">
        <v>6468</v>
      </c>
      <c r="G3">
        <v>2490</v>
      </c>
      <c r="H3">
        <v>0.62594268476621395</v>
      </c>
      <c r="I3" t="s">
        <v>8</v>
      </c>
      <c r="J3">
        <v>140</v>
      </c>
      <c r="K3" t="b">
        <v>1</v>
      </c>
      <c r="L3">
        <v>2630</v>
      </c>
      <c r="M3" t="b">
        <v>0</v>
      </c>
      <c r="N3" s="3">
        <v>0.66113624937154347</v>
      </c>
      <c r="O3" s="3">
        <v>0.1587589037788241</v>
      </c>
      <c r="P3" s="5">
        <f>VLOOKUP(B3,'areasMostAffectedByApr (JanCap)'!B:M,12,FALSE)</f>
        <v>0.1089644988617486</v>
      </c>
      <c r="Q3" t="b">
        <f>O3&gt;P3</f>
        <v>1</v>
      </c>
      <c r="R3" s="5">
        <f>SUM(O3:P3)</f>
        <v>0.26772340264057271</v>
      </c>
    </row>
    <row r="4" spans="1:18" x14ac:dyDescent="0.2">
      <c r="A4">
        <v>23</v>
      </c>
      <c r="B4" t="s">
        <v>1093</v>
      </c>
      <c r="C4" t="s">
        <v>10</v>
      </c>
      <c r="D4" t="s">
        <v>136</v>
      </c>
      <c r="E4">
        <v>61188</v>
      </c>
      <c r="F4">
        <v>80308</v>
      </c>
      <c r="G4">
        <v>19120</v>
      </c>
      <c r="H4">
        <v>0.312479571157743</v>
      </c>
      <c r="I4" t="s">
        <v>8</v>
      </c>
      <c r="J4">
        <v>3263</v>
      </c>
      <c r="K4" t="b">
        <v>1</v>
      </c>
      <c r="L4">
        <v>22383</v>
      </c>
      <c r="M4" t="b">
        <v>0</v>
      </c>
      <c r="N4" s="3">
        <v>0.36580702098450679</v>
      </c>
      <c r="O4" s="3">
        <v>9.6874715971798434E-2</v>
      </c>
      <c r="P4" s="5">
        <f>VLOOKUP(B4,'areasMostAffectedByApr (JanCap)'!B:M,12,FALSE)</f>
        <v>0.10299277422674467</v>
      </c>
      <c r="Q4" t="b">
        <f>O4&gt;P4</f>
        <v>0</v>
      </c>
      <c r="R4" s="5">
        <f>SUM(O4:P4)</f>
        <v>0.19986749019854311</v>
      </c>
    </row>
    <row r="5" spans="1:18" x14ac:dyDescent="0.2">
      <c r="A5">
        <v>31</v>
      </c>
      <c r="B5" t="s">
        <v>1085</v>
      </c>
      <c r="C5" t="s">
        <v>11</v>
      </c>
      <c r="D5" t="s">
        <v>136</v>
      </c>
      <c r="E5">
        <v>8536</v>
      </c>
      <c r="F5">
        <v>12375</v>
      </c>
      <c r="G5">
        <v>3839</v>
      </c>
      <c r="H5">
        <v>0.44974226804123701</v>
      </c>
      <c r="I5" t="s">
        <v>8</v>
      </c>
      <c r="J5">
        <v>159</v>
      </c>
      <c r="K5" t="b">
        <v>1</v>
      </c>
      <c r="L5">
        <v>3998</v>
      </c>
      <c r="M5" t="b">
        <v>0</v>
      </c>
      <c r="N5" s="3">
        <v>0.46836925960637299</v>
      </c>
      <c r="O5" s="3">
        <v>0.11082159884687881</v>
      </c>
      <c r="P5" s="5">
        <f>VLOOKUP(B5,'areasMostAffectedByApr (JanCap)'!B:M,12,FALSE)</f>
        <v>0.12285060846486151</v>
      </c>
      <c r="Q5" t="b">
        <f>O5&gt;P5</f>
        <v>0</v>
      </c>
      <c r="R5" s="5">
        <f>SUM(O5:P5)</f>
        <v>0.23367220731174032</v>
      </c>
    </row>
    <row r="6" spans="1:18" x14ac:dyDescent="0.2">
      <c r="A6">
        <v>39</v>
      </c>
      <c r="B6" t="s">
        <v>1077</v>
      </c>
      <c r="C6" t="s">
        <v>12</v>
      </c>
      <c r="D6" t="s">
        <v>136</v>
      </c>
      <c r="E6">
        <v>15518</v>
      </c>
      <c r="F6">
        <v>19018</v>
      </c>
      <c r="G6">
        <v>3500</v>
      </c>
      <c r="H6">
        <v>0.22554452893414101</v>
      </c>
      <c r="I6" t="s">
        <v>8</v>
      </c>
      <c r="J6">
        <v>768</v>
      </c>
      <c r="K6" t="b">
        <v>1</v>
      </c>
      <c r="L6">
        <v>4268</v>
      </c>
      <c r="M6" t="b">
        <v>0</v>
      </c>
      <c r="N6" s="3">
        <v>0.27503544271168967</v>
      </c>
      <c r="O6" s="3">
        <v>7.7174836808129754E-2</v>
      </c>
      <c r="P6" s="5">
        <f>VLOOKUP(B6,'areasMostAffectedByApr (JanCap)'!B:M,12,FALSE)</f>
        <v>0.12745261829184534</v>
      </c>
      <c r="Q6" t="b">
        <f>O6&gt;P6</f>
        <v>0</v>
      </c>
      <c r="R6" s="5">
        <f>SUM(O6:P6)</f>
        <v>0.2046274550999751</v>
      </c>
    </row>
    <row r="7" spans="1:18" x14ac:dyDescent="0.2">
      <c r="A7">
        <v>47</v>
      </c>
      <c r="B7" t="s">
        <v>1069</v>
      </c>
      <c r="C7" t="s">
        <v>13</v>
      </c>
      <c r="D7" t="s">
        <v>136</v>
      </c>
      <c r="E7">
        <v>19043</v>
      </c>
      <c r="F7">
        <v>24556</v>
      </c>
      <c r="G7">
        <v>5513</v>
      </c>
      <c r="H7">
        <v>0.28950270440581799</v>
      </c>
      <c r="I7" t="s">
        <v>8</v>
      </c>
      <c r="J7">
        <v>304</v>
      </c>
      <c r="K7" t="b">
        <v>1</v>
      </c>
      <c r="L7">
        <v>5817</v>
      </c>
      <c r="M7" t="b">
        <v>0</v>
      </c>
      <c r="N7" s="3">
        <v>0.30546657564459384</v>
      </c>
      <c r="O7" s="3">
        <v>8.6919490765644605E-2</v>
      </c>
      <c r="P7" s="5">
        <f>VLOOKUP(B7,'areasMostAffectedByApr (JanCap)'!B:M,12,FALSE)</f>
        <v>0.11177037297570076</v>
      </c>
      <c r="Q7" t="b">
        <f>O7&gt;P7</f>
        <v>0</v>
      </c>
      <c r="R7" s="5">
        <f>SUM(O7:P7)</f>
        <v>0.19868986374134537</v>
      </c>
    </row>
    <row r="8" spans="1:18" x14ac:dyDescent="0.2">
      <c r="A8">
        <v>55</v>
      </c>
      <c r="B8" t="s">
        <v>1061</v>
      </c>
      <c r="C8" t="s">
        <v>14</v>
      </c>
      <c r="D8" t="s">
        <v>136</v>
      </c>
      <c r="E8">
        <v>12074</v>
      </c>
      <c r="F8">
        <v>18172</v>
      </c>
      <c r="G8">
        <v>6098</v>
      </c>
      <c r="H8">
        <v>0.50505217823422199</v>
      </c>
      <c r="I8" t="s">
        <v>8</v>
      </c>
      <c r="J8">
        <v>351</v>
      </c>
      <c r="K8" t="b">
        <v>1</v>
      </c>
      <c r="L8">
        <v>6449</v>
      </c>
      <c r="M8" t="b">
        <v>0</v>
      </c>
      <c r="N8" s="3">
        <v>0.53412290872950141</v>
      </c>
      <c r="O8" s="3">
        <v>0.14028104063342905</v>
      </c>
      <c r="P8" s="5">
        <f>VLOOKUP(B8,'areasMostAffectedByApr (JanCap)'!B:M,12,FALSE)</f>
        <v>0.12370242214532871</v>
      </c>
      <c r="Q8" t="b">
        <f>O8&gt;P8</f>
        <v>1</v>
      </c>
      <c r="R8" s="5">
        <f>SUM(O8:P8)</f>
        <v>0.26398346277875778</v>
      </c>
    </row>
    <row r="9" spans="1:18" x14ac:dyDescent="0.2">
      <c r="A9">
        <v>63</v>
      </c>
      <c r="B9" t="s">
        <v>1053</v>
      </c>
      <c r="C9" t="s">
        <v>15</v>
      </c>
      <c r="D9" t="s">
        <v>136</v>
      </c>
      <c r="E9">
        <v>12524</v>
      </c>
      <c r="F9">
        <v>15722</v>
      </c>
      <c r="G9">
        <v>3198</v>
      </c>
      <c r="H9">
        <v>0.25534972852123899</v>
      </c>
      <c r="I9" t="s">
        <v>8</v>
      </c>
      <c r="J9">
        <v>947</v>
      </c>
      <c r="K9" t="b">
        <v>1</v>
      </c>
      <c r="L9">
        <v>4145</v>
      </c>
      <c r="M9" t="b">
        <v>0</v>
      </c>
      <c r="N9" s="3">
        <v>0.33096454806770997</v>
      </c>
      <c r="O9" s="3">
        <v>0.10182023631138078</v>
      </c>
      <c r="P9" s="5">
        <f>VLOOKUP(B9,'areasMostAffectedByApr (JanCap)'!B:M,12,FALSE)</f>
        <v>0.14085076285743153</v>
      </c>
      <c r="Q9" t="b">
        <f>O9&gt;P9</f>
        <v>0</v>
      </c>
      <c r="R9" s="5">
        <f>SUM(O9:P9)</f>
        <v>0.2426709991688123</v>
      </c>
    </row>
    <row r="10" spans="1:18" x14ac:dyDescent="0.2">
      <c r="A10">
        <v>71</v>
      </c>
      <c r="B10" t="s">
        <v>1045</v>
      </c>
      <c r="C10" t="s">
        <v>16</v>
      </c>
      <c r="D10" t="s">
        <v>136</v>
      </c>
      <c r="E10">
        <v>20099</v>
      </c>
      <c r="F10">
        <v>30273</v>
      </c>
      <c r="G10">
        <v>10174</v>
      </c>
      <c r="H10">
        <v>0.50619433802676705</v>
      </c>
      <c r="I10" t="s">
        <v>8</v>
      </c>
      <c r="J10">
        <v>370</v>
      </c>
      <c r="K10" t="b">
        <v>1</v>
      </c>
      <c r="L10">
        <v>10544</v>
      </c>
      <c r="M10" t="b">
        <v>0</v>
      </c>
      <c r="N10" s="3">
        <v>0.52460321409025323</v>
      </c>
      <c r="O10" s="3">
        <v>0.14441066096912922</v>
      </c>
      <c r="P10" s="5">
        <f>VLOOKUP(B10,'areasMostAffectedByApr (JanCap)'!B:M,12,FALSE)</f>
        <v>0.13900943528291851</v>
      </c>
      <c r="Q10" t="b">
        <f>O10&gt;P10</f>
        <v>1</v>
      </c>
      <c r="R10" s="5">
        <f>SUM(O10:P10)</f>
        <v>0.28342009625204773</v>
      </c>
    </row>
    <row r="11" spans="1:18" x14ac:dyDescent="0.2">
      <c r="A11">
        <v>79</v>
      </c>
      <c r="B11" t="s">
        <v>1037</v>
      </c>
      <c r="C11" t="s">
        <v>17</v>
      </c>
      <c r="D11" t="s">
        <v>136</v>
      </c>
      <c r="E11">
        <v>5093</v>
      </c>
      <c r="F11">
        <v>9666</v>
      </c>
      <c r="G11">
        <v>4573</v>
      </c>
      <c r="H11">
        <v>0.89789907716473605</v>
      </c>
      <c r="I11" t="s">
        <v>8</v>
      </c>
      <c r="J11">
        <v>38</v>
      </c>
      <c r="K11" t="b">
        <v>1</v>
      </c>
      <c r="L11">
        <v>4611</v>
      </c>
      <c r="M11" t="b">
        <v>0</v>
      </c>
      <c r="N11" s="3">
        <v>0.90536029844885135</v>
      </c>
      <c r="O11" s="3">
        <v>0.21490492170022371</v>
      </c>
      <c r="P11" s="5">
        <f>VLOOKUP(B11,'areasMostAffectedByApr (JanCap)'!B:M,12,FALSE)</f>
        <v>0.10034113060428849</v>
      </c>
      <c r="Q11" t="b">
        <f>O11&gt;P11</f>
        <v>1</v>
      </c>
      <c r="R11" s="5">
        <f>SUM(O11:P11)</f>
        <v>0.31524605230451219</v>
      </c>
    </row>
    <row r="12" spans="1:18" x14ac:dyDescent="0.2">
      <c r="A12">
        <v>87</v>
      </c>
      <c r="B12" t="s">
        <v>1029</v>
      </c>
      <c r="C12" t="s">
        <v>18</v>
      </c>
      <c r="D12" t="s">
        <v>136</v>
      </c>
      <c r="E12">
        <v>22078</v>
      </c>
      <c r="F12">
        <v>32239</v>
      </c>
      <c r="G12">
        <v>10161</v>
      </c>
      <c r="H12">
        <v>0.46023190506386402</v>
      </c>
      <c r="I12" t="s">
        <v>8</v>
      </c>
      <c r="J12">
        <v>585</v>
      </c>
      <c r="K12" t="b">
        <v>1</v>
      </c>
      <c r="L12">
        <v>10746</v>
      </c>
      <c r="M12" t="b">
        <v>0</v>
      </c>
      <c r="N12" s="3">
        <v>0.48672887036869283</v>
      </c>
      <c r="O12" s="3">
        <v>0.13845618646360791</v>
      </c>
      <c r="P12" s="5">
        <f>VLOOKUP(B12,'areasMostAffectedByApr (JanCap)'!B:M,12,FALSE)</f>
        <v>0.14212432904095826</v>
      </c>
      <c r="Q12" t="b">
        <f>O12&gt;P12</f>
        <v>0</v>
      </c>
      <c r="R12" s="5">
        <f>SUM(O12:P12)</f>
        <v>0.2805805155045662</v>
      </c>
    </row>
    <row r="13" spans="1:18" x14ac:dyDescent="0.2">
      <c r="A13">
        <v>95</v>
      </c>
      <c r="B13" t="s">
        <v>1021</v>
      </c>
      <c r="C13" t="s">
        <v>19</v>
      </c>
      <c r="D13" t="s">
        <v>136</v>
      </c>
      <c r="E13">
        <v>6768</v>
      </c>
      <c r="F13">
        <v>8258</v>
      </c>
      <c r="G13">
        <v>1490</v>
      </c>
      <c r="H13">
        <v>0.2201536643026</v>
      </c>
      <c r="I13" t="s">
        <v>8</v>
      </c>
      <c r="J13">
        <v>180</v>
      </c>
      <c r="K13" t="b">
        <v>1</v>
      </c>
      <c r="L13">
        <v>1670</v>
      </c>
      <c r="M13" t="b">
        <v>0</v>
      </c>
      <c r="N13" s="3">
        <v>0.24674940898345155</v>
      </c>
      <c r="O13" s="3">
        <v>6.8905760026406998E-2</v>
      </c>
      <c r="P13" s="5">
        <f>VLOOKUP(B13,'areasMostAffectedByApr (JanCap)'!B:M,12,FALSE)</f>
        <v>0.13397452121825698</v>
      </c>
      <c r="Q13" t="b">
        <f>O13&gt;P13</f>
        <v>0</v>
      </c>
      <c r="R13" s="5">
        <f>SUM(O13:P13)</f>
        <v>0.20288028124466398</v>
      </c>
    </row>
    <row r="14" spans="1:18" x14ac:dyDescent="0.2">
      <c r="A14">
        <v>103</v>
      </c>
      <c r="B14" t="s">
        <v>1013</v>
      </c>
      <c r="C14" t="s">
        <v>20</v>
      </c>
      <c r="D14" t="s">
        <v>136</v>
      </c>
      <c r="E14">
        <v>6405</v>
      </c>
      <c r="F14">
        <v>10783</v>
      </c>
      <c r="G14">
        <v>4378</v>
      </c>
      <c r="H14">
        <v>0.68352849336455901</v>
      </c>
      <c r="I14" t="s">
        <v>8</v>
      </c>
      <c r="J14">
        <v>380</v>
      </c>
      <c r="K14" t="b">
        <v>1</v>
      </c>
      <c r="L14">
        <v>4758</v>
      </c>
      <c r="M14" t="b">
        <v>0</v>
      </c>
      <c r="N14" s="3">
        <v>0.74285714285714288</v>
      </c>
      <c r="O14" s="3">
        <v>0.18927520089108124</v>
      </c>
      <c r="P14" s="5">
        <f>VLOOKUP(B14,'areasMostAffectedByApr (JanCap)'!B:M,12,FALSE)</f>
        <v>0.11787415804172828</v>
      </c>
      <c r="Q14" t="b">
        <f>O14&gt;P14</f>
        <v>1</v>
      </c>
      <c r="R14" s="5">
        <f>SUM(O14:P14)</f>
        <v>0.30714935893280954</v>
      </c>
    </row>
    <row r="15" spans="1:18" x14ac:dyDescent="0.2">
      <c r="A15">
        <v>111</v>
      </c>
      <c r="B15" t="s">
        <v>1005</v>
      </c>
      <c r="C15" t="s">
        <v>21</v>
      </c>
      <c r="D15" t="s">
        <v>136</v>
      </c>
      <c r="E15">
        <v>30101</v>
      </c>
      <c r="F15">
        <v>35806</v>
      </c>
      <c r="G15">
        <v>5705</v>
      </c>
      <c r="H15">
        <v>0.18952858709013001</v>
      </c>
      <c r="I15" t="s">
        <v>8</v>
      </c>
      <c r="J15">
        <v>1185</v>
      </c>
      <c r="K15" t="b">
        <v>1</v>
      </c>
      <c r="L15">
        <v>6890</v>
      </c>
      <c r="M15" t="b">
        <v>0</v>
      </c>
      <c r="N15" s="3">
        <v>0.22889604996511745</v>
      </c>
      <c r="O15" s="3">
        <v>7.2538532805525135E-2</v>
      </c>
      <c r="P15" s="5">
        <f>VLOOKUP(B15,'areasMostAffectedByApr (JanCap)'!B:M,12,FALSE)</f>
        <v>0.15116605484776507</v>
      </c>
      <c r="Q15" t="b">
        <f>O15&gt;P15</f>
        <v>0</v>
      </c>
      <c r="R15" s="5">
        <f>SUM(O15:P15)</f>
        <v>0.22370458765329021</v>
      </c>
    </row>
    <row r="16" spans="1:18" x14ac:dyDescent="0.2">
      <c r="A16">
        <v>119</v>
      </c>
      <c r="B16" t="s">
        <v>997</v>
      </c>
      <c r="C16" t="s">
        <v>22</v>
      </c>
      <c r="D16" t="s">
        <v>136</v>
      </c>
      <c r="E16">
        <v>17433</v>
      </c>
      <c r="F16">
        <v>21379</v>
      </c>
      <c r="G16">
        <v>3946</v>
      </c>
      <c r="H16">
        <v>0.22635232031205199</v>
      </c>
      <c r="I16" t="s">
        <v>8</v>
      </c>
      <c r="J16">
        <v>496</v>
      </c>
      <c r="K16" t="b">
        <v>1</v>
      </c>
      <c r="L16">
        <v>4442</v>
      </c>
      <c r="M16" t="b">
        <v>0</v>
      </c>
      <c r="N16" s="3">
        <v>0.25480410715310042</v>
      </c>
      <c r="O16" s="3">
        <v>7.1903782961296278E-2</v>
      </c>
      <c r="P16" s="5">
        <f>VLOOKUP(B16,'areasMostAffectedByApr (JanCap)'!B:M,12,FALSE)</f>
        <v>0.1371482269152777</v>
      </c>
      <c r="Q16" t="b">
        <f>O16&gt;P16</f>
        <v>0</v>
      </c>
      <c r="R16" s="5">
        <f>SUM(O16:P16)</f>
        <v>0.20905200987657396</v>
      </c>
    </row>
    <row r="17" spans="1:18" x14ac:dyDescent="0.2">
      <c r="A17">
        <v>127</v>
      </c>
      <c r="B17" t="s">
        <v>989</v>
      </c>
      <c r="C17" t="s">
        <v>23</v>
      </c>
      <c r="D17" t="s">
        <v>136</v>
      </c>
      <c r="E17">
        <v>13160</v>
      </c>
      <c r="F17">
        <v>21497</v>
      </c>
      <c r="G17">
        <v>8337</v>
      </c>
      <c r="H17">
        <v>0.63351063829787202</v>
      </c>
      <c r="I17" t="s">
        <v>8</v>
      </c>
      <c r="J17">
        <v>651</v>
      </c>
      <c r="K17" t="b">
        <v>1</v>
      </c>
      <c r="L17">
        <v>8988</v>
      </c>
      <c r="M17" t="b">
        <v>0</v>
      </c>
      <c r="N17" s="3">
        <v>0.68297872340425536</v>
      </c>
      <c r="O17" s="3">
        <v>0.18223474787615823</v>
      </c>
      <c r="P17" s="5">
        <f>VLOOKUP(B17,'areasMostAffectedByApr (JanCap)'!B:M,12,FALSE)</f>
        <v>0.1343758447877893</v>
      </c>
      <c r="Q17" t="b">
        <f>O17&gt;P17</f>
        <v>1</v>
      </c>
      <c r="R17" s="5">
        <f>SUM(O17:P17)</f>
        <v>0.31661059266394753</v>
      </c>
    </row>
    <row r="18" spans="1:18" x14ac:dyDescent="0.2">
      <c r="A18">
        <v>135</v>
      </c>
      <c r="B18" t="s">
        <v>981</v>
      </c>
      <c r="C18" t="s">
        <v>24</v>
      </c>
      <c r="D18" t="s">
        <v>136</v>
      </c>
      <c r="E18">
        <v>11057</v>
      </c>
      <c r="F18">
        <v>14453</v>
      </c>
      <c r="G18">
        <v>3396</v>
      </c>
      <c r="H18">
        <v>0.30713575110789498</v>
      </c>
      <c r="I18" t="s">
        <v>8</v>
      </c>
      <c r="J18">
        <v>132</v>
      </c>
      <c r="K18" t="b">
        <v>1</v>
      </c>
      <c r="L18">
        <v>3528</v>
      </c>
      <c r="M18" t="b">
        <v>0</v>
      </c>
      <c r="N18" s="3">
        <v>0.31907388984353802</v>
      </c>
      <c r="O18" s="3">
        <v>9.9869784294853645E-2</v>
      </c>
      <c r="P18" s="5">
        <f>VLOOKUP(B18,'areasMostAffectedByApr (JanCap)'!B:M,12,FALSE)</f>
        <v>0.14559386973180077</v>
      </c>
      <c r="Q18" t="b">
        <f>O18&gt;P18</f>
        <v>0</v>
      </c>
      <c r="R18" s="5">
        <f>SUM(O18:P18)</f>
        <v>0.24546365402665443</v>
      </c>
    </row>
    <row r="19" spans="1:18" x14ac:dyDescent="0.2">
      <c r="A19">
        <v>143</v>
      </c>
      <c r="B19" t="s">
        <v>973</v>
      </c>
      <c r="C19" t="s">
        <v>25</v>
      </c>
      <c r="D19" t="s">
        <v>136</v>
      </c>
      <c r="E19">
        <v>12208</v>
      </c>
      <c r="F19">
        <v>18740</v>
      </c>
      <c r="G19">
        <v>6532</v>
      </c>
      <c r="H19">
        <v>0.53505897771952804</v>
      </c>
      <c r="I19" t="s">
        <v>8</v>
      </c>
      <c r="J19">
        <v>510</v>
      </c>
      <c r="K19" t="b">
        <v>1</v>
      </c>
      <c r="L19">
        <v>7042</v>
      </c>
      <c r="M19" t="b">
        <v>0</v>
      </c>
      <c r="N19" s="3">
        <v>0.57683486238532111</v>
      </c>
      <c r="O19" s="3">
        <v>0.12766960368396243</v>
      </c>
      <c r="P19" s="5">
        <f>VLOOKUP(B19,'areasMostAffectedByApr (JanCap)'!B:M,12,FALSE)</f>
        <v>0.10044172739641773</v>
      </c>
      <c r="Q19" t="b">
        <f>O19&gt;P19</f>
        <v>1</v>
      </c>
      <c r="R19" s="5">
        <f>SUM(O19:P19)</f>
        <v>0.22811133108038018</v>
      </c>
    </row>
    <row r="20" spans="1:18" x14ac:dyDescent="0.2">
      <c r="A20">
        <v>151</v>
      </c>
      <c r="B20" t="s">
        <v>965</v>
      </c>
      <c r="C20" t="s">
        <v>26</v>
      </c>
      <c r="D20" t="s">
        <v>136</v>
      </c>
      <c r="E20">
        <v>14729</v>
      </c>
      <c r="F20">
        <v>18350</v>
      </c>
      <c r="G20">
        <v>3621</v>
      </c>
      <c r="H20">
        <v>0.24584153710367301</v>
      </c>
      <c r="I20" t="s">
        <v>8</v>
      </c>
      <c r="J20">
        <v>199</v>
      </c>
      <c r="K20" t="b">
        <v>1</v>
      </c>
      <c r="L20">
        <v>3820</v>
      </c>
      <c r="M20" t="b">
        <v>0</v>
      </c>
      <c r="N20" s="3">
        <v>0.25935229818724964</v>
      </c>
      <c r="O20" s="3">
        <v>7.6527034877897304E-2</v>
      </c>
      <c r="P20" s="5">
        <f>VLOOKUP(B20,'areasMostAffectedByApr (JanCap)'!B:M,12,FALSE)</f>
        <v>0.14514678223894023</v>
      </c>
      <c r="Q20" t="b">
        <f>O20&gt;P20</f>
        <v>0</v>
      </c>
      <c r="R20" s="5">
        <f>SUM(O20:P20)</f>
        <v>0.22167381711683753</v>
      </c>
    </row>
    <row r="21" spans="1:18" x14ac:dyDescent="0.2">
      <c r="A21">
        <v>159</v>
      </c>
      <c r="B21" t="s">
        <v>957</v>
      </c>
      <c r="C21" t="s">
        <v>27</v>
      </c>
      <c r="D21" t="s">
        <v>136</v>
      </c>
      <c r="E21">
        <v>20067</v>
      </c>
      <c r="F21">
        <v>28367</v>
      </c>
      <c r="G21">
        <v>8300</v>
      </c>
      <c r="H21">
        <v>0.41361439178751203</v>
      </c>
      <c r="I21" t="s">
        <v>8</v>
      </c>
      <c r="J21">
        <v>649</v>
      </c>
      <c r="K21" t="b">
        <v>1</v>
      </c>
      <c r="L21">
        <v>8949</v>
      </c>
      <c r="M21" t="b">
        <v>0</v>
      </c>
      <c r="N21" s="3">
        <v>0.44595604724174015</v>
      </c>
      <c r="O21" s="3">
        <v>0.12042145490755443</v>
      </c>
      <c r="P21" s="5">
        <f>VLOOKUP(B21,'areasMostAffectedByApr (JanCap)'!B:M,12,FALSE)</f>
        <v>0.12017309335464844</v>
      </c>
      <c r="Q21" t="b">
        <f>O21&gt;P21</f>
        <v>1</v>
      </c>
      <c r="R21" s="5">
        <f>SUM(O21:P21)</f>
        <v>0.24059454826220289</v>
      </c>
    </row>
    <row r="22" spans="1:18" x14ac:dyDescent="0.2">
      <c r="A22">
        <v>167</v>
      </c>
      <c r="B22" t="s">
        <v>949</v>
      </c>
      <c r="C22" t="s">
        <v>28</v>
      </c>
      <c r="D22" t="s">
        <v>136</v>
      </c>
      <c r="E22">
        <v>7536</v>
      </c>
      <c r="F22">
        <v>9487</v>
      </c>
      <c r="G22">
        <v>1951</v>
      </c>
      <c r="H22">
        <v>0.25889065817409801</v>
      </c>
      <c r="I22" t="s">
        <v>8</v>
      </c>
      <c r="J22">
        <v>211</v>
      </c>
      <c r="K22" t="b">
        <v>1</v>
      </c>
      <c r="L22">
        <v>2162</v>
      </c>
      <c r="M22" t="b">
        <v>0</v>
      </c>
      <c r="N22" s="3">
        <v>0.28688959660297242</v>
      </c>
      <c r="O22" s="3">
        <v>8.3753002246842803E-2</v>
      </c>
      <c r="P22" s="5">
        <f>VLOOKUP(B22,'areasMostAffectedByApr (JanCap)'!B:M,12,FALSE)</f>
        <v>0.15143418467583497</v>
      </c>
      <c r="Q22" t="b">
        <f>O22&gt;P22</f>
        <v>0</v>
      </c>
      <c r="R22" s="5">
        <f>SUM(O22:P22)</f>
        <v>0.23518718692267776</v>
      </c>
    </row>
    <row r="23" spans="1:18" x14ac:dyDescent="0.2">
      <c r="A23">
        <v>175</v>
      </c>
      <c r="B23" t="s">
        <v>941</v>
      </c>
      <c r="C23" t="s">
        <v>29</v>
      </c>
      <c r="D23" t="s">
        <v>136</v>
      </c>
      <c r="E23">
        <v>10581</v>
      </c>
      <c r="F23">
        <v>15741</v>
      </c>
      <c r="G23">
        <v>5160</v>
      </c>
      <c r="H23">
        <v>0.48766657215764098</v>
      </c>
      <c r="I23" t="s">
        <v>8</v>
      </c>
      <c r="J23">
        <v>334</v>
      </c>
      <c r="K23" t="b">
        <v>1</v>
      </c>
      <c r="L23">
        <v>5494</v>
      </c>
      <c r="M23" t="b">
        <v>0</v>
      </c>
      <c r="N23" s="3">
        <v>0.51923258671203099</v>
      </c>
      <c r="O23" s="3">
        <v>0.14691017996095942</v>
      </c>
      <c r="P23" s="5">
        <f>VLOOKUP(B23,'areasMostAffectedByApr (JanCap)'!B:M,12,FALSE)</f>
        <v>0.1401994629842731</v>
      </c>
      <c r="Q23" t="b">
        <f>O23&gt;P23</f>
        <v>1</v>
      </c>
      <c r="R23" s="5">
        <f>SUM(O23:P23)</f>
        <v>0.28710964294523256</v>
      </c>
    </row>
    <row r="24" spans="1:18" x14ac:dyDescent="0.2">
      <c r="A24">
        <v>183</v>
      </c>
      <c r="B24" t="s">
        <v>933</v>
      </c>
      <c r="C24" t="s">
        <v>30</v>
      </c>
      <c r="D24" t="s">
        <v>136</v>
      </c>
      <c r="E24">
        <v>7158</v>
      </c>
      <c r="F24">
        <v>8442</v>
      </c>
      <c r="G24">
        <v>1284</v>
      </c>
      <c r="H24">
        <v>0.179379715004191</v>
      </c>
      <c r="I24" t="s">
        <v>8</v>
      </c>
      <c r="J24">
        <v>122</v>
      </c>
      <c r="K24" t="b">
        <v>1</v>
      </c>
      <c r="L24">
        <v>1406</v>
      </c>
      <c r="M24" t="b">
        <v>0</v>
      </c>
      <c r="N24" s="3">
        <v>0.19642358200614696</v>
      </c>
      <c r="O24" s="3">
        <v>5.2326014142165984E-2</v>
      </c>
      <c r="P24" s="5">
        <f>VLOOKUP(B24,'areasMostAffectedByApr (JanCap)'!B:M,12,FALSE)</f>
        <v>0.11442616751748913</v>
      </c>
      <c r="Q24" t="b">
        <f>O24&gt;P24</f>
        <v>0</v>
      </c>
      <c r="R24" s="5">
        <f>SUM(O24:P24)</f>
        <v>0.16675218165965511</v>
      </c>
    </row>
    <row r="25" spans="1:18" x14ac:dyDescent="0.2">
      <c r="A25">
        <v>191</v>
      </c>
      <c r="B25" t="s">
        <v>925</v>
      </c>
      <c r="C25" t="s">
        <v>31</v>
      </c>
      <c r="D25" t="s">
        <v>136</v>
      </c>
      <c r="E25">
        <v>17626</v>
      </c>
      <c r="F25">
        <v>25779</v>
      </c>
      <c r="G25">
        <v>8153</v>
      </c>
      <c r="H25">
        <v>0.46255531601043898</v>
      </c>
      <c r="I25" t="s">
        <v>8</v>
      </c>
      <c r="J25">
        <v>744</v>
      </c>
      <c r="K25" t="b">
        <v>1</v>
      </c>
      <c r="L25">
        <v>8897</v>
      </c>
      <c r="M25" t="b">
        <v>0</v>
      </c>
      <c r="N25" s="3">
        <v>0.50476568705321689</v>
      </c>
      <c r="O25" s="3">
        <v>0.1414377464072237</v>
      </c>
      <c r="P25" s="5">
        <f>VLOOKUP(B25,'areasMostAffectedByApr (JanCap)'!B:M,12,FALSE)</f>
        <v>0.11958783152859459</v>
      </c>
      <c r="Q25" t="b">
        <f>O25&gt;P25</f>
        <v>1</v>
      </c>
      <c r="R25" s="5">
        <f>SUM(O25:P25)</f>
        <v>0.26102557793581826</v>
      </c>
    </row>
    <row r="26" spans="1:18" x14ac:dyDescent="0.2">
      <c r="A26">
        <v>199</v>
      </c>
      <c r="B26" t="s">
        <v>917</v>
      </c>
      <c r="C26" t="s">
        <v>32</v>
      </c>
      <c r="D26" t="s">
        <v>136</v>
      </c>
      <c r="E26">
        <v>3761</v>
      </c>
      <c r="F26">
        <v>4311</v>
      </c>
      <c r="G26">
        <v>550</v>
      </c>
      <c r="H26">
        <v>0.14623770273863301</v>
      </c>
      <c r="I26" t="s">
        <v>8</v>
      </c>
      <c r="J26">
        <v>85</v>
      </c>
      <c r="K26" t="b">
        <v>1</v>
      </c>
      <c r="L26">
        <v>635</v>
      </c>
      <c r="M26" t="b">
        <v>0</v>
      </c>
      <c r="N26" s="3">
        <v>0.16883807498005848</v>
      </c>
      <c r="O26" s="3">
        <v>5.4245685973005296E-2</v>
      </c>
      <c r="P26" s="5">
        <f>VLOOKUP(B26,'areasMostAffectedByApr (JanCap)'!B:M,12,FALSE)</f>
        <v>0.14648573416840641</v>
      </c>
      <c r="Q26" t="b">
        <f>O26&gt;P26</f>
        <v>0</v>
      </c>
      <c r="R26" s="5">
        <f>SUM(O26:P26)</f>
        <v>0.20073142014141171</v>
      </c>
    </row>
    <row r="27" spans="1:18" x14ac:dyDescent="0.2">
      <c r="A27">
        <v>207</v>
      </c>
      <c r="B27" t="s">
        <v>909</v>
      </c>
      <c r="C27" t="s">
        <v>33</v>
      </c>
      <c r="D27" t="s">
        <v>136</v>
      </c>
      <c r="E27">
        <v>8656</v>
      </c>
      <c r="F27">
        <v>9882</v>
      </c>
      <c r="G27">
        <v>1226</v>
      </c>
      <c r="H27">
        <v>0.14163585951940799</v>
      </c>
      <c r="I27" t="s">
        <v>8</v>
      </c>
      <c r="J27">
        <v>123</v>
      </c>
      <c r="K27" t="b">
        <v>1</v>
      </c>
      <c r="L27">
        <v>1349</v>
      </c>
      <c r="M27" t="b">
        <v>0</v>
      </c>
      <c r="N27" s="3">
        <v>0.15584565619223659</v>
      </c>
      <c r="O27" s="3">
        <v>4.6133853151397008E-2</v>
      </c>
      <c r="P27" s="5">
        <f>VLOOKUP(B27,'areasMostAffectedByApr (JanCap)'!B:M,12,FALSE)</f>
        <v>0.12586296617519516</v>
      </c>
      <c r="Q27" t="b">
        <f>O27&gt;P27</f>
        <v>0</v>
      </c>
      <c r="R27" s="5">
        <f>SUM(O27:P27)</f>
        <v>0.17199681932659217</v>
      </c>
    </row>
    <row r="28" spans="1:18" x14ac:dyDescent="0.2">
      <c r="A28">
        <v>215</v>
      </c>
      <c r="B28" t="s">
        <v>901</v>
      </c>
      <c r="C28" t="s">
        <v>34</v>
      </c>
      <c r="D28" t="s">
        <v>136</v>
      </c>
      <c r="E28">
        <v>9739</v>
      </c>
      <c r="F28">
        <v>11198</v>
      </c>
      <c r="G28">
        <v>1459</v>
      </c>
      <c r="H28">
        <v>0.14981004209877799</v>
      </c>
      <c r="I28" t="s">
        <v>8</v>
      </c>
      <c r="J28">
        <v>61</v>
      </c>
      <c r="K28" t="b">
        <v>1</v>
      </c>
      <c r="L28">
        <v>1520</v>
      </c>
      <c r="M28" t="b">
        <v>0</v>
      </c>
      <c r="N28" s="3">
        <v>0.1560735188417702</v>
      </c>
      <c r="O28" s="3">
        <v>4.4963762756988608E-2</v>
      </c>
      <c r="P28" s="5">
        <f>VLOOKUP(B28,'areasMostAffectedByApr (JanCap)'!B:M,12,FALSE)</f>
        <v>0.12446248684408359</v>
      </c>
      <c r="Q28" t="b">
        <f>O28&gt;P28</f>
        <v>0</v>
      </c>
      <c r="R28" s="5">
        <f>SUM(O28:P28)</f>
        <v>0.16942624960107219</v>
      </c>
    </row>
    <row r="29" spans="1:18" x14ac:dyDescent="0.2">
      <c r="A29">
        <v>223</v>
      </c>
      <c r="B29" t="s">
        <v>893</v>
      </c>
      <c r="C29" t="s">
        <v>35</v>
      </c>
      <c r="D29" t="s">
        <v>136</v>
      </c>
      <c r="E29">
        <v>22555</v>
      </c>
      <c r="F29">
        <v>26914</v>
      </c>
      <c r="G29">
        <v>4359</v>
      </c>
      <c r="H29">
        <v>0.19326091775659501</v>
      </c>
      <c r="I29" t="s">
        <v>8</v>
      </c>
      <c r="J29">
        <v>461</v>
      </c>
      <c r="K29" t="b">
        <v>1</v>
      </c>
      <c r="L29">
        <v>4820</v>
      </c>
      <c r="M29" t="b">
        <v>0</v>
      </c>
      <c r="N29" s="3">
        <v>0.21369984482376414</v>
      </c>
      <c r="O29" s="3">
        <v>6.1192362380662196E-2</v>
      </c>
      <c r="P29" s="5">
        <f>VLOOKUP(B29,'areasMostAffectedByApr (JanCap)'!B:M,12,FALSE)</f>
        <v>0.1269102383560215</v>
      </c>
      <c r="Q29" t="b">
        <f>O29&gt;P29</f>
        <v>0</v>
      </c>
      <c r="R29" s="5">
        <f>SUM(O29:P29)</f>
        <v>0.18810260073668369</v>
      </c>
    </row>
    <row r="30" spans="1:18" x14ac:dyDescent="0.2">
      <c r="A30">
        <v>231</v>
      </c>
      <c r="B30" t="s">
        <v>885</v>
      </c>
      <c r="C30" t="s">
        <v>36</v>
      </c>
      <c r="D30" t="s">
        <v>136</v>
      </c>
      <c r="E30">
        <v>4662</v>
      </c>
      <c r="F30">
        <v>6390</v>
      </c>
      <c r="G30">
        <v>1728</v>
      </c>
      <c r="H30">
        <v>0.37065637065637103</v>
      </c>
      <c r="I30" t="s">
        <v>8</v>
      </c>
      <c r="J30">
        <v>82</v>
      </c>
      <c r="K30" t="b">
        <v>1</v>
      </c>
      <c r="L30">
        <v>1810</v>
      </c>
      <c r="M30" t="b">
        <v>0</v>
      </c>
      <c r="N30" s="3">
        <v>0.38824538824538823</v>
      </c>
      <c r="O30" s="3">
        <v>0.11440490487326971</v>
      </c>
      <c r="P30" s="5">
        <f>VLOOKUP(B30,'areasMostAffectedByApr (JanCap)'!B:M,12,FALSE)</f>
        <v>0.1561707935270033</v>
      </c>
      <c r="Q30" t="b">
        <f>O30&gt;P30</f>
        <v>0</v>
      </c>
      <c r="R30" s="5">
        <f>SUM(O30:P30)</f>
        <v>0.27057569840027301</v>
      </c>
    </row>
    <row r="31" spans="1:18" x14ac:dyDescent="0.2">
      <c r="A31">
        <v>239</v>
      </c>
      <c r="B31" t="s">
        <v>877</v>
      </c>
      <c r="C31" t="s">
        <v>37</v>
      </c>
      <c r="D31" t="s">
        <v>136</v>
      </c>
      <c r="E31">
        <v>11854</v>
      </c>
      <c r="F31">
        <v>15022</v>
      </c>
      <c r="G31">
        <v>3168</v>
      </c>
      <c r="H31">
        <v>0.26725156065463102</v>
      </c>
      <c r="I31" t="s">
        <v>8</v>
      </c>
      <c r="J31">
        <v>746</v>
      </c>
      <c r="K31" t="b">
        <v>1</v>
      </c>
      <c r="L31">
        <v>3914</v>
      </c>
      <c r="M31" t="b">
        <v>0</v>
      </c>
      <c r="N31" s="3">
        <v>0.33018390416736965</v>
      </c>
      <c r="O31" s="3">
        <v>9.5011530525549212E-2</v>
      </c>
      <c r="P31" s="5">
        <f>VLOOKUP(B31,'areasMostAffectedByApr (JanCap)'!B:M,12,FALSE)</f>
        <v>0.13980606663351566</v>
      </c>
      <c r="Q31" t="b">
        <f>O31&gt;P31</f>
        <v>0</v>
      </c>
      <c r="R31" s="5">
        <f>SUM(O31:P31)</f>
        <v>0.23481759715906486</v>
      </c>
    </row>
    <row r="32" spans="1:18" x14ac:dyDescent="0.2">
      <c r="A32">
        <v>247</v>
      </c>
      <c r="B32" t="s">
        <v>869</v>
      </c>
      <c r="C32" t="s">
        <v>38</v>
      </c>
      <c r="D32" t="s">
        <v>136</v>
      </c>
      <c r="E32">
        <v>35393</v>
      </c>
      <c r="F32">
        <v>63439</v>
      </c>
      <c r="G32">
        <v>28046</v>
      </c>
      <c r="H32">
        <v>0.79241657954962796</v>
      </c>
      <c r="I32" t="s">
        <v>8</v>
      </c>
      <c r="J32">
        <v>1453</v>
      </c>
      <c r="K32" t="b">
        <v>1</v>
      </c>
      <c r="L32">
        <v>29499</v>
      </c>
      <c r="M32" t="b">
        <v>0</v>
      </c>
      <c r="N32" s="3">
        <v>0.83346989517701242</v>
      </c>
      <c r="O32" s="3">
        <v>0.19385300843782036</v>
      </c>
      <c r="P32" s="5">
        <f>VLOOKUP(B32,'areasMostAffectedByApr (JanCap)'!B:M,12,FALSE)</f>
        <v>0.10857576175375706</v>
      </c>
      <c r="Q32" t="b">
        <f>O32&gt;P32</f>
        <v>1</v>
      </c>
      <c r="R32" s="5">
        <f>SUM(O32:P32)</f>
        <v>0.30242877019157743</v>
      </c>
    </row>
    <row r="33" spans="1:18" x14ac:dyDescent="0.2">
      <c r="A33">
        <v>255</v>
      </c>
      <c r="B33" t="s">
        <v>861</v>
      </c>
      <c r="C33" t="s">
        <v>39</v>
      </c>
      <c r="D33" t="s">
        <v>136</v>
      </c>
      <c r="E33">
        <v>780</v>
      </c>
      <c r="F33">
        <v>1358</v>
      </c>
      <c r="G33">
        <v>578</v>
      </c>
      <c r="H33">
        <v>0.74102564102564095</v>
      </c>
      <c r="I33" t="s">
        <v>8</v>
      </c>
      <c r="J33">
        <v>-8</v>
      </c>
      <c r="K33" t="b">
        <v>0</v>
      </c>
      <c r="L33">
        <v>578</v>
      </c>
      <c r="M33" t="b">
        <v>0</v>
      </c>
      <c r="N33" s="3">
        <v>0.74102564102564106</v>
      </c>
      <c r="O33" s="3">
        <v>0.18017456359102244</v>
      </c>
      <c r="P33" s="5">
        <f>VLOOKUP(B33,'areasMostAffectedByApr (JanCap)'!B:M,12,FALSE)</f>
        <v>0.10357027983274365</v>
      </c>
      <c r="Q33" t="b">
        <f>O33&gt;P33</f>
        <v>1</v>
      </c>
      <c r="R33" s="5">
        <f>SUM(O33:P33)</f>
        <v>0.2837448434237661</v>
      </c>
    </row>
    <row r="34" spans="1:18" x14ac:dyDescent="0.2">
      <c r="A34">
        <v>263</v>
      </c>
      <c r="B34" t="s">
        <v>853</v>
      </c>
      <c r="C34" t="s">
        <v>40</v>
      </c>
      <c r="D34" t="s">
        <v>136</v>
      </c>
      <c r="E34">
        <v>22098</v>
      </c>
      <c r="F34">
        <v>29347</v>
      </c>
      <c r="G34">
        <v>7249</v>
      </c>
      <c r="H34">
        <v>0.32803873653724303</v>
      </c>
      <c r="I34" t="s">
        <v>8</v>
      </c>
      <c r="J34">
        <v>1194</v>
      </c>
      <c r="K34" t="b">
        <v>1</v>
      </c>
      <c r="L34">
        <v>8443</v>
      </c>
      <c r="M34" t="b">
        <v>0</v>
      </c>
      <c r="N34" s="3">
        <v>0.38207077563580416</v>
      </c>
      <c r="O34" s="3">
        <v>0.1161891393499023</v>
      </c>
      <c r="P34" s="5">
        <f>VLOOKUP(B34,'areasMostAffectedByApr (JanCap)'!B:M,12,FALSE)</f>
        <v>0.16026253654148864</v>
      </c>
      <c r="Q34" t="b">
        <f>O34&gt;P34</f>
        <v>0</v>
      </c>
      <c r="R34" s="5">
        <f>SUM(O34:P34)</f>
        <v>0.27645167589139097</v>
      </c>
    </row>
    <row r="35" spans="1:18" x14ac:dyDescent="0.2">
      <c r="A35">
        <v>271</v>
      </c>
      <c r="B35" t="s">
        <v>845</v>
      </c>
      <c r="C35" t="s">
        <v>41</v>
      </c>
      <c r="D35" t="s">
        <v>136</v>
      </c>
      <c r="E35">
        <v>8867</v>
      </c>
      <c r="F35">
        <v>14013</v>
      </c>
      <c r="G35">
        <v>5146</v>
      </c>
      <c r="H35">
        <v>0.58035412202548797</v>
      </c>
      <c r="I35" t="s">
        <v>8</v>
      </c>
      <c r="J35">
        <v>334</v>
      </c>
      <c r="K35" t="b">
        <v>1</v>
      </c>
      <c r="L35">
        <v>5480</v>
      </c>
      <c r="M35" t="b">
        <v>0</v>
      </c>
      <c r="N35" s="3">
        <v>0.61802187887673399</v>
      </c>
      <c r="O35" s="3">
        <v>0.15206593223631268</v>
      </c>
      <c r="P35" s="5">
        <f>VLOOKUP(B35,'areasMostAffectedByApr (JanCap)'!B:M,12,FALSE)</f>
        <v>0.10894652650822668</v>
      </c>
      <c r="Q35" t="b">
        <f>O35&gt;P35</f>
        <v>1</v>
      </c>
      <c r="R35" s="5">
        <f>SUM(O35:P35)</f>
        <v>0.26101245874453938</v>
      </c>
    </row>
    <row r="36" spans="1:18" x14ac:dyDescent="0.2">
      <c r="A36">
        <v>279</v>
      </c>
      <c r="B36" t="s">
        <v>837</v>
      </c>
      <c r="C36" t="s">
        <v>42</v>
      </c>
      <c r="D36" t="s">
        <v>136</v>
      </c>
      <c r="E36">
        <v>14354</v>
      </c>
      <c r="F36">
        <v>17662</v>
      </c>
      <c r="G36">
        <v>3308</v>
      </c>
      <c r="H36">
        <v>0.23045840880590801</v>
      </c>
      <c r="I36" t="s">
        <v>8</v>
      </c>
      <c r="J36">
        <v>192</v>
      </c>
      <c r="K36" t="b">
        <v>1</v>
      </c>
      <c r="L36">
        <v>3500</v>
      </c>
      <c r="M36" t="b">
        <v>0</v>
      </c>
      <c r="N36" s="3">
        <v>0.24383447122753241</v>
      </c>
      <c r="O36" s="3">
        <v>8.6232383955849021E-2</v>
      </c>
      <c r="P36" s="5">
        <f>VLOOKUP(B36,'areasMostAffectedByApr (JanCap)'!B:M,12,FALSE)</f>
        <v>0.19209011011213253</v>
      </c>
      <c r="Q36" t="b">
        <f>O36&gt;P36</f>
        <v>0</v>
      </c>
      <c r="R36" s="5">
        <f>SUM(O36:P36)</f>
        <v>0.27832249406798154</v>
      </c>
    </row>
    <row r="37" spans="1:18" x14ac:dyDescent="0.2">
      <c r="A37">
        <v>287</v>
      </c>
      <c r="B37" t="s">
        <v>829</v>
      </c>
      <c r="C37" t="s">
        <v>43</v>
      </c>
      <c r="D37" t="s">
        <v>136</v>
      </c>
      <c r="E37">
        <v>7036</v>
      </c>
      <c r="F37">
        <v>8348</v>
      </c>
      <c r="G37">
        <v>1312</v>
      </c>
      <c r="H37">
        <v>0.18646958499147201</v>
      </c>
      <c r="I37" t="s">
        <v>8</v>
      </c>
      <c r="J37">
        <v>175</v>
      </c>
      <c r="K37" t="b">
        <v>1</v>
      </c>
      <c r="L37">
        <v>1487</v>
      </c>
      <c r="M37" t="b">
        <v>0</v>
      </c>
      <c r="N37" s="3">
        <v>0.21134167140420693</v>
      </c>
      <c r="O37" s="3">
        <v>6.0058968455915018E-2</v>
      </c>
      <c r="P37" s="5">
        <f>VLOOKUP(B37,'areasMostAffectedByApr (JanCap)'!B:M,12,FALSE)</f>
        <v>0.12763868433971526</v>
      </c>
      <c r="Q37" t="b">
        <f>O37&gt;P37</f>
        <v>0</v>
      </c>
      <c r="R37" s="5">
        <f>SUM(O37:P37)</f>
        <v>0.18769765279563028</v>
      </c>
    </row>
    <row r="38" spans="1:18" x14ac:dyDescent="0.2">
      <c r="A38">
        <v>295</v>
      </c>
      <c r="B38" t="s">
        <v>821</v>
      </c>
      <c r="C38" t="s">
        <v>44</v>
      </c>
      <c r="D38" t="s">
        <v>136</v>
      </c>
      <c r="E38">
        <v>11499</v>
      </c>
      <c r="F38">
        <v>14247</v>
      </c>
      <c r="G38">
        <v>2748</v>
      </c>
      <c r="H38">
        <v>0.23897730237411899</v>
      </c>
      <c r="I38" t="s">
        <v>8</v>
      </c>
      <c r="J38">
        <v>972</v>
      </c>
      <c r="K38" t="b">
        <v>1</v>
      </c>
      <c r="L38">
        <v>3720</v>
      </c>
      <c r="M38" t="b">
        <v>0</v>
      </c>
      <c r="N38" s="3">
        <v>0.32350639186016178</v>
      </c>
      <c r="O38" s="3">
        <v>0.1100982597371848</v>
      </c>
      <c r="P38" s="5">
        <f>VLOOKUP(B38,'areasMostAffectedByApr (JanCap)'!B:M,12,FALSE)</f>
        <v>0.18662952646239556</v>
      </c>
      <c r="Q38" t="b">
        <f>O38&gt;P38</f>
        <v>0</v>
      </c>
      <c r="R38" s="5">
        <f>SUM(O38:P38)</f>
        <v>0.29672778619958035</v>
      </c>
    </row>
    <row r="39" spans="1:18" x14ac:dyDescent="0.2">
      <c r="A39">
        <v>303</v>
      </c>
      <c r="B39" t="s">
        <v>813</v>
      </c>
      <c r="C39" t="s">
        <v>45</v>
      </c>
      <c r="D39" t="s">
        <v>136</v>
      </c>
      <c r="E39">
        <v>37549</v>
      </c>
      <c r="F39">
        <v>46520</v>
      </c>
      <c r="G39">
        <v>8971</v>
      </c>
      <c r="H39">
        <v>0.238914485072838</v>
      </c>
      <c r="I39" t="s">
        <v>8</v>
      </c>
      <c r="J39">
        <v>2115</v>
      </c>
      <c r="K39" t="b">
        <v>1</v>
      </c>
      <c r="L39">
        <v>11086</v>
      </c>
      <c r="M39" t="b">
        <v>0</v>
      </c>
      <c r="N39" s="3">
        <v>0.29524088524328213</v>
      </c>
      <c r="O39" s="3">
        <v>9.4429301533219767E-2</v>
      </c>
      <c r="P39" s="5">
        <f>VLOOKUP(B39,'areasMostAffectedByApr (JanCap)'!B:M,12,FALSE)</f>
        <v>0.16035210230374022</v>
      </c>
      <c r="Q39" t="b">
        <f>O39&gt;P39</f>
        <v>0</v>
      </c>
      <c r="R39" s="5">
        <f>SUM(O39:P39)</f>
        <v>0.25478140383696002</v>
      </c>
    </row>
    <row r="40" spans="1:18" x14ac:dyDescent="0.2">
      <c r="A40">
        <v>311</v>
      </c>
      <c r="B40" t="s">
        <v>805</v>
      </c>
      <c r="C40" t="s">
        <v>46</v>
      </c>
      <c r="D40" t="s">
        <v>136</v>
      </c>
      <c r="E40">
        <v>12286</v>
      </c>
      <c r="F40">
        <v>17762</v>
      </c>
      <c r="G40">
        <v>5476</v>
      </c>
      <c r="H40">
        <v>0.44571056487058403</v>
      </c>
      <c r="I40" t="s">
        <v>8</v>
      </c>
      <c r="J40">
        <v>369</v>
      </c>
      <c r="K40" t="b">
        <v>1</v>
      </c>
      <c r="L40">
        <v>5845</v>
      </c>
      <c r="M40" t="b">
        <v>0</v>
      </c>
      <c r="N40" s="3">
        <v>0.47574475012209017</v>
      </c>
      <c r="O40" s="3">
        <v>0.12803662570370858</v>
      </c>
      <c r="P40" s="5">
        <f>VLOOKUP(B40,'areasMostAffectedByApr (JanCap)'!B:M,12,FALSE)</f>
        <v>0.126183881343817</v>
      </c>
      <c r="Q40" t="b">
        <f>O40&gt;P40</f>
        <v>1</v>
      </c>
      <c r="R40" s="5">
        <f>SUM(O40:P40)</f>
        <v>0.25422050704752558</v>
      </c>
    </row>
    <row r="41" spans="1:18" x14ac:dyDescent="0.2">
      <c r="A41">
        <v>319</v>
      </c>
      <c r="B41" t="s">
        <v>797</v>
      </c>
      <c r="C41" t="s">
        <v>47</v>
      </c>
      <c r="D41" t="s">
        <v>136</v>
      </c>
      <c r="E41">
        <v>10647</v>
      </c>
      <c r="F41">
        <v>18070</v>
      </c>
      <c r="G41">
        <v>7423</v>
      </c>
      <c r="H41">
        <v>0.69719169719169705</v>
      </c>
      <c r="I41" t="s">
        <v>8</v>
      </c>
      <c r="J41">
        <v>775</v>
      </c>
      <c r="K41" t="b">
        <v>1</v>
      </c>
      <c r="L41">
        <v>8198</v>
      </c>
      <c r="M41" t="b">
        <v>0</v>
      </c>
      <c r="N41" s="3">
        <v>0.76998215459753916</v>
      </c>
      <c r="O41" s="3">
        <v>0.20923940786115364</v>
      </c>
      <c r="P41" s="5">
        <f>VLOOKUP(B41,'areasMostAffectedByApr (JanCap)'!B:M,12,FALSE)</f>
        <v>0.14404761904761904</v>
      </c>
      <c r="Q41" t="b">
        <f>O41&gt;P41</f>
        <v>1</v>
      </c>
      <c r="R41" s="5">
        <f>SUM(O41:P41)</f>
        <v>0.35328702690877267</v>
      </c>
    </row>
    <row r="42" spans="1:18" x14ac:dyDescent="0.2">
      <c r="A42">
        <v>327</v>
      </c>
      <c r="B42" t="s">
        <v>789</v>
      </c>
      <c r="C42" t="s">
        <v>48</v>
      </c>
      <c r="D42" t="s">
        <v>136</v>
      </c>
      <c r="E42">
        <v>9637</v>
      </c>
      <c r="F42">
        <v>20058</v>
      </c>
      <c r="G42">
        <v>10421</v>
      </c>
      <c r="H42">
        <v>1.08135311819031</v>
      </c>
      <c r="I42" t="s">
        <v>8</v>
      </c>
      <c r="J42">
        <v>637</v>
      </c>
      <c r="K42" t="b">
        <v>1</v>
      </c>
      <c r="L42">
        <v>11058</v>
      </c>
      <c r="M42" t="b">
        <v>0</v>
      </c>
      <c r="N42" s="3">
        <v>1.1474525267199336</v>
      </c>
      <c r="O42" s="3">
        <v>0.23469734272858478</v>
      </c>
      <c r="P42" s="5">
        <f>VLOOKUP(B42,'areasMostAffectedByApr (JanCap)'!B:M,12,FALSE)</f>
        <v>7.6260137449450871E-2</v>
      </c>
      <c r="Q42" t="b">
        <f>O42&gt;P42</f>
        <v>1</v>
      </c>
      <c r="R42" s="5">
        <f>SUM(O42:P42)</f>
        <v>0.31095748017803565</v>
      </c>
    </row>
    <row r="43" spans="1:18" x14ac:dyDescent="0.2">
      <c r="A43">
        <v>335</v>
      </c>
      <c r="B43" t="s">
        <v>781</v>
      </c>
      <c r="C43" t="s">
        <v>49</v>
      </c>
      <c r="D43" t="s">
        <v>136</v>
      </c>
      <c r="E43">
        <v>6083</v>
      </c>
      <c r="F43">
        <v>8297</v>
      </c>
      <c r="G43">
        <v>2214</v>
      </c>
      <c r="H43">
        <v>0.36396514877527503</v>
      </c>
      <c r="I43" t="s">
        <v>8</v>
      </c>
      <c r="J43">
        <v>201</v>
      </c>
      <c r="K43" t="b">
        <v>1</v>
      </c>
      <c r="L43">
        <v>2415</v>
      </c>
      <c r="M43" t="b">
        <v>0</v>
      </c>
      <c r="N43" s="3">
        <v>0.39700805523590332</v>
      </c>
      <c r="O43" s="3">
        <v>0.10208394978230545</v>
      </c>
      <c r="P43" s="5">
        <f>VLOOKUP(B43,'areasMostAffectedByApr (JanCap)'!B:M,12,FALSE)</f>
        <v>0.1038770399792764</v>
      </c>
      <c r="Q43" t="b">
        <f>O43&gt;P43</f>
        <v>0</v>
      </c>
      <c r="R43" s="5">
        <f>SUM(O43:P43)</f>
        <v>0.20596098976158184</v>
      </c>
    </row>
    <row r="44" spans="1:18" x14ac:dyDescent="0.2">
      <c r="A44">
        <v>343</v>
      </c>
      <c r="B44" t="s">
        <v>773</v>
      </c>
      <c r="C44" t="s">
        <v>50</v>
      </c>
      <c r="D44" t="s">
        <v>136</v>
      </c>
      <c r="E44">
        <v>2738</v>
      </c>
      <c r="F44">
        <v>3389</v>
      </c>
      <c r="G44">
        <v>651</v>
      </c>
      <c r="H44">
        <v>0.23776479181884599</v>
      </c>
      <c r="I44" t="s">
        <v>8</v>
      </c>
      <c r="J44">
        <v>120</v>
      </c>
      <c r="K44" t="b">
        <v>1</v>
      </c>
      <c r="L44">
        <v>771</v>
      </c>
      <c r="M44" t="b">
        <v>0</v>
      </c>
      <c r="N44" s="3">
        <v>0.28159240321402484</v>
      </c>
      <c r="O44" s="3">
        <v>8.2292667307076531E-2</v>
      </c>
      <c r="P44" s="5">
        <f>VLOOKUP(B44,'areasMostAffectedByApr (JanCap)'!B:M,12,FALSE)</f>
        <v>0.17392253136933988</v>
      </c>
      <c r="Q44" t="b">
        <f>O44&gt;P44</f>
        <v>0</v>
      </c>
      <c r="R44" s="5">
        <f>SUM(O44:P44)</f>
        <v>0.2562151986764164</v>
      </c>
    </row>
    <row r="45" spans="1:18" x14ac:dyDescent="0.2">
      <c r="A45">
        <v>351</v>
      </c>
      <c r="B45" t="s">
        <v>765</v>
      </c>
      <c r="C45" t="s">
        <v>51</v>
      </c>
      <c r="D45" t="s">
        <v>136</v>
      </c>
      <c r="E45">
        <v>8609</v>
      </c>
      <c r="F45">
        <v>15200</v>
      </c>
      <c r="G45">
        <v>6591</v>
      </c>
      <c r="H45">
        <v>0.76559414566151696</v>
      </c>
      <c r="I45" t="s">
        <v>8</v>
      </c>
      <c r="J45">
        <v>454</v>
      </c>
      <c r="K45" t="b">
        <v>1</v>
      </c>
      <c r="L45">
        <v>7045</v>
      </c>
      <c r="M45" t="b">
        <v>0</v>
      </c>
      <c r="N45" s="3">
        <v>0.81832965501219657</v>
      </c>
      <c r="O45" s="3">
        <v>0.20861093837908265</v>
      </c>
      <c r="P45" s="5">
        <f>VLOOKUP(B45,'areasMostAffectedByApr (JanCap)'!B:M,12,FALSE)</f>
        <v>0.11525949347845915</v>
      </c>
      <c r="Q45" t="b">
        <f>O45&gt;P45</f>
        <v>1</v>
      </c>
      <c r="R45" s="5">
        <f>SUM(O45:P45)</f>
        <v>0.32387043185754183</v>
      </c>
    </row>
    <row r="46" spans="1:18" x14ac:dyDescent="0.2">
      <c r="A46">
        <v>359</v>
      </c>
      <c r="B46" t="s">
        <v>757</v>
      </c>
      <c r="C46" t="s">
        <v>52</v>
      </c>
      <c r="D46" t="s">
        <v>136</v>
      </c>
      <c r="E46">
        <v>3207</v>
      </c>
      <c r="F46">
        <v>4622</v>
      </c>
      <c r="G46">
        <v>1415</v>
      </c>
      <c r="H46">
        <v>0.44122232616152202</v>
      </c>
      <c r="I46" t="s">
        <v>8</v>
      </c>
      <c r="J46">
        <v>16</v>
      </c>
      <c r="K46" t="b">
        <v>1</v>
      </c>
      <c r="L46">
        <v>1431</v>
      </c>
      <c r="M46" t="b">
        <v>0</v>
      </c>
      <c r="N46" s="3">
        <v>0.44621141253507951</v>
      </c>
      <c r="O46" s="3">
        <v>0.12244374090870197</v>
      </c>
      <c r="P46" s="5">
        <f>VLOOKUP(B46,'areasMostAffectedByApr (JanCap)'!B:M,12,FALSE)</f>
        <v>0.12238963785355537</v>
      </c>
      <c r="Q46" t="b">
        <f>O46&gt;P46</f>
        <v>1</v>
      </c>
      <c r="R46" s="5">
        <f>SUM(O46:P46)</f>
        <v>0.24483337876225736</v>
      </c>
    </row>
    <row r="47" spans="1:18" x14ac:dyDescent="0.2">
      <c r="A47">
        <v>367</v>
      </c>
      <c r="B47" t="s">
        <v>749</v>
      </c>
      <c r="C47" t="s">
        <v>53</v>
      </c>
      <c r="D47" t="s">
        <v>136</v>
      </c>
      <c r="E47">
        <v>619</v>
      </c>
      <c r="F47">
        <v>672</v>
      </c>
      <c r="G47">
        <v>53</v>
      </c>
      <c r="H47">
        <v>8.5621970920840104E-2</v>
      </c>
      <c r="I47" t="s">
        <v>8</v>
      </c>
      <c r="J47">
        <v>31</v>
      </c>
      <c r="K47" t="b">
        <v>1</v>
      </c>
      <c r="L47">
        <v>84</v>
      </c>
      <c r="M47" t="b">
        <v>0</v>
      </c>
      <c r="N47" s="3">
        <v>0.13570274636510501</v>
      </c>
      <c r="O47" s="3">
        <v>5.4651919323357188E-2</v>
      </c>
      <c r="P47" s="5">
        <f>VLOOKUP(B47,'areasMostAffectedByApr (JanCap)'!B:M,12,FALSE)</f>
        <v>0.20512820512820512</v>
      </c>
      <c r="Q47" t="b">
        <f>O47&gt;P47</f>
        <v>0</v>
      </c>
      <c r="R47" s="5">
        <f>SUM(O47:P47)</f>
        <v>0.25978012445156229</v>
      </c>
    </row>
    <row r="48" spans="1:18" x14ac:dyDescent="0.2">
      <c r="A48">
        <v>375</v>
      </c>
      <c r="B48" t="s">
        <v>741</v>
      </c>
      <c r="C48" t="s">
        <v>54</v>
      </c>
      <c r="D48" t="s">
        <v>136</v>
      </c>
      <c r="E48">
        <v>14901</v>
      </c>
      <c r="F48">
        <v>17569</v>
      </c>
      <c r="G48">
        <v>2668</v>
      </c>
      <c r="H48">
        <v>0.17904838601436099</v>
      </c>
      <c r="I48" t="s">
        <v>8</v>
      </c>
      <c r="J48">
        <v>1364</v>
      </c>
      <c r="K48" t="b">
        <v>1</v>
      </c>
      <c r="L48">
        <v>4032</v>
      </c>
      <c r="M48" t="b">
        <v>0</v>
      </c>
      <c r="N48" s="3">
        <v>0.27058586672035434</v>
      </c>
      <c r="O48" s="3">
        <v>9.1684289514973732E-2</v>
      </c>
      <c r="P48" s="5">
        <f>VLOOKUP(B48,'areasMostAffectedByApr (JanCap)'!B:M,12,FALSE)</f>
        <v>0.16012599160055996</v>
      </c>
      <c r="Q48" t="b">
        <f>O48&gt;P48</f>
        <v>0</v>
      </c>
      <c r="R48" s="5">
        <f>SUM(O48:P48)</f>
        <v>0.25181028111553372</v>
      </c>
    </row>
    <row r="49" spans="1:18" x14ac:dyDescent="0.2">
      <c r="A49">
        <v>383</v>
      </c>
      <c r="B49" t="s">
        <v>733</v>
      </c>
      <c r="C49" t="s">
        <v>55</v>
      </c>
      <c r="D49" t="s">
        <v>136</v>
      </c>
      <c r="E49">
        <v>4554</v>
      </c>
      <c r="F49">
        <v>5989</v>
      </c>
      <c r="G49">
        <v>1435</v>
      </c>
      <c r="H49">
        <v>0.31510759771629299</v>
      </c>
      <c r="I49" t="s">
        <v>8</v>
      </c>
      <c r="J49">
        <v>195</v>
      </c>
      <c r="K49" t="b">
        <v>1</v>
      </c>
      <c r="L49">
        <v>1630</v>
      </c>
      <c r="M49" t="b">
        <v>0</v>
      </c>
      <c r="N49" s="3">
        <v>0.35792709705753184</v>
      </c>
      <c r="O49" s="3">
        <v>9.0797682709447422E-2</v>
      </c>
      <c r="P49" s="5">
        <f>VLOOKUP(B49,'areasMostAffectedByApr (JanCap)'!B:M,12,FALSE)</f>
        <v>0.11507664150080073</v>
      </c>
      <c r="Q49" t="b">
        <f>O49&gt;P49</f>
        <v>0</v>
      </c>
      <c r="R49" s="5">
        <f>SUM(O49:P49)</f>
        <v>0.20587432421024815</v>
      </c>
    </row>
    <row r="50" spans="1:18" x14ac:dyDescent="0.2">
      <c r="A50">
        <v>391</v>
      </c>
      <c r="B50" t="s">
        <v>725</v>
      </c>
      <c r="C50" t="s">
        <v>56</v>
      </c>
      <c r="D50" t="s">
        <v>136</v>
      </c>
      <c r="E50">
        <v>10620</v>
      </c>
      <c r="F50">
        <v>18009</v>
      </c>
      <c r="G50">
        <v>7389</v>
      </c>
      <c r="H50">
        <v>0.69576271186440697</v>
      </c>
      <c r="I50" t="s">
        <v>8</v>
      </c>
      <c r="J50">
        <v>465</v>
      </c>
      <c r="K50" t="b">
        <v>1</v>
      </c>
      <c r="L50">
        <v>7854</v>
      </c>
      <c r="M50" t="b">
        <v>0</v>
      </c>
      <c r="N50" s="3">
        <v>0.73954802259887009</v>
      </c>
      <c r="O50" s="3">
        <v>0.18813327903801472</v>
      </c>
      <c r="P50" s="5">
        <f>VLOOKUP(B50,'areasMostAffectedByApr (JanCap)'!B:M,12,FALSE)</f>
        <v>0.11948897795591182</v>
      </c>
      <c r="Q50" t="b">
        <f>O50&gt;P50</f>
        <v>1</v>
      </c>
      <c r="R50" s="5">
        <f>SUM(O50:P50)</f>
        <v>0.30762225699392653</v>
      </c>
    </row>
    <row r="51" spans="1:18" x14ac:dyDescent="0.2">
      <c r="A51">
        <v>399</v>
      </c>
      <c r="B51" t="s">
        <v>717</v>
      </c>
      <c r="C51" t="s">
        <v>57</v>
      </c>
      <c r="D51" t="s">
        <v>136</v>
      </c>
      <c r="E51">
        <v>12295</v>
      </c>
      <c r="F51">
        <v>17070</v>
      </c>
      <c r="G51">
        <v>4775</v>
      </c>
      <c r="H51">
        <v>0.388369255795039</v>
      </c>
      <c r="I51" t="s">
        <v>8</v>
      </c>
      <c r="J51">
        <v>451</v>
      </c>
      <c r="K51" t="b">
        <v>1</v>
      </c>
      <c r="L51">
        <v>5226</v>
      </c>
      <c r="M51" t="b">
        <v>0</v>
      </c>
      <c r="N51" s="3">
        <v>0.42505083367222446</v>
      </c>
      <c r="O51" s="3">
        <v>0.12079606129949379</v>
      </c>
      <c r="P51" s="5">
        <f>VLOOKUP(B51,'areasMostAffectedByApr (JanCap)'!B:M,12,FALSE)</f>
        <v>0.12545835515976952</v>
      </c>
      <c r="Q51" t="b">
        <f>O51&gt;P51</f>
        <v>0</v>
      </c>
      <c r="R51" s="5">
        <f>SUM(O51:P51)</f>
        <v>0.24625441645926333</v>
      </c>
    </row>
    <row r="52" spans="1:18" x14ac:dyDescent="0.2">
      <c r="A52">
        <v>407</v>
      </c>
      <c r="B52" t="s">
        <v>709</v>
      </c>
      <c r="C52" t="s">
        <v>58</v>
      </c>
      <c r="D52" t="s">
        <v>136</v>
      </c>
      <c r="E52">
        <v>5472</v>
      </c>
      <c r="F52">
        <v>6895</v>
      </c>
      <c r="G52">
        <v>1423</v>
      </c>
      <c r="H52">
        <v>0.26005116959064301</v>
      </c>
      <c r="I52" t="s">
        <v>8</v>
      </c>
      <c r="J52">
        <v>196</v>
      </c>
      <c r="K52" t="b">
        <v>1</v>
      </c>
      <c r="L52">
        <v>1619</v>
      </c>
      <c r="M52" t="b">
        <v>0</v>
      </c>
      <c r="N52" s="3">
        <v>0.2958698830409357</v>
      </c>
      <c r="O52" s="3">
        <v>8.4604933110367889E-2</v>
      </c>
      <c r="P52" s="5">
        <f>VLOOKUP(B52,'areasMostAffectedByApr (JanCap)'!B:M,12,FALSE)</f>
        <v>0.14429635848462588</v>
      </c>
      <c r="Q52" t="b">
        <f>O52&gt;P52</f>
        <v>0</v>
      </c>
      <c r="R52" s="5">
        <f>SUM(O52:P52)</f>
        <v>0.22890129159499378</v>
      </c>
    </row>
    <row r="53" spans="1:18" x14ac:dyDescent="0.2">
      <c r="A53">
        <v>415</v>
      </c>
      <c r="B53" t="s">
        <v>701</v>
      </c>
      <c r="C53" t="s">
        <v>59</v>
      </c>
      <c r="D53" t="s">
        <v>136</v>
      </c>
      <c r="E53">
        <v>11197</v>
      </c>
      <c r="F53">
        <v>12788</v>
      </c>
      <c r="G53">
        <v>1591</v>
      </c>
      <c r="H53">
        <v>0.14209163168705899</v>
      </c>
      <c r="I53" t="s">
        <v>8</v>
      </c>
      <c r="J53">
        <v>207</v>
      </c>
      <c r="K53" t="b">
        <v>1</v>
      </c>
      <c r="L53">
        <v>1798</v>
      </c>
      <c r="M53" t="b">
        <v>0</v>
      </c>
      <c r="N53" s="3">
        <v>0.16057872644458338</v>
      </c>
      <c r="O53" s="3">
        <v>4.5467189278037681E-2</v>
      </c>
      <c r="P53" s="5">
        <f>VLOOKUP(B53,'areasMostAffectedByApr (JanCap)'!B:M,12,FALSE)</f>
        <v>0.12725650178480366</v>
      </c>
      <c r="Q53" t="b">
        <f>O53&gt;P53</f>
        <v>0</v>
      </c>
      <c r="R53" s="5">
        <f>SUM(O53:P53)</f>
        <v>0.17272369106284136</v>
      </c>
    </row>
    <row r="54" spans="1:18" x14ac:dyDescent="0.2">
      <c r="A54">
        <v>423</v>
      </c>
      <c r="B54" t="s">
        <v>693</v>
      </c>
      <c r="C54" t="s">
        <v>60</v>
      </c>
      <c r="D54" t="s">
        <v>136</v>
      </c>
      <c r="E54">
        <v>7168</v>
      </c>
      <c r="F54">
        <v>14179</v>
      </c>
      <c r="G54">
        <v>7011</v>
      </c>
      <c r="H54">
        <v>0.97809709821428603</v>
      </c>
      <c r="I54" t="s">
        <v>8</v>
      </c>
      <c r="J54">
        <v>400</v>
      </c>
      <c r="K54" t="b">
        <v>1</v>
      </c>
      <c r="L54">
        <v>7411</v>
      </c>
      <c r="M54" t="b">
        <v>0</v>
      </c>
      <c r="N54" s="3">
        <v>1.0339006696428572</v>
      </c>
      <c r="O54" s="3">
        <v>0.23526984126984099</v>
      </c>
      <c r="P54" s="5">
        <f>VLOOKUP(B54,'areasMostAffectedByApr (JanCap)'!B:M,12,FALSE)</f>
        <v>0.10090031101653299</v>
      </c>
      <c r="Q54" t="b">
        <f>O54&gt;P54</f>
        <v>1</v>
      </c>
      <c r="R54" s="5">
        <f>SUM(O54:P54)</f>
        <v>0.33617015228637398</v>
      </c>
    </row>
    <row r="55" spans="1:18" x14ac:dyDescent="0.2">
      <c r="A55">
        <v>431</v>
      </c>
      <c r="B55" t="s">
        <v>685</v>
      </c>
      <c r="C55" t="s">
        <v>61</v>
      </c>
      <c r="D55" t="s">
        <v>136</v>
      </c>
      <c r="E55">
        <v>923</v>
      </c>
      <c r="F55">
        <v>1047</v>
      </c>
      <c r="G55">
        <v>124</v>
      </c>
      <c r="H55">
        <v>0.134344528710726</v>
      </c>
      <c r="I55" t="s">
        <v>8</v>
      </c>
      <c r="J55">
        <v>3</v>
      </c>
      <c r="K55" t="b">
        <v>1</v>
      </c>
      <c r="L55">
        <v>127</v>
      </c>
      <c r="M55" t="b">
        <v>0</v>
      </c>
      <c r="N55" s="3">
        <v>0.13759479956663057</v>
      </c>
      <c r="O55" s="3">
        <v>3.8322269161134584E-2</v>
      </c>
      <c r="P55" s="5">
        <f>VLOOKUP(B55,'areasMostAffectedByApr (JanCap)'!B:M,12,FALSE)</f>
        <v>0.12706674831598286</v>
      </c>
      <c r="Q55" t="b">
        <f>O55&gt;P55</f>
        <v>0</v>
      </c>
      <c r="R55" s="5">
        <f>SUM(O55:P55)</f>
        <v>0.16538901747711743</v>
      </c>
    </row>
    <row r="56" spans="1:18" x14ac:dyDescent="0.2">
      <c r="A56">
        <v>439</v>
      </c>
      <c r="B56" t="s">
        <v>677</v>
      </c>
      <c r="C56" t="s">
        <v>62</v>
      </c>
      <c r="D56" t="s">
        <v>136</v>
      </c>
      <c r="E56">
        <v>10258</v>
      </c>
      <c r="F56">
        <v>12273</v>
      </c>
      <c r="G56">
        <v>2015</v>
      </c>
      <c r="H56">
        <v>0.19643205303177999</v>
      </c>
      <c r="I56" t="s">
        <v>8</v>
      </c>
      <c r="J56">
        <v>249</v>
      </c>
      <c r="K56" t="b">
        <v>1</v>
      </c>
      <c r="L56">
        <v>2264</v>
      </c>
      <c r="M56" t="b">
        <v>0</v>
      </c>
      <c r="N56" s="3">
        <v>0.22070579060245663</v>
      </c>
      <c r="O56" s="3">
        <v>6.3753097544492002E-2</v>
      </c>
      <c r="P56" s="5">
        <f>VLOOKUP(B56,'areasMostAffectedByApr (JanCap)'!B:M,12,FALSE)</f>
        <v>0.13072714839297925</v>
      </c>
      <c r="Q56" t="b">
        <f>O56&gt;P56</f>
        <v>0</v>
      </c>
      <c r="R56" s="5">
        <f>SUM(O56:P56)</f>
        <v>0.19448024593747126</v>
      </c>
    </row>
    <row r="57" spans="1:18" x14ac:dyDescent="0.2">
      <c r="A57">
        <v>447</v>
      </c>
      <c r="B57" t="s">
        <v>669</v>
      </c>
      <c r="C57" t="s">
        <v>63</v>
      </c>
      <c r="D57" t="s">
        <v>136</v>
      </c>
      <c r="E57">
        <v>30807</v>
      </c>
      <c r="F57">
        <v>38507</v>
      </c>
      <c r="G57">
        <v>7700</v>
      </c>
      <c r="H57">
        <v>0.24994319472847101</v>
      </c>
      <c r="I57" t="s">
        <v>8</v>
      </c>
      <c r="J57">
        <v>1565</v>
      </c>
      <c r="K57" t="b">
        <v>1</v>
      </c>
      <c r="L57">
        <v>9265</v>
      </c>
      <c r="M57" t="b">
        <v>0</v>
      </c>
      <c r="N57" s="3">
        <v>0.30074333755315352</v>
      </c>
      <c r="O57" s="3">
        <v>9.158667866074871E-2</v>
      </c>
      <c r="P57" s="5">
        <f>VLOOKUP(B57,'areasMostAffectedByApr (JanCap)'!B:M,12,FALSE)</f>
        <v>0.15404854170915766</v>
      </c>
      <c r="Q57" t="b">
        <f>O57&gt;P57</f>
        <v>0</v>
      </c>
      <c r="R57" s="5">
        <f>SUM(O57:P57)</f>
        <v>0.24563522036990637</v>
      </c>
    </row>
    <row r="58" spans="1:18" x14ac:dyDescent="0.2">
      <c r="A58">
        <v>455</v>
      </c>
      <c r="B58" t="s">
        <v>661</v>
      </c>
      <c r="C58" t="s">
        <v>64</v>
      </c>
      <c r="D58" t="s">
        <v>136</v>
      </c>
      <c r="E58">
        <v>7431</v>
      </c>
      <c r="F58">
        <v>9329</v>
      </c>
      <c r="G58">
        <v>1898</v>
      </c>
      <c r="H58">
        <v>0.25541649845242897</v>
      </c>
      <c r="I58" t="s">
        <v>8</v>
      </c>
      <c r="J58">
        <v>377</v>
      </c>
      <c r="K58" t="b">
        <v>1</v>
      </c>
      <c r="L58">
        <v>2275</v>
      </c>
      <c r="M58" t="b">
        <v>0</v>
      </c>
      <c r="N58" s="3">
        <v>0.30614991252859641</v>
      </c>
      <c r="O58" s="3">
        <v>8.8891493767827137E-2</v>
      </c>
      <c r="P58" s="5">
        <f>VLOOKUP(B58,'areasMostAffectedByApr (JanCap)'!B:M,12,FALSE)</f>
        <v>0.16045536249251049</v>
      </c>
      <c r="Q58" t="b">
        <f>O58&gt;P58</f>
        <v>0</v>
      </c>
      <c r="R58" s="5">
        <f>SUM(O58:P58)</f>
        <v>0.24934685626033765</v>
      </c>
    </row>
    <row r="59" spans="1:18" x14ac:dyDescent="0.2">
      <c r="A59">
        <v>463</v>
      </c>
      <c r="B59" t="s">
        <v>653</v>
      </c>
      <c r="C59" t="s">
        <v>65</v>
      </c>
      <c r="D59" t="s">
        <v>136</v>
      </c>
      <c r="E59">
        <v>966</v>
      </c>
      <c r="F59">
        <v>1212</v>
      </c>
      <c r="G59">
        <v>246</v>
      </c>
      <c r="H59">
        <v>0.25465838509316802</v>
      </c>
      <c r="I59" t="s">
        <v>8</v>
      </c>
      <c r="J59">
        <v>48</v>
      </c>
      <c r="K59" t="b">
        <v>1</v>
      </c>
      <c r="L59">
        <v>294</v>
      </c>
      <c r="M59" t="b">
        <v>0</v>
      </c>
      <c r="N59" s="3">
        <v>0.30434782608695654</v>
      </c>
      <c r="O59" s="3">
        <v>0.10579345088161209</v>
      </c>
      <c r="P59" s="5">
        <f>VLOOKUP(B59,'areasMostAffectedByApr (JanCap)'!B:M,12,FALSE)</f>
        <v>0.19423929098966028</v>
      </c>
      <c r="Q59" t="b">
        <f>O59&gt;P59</f>
        <v>0</v>
      </c>
      <c r="R59" s="5">
        <f>SUM(O59:P59)</f>
        <v>0.30003274187127238</v>
      </c>
    </row>
    <row r="60" spans="1:18" x14ac:dyDescent="0.2">
      <c r="A60">
        <v>471</v>
      </c>
      <c r="B60" t="s">
        <v>645</v>
      </c>
      <c r="C60" t="s">
        <v>66</v>
      </c>
      <c r="D60" t="s">
        <v>136</v>
      </c>
      <c r="E60">
        <v>25117</v>
      </c>
      <c r="F60">
        <v>33523</v>
      </c>
      <c r="G60">
        <v>8406</v>
      </c>
      <c r="H60">
        <v>0.33467372695783698</v>
      </c>
      <c r="I60" t="s">
        <v>8</v>
      </c>
      <c r="J60">
        <v>771</v>
      </c>
      <c r="K60" t="b">
        <v>1</v>
      </c>
      <c r="L60">
        <v>9177</v>
      </c>
      <c r="M60" t="b">
        <v>0</v>
      </c>
      <c r="N60" s="3">
        <v>0.36537006808137912</v>
      </c>
      <c r="O60" s="3">
        <v>0.10656680020902282</v>
      </c>
      <c r="P60" s="5">
        <f>VLOOKUP(B60,'areasMostAffectedByApr (JanCap)'!B:M,12,FALSE)</f>
        <v>0.13499596601964786</v>
      </c>
      <c r="Q60" t="b">
        <f>O60&gt;P60</f>
        <v>0</v>
      </c>
      <c r="R60" s="5">
        <f>SUM(O60:P60)</f>
        <v>0.24156276622867068</v>
      </c>
    </row>
    <row r="61" spans="1:18" x14ac:dyDescent="0.2">
      <c r="A61">
        <v>479</v>
      </c>
      <c r="B61" t="s">
        <v>637</v>
      </c>
      <c r="C61" t="s">
        <v>67</v>
      </c>
      <c r="D61" t="s">
        <v>136</v>
      </c>
      <c r="E61">
        <v>15220</v>
      </c>
      <c r="F61">
        <v>18123</v>
      </c>
      <c r="G61">
        <v>2903</v>
      </c>
      <c r="H61">
        <v>0.190735873850197</v>
      </c>
      <c r="I61" t="s">
        <v>8</v>
      </c>
      <c r="J61">
        <v>712</v>
      </c>
      <c r="K61" t="b">
        <v>1</v>
      </c>
      <c r="L61">
        <v>3615</v>
      </c>
      <c r="M61" t="b">
        <v>0</v>
      </c>
      <c r="N61" s="3">
        <v>0.23751642575558476</v>
      </c>
      <c r="O61" s="3">
        <v>7.803730247819704E-2</v>
      </c>
      <c r="P61" s="5">
        <f>VLOOKUP(B61,'areasMostAffectedByApr (JanCap)'!B:M,12,FALSE)</f>
        <v>0.16427181890529666</v>
      </c>
      <c r="Q61" t="b">
        <f>O61&gt;P61</f>
        <v>0</v>
      </c>
      <c r="R61" s="5">
        <f>SUM(O61:P61)</f>
        <v>0.2423091213834937</v>
      </c>
    </row>
    <row r="62" spans="1:18" x14ac:dyDescent="0.2">
      <c r="A62">
        <v>487</v>
      </c>
      <c r="B62" t="s">
        <v>629</v>
      </c>
      <c r="C62" t="s">
        <v>68</v>
      </c>
      <c r="D62" t="s">
        <v>136</v>
      </c>
      <c r="E62">
        <v>6886</v>
      </c>
      <c r="F62">
        <v>8790</v>
      </c>
      <c r="G62">
        <v>1904</v>
      </c>
      <c r="H62">
        <v>0.27650304966598899</v>
      </c>
      <c r="I62" t="s">
        <v>8</v>
      </c>
      <c r="J62">
        <v>141</v>
      </c>
      <c r="K62" t="b">
        <v>1</v>
      </c>
      <c r="L62">
        <v>2045</v>
      </c>
      <c r="M62" t="b">
        <v>0</v>
      </c>
      <c r="N62" s="3">
        <v>0.296979378449027</v>
      </c>
      <c r="O62" s="3">
        <v>8.6116140986229842E-2</v>
      </c>
      <c r="P62" s="5">
        <f>VLOOKUP(B62,'areasMostAffectedByApr (JanCap)'!B:M,12,FALSE)</f>
        <v>0.1310032362459547</v>
      </c>
      <c r="Q62" t="b">
        <f>O62&gt;P62</f>
        <v>0</v>
      </c>
      <c r="R62" s="5">
        <f>SUM(O62:P62)</f>
        <v>0.21711937723218455</v>
      </c>
    </row>
    <row r="63" spans="1:18" x14ac:dyDescent="0.2">
      <c r="A63">
        <v>495</v>
      </c>
      <c r="B63" t="s">
        <v>621</v>
      </c>
      <c r="C63" t="s">
        <v>69</v>
      </c>
      <c r="D63" t="s">
        <v>136</v>
      </c>
      <c r="E63">
        <v>21904</v>
      </c>
      <c r="F63">
        <v>28950</v>
      </c>
      <c r="G63">
        <v>7046</v>
      </c>
      <c r="H63">
        <v>0.32167640613586601</v>
      </c>
      <c r="I63" t="s">
        <v>8</v>
      </c>
      <c r="J63">
        <v>1172</v>
      </c>
      <c r="K63" t="b">
        <v>1</v>
      </c>
      <c r="L63">
        <v>8218</v>
      </c>
      <c r="M63" t="b">
        <v>0</v>
      </c>
      <c r="N63" s="3">
        <v>0.37518261504747991</v>
      </c>
      <c r="O63" s="3">
        <v>0.11487279843444227</v>
      </c>
      <c r="P63" s="5">
        <f>VLOOKUP(B63,'areasMostAffectedByApr (JanCap)'!B:M,12,FALSE)</f>
        <v>0.14541058630515499</v>
      </c>
      <c r="Q63" t="b">
        <f>O63&gt;P63</f>
        <v>0</v>
      </c>
      <c r="R63" s="5">
        <f>SUM(O63:P63)</f>
        <v>0.26028338473959728</v>
      </c>
    </row>
    <row r="64" spans="1:18" x14ac:dyDescent="0.2">
      <c r="A64">
        <v>503</v>
      </c>
      <c r="B64" t="s">
        <v>613</v>
      </c>
      <c r="C64" t="s">
        <v>70</v>
      </c>
      <c r="D64" t="s">
        <v>136</v>
      </c>
      <c r="E64">
        <v>8589</v>
      </c>
      <c r="F64">
        <v>14681</v>
      </c>
      <c r="G64">
        <v>6092</v>
      </c>
      <c r="H64">
        <v>0.70927931074630302</v>
      </c>
      <c r="I64" t="s">
        <v>8</v>
      </c>
      <c r="J64">
        <v>850</v>
      </c>
      <c r="K64" t="b">
        <v>1</v>
      </c>
      <c r="L64">
        <v>6942</v>
      </c>
      <c r="M64" t="b">
        <v>0</v>
      </c>
      <c r="N64" s="3">
        <v>0.8082431016416346</v>
      </c>
      <c r="O64" s="3">
        <v>0.20909638554216867</v>
      </c>
      <c r="P64" s="5">
        <f>VLOOKUP(B64,'areasMostAffectedByApr (JanCap)'!B:M,12,FALSE)</f>
        <v>0.11525402802642139</v>
      </c>
      <c r="Q64" t="b">
        <f>O64&gt;P64</f>
        <v>1</v>
      </c>
      <c r="R64" s="5">
        <f>SUM(O64:P64)</f>
        <v>0.32435041356859007</v>
      </c>
    </row>
    <row r="65" spans="1:18" x14ac:dyDescent="0.2">
      <c r="A65">
        <v>511</v>
      </c>
      <c r="B65" t="s">
        <v>605</v>
      </c>
      <c r="C65" t="s">
        <v>71</v>
      </c>
      <c r="D65" t="s">
        <v>136</v>
      </c>
      <c r="E65">
        <v>43531</v>
      </c>
      <c r="F65">
        <v>56359</v>
      </c>
      <c r="G65">
        <v>12828</v>
      </c>
      <c r="H65">
        <v>0.29468654522064702</v>
      </c>
      <c r="I65" t="s">
        <v>8</v>
      </c>
      <c r="J65">
        <v>1331</v>
      </c>
      <c r="K65" t="b">
        <v>1</v>
      </c>
      <c r="L65">
        <v>14159</v>
      </c>
      <c r="M65" t="b">
        <v>0</v>
      </c>
      <c r="N65" s="3">
        <v>0.32526245664009557</v>
      </c>
      <c r="O65" s="3">
        <v>9.3341068356065954E-2</v>
      </c>
      <c r="P65" s="5">
        <f>VLOOKUP(B65,'areasMostAffectedByApr (JanCap)'!B:M,12,FALSE)</f>
        <v>0.13424281727249887</v>
      </c>
      <c r="Q65" t="b">
        <f>O65&gt;P65</f>
        <v>0</v>
      </c>
      <c r="R65" s="5">
        <f>SUM(O65:P65)</f>
        <v>0.22758388562856482</v>
      </c>
    </row>
    <row r="66" spans="1:18" x14ac:dyDescent="0.2">
      <c r="A66">
        <v>519</v>
      </c>
      <c r="B66" t="s">
        <v>597</v>
      </c>
      <c r="C66" t="s">
        <v>72</v>
      </c>
      <c r="D66" t="s">
        <v>136</v>
      </c>
      <c r="E66">
        <v>15606</v>
      </c>
      <c r="F66">
        <v>21820</v>
      </c>
      <c r="G66">
        <v>6214</v>
      </c>
      <c r="H66">
        <v>0.39818018710752301</v>
      </c>
      <c r="I66" t="s">
        <v>8</v>
      </c>
      <c r="J66">
        <v>650</v>
      </c>
      <c r="K66" t="b">
        <v>1</v>
      </c>
      <c r="L66">
        <v>6864</v>
      </c>
      <c r="M66" t="b">
        <v>0</v>
      </c>
      <c r="N66" s="3">
        <v>0.43983083429450209</v>
      </c>
      <c r="O66" s="3">
        <v>0.12336226883053864</v>
      </c>
      <c r="P66" s="5">
        <f>VLOOKUP(B66,'areasMostAffectedByApr (JanCap)'!B:M,12,FALSE)</f>
        <v>0.1295417769932333</v>
      </c>
      <c r="Q66" t="b">
        <f>O66&gt;P66</f>
        <v>0</v>
      </c>
      <c r="R66" s="5">
        <f>SUM(O66:P66)</f>
        <v>0.25290404582377191</v>
      </c>
    </row>
    <row r="67" spans="1:18" x14ac:dyDescent="0.2">
      <c r="A67">
        <v>527</v>
      </c>
      <c r="B67" t="s">
        <v>589</v>
      </c>
      <c r="C67" t="s">
        <v>73</v>
      </c>
      <c r="D67" t="s">
        <v>136</v>
      </c>
      <c r="E67">
        <v>11782</v>
      </c>
      <c r="F67">
        <v>19108</v>
      </c>
      <c r="G67">
        <v>7326</v>
      </c>
      <c r="H67">
        <v>0.62179595993889003</v>
      </c>
      <c r="I67" t="s">
        <v>8</v>
      </c>
      <c r="J67">
        <v>956</v>
      </c>
      <c r="K67" t="b">
        <v>1</v>
      </c>
      <c r="L67">
        <v>8282</v>
      </c>
      <c r="M67" t="b">
        <v>0</v>
      </c>
      <c r="N67" s="3">
        <v>0.70293668307587842</v>
      </c>
      <c r="O67" s="3">
        <v>0.17963344539637782</v>
      </c>
      <c r="P67" s="5">
        <f>VLOOKUP(B67,'areasMostAffectedByApr (JanCap)'!B:M,12,FALSE)</f>
        <v>0.11666443939596419</v>
      </c>
      <c r="Q67" t="b">
        <f>O67&gt;P67</f>
        <v>1</v>
      </c>
      <c r="R67" s="5">
        <f>SUM(O67:P67)</f>
        <v>0.29629788479234198</v>
      </c>
    </row>
    <row r="68" spans="1:18" x14ac:dyDescent="0.2">
      <c r="A68">
        <v>535</v>
      </c>
      <c r="B68" t="s">
        <v>581</v>
      </c>
      <c r="C68" t="s">
        <v>74</v>
      </c>
      <c r="D68" t="s">
        <v>136</v>
      </c>
      <c r="E68">
        <v>11261</v>
      </c>
      <c r="F68">
        <v>13421</v>
      </c>
      <c r="G68">
        <v>2160</v>
      </c>
      <c r="H68">
        <v>0.19181245004884101</v>
      </c>
      <c r="I68" t="s">
        <v>8</v>
      </c>
      <c r="J68">
        <v>218</v>
      </c>
      <c r="K68" t="b">
        <v>1</v>
      </c>
      <c r="L68">
        <v>2378</v>
      </c>
      <c r="M68" t="b">
        <v>0</v>
      </c>
      <c r="N68" s="3">
        <v>0.21117129917414085</v>
      </c>
      <c r="O68" s="3">
        <v>6.1447028423772608E-2</v>
      </c>
      <c r="P68" s="5">
        <f>VLOOKUP(B68,'areasMostAffectedByApr (JanCap)'!B:M,12,FALSE)</f>
        <v>0.13315238666910248</v>
      </c>
      <c r="Q68" t="b">
        <f>O68&gt;P68</f>
        <v>0</v>
      </c>
      <c r="R68" s="5">
        <f>SUM(O68:P68)</f>
        <v>0.19459941509287509</v>
      </c>
    </row>
    <row r="69" spans="1:18" x14ac:dyDescent="0.2">
      <c r="A69">
        <v>543</v>
      </c>
      <c r="B69" t="s">
        <v>573</v>
      </c>
      <c r="C69" t="s">
        <v>75</v>
      </c>
      <c r="D69" t="s">
        <v>136</v>
      </c>
      <c r="E69">
        <v>25718</v>
      </c>
      <c r="F69">
        <v>46220</v>
      </c>
      <c r="G69">
        <v>20502</v>
      </c>
      <c r="H69">
        <v>0.79718485107706705</v>
      </c>
      <c r="I69" t="s">
        <v>8</v>
      </c>
      <c r="J69">
        <v>1241</v>
      </c>
      <c r="K69" t="b">
        <v>1</v>
      </c>
      <c r="L69">
        <v>21743</v>
      </c>
      <c r="M69" t="b">
        <v>0</v>
      </c>
      <c r="N69" s="3">
        <v>0.84543899214557894</v>
      </c>
      <c r="O69" s="3">
        <v>0.19455604570630922</v>
      </c>
      <c r="P69" s="5">
        <f>VLOOKUP(B69,'areasMostAffectedByApr (JanCap)'!B:M,12,FALSE)</f>
        <v>9.5030140156392884E-2</v>
      </c>
      <c r="Q69" t="b">
        <f>O69&gt;P69</f>
        <v>1</v>
      </c>
      <c r="R69" s="5">
        <f>SUM(O69:P69)</f>
        <v>0.28958618586270213</v>
      </c>
    </row>
    <row r="70" spans="1:18" x14ac:dyDescent="0.2">
      <c r="A70">
        <v>551</v>
      </c>
      <c r="B70" t="s">
        <v>565</v>
      </c>
      <c r="C70" t="s">
        <v>76</v>
      </c>
      <c r="D70" t="s">
        <v>136</v>
      </c>
      <c r="E70">
        <v>36831</v>
      </c>
      <c r="F70">
        <v>42719</v>
      </c>
      <c r="G70">
        <v>5888</v>
      </c>
      <c r="H70">
        <v>0.159865330835438</v>
      </c>
      <c r="I70" t="s">
        <v>8</v>
      </c>
      <c r="J70">
        <v>1188</v>
      </c>
      <c r="K70" t="b">
        <v>1</v>
      </c>
      <c r="L70">
        <v>7076</v>
      </c>
      <c r="M70" t="b">
        <v>0</v>
      </c>
      <c r="N70" s="3">
        <v>0.19212076783144633</v>
      </c>
      <c r="O70" s="3">
        <v>5.760010419464863E-2</v>
      </c>
      <c r="P70" s="5">
        <f>VLOOKUP(B70,'areasMostAffectedByApr (JanCap)'!B:M,12,FALSE)</f>
        <v>0.14283333333333334</v>
      </c>
      <c r="Q70" t="b">
        <f>O70&gt;P70</f>
        <v>0</v>
      </c>
      <c r="R70" s="5">
        <f>SUM(O70:P70)</f>
        <v>0.20043343752798198</v>
      </c>
    </row>
    <row r="71" spans="1:18" x14ac:dyDescent="0.2">
      <c r="A71">
        <v>559</v>
      </c>
      <c r="B71" t="s">
        <v>557</v>
      </c>
      <c r="C71" t="s">
        <v>77</v>
      </c>
      <c r="D71" t="s">
        <v>136</v>
      </c>
      <c r="E71">
        <v>31067</v>
      </c>
      <c r="F71">
        <v>41771</v>
      </c>
      <c r="G71">
        <v>10704</v>
      </c>
      <c r="H71">
        <v>0.34454565938133702</v>
      </c>
      <c r="I71" t="s">
        <v>8</v>
      </c>
      <c r="J71">
        <v>1869</v>
      </c>
      <c r="K71" t="b">
        <v>1</v>
      </c>
      <c r="L71">
        <v>12573</v>
      </c>
      <c r="M71" t="b">
        <v>0</v>
      </c>
      <c r="N71" s="3">
        <v>0.40470595809057841</v>
      </c>
      <c r="O71" s="3">
        <v>0.12117386276021588</v>
      </c>
      <c r="P71" s="5">
        <f>VLOOKUP(B71,'areasMostAffectedByApr (JanCap)'!B:M,12,FALSE)</f>
        <v>0.13745574979920078</v>
      </c>
      <c r="Q71" t="b">
        <f>O71&gt;P71</f>
        <v>0</v>
      </c>
      <c r="R71" s="5">
        <f>SUM(O71:P71)</f>
        <v>0.25862961255941663</v>
      </c>
    </row>
    <row r="72" spans="1:18" x14ac:dyDescent="0.2">
      <c r="A72">
        <v>567</v>
      </c>
      <c r="B72" t="s">
        <v>549</v>
      </c>
      <c r="C72" t="s">
        <v>78</v>
      </c>
      <c r="D72" t="s">
        <v>136</v>
      </c>
      <c r="E72">
        <v>17655</v>
      </c>
      <c r="F72">
        <v>25892</v>
      </c>
      <c r="G72">
        <v>8237</v>
      </c>
      <c r="H72">
        <v>0.466553384310394</v>
      </c>
      <c r="I72" t="s">
        <v>8</v>
      </c>
      <c r="J72">
        <v>1210</v>
      </c>
      <c r="K72" t="b">
        <v>1</v>
      </c>
      <c r="L72">
        <v>9447</v>
      </c>
      <c r="M72" t="b">
        <v>0</v>
      </c>
      <c r="N72" s="3">
        <v>0.53508920985556496</v>
      </c>
      <c r="O72" s="3">
        <v>0.15364723103195901</v>
      </c>
      <c r="P72" s="5">
        <f>VLOOKUP(B72,'areasMostAffectedByApr (JanCap)'!B:M,12,FALSE)</f>
        <v>0.14047206871296358</v>
      </c>
      <c r="Q72" t="b">
        <f>O72&gt;P72</f>
        <v>1</v>
      </c>
      <c r="R72" s="5">
        <f>SUM(O72:P72)</f>
        <v>0.29411929974492257</v>
      </c>
    </row>
    <row r="73" spans="1:18" x14ac:dyDescent="0.2">
      <c r="A73">
        <v>575</v>
      </c>
      <c r="B73" t="s">
        <v>541</v>
      </c>
      <c r="C73" t="s">
        <v>79</v>
      </c>
      <c r="D73" t="s">
        <v>136</v>
      </c>
      <c r="E73">
        <v>14570</v>
      </c>
      <c r="F73">
        <v>17193</v>
      </c>
      <c r="G73">
        <v>2623</v>
      </c>
      <c r="H73">
        <v>0.18002745367192899</v>
      </c>
      <c r="I73" t="s">
        <v>8</v>
      </c>
      <c r="J73">
        <v>374</v>
      </c>
      <c r="K73" t="b">
        <v>1</v>
      </c>
      <c r="L73">
        <v>2997</v>
      </c>
      <c r="M73" t="b">
        <v>0</v>
      </c>
      <c r="N73" s="3">
        <v>0.20569663692518875</v>
      </c>
      <c r="O73" s="3">
        <v>6.1863969449891629E-2</v>
      </c>
      <c r="P73" s="5">
        <f>VLOOKUP(B73,'areasMostAffectedByApr (JanCap)'!B:M,12,FALSE)</f>
        <v>0.13458265929956512</v>
      </c>
      <c r="Q73" t="b">
        <f>O73&gt;P73</f>
        <v>0</v>
      </c>
      <c r="R73" s="5">
        <f>SUM(O73:P73)</f>
        <v>0.19644662874945673</v>
      </c>
    </row>
    <row r="74" spans="1:18" x14ac:dyDescent="0.2">
      <c r="A74">
        <v>583</v>
      </c>
      <c r="B74" t="s">
        <v>533</v>
      </c>
      <c r="C74" t="s">
        <v>80</v>
      </c>
      <c r="D74" t="s">
        <v>136</v>
      </c>
      <c r="E74">
        <v>17905</v>
      </c>
      <c r="F74">
        <v>23638</v>
      </c>
      <c r="G74">
        <v>5733</v>
      </c>
      <c r="H74">
        <v>0.32018989109187401</v>
      </c>
      <c r="I74" t="s">
        <v>8</v>
      </c>
      <c r="J74">
        <v>1068</v>
      </c>
      <c r="K74" t="b">
        <v>1</v>
      </c>
      <c r="L74">
        <v>6801</v>
      </c>
      <c r="M74" t="b">
        <v>0</v>
      </c>
      <c r="N74" s="3">
        <v>0.37983803406869587</v>
      </c>
      <c r="O74" s="3">
        <v>0.1080484239959329</v>
      </c>
      <c r="P74" s="5">
        <f>VLOOKUP(B74,'areasMostAffectedByApr (JanCap)'!B:M,12,FALSE)</f>
        <v>0.13857084524295632</v>
      </c>
      <c r="Q74" t="b">
        <f>O74&gt;P74</f>
        <v>0</v>
      </c>
      <c r="R74" s="5">
        <f>SUM(O74:P74)</f>
        <v>0.24661926923888922</v>
      </c>
    </row>
    <row r="75" spans="1:18" x14ac:dyDescent="0.2">
      <c r="A75">
        <v>591</v>
      </c>
      <c r="B75" t="s">
        <v>525</v>
      </c>
      <c r="C75" t="s">
        <v>81</v>
      </c>
      <c r="D75" t="s">
        <v>136</v>
      </c>
      <c r="E75">
        <v>14101</v>
      </c>
      <c r="F75">
        <v>27459</v>
      </c>
      <c r="G75">
        <v>13358</v>
      </c>
      <c r="H75">
        <v>0.94730870151053104</v>
      </c>
      <c r="I75" t="s">
        <v>8</v>
      </c>
      <c r="J75">
        <v>1014</v>
      </c>
      <c r="K75" t="b">
        <v>1</v>
      </c>
      <c r="L75">
        <v>14372</v>
      </c>
      <c r="M75" t="b">
        <v>0</v>
      </c>
      <c r="N75" s="3">
        <v>1.0192184951421885</v>
      </c>
      <c r="O75" s="3">
        <v>0.2208087512291052</v>
      </c>
      <c r="P75" s="5">
        <f>VLOOKUP(B75,'areasMostAffectedByApr (JanCap)'!B:M,12,FALSE)</f>
        <v>9.1360715373151075E-2</v>
      </c>
      <c r="Q75" t="b">
        <f>O75&gt;P75</f>
        <v>1</v>
      </c>
      <c r="R75" s="5">
        <f>SUM(O75:P75)</f>
        <v>0.31216946660225631</v>
      </c>
    </row>
    <row r="76" spans="1:18" x14ac:dyDescent="0.2">
      <c r="A76">
        <v>599</v>
      </c>
      <c r="B76" t="s">
        <v>517</v>
      </c>
      <c r="C76" t="s">
        <v>82</v>
      </c>
      <c r="D76" t="s">
        <v>136</v>
      </c>
      <c r="E76">
        <v>17967</v>
      </c>
      <c r="F76">
        <v>22650</v>
      </c>
      <c r="G76">
        <v>4683</v>
      </c>
      <c r="H76">
        <v>0.26064451494406399</v>
      </c>
      <c r="I76" t="s">
        <v>8</v>
      </c>
      <c r="J76">
        <v>645</v>
      </c>
      <c r="K76" t="b">
        <v>1</v>
      </c>
      <c r="L76">
        <v>5328</v>
      </c>
      <c r="M76" t="b">
        <v>0</v>
      </c>
      <c r="N76" s="3">
        <v>0.29654366338286858</v>
      </c>
      <c r="O76" s="3">
        <v>8.4225169541092965E-2</v>
      </c>
      <c r="P76" s="5">
        <f>VLOOKUP(B76,'areasMostAffectedByApr (JanCap)'!B:M,12,FALSE)</f>
        <v>0.1232176921335963</v>
      </c>
      <c r="Q76" t="b">
        <f>O76&gt;P76</f>
        <v>0</v>
      </c>
      <c r="R76" s="5">
        <f>SUM(O76:P76)</f>
        <v>0.20744286167468928</v>
      </c>
    </row>
    <row r="77" spans="1:18" x14ac:dyDescent="0.2">
      <c r="A77">
        <v>607</v>
      </c>
      <c r="B77" t="s">
        <v>509</v>
      </c>
      <c r="C77" t="s">
        <v>83</v>
      </c>
      <c r="D77" t="s">
        <v>136</v>
      </c>
      <c r="E77">
        <v>9812</v>
      </c>
      <c r="F77">
        <v>15327</v>
      </c>
      <c r="G77">
        <v>5515</v>
      </c>
      <c r="H77">
        <v>0.56206685690990599</v>
      </c>
      <c r="I77" t="s">
        <v>8</v>
      </c>
      <c r="J77">
        <v>337</v>
      </c>
      <c r="K77" t="b">
        <v>1</v>
      </c>
      <c r="L77">
        <v>5852</v>
      </c>
      <c r="M77" t="b">
        <v>0</v>
      </c>
      <c r="N77" s="3">
        <v>0.5964125560538116</v>
      </c>
      <c r="O77" s="3">
        <v>0.14564459930313589</v>
      </c>
      <c r="P77" s="5">
        <f>VLOOKUP(B77,'areasMostAffectedByApr (JanCap)'!B:M,12,FALSE)</f>
        <v>0.11011258903724884</v>
      </c>
      <c r="Q77" t="b">
        <f>O77&gt;P77</f>
        <v>1</v>
      </c>
      <c r="R77" s="5">
        <f>SUM(O77:P77)</f>
        <v>0.25575718834038474</v>
      </c>
    </row>
    <row r="78" spans="1:18" x14ac:dyDescent="0.2">
      <c r="A78">
        <v>615</v>
      </c>
      <c r="B78" t="s">
        <v>501</v>
      </c>
      <c r="C78" t="s">
        <v>84</v>
      </c>
      <c r="D78" t="s">
        <v>136</v>
      </c>
      <c r="E78">
        <v>9017</v>
      </c>
      <c r="F78">
        <v>10824</v>
      </c>
      <c r="G78">
        <v>1807</v>
      </c>
      <c r="H78">
        <v>0.200399245868914</v>
      </c>
      <c r="I78" t="s">
        <v>8</v>
      </c>
      <c r="J78">
        <v>181</v>
      </c>
      <c r="K78" t="b">
        <v>1</v>
      </c>
      <c r="L78">
        <v>1988</v>
      </c>
      <c r="M78" t="b">
        <v>0</v>
      </c>
      <c r="N78" s="3">
        <v>0.22047244094488189</v>
      </c>
      <c r="O78" s="3">
        <v>6.7701947963492715E-2</v>
      </c>
      <c r="P78" s="5">
        <f>VLOOKUP(B78,'areasMostAffectedByApr (JanCap)'!B:M,12,FALSE)</f>
        <v>0.15051196900511968</v>
      </c>
      <c r="Q78" t="b">
        <f>O78&gt;P78</f>
        <v>0</v>
      </c>
      <c r="R78" s="5">
        <f>SUM(O78:P78)</f>
        <v>0.21821391696861239</v>
      </c>
    </row>
    <row r="79" spans="1:18" x14ac:dyDescent="0.2">
      <c r="A79">
        <v>623</v>
      </c>
      <c r="B79" t="s">
        <v>493</v>
      </c>
      <c r="C79" t="s">
        <v>85</v>
      </c>
      <c r="D79" t="s">
        <v>136</v>
      </c>
      <c r="E79">
        <v>23061</v>
      </c>
      <c r="F79">
        <v>33488</v>
      </c>
      <c r="G79">
        <v>10427</v>
      </c>
      <c r="H79">
        <v>0.45214864923463899</v>
      </c>
      <c r="I79" t="s">
        <v>8</v>
      </c>
      <c r="J79">
        <v>1149</v>
      </c>
      <c r="K79" t="b">
        <v>1</v>
      </c>
      <c r="L79">
        <v>11576</v>
      </c>
      <c r="M79" t="b">
        <v>0</v>
      </c>
      <c r="N79" s="3">
        <v>0.50197302805602528</v>
      </c>
      <c r="O79" s="3">
        <v>0.13829024704926648</v>
      </c>
      <c r="P79" s="5">
        <f>VLOOKUP(B79,'areasMostAffectedByApr (JanCap)'!B:M,12,FALSE)</f>
        <v>0.11476765134127984</v>
      </c>
      <c r="Q79" t="b">
        <f>O79&gt;P79</f>
        <v>1</v>
      </c>
      <c r="R79" s="5">
        <f>SUM(O79:P79)</f>
        <v>0.25305789839054632</v>
      </c>
    </row>
    <row r="80" spans="1:18" x14ac:dyDescent="0.2">
      <c r="A80">
        <v>631</v>
      </c>
      <c r="B80" t="s">
        <v>485</v>
      </c>
      <c r="C80" t="s">
        <v>86</v>
      </c>
      <c r="D80" t="s">
        <v>136</v>
      </c>
      <c r="E80">
        <v>3852</v>
      </c>
      <c r="F80">
        <v>4989</v>
      </c>
      <c r="G80">
        <v>1137</v>
      </c>
      <c r="H80">
        <v>0.29517133956386299</v>
      </c>
      <c r="I80" t="s">
        <v>8</v>
      </c>
      <c r="J80">
        <v>65</v>
      </c>
      <c r="K80" t="b">
        <v>1</v>
      </c>
      <c r="L80">
        <v>1202</v>
      </c>
      <c r="M80" t="b">
        <v>0</v>
      </c>
      <c r="N80" s="3">
        <v>0.31204569055036346</v>
      </c>
      <c r="O80" s="3">
        <v>9.8307025435511577E-2</v>
      </c>
      <c r="P80" s="5">
        <f>VLOOKUP(B80,'areasMostAffectedByApr (JanCap)'!B:M,12,FALSE)</f>
        <v>0.15642550379914105</v>
      </c>
      <c r="Q80" t="b">
        <f>O80&gt;P80</f>
        <v>0</v>
      </c>
      <c r="R80" s="5">
        <f>SUM(O80:P80)</f>
        <v>0.25473252923465262</v>
      </c>
    </row>
    <row r="81" spans="1:18" x14ac:dyDescent="0.2">
      <c r="A81">
        <v>639</v>
      </c>
      <c r="B81" t="s">
        <v>477</v>
      </c>
      <c r="C81" t="s">
        <v>87</v>
      </c>
      <c r="D81" t="s">
        <v>136</v>
      </c>
      <c r="E81">
        <v>15918</v>
      </c>
      <c r="F81">
        <v>19071</v>
      </c>
      <c r="G81">
        <v>3153</v>
      </c>
      <c r="H81">
        <v>0.198077647945722</v>
      </c>
      <c r="I81" t="s">
        <v>8</v>
      </c>
      <c r="J81">
        <v>322</v>
      </c>
      <c r="K81" t="b">
        <v>1</v>
      </c>
      <c r="L81">
        <v>3475</v>
      </c>
      <c r="M81" t="b">
        <v>0</v>
      </c>
      <c r="N81" s="3">
        <v>0.21830631988943336</v>
      </c>
      <c r="O81" s="3">
        <v>6.9011399293005524E-2</v>
      </c>
      <c r="P81" s="5">
        <f>VLOOKUP(B81,'areasMostAffectedByApr (JanCap)'!B:M,12,FALSE)</f>
        <v>0.1607186210245205</v>
      </c>
      <c r="Q81" t="b">
        <f>O81&gt;P81</f>
        <v>0</v>
      </c>
      <c r="R81" s="5">
        <f>SUM(O81:P81)</f>
        <v>0.22973002031752604</v>
      </c>
    </row>
    <row r="82" spans="1:18" x14ac:dyDescent="0.2">
      <c r="A82">
        <v>647</v>
      </c>
      <c r="B82" t="s">
        <v>469</v>
      </c>
      <c r="C82" t="s">
        <v>88</v>
      </c>
      <c r="D82" t="s">
        <v>136</v>
      </c>
      <c r="E82">
        <v>22412</v>
      </c>
      <c r="F82">
        <v>30056</v>
      </c>
      <c r="G82">
        <v>7644</v>
      </c>
      <c r="H82">
        <v>0.34106728538283099</v>
      </c>
      <c r="I82" t="s">
        <v>8</v>
      </c>
      <c r="J82">
        <v>964</v>
      </c>
      <c r="K82" t="b">
        <v>1</v>
      </c>
      <c r="L82">
        <v>8608</v>
      </c>
      <c r="M82" t="b">
        <v>0</v>
      </c>
      <c r="N82" s="3">
        <v>0.38407995716580401</v>
      </c>
      <c r="O82" s="3">
        <v>0.12553228723093973</v>
      </c>
      <c r="P82" s="5">
        <f>VLOOKUP(B82,'areasMostAffectedByApr (JanCap)'!B:M,12,FALSE)</f>
        <v>0.17279141885514823</v>
      </c>
      <c r="Q82" t="b">
        <f>O82&gt;P82</f>
        <v>0</v>
      </c>
      <c r="R82" s="5">
        <f>SUM(O82:P82)</f>
        <v>0.29832370608608794</v>
      </c>
    </row>
    <row r="83" spans="1:18" x14ac:dyDescent="0.2">
      <c r="A83">
        <v>655</v>
      </c>
      <c r="B83" t="s">
        <v>461</v>
      </c>
      <c r="C83" t="s">
        <v>89</v>
      </c>
      <c r="D83" t="s">
        <v>136</v>
      </c>
      <c r="E83">
        <v>13114</v>
      </c>
      <c r="F83">
        <v>16509</v>
      </c>
      <c r="G83">
        <v>3395</v>
      </c>
      <c r="H83">
        <v>0.25888363580905899</v>
      </c>
      <c r="I83" t="s">
        <v>8</v>
      </c>
      <c r="J83">
        <v>313</v>
      </c>
      <c r="K83" t="b">
        <v>1</v>
      </c>
      <c r="L83">
        <v>3708</v>
      </c>
      <c r="M83" t="b">
        <v>0</v>
      </c>
      <c r="N83" s="3">
        <v>0.28275125819734637</v>
      </c>
      <c r="O83" s="3">
        <v>8.5182632667126126E-2</v>
      </c>
      <c r="P83" s="5">
        <f>VLOOKUP(B83,'areasMostAffectedByApr (JanCap)'!B:M,12,FALSE)</f>
        <v>0.14959808408223271</v>
      </c>
      <c r="Q83" t="b">
        <f>O83&gt;P83</f>
        <v>0</v>
      </c>
      <c r="R83" s="5">
        <f>SUM(O83:P83)</f>
        <v>0.23478071674935885</v>
      </c>
    </row>
    <row r="84" spans="1:18" x14ac:dyDescent="0.2">
      <c r="A84">
        <v>663</v>
      </c>
      <c r="B84" t="s">
        <v>453</v>
      </c>
      <c r="C84" t="s">
        <v>90</v>
      </c>
      <c r="D84" t="s">
        <v>136</v>
      </c>
      <c r="E84">
        <v>12998</v>
      </c>
      <c r="F84">
        <v>21184</v>
      </c>
      <c r="G84">
        <v>8186</v>
      </c>
      <c r="H84">
        <v>0.62978919833820601</v>
      </c>
      <c r="I84" t="s">
        <v>8</v>
      </c>
      <c r="J84">
        <v>389</v>
      </c>
      <c r="K84" t="b">
        <v>1</v>
      </c>
      <c r="L84">
        <v>8575</v>
      </c>
      <c r="M84" t="b">
        <v>0</v>
      </c>
      <c r="N84" s="3">
        <v>0.65971687951992619</v>
      </c>
      <c r="O84" s="3">
        <v>0.16081843926407982</v>
      </c>
      <c r="P84" s="5">
        <f>VLOOKUP(B84,'areasMostAffectedByApr (JanCap)'!B:M,12,FALSE)</f>
        <v>0.10403065842432646</v>
      </c>
      <c r="Q84" t="b">
        <f>O84&gt;P84</f>
        <v>1</v>
      </c>
      <c r="R84" s="5">
        <f>SUM(O84:P84)</f>
        <v>0.26484909768840625</v>
      </c>
    </row>
    <row r="85" spans="1:18" x14ac:dyDescent="0.2">
      <c r="A85">
        <v>671</v>
      </c>
      <c r="B85" t="s">
        <v>445</v>
      </c>
      <c r="C85" t="s">
        <v>91</v>
      </c>
      <c r="D85" t="s">
        <v>136</v>
      </c>
      <c r="E85">
        <v>9648</v>
      </c>
      <c r="F85">
        <v>16429</v>
      </c>
      <c r="G85">
        <v>6781</v>
      </c>
      <c r="H85">
        <v>0.70283996683250405</v>
      </c>
      <c r="I85" t="s">
        <v>8</v>
      </c>
      <c r="J85">
        <v>395</v>
      </c>
      <c r="K85" t="b">
        <v>1</v>
      </c>
      <c r="L85">
        <v>7176</v>
      </c>
      <c r="M85" t="b">
        <v>0</v>
      </c>
      <c r="N85" s="3">
        <v>0.74378109452736318</v>
      </c>
      <c r="O85" s="3">
        <v>0.18942533590264762</v>
      </c>
      <c r="P85" s="5">
        <f>VLOOKUP(B85,'areasMostAffectedByApr (JanCap)'!B:M,12,FALSE)</f>
        <v>0.12334789657351689</v>
      </c>
      <c r="Q85" t="b">
        <f>O85&gt;P85</f>
        <v>1</v>
      </c>
      <c r="R85" s="5">
        <f>SUM(O85:P85)</f>
        <v>0.31277323247616451</v>
      </c>
    </row>
    <row r="86" spans="1:18" x14ac:dyDescent="0.2">
      <c r="A86">
        <v>679</v>
      </c>
      <c r="B86" t="s">
        <v>437</v>
      </c>
      <c r="C86" t="s">
        <v>92</v>
      </c>
      <c r="D86" t="s">
        <v>136</v>
      </c>
      <c r="E86">
        <v>15705</v>
      </c>
      <c r="F86">
        <v>25192</v>
      </c>
      <c r="G86">
        <v>9487</v>
      </c>
      <c r="H86">
        <v>0.60407513530722701</v>
      </c>
      <c r="I86" t="s">
        <v>8</v>
      </c>
      <c r="J86">
        <v>476</v>
      </c>
      <c r="K86" t="b">
        <v>1</v>
      </c>
      <c r="L86">
        <v>9963</v>
      </c>
      <c r="M86" t="b">
        <v>0</v>
      </c>
      <c r="N86" s="3">
        <v>0.63438395415472781</v>
      </c>
      <c r="O86" s="3">
        <v>0.16146441073512252</v>
      </c>
      <c r="P86" s="5">
        <f>VLOOKUP(B86,'areasMostAffectedByApr (JanCap)'!B:M,12,FALSE)</f>
        <v>0.1090948621889216</v>
      </c>
      <c r="Q86" t="b">
        <f>O86&gt;P86</f>
        <v>1</v>
      </c>
      <c r="R86" s="5">
        <f>SUM(O86:P86)</f>
        <v>0.27055927292404414</v>
      </c>
    </row>
    <row r="87" spans="1:18" x14ac:dyDescent="0.2">
      <c r="A87">
        <v>687</v>
      </c>
      <c r="B87" t="s">
        <v>429</v>
      </c>
      <c r="C87" t="s">
        <v>93</v>
      </c>
      <c r="D87" t="s">
        <v>136</v>
      </c>
      <c r="E87">
        <v>38720</v>
      </c>
      <c r="F87">
        <v>48268</v>
      </c>
      <c r="G87">
        <v>9548</v>
      </c>
      <c r="H87">
        <v>0.246590909090909</v>
      </c>
      <c r="I87" t="s">
        <v>8</v>
      </c>
      <c r="J87">
        <v>1820</v>
      </c>
      <c r="K87" t="b">
        <v>1</v>
      </c>
      <c r="L87">
        <v>11368</v>
      </c>
      <c r="M87" t="b">
        <v>0</v>
      </c>
      <c r="N87" s="3">
        <v>0.29359504132231407</v>
      </c>
      <c r="O87" s="3">
        <v>8.914120820525688E-2</v>
      </c>
      <c r="P87" s="5">
        <f>VLOOKUP(B87,'areasMostAffectedByApr (JanCap)'!B:M,12,FALSE)</f>
        <v>0.14261548049761633</v>
      </c>
      <c r="Q87" t="b">
        <f>O87&gt;P87</f>
        <v>0</v>
      </c>
      <c r="R87" s="5">
        <f>SUM(O87:P87)</f>
        <v>0.23175668870287319</v>
      </c>
    </row>
    <row r="88" spans="1:18" x14ac:dyDescent="0.2">
      <c r="A88">
        <v>695</v>
      </c>
      <c r="B88" t="s">
        <v>421</v>
      </c>
      <c r="C88" t="s">
        <v>94</v>
      </c>
      <c r="D88" t="s">
        <v>136</v>
      </c>
      <c r="E88">
        <v>19821</v>
      </c>
      <c r="F88">
        <v>23267</v>
      </c>
      <c r="G88">
        <v>3446</v>
      </c>
      <c r="H88">
        <v>0.173856011301145</v>
      </c>
      <c r="I88" t="s">
        <v>8</v>
      </c>
      <c r="J88">
        <v>905</v>
      </c>
      <c r="K88" t="b">
        <v>1</v>
      </c>
      <c r="L88">
        <v>4351</v>
      </c>
      <c r="M88" t="b">
        <v>0</v>
      </c>
      <c r="N88" s="3">
        <v>0.21951465617274607</v>
      </c>
      <c r="O88" s="3">
        <v>6.8709040663245166E-2</v>
      </c>
      <c r="P88" s="5">
        <f>VLOOKUP(B88,'areasMostAffectedByApr (JanCap)'!B:M,12,FALSE)</f>
        <v>0.15004195172324772</v>
      </c>
      <c r="Q88" t="b">
        <f>O88&gt;P88</f>
        <v>0</v>
      </c>
      <c r="R88" s="5">
        <f>SUM(O88:P88)</f>
        <v>0.21875099238649287</v>
      </c>
    </row>
    <row r="89" spans="1:18" x14ac:dyDescent="0.2">
      <c r="A89">
        <v>703</v>
      </c>
      <c r="B89" t="s">
        <v>413</v>
      </c>
      <c r="C89" t="s">
        <v>95</v>
      </c>
      <c r="D89" t="s">
        <v>136</v>
      </c>
      <c r="E89">
        <v>30655</v>
      </c>
      <c r="F89">
        <v>52650</v>
      </c>
      <c r="G89">
        <v>21995</v>
      </c>
      <c r="H89">
        <v>0.71750122329147004</v>
      </c>
      <c r="I89" t="s">
        <v>8</v>
      </c>
      <c r="J89">
        <v>1061</v>
      </c>
      <c r="K89" t="b">
        <v>1</v>
      </c>
      <c r="L89">
        <v>23056</v>
      </c>
      <c r="M89" t="b">
        <v>0</v>
      </c>
      <c r="N89" s="3">
        <v>0.75211221660414285</v>
      </c>
      <c r="O89" s="3">
        <v>0.16873783281371216</v>
      </c>
      <c r="P89" s="5">
        <f>VLOOKUP(B89,'areasMostAffectedByApr (JanCap)'!B:M,12,FALSE)</f>
        <v>0.10047057571403593</v>
      </c>
      <c r="Q89" t="b">
        <f>O89&gt;P89</f>
        <v>1</v>
      </c>
      <c r="R89" s="5">
        <f>SUM(O89:P89)</f>
        <v>0.26920840852774808</v>
      </c>
    </row>
    <row r="90" spans="1:18" x14ac:dyDescent="0.2">
      <c r="A90">
        <v>711</v>
      </c>
      <c r="B90" t="s">
        <v>405</v>
      </c>
      <c r="C90" t="s">
        <v>96</v>
      </c>
      <c r="D90" t="s">
        <v>136</v>
      </c>
      <c r="E90">
        <v>8138</v>
      </c>
      <c r="F90">
        <v>12448</v>
      </c>
      <c r="G90">
        <v>4310</v>
      </c>
      <c r="H90">
        <v>0.52961415581223903</v>
      </c>
      <c r="I90" t="s">
        <v>8</v>
      </c>
      <c r="J90">
        <v>293</v>
      </c>
      <c r="K90" t="b">
        <v>1</v>
      </c>
      <c r="L90">
        <v>4603</v>
      </c>
      <c r="M90" t="b">
        <v>0</v>
      </c>
      <c r="N90" s="3">
        <v>0.56561808798230528</v>
      </c>
      <c r="O90" s="3">
        <v>0.1678150862226111</v>
      </c>
      <c r="P90" s="5">
        <f>VLOOKUP(B90,'areasMostAffectedByApr (JanCap)'!B:M,12,FALSE)</f>
        <v>0.15323542567466825</v>
      </c>
      <c r="Q90" t="b">
        <f>O90&gt;P90</f>
        <v>1</v>
      </c>
      <c r="R90" s="5">
        <f>SUM(O90:P90)</f>
        <v>0.32105051189727934</v>
      </c>
    </row>
    <row r="91" spans="1:18" x14ac:dyDescent="0.2">
      <c r="A91">
        <v>719</v>
      </c>
      <c r="B91" t="s">
        <v>397</v>
      </c>
      <c r="C91" t="s">
        <v>97</v>
      </c>
      <c r="D91" t="s">
        <v>136</v>
      </c>
      <c r="E91">
        <v>13882</v>
      </c>
      <c r="F91">
        <v>18522</v>
      </c>
      <c r="G91">
        <v>4640</v>
      </c>
      <c r="H91">
        <v>0.33424578590981102</v>
      </c>
      <c r="I91" t="s">
        <v>8</v>
      </c>
      <c r="J91">
        <v>811</v>
      </c>
      <c r="K91" t="b">
        <v>1</v>
      </c>
      <c r="L91">
        <v>5451</v>
      </c>
      <c r="M91" t="b">
        <v>0</v>
      </c>
      <c r="N91" s="3">
        <v>0.39266676271430628</v>
      </c>
      <c r="O91" s="3">
        <v>0.11727372474774639</v>
      </c>
      <c r="P91" s="5">
        <f>VLOOKUP(B91,'areasMostAffectedByApr (JanCap)'!B:M,12,FALSE)</f>
        <v>0.14962037609252229</v>
      </c>
      <c r="Q91" t="b">
        <f>O91&gt;P91</f>
        <v>0</v>
      </c>
      <c r="R91" s="5">
        <f>SUM(O91:P91)</f>
        <v>0.26689410084026866</v>
      </c>
    </row>
    <row r="92" spans="1:18" x14ac:dyDescent="0.2">
      <c r="A92">
        <v>727</v>
      </c>
      <c r="B92" t="s">
        <v>389</v>
      </c>
      <c r="C92" t="s">
        <v>98</v>
      </c>
      <c r="D92" t="s">
        <v>136</v>
      </c>
      <c r="E92">
        <v>7109</v>
      </c>
      <c r="F92">
        <v>12979</v>
      </c>
      <c r="G92">
        <v>5870</v>
      </c>
      <c r="H92">
        <v>0.82571388380925603</v>
      </c>
      <c r="I92" t="s">
        <v>8</v>
      </c>
      <c r="J92">
        <v>181</v>
      </c>
      <c r="K92" t="b">
        <v>1</v>
      </c>
      <c r="L92">
        <v>6051</v>
      </c>
      <c r="M92" t="b">
        <v>0</v>
      </c>
      <c r="N92" s="3">
        <v>0.85117456744971165</v>
      </c>
      <c r="O92" s="3">
        <v>0.19959757223908167</v>
      </c>
      <c r="P92" s="5">
        <f>VLOOKUP(B92,'areasMostAffectedByApr (JanCap)'!B:M,12,FALSE)</f>
        <v>0.10640269009058469</v>
      </c>
      <c r="Q92" t="b">
        <f>O92&gt;P92</f>
        <v>1</v>
      </c>
      <c r="R92" s="5">
        <f>SUM(O92:P92)</f>
        <v>0.30600026232966637</v>
      </c>
    </row>
    <row r="93" spans="1:18" x14ac:dyDescent="0.2">
      <c r="A93">
        <v>735</v>
      </c>
      <c r="B93" t="s">
        <v>381</v>
      </c>
      <c r="C93" t="s">
        <v>99</v>
      </c>
      <c r="D93" t="s">
        <v>136</v>
      </c>
      <c r="E93">
        <v>4235</v>
      </c>
      <c r="F93">
        <v>7253</v>
      </c>
      <c r="G93">
        <v>3018</v>
      </c>
      <c r="H93">
        <v>0.71263282172373099</v>
      </c>
      <c r="I93" t="s">
        <v>8</v>
      </c>
      <c r="J93">
        <v>124</v>
      </c>
      <c r="K93" t="b">
        <v>1</v>
      </c>
      <c r="L93">
        <v>3142</v>
      </c>
      <c r="M93" t="b">
        <v>0</v>
      </c>
      <c r="N93" s="3">
        <v>0.74191263282172371</v>
      </c>
      <c r="O93" s="3">
        <v>0.14658953065223476</v>
      </c>
      <c r="P93" s="5">
        <f>VLOOKUP(B93,'areasMostAffectedByApr (JanCap)'!B:M,12,FALSE)</f>
        <v>0.10242972844211529</v>
      </c>
      <c r="Q93" t="b">
        <f>O93&gt;P93</f>
        <v>1</v>
      </c>
      <c r="R93" s="5">
        <f>SUM(O93:P93)</f>
        <v>0.24901925909435005</v>
      </c>
    </row>
    <row r="94" spans="1:18" x14ac:dyDescent="0.2">
      <c r="A94">
        <v>743</v>
      </c>
      <c r="B94" t="s">
        <v>373</v>
      </c>
      <c r="C94" t="s">
        <v>100</v>
      </c>
      <c r="D94" t="s">
        <v>136</v>
      </c>
      <c r="E94">
        <v>9069</v>
      </c>
      <c r="F94">
        <v>13440</v>
      </c>
      <c r="G94">
        <v>4371</v>
      </c>
      <c r="H94">
        <v>0.48197155143896803</v>
      </c>
      <c r="I94" t="s">
        <v>8</v>
      </c>
      <c r="J94">
        <v>394</v>
      </c>
      <c r="K94" t="b">
        <v>1</v>
      </c>
      <c r="L94">
        <v>4765</v>
      </c>
      <c r="M94" t="b">
        <v>0</v>
      </c>
      <c r="N94" s="3">
        <v>0.52541625317014007</v>
      </c>
      <c r="O94" s="3">
        <v>0.12575545644084346</v>
      </c>
      <c r="P94" s="5">
        <f>VLOOKUP(B94,'areasMostAffectedByApr (JanCap)'!B:M,12,FALSE)</f>
        <v>0.1096514745308311</v>
      </c>
      <c r="Q94" t="b">
        <f>O94&gt;P94</f>
        <v>1</v>
      </c>
      <c r="R94" s="5">
        <f>SUM(O94:P94)</f>
        <v>0.23540693097167456</v>
      </c>
    </row>
    <row r="95" spans="1:18" x14ac:dyDescent="0.2">
      <c r="A95">
        <v>751</v>
      </c>
      <c r="B95" t="s">
        <v>365</v>
      </c>
      <c r="C95" t="s">
        <v>101</v>
      </c>
      <c r="D95" t="s">
        <v>136</v>
      </c>
      <c r="E95">
        <v>14284</v>
      </c>
      <c r="F95">
        <v>20337</v>
      </c>
      <c r="G95">
        <v>6053</v>
      </c>
      <c r="H95">
        <v>0.42376085130215602</v>
      </c>
      <c r="I95" t="s">
        <v>8</v>
      </c>
      <c r="J95">
        <v>461</v>
      </c>
      <c r="K95" t="b">
        <v>1</v>
      </c>
      <c r="L95">
        <v>6514</v>
      </c>
      <c r="M95" t="b">
        <v>0</v>
      </c>
      <c r="N95" s="3">
        <v>0.45603472416690005</v>
      </c>
      <c r="O95" s="3">
        <v>0.11915345076734529</v>
      </c>
      <c r="P95" s="5">
        <f>VLOOKUP(B95,'areasMostAffectedByApr (JanCap)'!B:M,12,FALSE)</f>
        <v>0.12919109908284468</v>
      </c>
      <c r="Q95" t="b">
        <f>O95&gt;P95</f>
        <v>0</v>
      </c>
      <c r="R95" s="5">
        <f>SUM(O95:P95)</f>
        <v>0.24834454985018997</v>
      </c>
    </row>
    <row r="96" spans="1:18" x14ac:dyDescent="0.2">
      <c r="A96">
        <v>759</v>
      </c>
      <c r="B96" t="s">
        <v>357</v>
      </c>
      <c r="C96" t="s">
        <v>102</v>
      </c>
      <c r="D96" t="s">
        <v>136</v>
      </c>
      <c r="E96">
        <v>4761</v>
      </c>
      <c r="F96">
        <v>6653</v>
      </c>
      <c r="G96">
        <v>1892</v>
      </c>
      <c r="H96">
        <v>0.39739550514597799</v>
      </c>
      <c r="I96" t="s">
        <v>8</v>
      </c>
      <c r="J96">
        <v>136</v>
      </c>
      <c r="K96" t="b">
        <v>1</v>
      </c>
      <c r="L96">
        <v>2028</v>
      </c>
      <c r="M96" t="b">
        <v>0</v>
      </c>
      <c r="N96" s="3">
        <v>0.42596093257718964</v>
      </c>
      <c r="O96" s="3">
        <v>0.11847870538061576</v>
      </c>
      <c r="P96" s="5">
        <f>VLOOKUP(B96,'areasMostAffectedByApr (JanCap)'!B:M,12,FALSE)</f>
        <v>0.13482607914745853</v>
      </c>
      <c r="Q96" t="b">
        <f>O96&gt;P96</f>
        <v>0</v>
      </c>
      <c r="R96" s="5">
        <f>SUM(O96:P96)</f>
        <v>0.25330478452807431</v>
      </c>
    </row>
    <row r="97" spans="1:18" x14ac:dyDescent="0.2">
      <c r="A97">
        <v>767</v>
      </c>
      <c r="B97" t="s">
        <v>349</v>
      </c>
      <c r="C97" t="s">
        <v>103</v>
      </c>
      <c r="D97" t="s">
        <v>136</v>
      </c>
      <c r="E97">
        <v>8583</v>
      </c>
      <c r="F97">
        <v>9972</v>
      </c>
      <c r="G97">
        <v>1389</v>
      </c>
      <c r="H97">
        <v>0.16183152743795901</v>
      </c>
      <c r="I97" t="s">
        <v>8</v>
      </c>
      <c r="J97">
        <v>4</v>
      </c>
      <c r="K97" t="b">
        <v>1</v>
      </c>
      <c r="L97">
        <v>1393</v>
      </c>
      <c r="M97" t="b">
        <v>0</v>
      </c>
      <c r="N97" s="3">
        <v>0.16229756495397879</v>
      </c>
      <c r="O97" s="3">
        <v>4.6981450252951099E-2</v>
      </c>
      <c r="P97" s="5">
        <f>VLOOKUP(B97,'areasMostAffectedByApr (JanCap)'!B:M,12,FALSE)</f>
        <v>0.11521843494959194</v>
      </c>
      <c r="Q97" t="b">
        <f>O97&gt;P97</f>
        <v>0</v>
      </c>
      <c r="R97" s="5">
        <f>SUM(O97:P97)</f>
        <v>0.16219988520254303</v>
      </c>
    </row>
    <row r="98" spans="1:18" x14ac:dyDescent="0.2">
      <c r="A98">
        <v>775</v>
      </c>
      <c r="B98" t="s">
        <v>341</v>
      </c>
      <c r="C98" t="s">
        <v>104</v>
      </c>
      <c r="D98" t="s">
        <v>136</v>
      </c>
      <c r="E98">
        <v>13328</v>
      </c>
      <c r="F98">
        <v>20410</v>
      </c>
      <c r="G98">
        <v>7082</v>
      </c>
      <c r="H98">
        <v>0.53136254501800695</v>
      </c>
      <c r="I98" t="s">
        <v>8</v>
      </c>
      <c r="J98">
        <v>436</v>
      </c>
      <c r="K98" t="b">
        <v>1</v>
      </c>
      <c r="L98">
        <v>7518</v>
      </c>
      <c r="M98" t="b">
        <v>0</v>
      </c>
      <c r="N98" s="3">
        <v>0.56407563025210083</v>
      </c>
      <c r="O98" s="3">
        <v>0.14677860210855134</v>
      </c>
      <c r="P98" s="5">
        <f>VLOOKUP(B98,'areasMostAffectedByApr (JanCap)'!B:M,12,FALSE)</f>
        <v>0.11715531139905655</v>
      </c>
      <c r="Q98" t="b">
        <f>O98&gt;P98</f>
        <v>1</v>
      </c>
      <c r="R98" s="5">
        <f>SUM(O98:P98)</f>
        <v>0.26393391350760786</v>
      </c>
    </row>
    <row r="99" spans="1:18" x14ac:dyDescent="0.2">
      <c r="A99">
        <v>783</v>
      </c>
      <c r="B99" t="s">
        <v>333</v>
      </c>
      <c r="C99" t="s">
        <v>105</v>
      </c>
      <c r="D99" t="s">
        <v>136</v>
      </c>
      <c r="E99">
        <v>15643</v>
      </c>
      <c r="F99">
        <v>22137</v>
      </c>
      <c r="G99">
        <v>6494</v>
      </c>
      <c r="H99">
        <v>0.415137761298984</v>
      </c>
      <c r="I99" t="s">
        <v>8</v>
      </c>
      <c r="J99">
        <v>911</v>
      </c>
      <c r="K99" t="b">
        <v>1</v>
      </c>
      <c r="L99">
        <v>7405</v>
      </c>
      <c r="M99" t="b">
        <v>0</v>
      </c>
      <c r="N99" s="3">
        <v>0.4733746723774212</v>
      </c>
      <c r="O99" s="3">
        <v>0.13628917968821894</v>
      </c>
      <c r="P99" s="5">
        <f>VLOOKUP(B99,'areasMostAffectedByApr (JanCap)'!B:M,12,FALSE)</f>
        <v>0.12250679963735267</v>
      </c>
      <c r="Q99" t="b">
        <f>O99&gt;P99</f>
        <v>1</v>
      </c>
      <c r="R99" s="5">
        <f>SUM(O99:P99)</f>
        <v>0.25879597932557163</v>
      </c>
    </row>
    <row r="100" spans="1:18" x14ac:dyDescent="0.2">
      <c r="A100">
        <v>791</v>
      </c>
      <c r="B100" t="s">
        <v>325</v>
      </c>
      <c r="C100" t="s">
        <v>106</v>
      </c>
      <c r="D100" t="s">
        <v>136</v>
      </c>
      <c r="E100">
        <v>16630</v>
      </c>
      <c r="F100">
        <v>33077</v>
      </c>
      <c r="G100">
        <v>16447</v>
      </c>
      <c r="H100">
        <v>0.98899579073962696</v>
      </c>
      <c r="I100" t="s">
        <v>8</v>
      </c>
      <c r="J100">
        <v>434</v>
      </c>
      <c r="K100" t="b">
        <v>1</v>
      </c>
      <c r="L100">
        <v>16881</v>
      </c>
      <c r="M100" t="b">
        <v>0</v>
      </c>
      <c r="N100" s="3">
        <v>1.0150932050511126</v>
      </c>
      <c r="O100" s="3">
        <v>0.20940791187525584</v>
      </c>
      <c r="P100" s="5">
        <f>VLOOKUP(B100,'areasMostAffectedByApr (JanCap)'!B:M,12,FALSE)</f>
        <v>8.8815195230844662E-2</v>
      </c>
      <c r="Q100" t="b">
        <f>O100&gt;P100</f>
        <v>1</v>
      </c>
      <c r="R100" s="5">
        <f>SUM(O100:P100)</f>
        <v>0.2982231071061005</v>
      </c>
    </row>
    <row r="101" spans="1:18" x14ac:dyDescent="0.2">
      <c r="A101">
        <v>799</v>
      </c>
      <c r="B101" t="s">
        <v>317</v>
      </c>
      <c r="C101" t="s">
        <v>107</v>
      </c>
      <c r="D101" t="s">
        <v>136</v>
      </c>
      <c r="E101">
        <v>6902</v>
      </c>
      <c r="F101">
        <v>9280</v>
      </c>
      <c r="G101">
        <v>2378</v>
      </c>
      <c r="H101">
        <v>0.34453781512604997</v>
      </c>
      <c r="I101" t="s">
        <v>8</v>
      </c>
      <c r="J101">
        <v>248</v>
      </c>
      <c r="K101" t="b">
        <v>1</v>
      </c>
      <c r="L101">
        <v>2626</v>
      </c>
      <c r="M101" t="b">
        <v>0</v>
      </c>
      <c r="N101" s="3">
        <v>0.38046942915097071</v>
      </c>
      <c r="O101" s="3">
        <v>0.11624612660469234</v>
      </c>
      <c r="P101" s="5">
        <f>VLOOKUP(B101,'areasMostAffectedByApr (JanCap)'!B:M,12,FALSE)</f>
        <v>0.15637990240375926</v>
      </c>
      <c r="Q101" t="b">
        <f>O101&gt;P101</f>
        <v>0</v>
      </c>
      <c r="R101" s="5">
        <f>SUM(O101:P101)</f>
        <v>0.27262602900845162</v>
      </c>
    </row>
    <row r="102" spans="1:18" x14ac:dyDescent="0.2">
      <c r="A102">
        <v>807</v>
      </c>
      <c r="B102" t="s">
        <v>309</v>
      </c>
      <c r="C102" t="s">
        <v>108</v>
      </c>
      <c r="D102" t="s">
        <v>136</v>
      </c>
      <c r="E102">
        <v>7111</v>
      </c>
      <c r="F102">
        <v>9423</v>
      </c>
      <c r="G102">
        <v>2312</v>
      </c>
      <c r="H102">
        <v>0.325130080157502</v>
      </c>
      <c r="I102" t="s">
        <v>8</v>
      </c>
      <c r="J102">
        <v>204</v>
      </c>
      <c r="K102" t="b">
        <v>1</v>
      </c>
      <c r="L102">
        <v>2516</v>
      </c>
      <c r="M102" t="b">
        <v>0</v>
      </c>
      <c r="N102" s="3">
        <v>0.35381802840669385</v>
      </c>
      <c r="O102" s="3">
        <v>8.6597370413712405E-2</v>
      </c>
      <c r="P102" s="5">
        <f>VLOOKUP(B102,'areasMostAffectedByApr (JanCap)'!B:M,12,FALSE)</f>
        <v>0.12002382954864031</v>
      </c>
      <c r="Q102" t="b">
        <f>O102&gt;P102</f>
        <v>0</v>
      </c>
      <c r="R102" s="5">
        <f>SUM(O102:P102)</f>
        <v>0.20662119996235273</v>
      </c>
    </row>
    <row r="103" spans="1:18" x14ac:dyDescent="0.2">
      <c r="A103">
        <v>815</v>
      </c>
      <c r="B103" t="s">
        <v>301</v>
      </c>
      <c r="C103" t="s">
        <v>109</v>
      </c>
      <c r="D103" t="s">
        <v>136</v>
      </c>
      <c r="E103">
        <v>2894</v>
      </c>
      <c r="F103">
        <v>3359</v>
      </c>
      <c r="G103">
        <v>465</v>
      </c>
      <c r="H103">
        <v>0.160677263303386</v>
      </c>
      <c r="I103" t="s">
        <v>8</v>
      </c>
      <c r="J103">
        <v>84</v>
      </c>
      <c r="K103" t="b">
        <v>1</v>
      </c>
      <c r="L103">
        <v>549</v>
      </c>
      <c r="M103" t="b">
        <v>0</v>
      </c>
      <c r="N103" s="3">
        <v>0.18970283344851416</v>
      </c>
      <c r="O103" s="3">
        <v>6.3637417410455546E-2</v>
      </c>
      <c r="P103" s="5">
        <f>VLOOKUP(B103,'areasMostAffectedByApr (JanCap)'!B:M,12,FALSE)</f>
        <v>0.15736817325800376</v>
      </c>
      <c r="Q103" t="b">
        <f>O103&gt;P103</f>
        <v>0</v>
      </c>
      <c r="R103" s="5">
        <f>SUM(O103:P103)</f>
        <v>0.22100559066845932</v>
      </c>
    </row>
    <row r="104" spans="1:18" x14ac:dyDescent="0.2">
      <c r="A104">
        <v>823</v>
      </c>
      <c r="B104" t="s">
        <v>293</v>
      </c>
      <c r="C104" t="s">
        <v>110</v>
      </c>
      <c r="D104" t="s">
        <v>136</v>
      </c>
      <c r="E104">
        <v>6531</v>
      </c>
      <c r="F104">
        <v>8346</v>
      </c>
      <c r="G104">
        <v>1815</v>
      </c>
      <c r="H104">
        <v>0.27790537436839702</v>
      </c>
      <c r="I104" t="s">
        <v>8</v>
      </c>
      <c r="J104">
        <v>519</v>
      </c>
      <c r="K104" t="b">
        <v>1</v>
      </c>
      <c r="L104">
        <v>2334</v>
      </c>
      <c r="M104" t="b">
        <v>0</v>
      </c>
      <c r="N104" s="3">
        <v>0.35737253100597149</v>
      </c>
      <c r="O104" s="3">
        <v>0.11466470154753132</v>
      </c>
      <c r="P104" s="5">
        <f>VLOOKUP(B104,'areasMostAffectedByApr (JanCap)'!B:M,12,FALSE)</f>
        <v>0.16601385959626394</v>
      </c>
      <c r="Q104" t="b">
        <f>O104&gt;P104</f>
        <v>0</v>
      </c>
      <c r="R104" s="5">
        <f>SUM(O104:P104)</f>
        <v>0.28067856114379525</v>
      </c>
    </row>
    <row r="105" spans="1:18" x14ac:dyDescent="0.2">
      <c r="A105">
        <v>831</v>
      </c>
      <c r="B105" t="s">
        <v>285</v>
      </c>
      <c r="C105" t="s">
        <v>111</v>
      </c>
      <c r="D105" t="s">
        <v>136</v>
      </c>
      <c r="E105">
        <v>15046</v>
      </c>
      <c r="F105">
        <v>21288</v>
      </c>
      <c r="G105">
        <v>6242</v>
      </c>
      <c r="H105">
        <v>0.41486109264920901</v>
      </c>
      <c r="I105" t="s">
        <v>8</v>
      </c>
      <c r="J105">
        <v>541</v>
      </c>
      <c r="K105" t="b">
        <v>1</v>
      </c>
      <c r="L105">
        <v>6783</v>
      </c>
      <c r="M105" t="b">
        <v>0</v>
      </c>
      <c r="N105" s="3">
        <v>0.45081749302140106</v>
      </c>
      <c r="O105" s="3">
        <v>0.12914588172575303</v>
      </c>
      <c r="P105" s="5">
        <f>VLOOKUP(B105,'areasMostAffectedByApr (JanCap)'!B:M,12,FALSE)</f>
        <v>0.15022234304910967</v>
      </c>
      <c r="Q105" t="b">
        <f>O105&gt;P105</f>
        <v>0</v>
      </c>
      <c r="R105" s="5">
        <f>SUM(O105:P105)</f>
        <v>0.27936822477486267</v>
      </c>
    </row>
    <row r="106" spans="1:18" x14ac:dyDescent="0.2">
      <c r="A106">
        <v>839</v>
      </c>
      <c r="B106" t="s">
        <v>277</v>
      </c>
      <c r="C106" t="s">
        <v>112</v>
      </c>
      <c r="D106" t="s">
        <v>136</v>
      </c>
      <c r="E106">
        <v>8745</v>
      </c>
      <c r="F106">
        <v>10932</v>
      </c>
      <c r="G106">
        <v>2187</v>
      </c>
      <c r="H106">
        <v>0.25008576329331</v>
      </c>
      <c r="I106" t="s">
        <v>8</v>
      </c>
      <c r="J106">
        <v>17</v>
      </c>
      <c r="K106" t="b">
        <v>1</v>
      </c>
      <c r="L106">
        <v>2204</v>
      </c>
      <c r="M106" t="b">
        <v>0</v>
      </c>
      <c r="N106" s="3">
        <v>0.25202973127501427</v>
      </c>
      <c r="O106" s="3">
        <v>8.9270525335169507E-2</v>
      </c>
      <c r="P106" s="5">
        <f>VLOOKUP(B106,'areasMostAffectedByApr (JanCap)'!B:M,12,FALSE)</f>
        <v>0.19391145443973751</v>
      </c>
      <c r="Q106" t="b">
        <f>O106&gt;P106</f>
        <v>0</v>
      </c>
      <c r="R106" s="5">
        <f>SUM(O106:P106)</f>
        <v>0.283181979774907</v>
      </c>
    </row>
    <row r="107" spans="1:18" x14ac:dyDescent="0.2">
      <c r="A107">
        <v>847</v>
      </c>
      <c r="B107" t="s">
        <v>269</v>
      </c>
      <c r="C107" t="s">
        <v>113</v>
      </c>
      <c r="D107" t="s">
        <v>136</v>
      </c>
      <c r="E107">
        <v>9849</v>
      </c>
      <c r="F107">
        <v>11882</v>
      </c>
      <c r="G107">
        <v>2033</v>
      </c>
      <c r="H107">
        <v>0.20641689511625499</v>
      </c>
      <c r="I107" t="s">
        <v>8</v>
      </c>
      <c r="J107">
        <v>187</v>
      </c>
      <c r="K107" t="b">
        <v>1</v>
      </c>
      <c r="L107">
        <v>2220</v>
      </c>
      <c r="M107" t="b">
        <v>0</v>
      </c>
      <c r="N107" s="3">
        <v>0.22540359427353029</v>
      </c>
      <c r="O107" s="3">
        <v>8.0449356767530344E-2</v>
      </c>
      <c r="P107" s="5">
        <f>VLOOKUP(B107,'areasMostAffectedByApr (JanCap)'!B:M,12,FALSE)</f>
        <v>0.18784916201117319</v>
      </c>
      <c r="Q107" t="b">
        <f>O107&gt;P107</f>
        <v>0</v>
      </c>
      <c r="R107" s="5">
        <f>SUM(O107:P107)</f>
        <v>0.26829851877870353</v>
      </c>
    </row>
    <row r="108" spans="1:18" x14ac:dyDescent="0.2">
      <c r="A108">
        <v>855</v>
      </c>
      <c r="B108" t="s">
        <v>261</v>
      </c>
      <c r="C108" t="s">
        <v>114</v>
      </c>
      <c r="D108" t="s">
        <v>136</v>
      </c>
      <c r="E108">
        <v>21145</v>
      </c>
      <c r="F108">
        <v>23915</v>
      </c>
      <c r="G108">
        <v>2770</v>
      </c>
      <c r="H108">
        <v>0.13100023646252101</v>
      </c>
      <c r="I108" t="s">
        <v>8</v>
      </c>
      <c r="J108">
        <v>1091</v>
      </c>
      <c r="K108" t="b">
        <v>1</v>
      </c>
      <c r="L108">
        <v>3861</v>
      </c>
      <c r="M108" t="b">
        <v>0</v>
      </c>
      <c r="N108" s="3">
        <v>0.18259635847718136</v>
      </c>
      <c r="O108" s="3">
        <v>5.5400111919418016E-2</v>
      </c>
      <c r="P108" s="5">
        <f>VLOOKUP(B108,'areasMostAffectedByApr (JanCap)'!B:M,12,FALSE)</f>
        <v>0.13015101849683916</v>
      </c>
      <c r="Q108" t="b">
        <f>O108&gt;P108</f>
        <v>0</v>
      </c>
      <c r="R108" s="5">
        <f>SUM(O108:P108)</f>
        <v>0.18555113041625718</v>
      </c>
    </row>
    <row r="109" spans="1:18" x14ac:dyDescent="0.2">
      <c r="A109">
        <v>863</v>
      </c>
      <c r="B109" t="s">
        <v>253</v>
      </c>
      <c r="C109" t="s">
        <v>115</v>
      </c>
      <c r="D109" t="s">
        <v>136</v>
      </c>
      <c r="E109">
        <v>10735</v>
      </c>
      <c r="F109">
        <v>19115</v>
      </c>
      <c r="G109">
        <v>8380</v>
      </c>
      <c r="H109">
        <v>0.78062412668840198</v>
      </c>
      <c r="I109" t="s">
        <v>8</v>
      </c>
      <c r="J109">
        <v>586</v>
      </c>
      <c r="K109" t="b">
        <v>1</v>
      </c>
      <c r="L109">
        <v>8966</v>
      </c>
      <c r="M109" t="b">
        <v>0</v>
      </c>
      <c r="N109" s="3">
        <v>0.8352119236143456</v>
      </c>
      <c r="O109" s="3">
        <v>0.16781777004136486</v>
      </c>
      <c r="P109" s="5">
        <f>VLOOKUP(B109,'areasMostAffectedByApr (JanCap)'!B:M,12,FALSE)</f>
        <v>8.8240416432842458E-2</v>
      </c>
      <c r="Q109" t="b">
        <f>O109&gt;P109</f>
        <v>1</v>
      </c>
      <c r="R109" s="5">
        <f>SUM(O109:P109)</f>
        <v>0.25605818647420731</v>
      </c>
    </row>
    <row r="110" spans="1:18" x14ac:dyDescent="0.2">
      <c r="A110">
        <v>871</v>
      </c>
      <c r="B110" t="s">
        <v>245</v>
      </c>
      <c r="C110" t="s">
        <v>116</v>
      </c>
      <c r="D110" t="s">
        <v>136</v>
      </c>
      <c r="E110">
        <v>10891</v>
      </c>
      <c r="F110">
        <v>19902</v>
      </c>
      <c r="G110">
        <v>9011</v>
      </c>
      <c r="H110">
        <v>0.82738040583968397</v>
      </c>
      <c r="I110" t="s">
        <v>8</v>
      </c>
      <c r="J110">
        <v>774</v>
      </c>
      <c r="K110" t="b">
        <v>1</v>
      </c>
      <c r="L110">
        <v>9785</v>
      </c>
      <c r="M110" t="b">
        <v>0</v>
      </c>
      <c r="N110" s="3">
        <v>0.89844826003121847</v>
      </c>
      <c r="O110" s="3">
        <v>0.20136645195810096</v>
      </c>
      <c r="P110" s="5">
        <f>VLOOKUP(B110,'areasMostAffectedByApr (JanCap)'!B:M,12,FALSE)</f>
        <v>8.4667210230442436E-2</v>
      </c>
      <c r="Q110" t="b">
        <f>O110&gt;P110</f>
        <v>1</v>
      </c>
      <c r="R110" s="5">
        <f>SUM(O110:P110)</f>
        <v>0.28603366218854342</v>
      </c>
    </row>
    <row r="111" spans="1:18" x14ac:dyDescent="0.2">
      <c r="A111">
        <v>879</v>
      </c>
      <c r="B111" t="s">
        <v>237</v>
      </c>
      <c r="C111" t="s">
        <v>117</v>
      </c>
      <c r="D111" t="s">
        <v>136</v>
      </c>
      <c r="E111">
        <v>11220</v>
      </c>
      <c r="F111">
        <v>21094</v>
      </c>
      <c r="G111">
        <v>9874</v>
      </c>
      <c r="H111">
        <v>0.880035650623886</v>
      </c>
      <c r="I111" t="s">
        <v>8</v>
      </c>
      <c r="J111">
        <v>482</v>
      </c>
      <c r="K111" t="b">
        <v>1</v>
      </c>
      <c r="L111">
        <v>10356</v>
      </c>
      <c r="M111" t="b">
        <v>0</v>
      </c>
      <c r="N111" s="3">
        <v>0.92299465240641709</v>
      </c>
      <c r="O111" s="3">
        <v>0.19164291794663016</v>
      </c>
      <c r="P111" s="5">
        <f>VLOOKUP(B111,'areasMostAffectedByApr (JanCap)'!B:M,12,FALSE)</f>
        <v>9.056494447126992E-2</v>
      </c>
      <c r="Q111" t="b">
        <f>O111&gt;P111</f>
        <v>1</v>
      </c>
      <c r="R111" s="5">
        <f>SUM(O111:P111)</f>
        <v>0.28220786241790008</v>
      </c>
    </row>
    <row r="112" spans="1:18" x14ac:dyDescent="0.2">
      <c r="A112">
        <v>887</v>
      </c>
      <c r="B112" t="s">
        <v>229</v>
      </c>
      <c r="C112" t="s">
        <v>118</v>
      </c>
      <c r="D112" t="s">
        <v>136</v>
      </c>
      <c r="E112">
        <v>16374</v>
      </c>
      <c r="F112">
        <v>19797</v>
      </c>
      <c r="G112">
        <v>3423</v>
      </c>
      <c r="H112">
        <v>0.20905093440820799</v>
      </c>
      <c r="I112" t="s">
        <v>8</v>
      </c>
      <c r="J112">
        <v>555</v>
      </c>
      <c r="K112" t="b">
        <v>1</v>
      </c>
      <c r="L112">
        <v>3978</v>
      </c>
      <c r="M112" t="b">
        <v>0</v>
      </c>
      <c r="N112" s="3">
        <v>0.24294613411506047</v>
      </c>
      <c r="O112" s="3">
        <v>6.7702571608489207E-2</v>
      </c>
      <c r="P112" s="5">
        <f>VLOOKUP(B112,'areasMostAffectedByApr (JanCap)'!B:M,12,FALSE)</f>
        <v>0.13694956311099576</v>
      </c>
      <c r="Q112" t="b">
        <f>O112&gt;P112</f>
        <v>0</v>
      </c>
      <c r="R112" s="5">
        <f>SUM(O112:P112)</f>
        <v>0.20465213471948496</v>
      </c>
    </row>
    <row r="113" spans="1:18" x14ac:dyDescent="0.2">
      <c r="A113">
        <v>895</v>
      </c>
      <c r="B113" t="s">
        <v>221</v>
      </c>
      <c r="C113" t="s">
        <v>119</v>
      </c>
      <c r="D113" t="s">
        <v>136</v>
      </c>
      <c r="E113">
        <v>734</v>
      </c>
      <c r="F113">
        <v>1254</v>
      </c>
      <c r="G113">
        <v>520</v>
      </c>
      <c r="H113">
        <v>0.70844686648501398</v>
      </c>
      <c r="I113" t="s">
        <v>8</v>
      </c>
      <c r="J113">
        <v>12</v>
      </c>
      <c r="K113" t="b">
        <v>1</v>
      </c>
      <c r="L113">
        <v>532</v>
      </c>
      <c r="M113" t="b">
        <v>0</v>
      </c>
      <c r="N113" s="3">
        <v>0.72479564032697552</v>
      </c>
      <c r="O113" s="3">
        <v>0.17557755775577558</v>
      </c>
      <c r="P113" s="5">
        <f>VLOOKUP(B113,'areasMostAffectedByApr (JanCap)'!B:M,12,FALSE)</f>
        <v>0.10258175559380378</v>
      </c>
      <c r="Q113" t="b">
        <f>O113&gt;P113</f>
        <v>1</v>
      </c>
      <c r="R113" s="5">
        <f>SUM(O113:P113)</f>
        <v>0.27815931334957933</v>
      </c>
    </row>
    <row r="114" spans="1:18" x14ac:dyDescent="0.2">
      <c r="A114">
        <v>903</v>
      </c>
      <c r="B114" t="s">
        <v>213</v>
      </c>
      <c r="C114" t="s">
        <v>120</v>
      </c>
      <c r="D114" t="s">
        <v>136</v>
      </c>
      <c r="E114">
        <v>5420</v>
      </c>
      <c r="F114">
        <v>9198</v>
      </c>
      <c r="G114">
        <v>3778</v>
      </c>
      <c r="H114">
        <v>0.69704797047970501</v>
      </c>
      <c r="I114" t="s">
        <v>8</v>
      </c>
      <c r="J114">
        <v>286</v>
      </c>
      <c r="K114" t="b">
        <v>1</v>
      </c>
      <c r="L114">
        <v>4064</v>
      </c>
      <c r="M114" t="b">
        <v>0</v>
      </c>
      <c r="N114" s="3">
        <v>0.7498154981549815</v>
      </c>
      <c r="O114" s="3">
        <v>0.18874233698681034</v>
      </c>
      <c r="P114" s="5">
        <f>VLOOKUP(B114,'areasMostAffectedByApr (JanCap)'!B:M,12,FALSE)</f>
        <v>0.12458718230986454</v>
      </c>
      <c r="Q114" t="b">
        <f>O114&gt;P114</f>
        <v>1</v>
      </c>
      <c r="R114" s="5">
        <f>SUM(O114:P114)</f>
        <v>0.31332951929667485</v>
      </c>
    </row>
    <row r="115" spans="1:18" x14ac:dyDescent="0.2">
      <c r="A115">
        <v>911</v>
      </c>
      <c r="B115" t="s">
        <v>205</v>
      </c>
      <c r="C115" t="s">
        <v>121</v>
      </c>
      <c r="D115" t="s">
        <v>136</v>
      </c>
      <c r="E115">
        <v>15532</v>
      </c>
      <c r="F115">
        <v>19967</v>
      </c>
      <c r="G115">
        <v>4435</v>
      </c>
      <c r="H115">
        <v>0.28553953129024001</v>
      </c>
      <c r="I115" t="s">
        <v>8</v>
      </c>
      <c r="J115">
        <v>1228</v>
      </c>
      <c r="K115" t="b">
        <v>1</v>
      </c>
      <c r="L115">
        <v>5663</v>
      </c>
      <c r="M115" t="b">
        <v>0</v>
      </c>
      <c r="N115" s="3">
        <v>0.36460211176925056</v>
      </c>
      <c r="O115" s="3">
        <v>0.11131422730667925</v>
      </c>
      <c r="P115" s="5">
        <f>VLOOKUP(B115,'areasMostAffectedByApr (JanCap)'!B:M,12,FALSE)</f>
        <v>0.13533059938183067</v>
      </c>
      <c r="Q115" t="b">
        <f>O115&gt;P115</f>
        <v>0</v>
      </c>
      <c r="R115" s="5">
        <f>SUM(O115:P115)</f>
        <v>0.24664482668850993</v>
      </c>
    </row>
    <row r="116" spans="1:18" x14ac:dyDescent="0.2">
      <c r="A116">
        <v>919</v>
      </c>
      <c r="B116" t="s">
        <v>197</v>
      </c>
      <c r="C116" t="s">
        <v>122</v>
      </c>
      <c r="D116" t="s">
        <v>136</v>
      </c>
      <c r="E116">
        <v>9330</v>
      </c>
      <c r="F116">
        <v>11300</v>
      </c>
      <c r="G116">
        <v>1970</v>
      </c>
      <c r="H116">
        <v>0.211146838156484</v>
      </c>
      <c r="I116" t="s">
        <v>8</v>
      </c>
      <c r="J116">
        <v>241</v>
      </c>
      <c r="K116" t="b">
        <v>1</v>
      </c>
      <c r="L116">
        <v>2211</v>
      </c>
      <c r="M116" t="b">
        <v>0</v>
      </c>
      <c r="N116" s="3">
        <v>0.23697749196141479</v>
      </c>
      <c r="O116" s="3">
        <v>6.869446343130553E-2</v>
      </c>
      <c r="P116" s="5">
        <f>VLOOKUP(B116,'areasMostAffectedByApr (JanCap)'!B:M,12,FALSE)</f>
        <v>0.13035482132098805</v>
      </c>
      <c r="Q116" t="b">
        <f>O116&gt;P116</f>
        <v>0</v>
      </c>
      <c r="R116" s="5">
        <f>SUM(O116:P116)</f>
        <v>0.19904928475229358</v>
      </c>
    </row>
    <row r="117" spans="1:18" x14ac:dyDescent="0.2">
      <c r="A117">
        <v>927</v>
      </c>
      <c r="B117" t="s">
        <v>189</v>
      </c>
      <c r="C117" t="s">
        <v>123</v>
      </c>
      <c r="D117" t="s">
        <v>136</v>
      </c>
      <c r="E117">
        <v>6751</v>
      </c>
      <c r="F117">
        <v>9674</v>
      </c>
      <c r="G117">
        <v>2923</v>
      </c>
      <c r="H117">
        <v>0.43297289290475499</v>
      </c>
      <c r="I117" t="s">
        <v>8</v>
      </c>
      <c r="J117">
        <v>379</v>
      </c>
      <c r="K117" t="b">
        <v>1</v>
      </c>
      <c r="L117">
        <v>3302</v>
      </c>
      <c r="M117" t="b">
        <v>0</v>
      </c>
      <c r="N117" s="3">
        <v>0.48911272404088285</v>
      </c>
      <c r="O117" s="3">
        <v>0.15074183976261127</v>
      </c>
      <c r="P117" s="5">
        <f>VLOOKUP(B117,'areasMostAffectedByApr (JanCap)'!B:M,12,FALSE)</f>
        <v>0.16663529411764705</v>
      </c>
      <c r="Q117" t="b">
        <f>O117&gt;P117</f>
        <v>0</v>
      </c>
      <c r="R117" s="5">
        <f>SUM(O117:P117)</f>
        <v>0.31737713388025834</v>
      </c>
    </row>
    <row r="118" spans="1:18" x14ac:dyDescent="0.2">
      <c r="A118">
        <v>935</v>
      </c>
      <c r="B118" t="s">
        <v>181</v>
      </c>
      <c r="C118" t="s">
        <v>124</v>
      </c>
      <c r="D118" t="s">
        <v>136</v>
      </c>
      <c r="E118">
        <v>13277</v>
      </c>
      <c r="F118">
        <v>18712</v>
      </c>
      <c r="G118">
        <v>5435</v>
      </c>
      <c r="H118">
        <v>0.40935452285907997</v>
      </c>
      <c r="I118" t="s">
        <v>8</v>
      </c>
      <c r="J118">
        <v>792</v>
      </c>
      <c r="K118" t="b">
        <v>1</v>
      </c>
      <c r="L118">
        <v>6227</v>
      </c>
      <c r="M118" t="b">
        <v>0</v>
      </c>
      <c r="N118" s="3">
        <v>0.4690065526850945</v>
      </c>
      <c r="O118" s="3">
        <v>0.13275204127315751</v>
      </c>
      <c r="P118" s="5">
        <f>VLOOKUP(B118,'areasMostAffectedByApr (JanCap)'!B:M,12,FALSE)</f>
        <v>0.11748855346463076</v>
      </c>
      <c r="Q118" t="b">
        <f>O118&gt;P118</f>
        <v>1</v>
      </c>
      <c r="R118" s="5">
        <f>SUM(O118:P118)</f>
        <v>0.25024059473778826</v>
      </c>
    </row>
    <row r="119" spans="1:18" x14ac:dyDescent="0.2">
      <c r="A119">
        <v>943</v>
      </c>
      <c r="B119" t="s">
        <v>173</v>
      </c>
      <c r="C119" t="s">
        <v>125</v>
      </c>
      <c r="D119" t="s">
        <v>136</v>
      </c>
      <c r="E119">
        <v>13721</v>
      </c>
      <c r="F119">
        <v>17002</v>
      </c>
      <c r="G119">
        <v>3281</v>
      </c>
      <c r="H119">
        <v>0.23912251293637499</v>
      </c>
      <c r="I119" t="s">
        <v>8</v>
      </c>
      <c r="J119">
        <v>402</v>
      </c>
      <c r="K119" t="b">
        <v>1</v>
      </c>
      <c r="L119">
        <v>3683</v>
      </c>
      <c r="M119" t="b">
        <v>0</v>
      </c>
      <c r="N119" s="3">
        <v>0.26842066904744555</v>
      </c>
      <c r="O119" s="3">
        <v>7.7296004029550031E-2</v>
      </c>
      <c r="P119" s="5">
        <f>VLOOKUP(B119,'areasMostAffectedByApr (JanCap)'!B:M,12,FALSE)</f>
        <v>0.12091026191498497</v>
      </c>
      <c r="Q119" t="b">
        <f>O119&gt;P119</f>
        <v>0</v>
      </c>
      <c r="R119" s="5">
        <f>SUM(O119:P119)</f>
        <v>0.198206265944535</v>
      </c>
    </row>
    <row r="120" spans="1:18" x14ac:dyDescent="0.2">
      <c r="A120">
        <v>951</v>
      </c>
      <c r="B120" t="s">
        <v>165</v>
      </c>
      <c r="C120" t="s">
        <v>126</v>
      </c>
      <c r="D120" t="s">
        <v>136</v>
      </c>
      <c r="E120">
        <v>13251</v>
      </c>
      <c r="F120">
        <v>16140</v>
      </c>
      <c r="G120">
        <v>2889</v>
      </c>
      <c r="H120">
        <v>0.21802128141272401</v>
      </c>
      <c r="I120" t="s">
        <v>8</v>
      </c>
      <c r="J120">
        <v>278</v>
      </c>
      <c r="K120" t="b">
        <v>1</v>
      </c>
      <c r="L120">
        <v>3167</v>
      </c>
      <c r="M120" t="b">
        <v>0</v>
      </c>
      <c r="N120" s="3">
        <v>0.23900083012602821</v>
      </c>
      <c r="O120" s="3">
        <v>7.6673526207480941E-2</v>
      </c>
      <c r="P120" s="5">
        <f>VLOOKUP(B120,'areasMostAffectedByApr (JanCap)'!B:M,12,FALSE)</f>
        <v>0.17420460472394009</v>
      </c>
      <c r="Q120" t="b">
        <f>O120&gt;P120</f>
        <v>0</v>
      </c>
      <c r="R120" s="5">
        <f>SUM(O120:P120)</f>
        <v>0.25087813093142103</v>
      </c>
    </row>
    <row r="121" spans="1:18" x14ac:dyDescent="0.2">
      <c r="A121">
        <v>959</v>
      </c>
      <c r="B121" t="s">
        <v>157</v>
      </c>
      <c r="C121" t="s">
        <v>127</v>
      </c>
      <c r="D121" t="s">
        <v>136</v>
      </c>
      <c r="E121">
        <v>411</v>
      </c>
      <c r="F121">
        <v>467</v>
      </c>
      <c r="G121">
        <v>56</v>
      </c>
      <c r="H121">
        <v>0.13625304136253</v>
      </c>
      <c r="I121" t="s">
        <v>8</v>
      </c>
      <c r="J121">
        <v>10</v>
      </c>
      <c r="K121" t="b">
        <v>1</v>
      </c>
      <c r="L121">
        <v>66</v>
      </c>
      <c r="M121" t="b">
        <v>0</v>
      </c>
      <c r="N121" s="3">
        <v>0.16058394160583941</v>
      </c>
      <c r="O121" s="3">
        <v>5.7341442224152911E-2</v>
      </c>
      <c r="P121" s="5">
        <f>VLOOKUP(B121,'areasMostAffectedByApr (JanCap)'!B:M,12,FALSE)</f>
        <v>0.15780445969125215</v>
      </c>
      <c r="Q121" t="b">
        <f>O121&gt;P121</f>
        <v>0</v>
      </c>
      <c r="R121" s="5">
        <f>SUM(O121:P121)</f>
        <v>0.21514590191540506</v>
      </c>
    </row>
    <row r="122" spans="1:18" x14ac:dyDescent="0.2">
      <c r="A122">
        <v>967</v>
      </c>
      <c r="B122" t="s">
        <v>149</v>
      </c>
      <c r="C122" t="s">
        <v>128</v>
      </c>
      <c r="D122" t="s">
        <v>136</v>
      </c>
      <c r="E122">
        <v>1703</v>
      </c>
      <c r="F122">
        <v>3267</v>
      </c>
      <c r="G122">
        <v>1564</v>
      </c>
      <c r="H122">
        <v>0.91837933059307097</v>
      </c>
      <c r="I122" t="s">
        <v>8</v>
      </c>
      <c r="J122">
        <v>53</v>
      </c>
      <c r="K122" t="b">
        <v>1</v>
      </c>
      <c r="L122">
        <v>1617</v>
      </c>
      <c r="M122" t="b">
        <v>0</v>
      </c>
      <c r="N122" s="3">
        <v>0.94950088079859074</v>
      </c>
      <c r="O122" s="3">
        <v>0.1371036120061048</v>
      </c>
      <c r="P122" s="5">
        <f>VLOOKUP(B122,'areasMostAffectedByApr (JanCap)'!B:M,12,FALSE)</f>
        <v>0.16793969849246232</v>
      </c>
      <c r="Q122" t="b">
        <f>O122&gt;P122</f>
        <v>0</v>
      </c>
      <c r="R122" s="5">
        <f>SUM(O122:P122)</f>
        <v>0.30504331049856714</v>
      </c>
    </row>
    <row r="123" spans="1:18" x14ac:dyDescent="0.2">
      <c r="A123">
        <v>975</v>
      </c>
      <c r="B123" t="s">
        <v>141</v>
      </c>
      <c r="C123" t="s">
        <v>129</v>
      </c>
      <c r="D123" t="s">
        <v>136</v>
      </c>
      <c r="E123">
        <v>1618055</v>
      </c>
      <c r="F123">
        <v>2252334</v>
      </c>
      <c r="G123">
        <v>634279</v>
      </c>
      <c r="H123">
        <v>0.39200088995738702</v>
      </c>
      <c r="I123" t="s">
        <v>8</v>
      </c>
      <c r="J123">
        <v>66384</v>
      </c>
      <c r="K123" t="b">
        <v>1</v>
      </c>
      <c r="L123">
        <v>700663</v>
      </c>
      <c r="M123" t="b">
        <v>0</v>
      </c>
      <c r="N123" s="3">
        <v>0.43302792550315039</v>
      </c>
      <c r="O123" s="3">
        <v>0.12017085160131356</v>
      </c>
      <c r="P123" s="5">
        <f>VLOOKUP(B123,'areasMostAffectedByApr (JanCap)'!B:M,12,FALSE)</f>
        <v>0.12963899657944833</v>
      </c>
      <c r="Q123" t="b">
        <f>O123&gt;P123</f>
        <v>0</v>
      </c>
      <c r="R123" s="5">
        <f>SUM(O123:P123)</f>
        <v>0.24980984818076191</v>
      </c>
    </row>
  </sheetData>
  <sortState xmlns:xlrd2="http://schemas.microsoft.com/office/spreadsheetml/2017/richdata2" ref="A2:R123">
    <sortCondition ref="A2:A123"/>
  </sortState>
  <conditionalFormatting sqref="O2:O1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04B3-C88A-FD4C-ABAE-E8EAD3463AF5}">
  <dimension ref="A1:O977"/>
  <sheetViews>
    <sheetView workbookViewId="0">
      <selection activeCell="E8" sqref="E8"/>
    </sheetView>
  </sheetViews>
  <sheetFormatPr baseColWidth="10" defaultRowHeight="16" x14ac:dyDescent="0.2"/>
  <cols>
    <col min="7" max="7" width="13" bestFit="1" customWidth="1"/>
    <col min="9" max="9" width="21.83203125" bestFit="1" customWidth="1"/>
    <col min="10" max="10" width="21" bestFit="1" customWidth="1"/>
    <col min="12" max="12" width="47.5" bestFit="1" customWidth="1"/>
  </cols>
  <sheetData>
    <row r="1" spans="1:15" x14ac:dyDescent="0.2">
      <c r="A1" t="s">
        <v>1133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1118</v>
      </c>
      <c r="J1" s="2" t="s">
        <v>1134</v>
      </c>
      <c r="K1" s="2" t="s">
        <v>1120</v>
      </c>
      <c r="L1" s="2" t="s">
        <v>1121</v>
      </c>
      <c r="M1" s="2" t="s">
        <v>1122</v>
      </c>
      <c r="N1" s="2" t="s">
        <v>1123</v>
      </c>
      <c r="O1" s="2" t="s">
        <v>1124</v>
      </c>
    </row>
    <row r="2" spans="1:15" x14ac:dyDescent="0.2">
      <c r="A2">
        <v>1</v>
      </c>
      <c r="B2" t="s">
        <v>1115</v>
      </c>
      <c r="C2" t="s">
        <v>7</v>
      </c>
      <c r="D2" t="s">
        <v>8</v>
      </c>
      <c r="E2">
        <v>8189</v>
      </c>
      <c r="F2">
        <v>8802</v>
      </c>
      <c r="G2">
        <v>613</v>
      </c>
      <c r="H2">
        <v>7.4856514836976404E-2</v>
      </c>
      <c r="I2" t="str">
        <f>VLOOKUP(D2,categoriesforlookup!A:B,2,FALSE)</f>
        <v>2 years and up to 3 years</v>
      </c>
      <c r="J2">
        <f>VLOOKUP(CONCATENATE(C2,":",I2),B:I,6,FALSE)</f>
        <v>280</v>
      </c>
      <c r="K2" t="b">
        <f t="shared" ref="K2" si="0">AND(G2&gt;0,J2&gt;0)</f>
        <v>1</v>
      </c>
      <c r="L2">
        <f t="shared" ref="L2" si="1">IF(K2,G2+J2,G2)</f>
        <v>893</v>
      </c>
      <c r="M2" t="b">
        <f t="shared" ref="M2" si="2">L2=H2</f>
        <v>0</v>
      </c>
      <c r="N2" s="3">
        <f t="shared" ref="N2" si="3">L2/E2</f>
        <v>0.10904872389791183</v>
      </c>
      <c r="O2" s="3">
        <f t="shared" ref="O2" si="4">L2/VLOOKUP(C2&amp;":Total",B:F,5,FALSE)</f>
        <v>2.6502448434485827E-2</v>
      </c>
    </row>
    <row r="3" spans="1:15" x14ac:dyDescent="0.2">
      <c r="A3">
        <v>2</v>
      </c>
      <c r="B3" t="s">
        <v>1114</v>
      </c>
      <c r="C3" t="s">
        <v>7</v>
      </c>
      <c r="D3" t="s">
        <v>130</v>
      </c>
      <c r="E3">
        <v>953</v>
      </c>
      <c r="F3">
        <v>1233</v>
      </c>
      <c r="G3">
        <v>280</v>
      </c>
      <c r="H3">
        <v>0.29380902413431298</v>
      </c>
      <c r="I3" t="str">
        <f>VLOOKUP(D3,categoriesforlookup!A:B,2,FALSE)</f>
        <v>3 years and up to 4 years</v>
      </c>
      <c r="J3">
        <f t="shared" ref="J3:J66" si="5">VLOOKUP(CONCATENATE(C3,":",I3),B:I,6,FALSE)</f>
        <v>2</v>
      </c>
      <c r="K3" t="b">
        <f t="shared" ref="K3:K66" si="6">AND(G3&gt;0,J3&gt;0)</f>
        <v>1</v>
      </c>
      <c r="L3">
        <f t="shared" ref="L3:L66" si="7">IF(K3,G3+J3,G3)</f>
        <v>282</v>
      </c>
      <c r="M3" t="b">
        <f t="shared" ref="M3:M66" si="8">L3=H3</f>
        <v>0</v>
      </c>
      <c r="N3" s="3">
        <f t="shared" ref="N3:N66" si="9">L3/E3</f>
        <v>0.29590766002098634</v>
      </c>
      <c r="O3" s="3">
        <f t="shared" ref="O3:O66" si="10">L3/VLOOKUP(C3&amp;":Total",B:F,5,FALSE)</f>
        <v>8.3691942424692096E-3</v>
      </c>
    </row>
    <row r="4" spans="1:15" x14ac:dyDescent="0.2">
      <c r="A4">
        <v>3</v>
      </c>
      <c r="B4" t="s">
        <v>1113</v>
      </c>
      <c r="C4" t="s">
        <v>7</v>
      </c>
      <c r="D4" t="s">
        <v>131</v>
      </c>
      <c r="E4">
        <v>7855</v>
      </c>
      <c r="F4">
        <v>4958</v>
      </c>
      <c r="G4">
        <v>-2897</v>
      </c>
      <c r="H4">
        <v>-0.368809675366009</v>
      </c>
      <c r="I4" t="str">
        <f>VLOOKUP(D4,categoriesforlookup!A:B,2,FALSE)</f>
        <v>6 months up to 1 year</v>
      </c>
      <c r="J4">
        <f t="shared" si="5"/>
        <v>2557</v>
      </c>
      <c r="K4" t="b">
        <f t="shared" si="6"/>
        <v>0</v>
      </c>
      <c r="L4">
        <f t="shared" si="7"/>
        <v>-2897</v>
      </c>
      <c r="M4" t="b">
        <f t="shared" si="8"/>
        <v>0</v>
      </c>
      <c r="N4" s="3">
        <f t="shared" si="9"/>
        <v>-0.36880967536600889</v>
      </c>
      <c r="O4" s="3">
        <f t="shared" si="10"/>
        <v>-8.5977147944798937E-2</v>
      </c>
    </row>
    <row r="5" spans="1:15" x14ac:dyDescent="0.2">
      <c r="A5">
        <v>4</v>
      </c>
      <c r="B5" t="s">
        <v>1112</v>
      </c>
      <c r="C5" t="s">
        <v>7</v>
      </c>
      <c r="D5" t="s">
        <v>132</v>
      </c>
      <c r="E5">
        <v>351</v>
      </c>
      <c r="F5">
        <v>353</v>
      </c>
      <c r="G5">
        <v>2</v>
      </c>
      <c r="H5">
        <v>5.6980056980057E-3</v>
      </c>
      <c r="I5" t="str">
        <f>VLOOKUP(D5,categoriesforlookup!A:B,2,FALSE)</f>
        <v>4 years and up to 5 years</v>
      </c>
      <c r="J5">
        <f t="shared" si="5"/>
        <v>25</v>
      </c>
      <c r="K5" t="b">
        <f t="shared" si="6"/>
        <v>1</v>
      </c>
      <c r="L5">
        <f t="shared" si="7"/>
        <v>27</v>
      </c>
      <c r="M5" t="b">
        <f t="shared" si="8"/>
        <v>0</v>
      </c>
      <c r="N5" s="3">
        <f t="shared" si="9"/>
        <v>7.6923076923076927E-2</v>
      </c>
      <c r="O5" s="3">
        <f t="shared" si="10"/>
        <v>8.0130583172577537E-4</v>
      </c>
    </row>
    <row r="6" spans="1:15" x14ac:dyDescent="0.2">
      <c r="A6">
        <v>5</v>
      </c>
      <c r="B6" t="s">
        <v>1111</v>
      </c>
      <c r="C6" t="s">
        <v>7</v>
      </c>
      <c r="D6" t="s">
        <v>133</v>
      </c>
      <c r="E6">
        <v>356</v>
      </c>
      <c r="F6">
        <v>381</v>
      </c>
      <c r="G6">
        <v>25</v>
      </c>
      <c r="H6">
        <v>7.02247191011236E-2</v>
      </c>
      <c r="I6" t="str">
        <f>VLOOKUP(D6,categoriesforlookup!A:B,2,FALSE)</f>
        <v>5 years and over</v>
      </c>
      <c r="J6">
        <f t="shared" si="5"/>
        <v>10</v>
      </c>
      <c r="K6" t="b">
        <f t="shared" si="6"/>
        <v>1</v>
      </c>
      <c r="L6">
        <f t="shared" si="7"/>
        <v>35</v>
      </c>
      <c r="M6" t="b">
        <f t="shared" si="8"/>
        <v>0</v>
      </c>
      <c r="N6" s="3">
        <f t="shared" si="9"/>
        <v>9.8314606741573038E-2</v>
      </c>
      <c r="O6" s="3">
        <f t="shared" si="10"/>
        <v>1.0387297818667458E-3</v>
      </c>
    </row>
    <row r="7" spans="1:15" x14ac:dyDescent="0.2">
      <c r="A7">
        <v>6</v>
      </c>
      <c r="B7" t="s">
        <v>1110</v>
      </c>
      <c r="C7" t="s">
        <v>7</v>
      </c>
      <c r="D7" t="s">
        <v>134</v>
      </c>
      <c r="E7">
        <v>38</v>
      </c>
      <c r="F7">
        <v>48</v>
      </c>
      <c r="G7">
        <v>10</v>
      </c>
      <c r="H7">
        <v>0.26315789473684198</v>
      </c>
      <c r="I7">
        <f>VLOOKUP(D7,categoriesforlookup!A:B,2,FALSE)</f>
        <v>0</v>
      </c>
      <c r="J7" t="e">
        <f t="shared" si="5"/>
        <v>#N/A</v>
      </c>
      <c r="K7" t="e">
        <f t="shared" si="6"/>
        <v>#N/A</v>
      </c>
      <c r="L7" t="e">
        <f t="shared" si="7"/>
        <v>#N/A</v>
      </c>
      <c r="M7" t="e">
        <f t="shared" si="8"/>
        <v>#N/A</v>
      </c>
      <c r="N7" s="3" t="e">
        <f t="shared" si="9"/>
        <v>#N/A</v>
      </c>
      <c r="O7" s="3" t="e">
        <f t="shared" si="10"/>
        <v>#N/A</v>
      </c>
    </row>
    <row r="8" spans="1:15" x14ac:dyDescent="0.2">
      <c r="A8">
        <v>7</v>
      </c>
      <c r="B8" t="s">
        <v>1109</v>
      </c>
      <c r="C8" t="s">
        <v>7</v>
      </c>
      <c r="D8" t="s">
        <v>136</v>
      </c>
      <c r="E8">
        <v>10207</v>
      </c>
      <c r="F8">
        <v>12764</v>
      </c>
      <c r="G8">
        <v>2557</v>
      </c>
      <c r="H8">
        <v>0.25051435289507201</v>
      </c>
      <c r="I8" t="str">
        <f>VLOOKUP(D8,categoriesforlookup!A:B,2,FALSE)</f>
        <v>1 year and up to 2 years</v>
      </c>
      <c r="J8">
        <f t="shared" si="5"/>
        <v>613</v>
      </c>
      <c r="K8" t="b">
        <f t="shared" si="6"/>
        <v>1</v>
      </c>
      <c r="L8">
        <f t="shared" si="7"/>
        <v>3170</v>
      </c>
      <c r="M8" t="b">
        <f t="shared" si="8"/>
        <v>0</v>
      </c>
      <c r="N8" s="3">
        <f t="shared" si="9"/>
        <v>0.31057117664347994</v>
      </c>
      <c r="O8" s="3">
        <f t="shared" si="10"/>
        <v>9.4079240243359549E-2</v>
      </c>
    </row>
    <row r="9" spans="1:15" x14ac:dyDescent="0.2">
      <c r="A9">
        <v>8</v>
      </c>
      <c r="B9" t="s">
        <v>1108</v>
      </c>
      <c r="C9" t="s">
        <v>7</v>
      </c>
      <c r="D9" t="s">
        <v>129</v>
      </c>
      <c r="E9">
        <v>32701</v>
      </c>
      <c r="F9">
        <v>33695</v>
      </c>
      <c r="G9">
        <v>994</v>
      </c>
      <c r="H9">
        <v>3.03966239564539E-2</v>
      </c>
      <c r="I9" t="e">
        <f>VLOOKUP(D9,categoriesforlookup!A:B,2,FALSE)</f>
        <v>#N/A</v>
      </c>
      <c r="J9" t="e">
        <f t="shared" si="5"/>
        <v>#N/A</v>
      </c>
      <c r="K9" t="e">
        <f t="shared" si="6"/>
        <v>#N/A</v>
      </c>
      <c r="L9" t="e">
        <f t="shared" si="7"/>
        <v>#N/A</v>
      </c>
      <c r="M9" t="e">
        <f t="shared" si="8"/>
        <v>#N/A</v>
      </c>
      <c r="N9" s="3" t="e">
        <f t="shared" si="9"/>
        <v>#N/A</v>
      </c>
      <c r="O9" s="3" t="e">
        <f t="shared" si="10"/>
        <v>#N/A</v>
      </c>
    </row>
    <row r="10" spans="1:15" x14ac:dyDescent="0.2">
      <c r="A10">
        <v>9</v>
      </c>
      <c r="B10" t="s">
        <v>1107</v>
      </c>
      <c r="C10" t="s">
        <v>9</v>
      </c>
      <c r="D10" t="s">
        <v>8</v>
      </c>
      <c r="E10">
        <v>3094</v>
      </c>
      <c r="F10">
        <v>3234</v>
      </c>
      <c r="G10">
        <v>140</v>
      </c>
      <c r="H10">
        <v>4.52488687782805E-2</v>
      </c>
      <c r="I10" t="str">
        <f>VLOOKUP(D10,categoriesforlookup!A:B,2,FALSE)</f>
        <v>2 years and up to 3 years</v>
      </c>
      <c r="J10">
        <f t="shared" si="5"/>
        <v>195</v>
      </c>
      <c r="K10" t="b">
        <f t="shared" si="6"/>
        <v>1</v>
      </c>
      <c r="L10">
        <f t="shared" si="7"/>
        <v>335</v>
      </c>
      <c r="M10" t="b">
        <f t="shared" si="8"/>
        <v>0</v>
      </c>
      <c r="N10" s="3">
        <f t="shared" si="9"/>
        <v>0.10827407886231416</v>
      </c>
      <c r="O10" s="3">
        <f t="shared" si="10"/>
        <v>2.0222141736085959E-2</v>
      </c>
    </row>
    <row r="11" spans="1:15" x14ac:dyDescent="0.2">
      <c r="A11">
        <v>10</v>
      </c>
      <c r="B11" t="s">
        <v>1106</v>
      </c>
      <c r="C11" t="s">
        <v>9</v>
      </c>
      <c r="D11" t="s">
        <v>130</v>
      </c>
      <c r="E11">
        <v>2427</v>
      </c>
      <c r="F11">
        <v>2622</v>
      </c>
      <c r="G11">
        <v>195</v>
      </c>
      <c r="H11">
        <v>8.0346106304079096E-2</v>
      </c>
      <c r="I11" t="str">
        <f>VLOOKUP(D11,categoriesforlookup!A:B,2,FALSE)</f>
        <v>3 years and up to 4 years</v>
      </c>
      <c r="J11">
        <f t="shared" si="5"/>
        <v>21</v>
      </c>
      <c r="K11" t="b">
        <f t="shared" si="6"/>
        <v>1</v>
      </c>
      <c r="L11">
        <f t="shared" si="7"/>
        <v>216</v>
      </c>
      <c r="M11" t="b">
        <f t="shared" si="8"/>
        <v>0</v>
      </c>
      <c r="N11" s="3">
        <f t="shared" si="9"/>
        <v>8.8998763906056863E-2</v>
      </c>
      <c r="O11" s="3">
        <f t="shared" si="10"/>
        <v>1.3038754074610649E-2</v>
      </c>
    </row>
    <row r="12" spans="1:15" x14ac:dyDescent="0.2">
      <c r="A12">
        <v>11</v>
      </c>
      <c r="B12" t="s">
        <v>1105</v>
      </c>
      <c r="C12" t="s">
        <v>9</v>
      </c>
      <c r="D12" t="s">
        <v>131</v>
      </c>
      <c r="E12">
        <v>4681</v>
      </c>
      <c r="F12">
        <v>1907</v>
      </c>
      <c r="G12">
        <v>-2774</v>
      </c>
      <c r="H12">
        <v>-0.59260841700491396</v>
      </c>
      <c r="I12" t="str">
        <f>VLOOKUP(D12,categoriesforlookup!A:B,2,FALSE)</f>
        <v>6 months up to 1 year</v>
      </c>
      <c r="J12">
        <f t="shared" si="5"/>
        <v>2490</v>
      </c>
      <c r="K12" t="b">
        <f t="shared" si="6"/>
        <v>0</v>
      </c>
      <c r="L12">
        <f t="shared" si="7"/>
        <v>-2774</v>
      </c>
      <c r="M12" t="b">
        <f t="shared" si="8"/>
        <v>0</v>
      </c>
      <c r="N12" s="3">
        <f t="shared" si="9"/>
        <v>-0.59260841700491351</v>
      </c>
      <c r="O12" s="3">
        <f t="shared" si="10"/>
        <v>-0.16745140649523119</v>
      </c>
    </row>
    <row r="13" spans="1:15" x14ac:dyDescent="0.2">
      <c r="A13">
        <v>12</v>
      </c>
      <c r="B13" t="s">
        <v>1104</v>
      </c>
      <c r="C13" t="s">
        <v>9</v>
      </c>
      <c r="D13" t="s">
        <v>132</v>
      </c>
      <c r="E13">
        <v>129</v>
      </c>
      <c r="F13">
        <v>150</v>
      </c>
      <c r="G13">
        <v>21</v>
      </c>
      <c r="H13">
        <v>0.162790697674419</v>
      </c>
      <c r="I13" t="str">
        <f>VLOOKUP(D13,categoriesforlookup!A:B,2,FALSE)</f>
        <v>4 years and up to 5 years</v>
      </c>
      <c r="J13">
        <f t="shared" si="5"/>
        <v>-6</v>
      </c>
      <c r="K13" t="b">
        <f t="shared" si="6"/>
        <v>0</v>
      </c>
      <c r="L13">
        <f t="shared" si="7"/>
        <v>21</v>
      </c>
      <c r="M13" t="b">
        <f t="shared" si="8"/>
        <v>0</v>
      </c>
      <c r="N13" s="3">
        <f t="shared" si="9"/>
        <v>0.16279069767441862</v>
      </c>
      <c r="O13" s="3">
        <f t="shared" si="10"/>
        <v>1.2676566461427019E-3</v>
      </c>
    </row>
    <row r="14" spans="1:15" x14ac:dyDescent="0.2">
      <c r="A14">
        <v>13</v>
      </c>
      <c r="B14" t="s">
        <v>1103</v>
      </c>
      <c r="C14" t="s">
        <v>9</v>
      </c>
      <c r="D14" t="s">
        <v>133</v>
      </c>
      <c r="E14">
        <v>110</v>
      </c>
      <c r="F14">
        <v>104</v>
      </c>
      <c r="G14">
        <v>-6</v>
      </c>
      <c r="H14">
        <v>-5.4545454545454501E-2</v>
      </c>
      <c r="I14" t="str">
        <f>VLOOKUP(D14,categoriesforlookup!A:B,2,FALSE)</f>
        <v>5 years and over</v>
      </c>
      <c r="J14">
        <f t="shared" si="5"/>
        <v>14</v>
      </c>
      <c r="K14" t="b">
        <f t="shared" si="6"/>
        <v>0</v>
      </c>
      <c r="L14">
        <f t="shared" si="7"/>
        <v>-6</v>
      </c>
      <c r="M14" t="b">
        <f t="shared" si="8"/>
        <v>0</v>
      </c>
      <c r="N14" s="3">
        <f t="shared" si="9"/>
        <v>-5.4545454545454543E-2</v>
      </c>
      <c r="O14" s="3">
        <f t="shared" si="10"/>
        <v>-3.6218761318362912E-4</v>
      </c>
    </row>
    <row r="15" spans="1:15" x14ac:dyDescent="0.2">
      <c r="A15">
        <v>14</v>
      </c>
      <c r="B15" t="s">
        <v>1102</v>
      </c>
      <c r="C15" t="s">
        <v>9</v>
      </c>
      <c r="D15" t="s">
        <v>134</v>
      </c>
      <c r="E15">
        <v>17</v>
      </c>
      <c r="F15">
        <v>31</v>
      </c>
      <c r="G15">
        <v>14</v>
      </c>
      <c r="H15">
        <v>0.82352941176470595</v>
      </c>
      <c r="I15">
        <f>VLOOKUP(D15,categoriesforlookup!A:B,2,FALSE)</f>
        <v>0</v>
      </c>
      <c r="J15" t="e">
        <f t="shared" si="5"/>
        <v>#N/A</v>
      </c>
      <c r="K15" t="e">
        <f t="shared" si="6"/>
        <v>#N/A</v>
      </c>
      <c r="L15" t="e">
        <f t="shared" si="7"/>
        <v>#N/A</v>
      </c>
      <c r="M15" t="e">
        <f t="shared" si="8"/>
        <v>#N/A</v>
      </c>
      <c r="N15" s="3" t="e">
        <f t="shared" si="9"/>
        <v>#N/A</v>
      </c>
      <c r="O15" s="3" t="e">
        <f t="shared" si="10"/>
        <v>#N/A</v>
      </c>
    </row>
    <row r="16" spans="1:15" x14ac:dyDescent="0.2">
      <c r="A16">
        <v>15</v>
      </c>
      <c r="B16" t="s">
        <v>1101</v>
      </c>
      <c r="C16" t="s">
        <v>9</v>
      </c>
      <c r="D16" t="s">
        <v>136</v>
      </c>
      <c r="E16">
        <v>3978</v>
      </c>
      <c r="F16">
        <v>6468</v>
      </c>
      <c r="G16">
        <v>2490</v>
      </c>
      <c r="H16">
        <v>0.62594268476621395</v>
      </c>
      <c r="I16" t="str">
        <f>VLOOKUP(D16,categoriesforlookup!A:B,2,FALSE)</f>
        <v>1 year and up to 2 years</v>
      </c>
      <c r="J16">
        <f t="shared" si="5"/>
        <v>140</v>
      </c>
      <c r="K16" t="b">
        <f t="shared" si="6"/>
        <v>1</v>
      </c>
      <c r="L16">
        <f t="shared" si="7"/>
        <v>2630</v>
      </c>
      <c r="M16" t="b">
        <f t="shared" si="8"/>
        <v>0</v>
      </c>
      <c r="N16" s="3">
        <f t="shared" si="9"/>
        <v>0.66113624937154347</v>
      </c>
      <c r="O16" s="3">
        <f t="shared" si="10"/>
        <v>0.1587589037788241</v>
      </c>
    </row>
    <row r="17" spans="1:15" x14ac:dyDescent="0.2">
      <c r="A17">
        <v>16</v>
      </c>
      <c r="B17" t="s">
        <v>1100</v>
      </c>
      <c r="C17" t="s">
        <v>9</v>
      </c>
      <c r="D17" t="s">
        <v>129</v>
      </c>
      <c r="E17">
        <v>16253</v>
      </c>
      <c r="F17">
        <v>16566</v>
      </c>
      <c r="G17">
        <v>313</v>
      </c>
      <c r="H17">
        <v>1.9257983141573901E-2</v>
      </c>
      <c r="I17" t="e">
        <f>VLOOKUP(D17,categoriesforlookup!A:B,2,FALSE)</f>
        <v>#N/A</v>
      </c>
      <c r="J17" t="e">
        <f t="shared" si="5"/>
        <v>#N/A</v>
      </c>
      <c r="K17" t="e">
        <f t="shared" si="6"/>
        <v>#N/A</v>
      </c>
      <c r="L17" t="e">
        <f t="shared" si="7"/>
        <v>#N/A</v>
      </c>
      <c r="M17" t="e">
        <f t="shared" si="8"/>
        <v>#N/A</v>
      </c>
      <c r="N17" s="3" t="e">
        <f t="shared" si="9"/>
        <v>#N/A</v>
      </c>
      <c r="O17" s="3" t="e">
        <f t="shared" si="10"/>
        <v>#N/A</v>
      </c>
    </row>
    <row r="18" spans="1:15" x14ac:dyDescent="0.2">
      <c r="A18">
        <v>17</v>
      </c>
      <c r="B18" t="s">
        <v>1099</v>
      </c>
      <c r="C18" t="s">
        <v>10</v>
      </c>
      <c r="D18" t="s">
        <v>8</v>
      </c>
      <c r="E18">
        <v>54970</v>
      </c>
      <c r="F18">
        <v>58233</v>
      </c>
      <c r="G18">
        <v>3263</v>
      </c>
      <c r="H18">
        <v>5.9359650718573798E-2</v>
      </c>
      <c r="I18" t="str">
        <f>VLOOKUP(D18,categoriesforlookup!A:B,2,FALSE)</f>
        <v>2 years and up to 3 years</v>
      </c>
      <c r="J18">
        <f t="shared" si="5"/>
        <v>2926</v>
      </c>
      <c r="K18" t="b">
        <f t="shared" si="6"/>
        <v>1</v>
      </c>
      <c r="L18">
        <f t="shared" si="7"/>
        <v>6189</v>
      </c>
      <c r="M18" t="b">
        <f t="shared" si="8"/>
        <v>0</v>
      </c>
      <c r="N18" s="3">
        <f t="shared" si="9"/>
        <v>0.11258868473712934</v>
      </c>
      <c r="O18" s="3">
        <f t="shared" si="10"/>
        <v>2.6786293935105236E-2</v>
      </c>
    </row>
    <row r="19" spans="1:15" x14ac:dyDescent="0.2">
      <c r="A19">
        <v>18</v>
      </c>
      <c r="B19" t="s">
        <v>1098</v>
      </c>
      <c r="C19" t="s">
        <v>10</v>
      </c>
      <c r="D19" t="s">
        <v>130</v>
      </c>
      <c r="E19">
        <v>30794</v>
      </c>
      <c r="F19">
        <v>33720</v>
      </c>
      <c r="G19">
        <v>2926</v>
      </c>
      <c r="H19">
        <v>9.5018510099369999E-2</v>
      </c>
      <c r="I19" t="str">
        <f>VLOOKUP(D19,categoriesforlookup!A:B,2,FALSE)</f>
        <v>3 years and up to 4 years</v>
      </c>
      <c r="J19">
        <f t="shared" si="5"/>
        <v>530</v>
      </c>
      <c r="K19" t="b">
        <f t="shared" si="6"/>
        <v>1</v>
      </c>
      <c r="L19">
        <f t="shared" si="7"/>
        <v>3456</v>
      </c>
      <c r="M19" t="b">
        <f t="shared" si="8"/>
        <v>0</v>
      </c>
      <c r="N19" s="3">
        <f t="shared" si="9"/>
        <v>0.11222965512762226</v>
      </c>
      <c r="O19" s="3">
        <f t="shared" si="10"/>
        <v>1.4957736603606995E-2</v>
      </c>
    </row>
    <row r="20" spans="1:15" x14ac:dyDescent="0.2">
      <c r="A20">
        <v>19</v>
      </c>
      <c r="B20" t="s">
        <v>1097</v>
      </c>
      <c r="C20" t="s">
        <v>10</v>
      </c>
      <c r="D20" t="s">
        <v>131</v>
      </c>
      <c r="E20">
        <v>48285</v>
      </c>
      <c r="F20">
        <v>25140</v>
      </c>
      <c r="G20">
        <v>-23145</v>
      </c>
      <c r="H20">
        <v>-0.47934141037589301</v>
      </c>
      <c r="I20" t="str">
        <f>VLOOKUP(D20,categoriesforlookup!A:B,2,FALSE)</f>
        <v>6 months up to 1 year</v>
      </c>
      <c r="J20">
        <f t="shared" si="5"/>
        <v>19120</v>
      </c>
      <c r="K20" t="b">
        <f t="shared" si="6"/>
        <v>0</v>
      </c>
      <c r="L20">
        <f t="shared" si="7"/>
        <v>-23145</v>
      </c>
      <c r="M20" t="b">
        <f t="shared" si="8"/>
        <v>0</v>
      </c>
      <c r="N20" s="3">
        <f t="shared" si="9"/>
        <v>-0.47934141037589312</v>
      </c>
      <c r="O20" s="3">
        <f t="shared" si="10"/>
        <v>-0.10017268914655206</v>
      </c>
    </row>
    <row r="21" spans="1:15" x14ac:dyDescent="0.2">
      <c r="A21">
        <v>20</v>
      </c>
      <c r="B21" t="s">
        <v>1096</v>
      </c>
      <c r="C21" t="s">
        <v>10</v>
      </c>
      <c r="D21" t="s">
        <v>132</v>
      </c>
      <c r="E21">
        <v>3354</v>
      </c>
      <c r="F21">
        <v>3884</v>
      </c>
      <c r="G21">
        <v>530</v>
      </c>
      <c r="H21">
        <v>0.15802027429934401</v>
      </c>
      <c r="I21" t="str">
        <f>VLOOKUP(D21,categoriesforlookup!A:B,2,FALSE)</f>
        <v>4 years and up to 5 years</v>
      </c>
      <c r="J21">
        <f t="shared" si="5"/>
        <v>94</v>
      </c>
      <c r="K21" t="b">
        <f t="shared" si="6"/>
        <v>1</v>
      </c>
      <c r="L21">
        <f t="shared" si="7"/>
        <v>624</v>
      </c>
      <c r="M21" t="b">
        <f t="shared" si="8"/>
        <v>0</v>
      </c>
      <c r="N21" s="3">
        <f t="shared" si="9"/>
        <v>0.18604651162790697</v>
      </c>
      <c r="O21" s="3">
        <f t="shared" si="10"/>
        <v>2.7007024423179298E-3</v>
      </c>
    </row>
    <row r="22" spans="1:15" x14ac:dyDescent="0.2">
      <c r="A22">
        <v>21</v>
      </c>
      <c r="B22" t="s">
        <v>1095</v>
      </c>
      <c r="C22" t="s">
        <v>10</v>
      </c>
      <c r="D22" t="s">
        <v>133</v>
      </c>
      <c r="E22">
        <v>2075</v>
      </c>
      <c r="F22">
        <v>2169</v>
      </c>
      <c r="G22">
        <v>94</v>
      </c>
      <c r="H22">
        <v>4.5301204819277102E-2</v>
      </c>
      <c r="I22" t="str">
        <f>VLOOKUP(D22,categoriesforlookup!A:B,2,FALSE)</f>
        <v>5 years and over</v>
      </c>
      <c r="J22">
        <f t="shared" si="5"/>
        <v>145</v>
      </c>
      <c r="K22" t="b">
        <f t="shared" si="6"/>
        <v>1</v>
      </c>
      <c r="L22">
        <f t="shared" si="7"/>
        <v>239</v>
      </c>
      <c r="M22" t="b">
        <f t="shared" si="8"/>
        <v>0</v>
      </c>
      <c r="N22" s="3">
        <f t="shared" si="9"/>
        <v>0.11518072289156626</v>
      </c>
      <c r="O22" s="3">
        <f t="shared" si="10"/>
        <v>1.0344036597980531E-3</v>
      </c>
    </row>
    <row r="23" spans="1:15" x14ac:dyDescent="0.2">
      <c r="A23">
        <v>22</v>
      </c>
      <c r="B23" t="s">
        <v>1094</v>
      </c>
      <c r="C23" t="s">
        <v>10</v>
      </c>
      <c r="D23" t="s">
        <v>134</v>
      </c>
      <c r="E23">
        <v>577</v>
      </c>
      <c r="F23">
        <v>722</v>
      </c>
      <c r="G23">
        <v>145</v>
      </c>
      <c r="H23">
        <v>0.25129982668977502</v>
      </c>
      <c r="I23">
        <f>VLOOKUP(D23,categoriesforlookup!A:B,2,FALSE)</f>
        <v>0</v>
      </c>
      <c r="J23" t="e">
        <f t="shared" si="5"/>
        <v>#N/A</v>
      </c>
      <c r="K23" t="e">
        <f t="shared" si="6"/>
        <v>#N/A</v>
      </c>
      <c r="L23" t="e">
        <f t="shared" si="7"/>
        <v>#N/A</v>
      </c>
      <c r="M23" t="e">
        <f t="shared" si="8"/>
        <v>#N/A</v>
      </c>
      <c r="N23" s="3" t="e">
        <f t="shared" si="9"/>
        <v>#N/A</v>
      </c>
      <c r="O23" s="3" t="e">
        <f t="shared" si="10"/>
        <v>#N/A</v>
      </c>
    </row>
    <row r="24" spans="1:15" x14ac:dyDescent="0.2">
      <c r="A24">
        <v>23</v>
      </c>
      <c r="B24" t="s">
        <v>1093</v>
      </c>
      <c r="C24" t="s">
        <v>10</v>
      </c>
      <c r="D24" t="s">
        <v>136</v>
      </c>
      <c r="E24">
        <v>61188</v>
      </c>
      <c r="F24">
        <v>80308</v>
      </c>
      <c r="G24">
        <v>19120</v>
      </c>
      <c r="H24">
        <v>0.312479571157743</v>
      </c>
      <c r="I24" t="str">
        <f>VLOOKUP(D24,categoriesforlookup!A:B,2,FALSE)</f>
        <v>1 year and up to 2 years</v>
      </c>
      <c r="J24">
        <f t="shared" si="5"/>
        <v>3263</v>
      </c>
      <c r="K24" t="b">
        <f t="shared" si="6"/>
        <v>1</v>
      </c>
      <c r="L24">
        <f t="shared" si="7"/>
        <v>22383</v>
      </c>
      <c r="M24" t="b">
        <f t="shared" si="8"/>
        <v>0</v>
      </c>
      <c r="N24" s="3">
        <f t="shared" si="9"/>
        <v>0.36580702098450679</v>
      </c>
      <c r="O24" s="3">
        <f t="shared" si="10"/>
        <v>9.6874715971798434E-2</v>
      </c>
    </row>
    <row r="25" spans="1:15" x14ac:dyDescent="0.2">
      <c r="A25">
        <v>24</v>
      </c>
      <c r="B25" t="s">
        <v>1092</v>
      </c>
      <c r="C25" t="s">
        <v>10</v>
      </c>
      <c r="D25" t="s">
        <v>129</v>
      </c>
      <c r="E25">
        <v>225443</v>
      </c>
      <c r="F25">
        <v>231051</v>
      </c>
      <c r="G25">
        <v>5608</v>
      </c>
      <c r="H25">
        <v>2.4875467413049E-2</v>
      </c>
      <c r="I25" t="e">
        <f>VLOOKUP(D25,categoriesforlookup!A:B,2,FALSE)</f>
        <v>#N/A</v>
      </c>
      <c r="J25" t="e">
        <f t="shared" si="5"/>
        <v>#N/A</v>
      </c>
      <c r="K25" t="e">
        <f t="shared" si="6"/>
        <v>#N/A</v>
      </c>
      <c r="L25" t="e">
        <f t="shared" si="7"/>
        <v>#N/A</v>
      </c>
      <c r="M25" t="e">
        <f t="shared" si="8"/>
        <v>#N/A</v>
      </c>
      <c r="N25" s="3" t="e">
        <f t="shared" si="9"/>
        <v>#N/A</v>
      </c>
      <c r="O25" s="3" t="e">
        <f t="shared" si="10"/>
        <v>#N/A</v>
      </c>
    </row>
    <row r="26" spans="1:15" x14ac:dyDescent="0.2">
      <c r="A26">
        <v>25</v>
      </c>
      <c r="B26" t="s">
        <v>1091</v>
      </c>
      <c r="C26" t="s">
        <v>11</v>
      </c>
      <c r="D26" t="s">
        <v>8</v>
      </c>
      <c r="E26">
        <v>6069</v>
      </c>
      <c r="F26">
        <v>6228</v>
      </c>
      <c r="G26">
        <v>159</v>
      </c>
      <c r="H26">
        <v>2.6198714780029699E-2</v>
      </c>
      <c r="I26" t="str">
        <f>VLOOKUP(D26,categoriesforlookup!A:B,2,FALSE)</f>
        <v>2 years and up to 3 years</v>
      </c>
      <c r="J26">
        <f t="shared" si="5"/>
        <v>-23</v>
      </c>
      <c r="K26" t="b">
        <f t="shared" si="6"/>
        <v>0</v>
      </c>
      <c r="L26">
        <f t="shared" si="7"/>
        <v>159</v>
      </c>
      <c r="M26" t="b">
        <f t="shared" si="8"/>
        <v>0</v>
      </c>
      <c r="N26" s="3">
        <f t="shared" si="9"/>
        <v>2.619871478002966E-2</v>
      </c>
      <c r="O26" s="3">
        <f t="shared" si="10"/>
        <v>4.407362235281073E-3</v>
      </c>
    </row>
    <row r="27" spans="1:15" x14ac:dyDescent="0.2">
      <c r="A27">
        <v>26</v>
      </c>
      <c r="B27" t="s">
        <v>1090</v>
      </c>
      <c r="C27" t="s">
        <v>11</v>
      </c>
      <c r="D27" t="s">
        <v>130</v>
      </c>
      <c r="E27">
        <v>4840</v>
      </c>
      <c r="F27">
        <v>4817</v>
      </c>
      <c r="G27">
        <v>-23</v>
      </c>
      <c r="H27">
        <v>-4.7520661157024798E-3</v>
      </c>
      <c r="I27" t="str">
        <f>VLOOKUP(D27,categoriesforlookup!A:B,2,FALSE)</f>
        <v>3 years and up to 4 years</v>
      </c>
      <c r="J27">
        <f t="shared" si="5"/>
        <v>177</v>
      </c>
      <c r="K27" t="b">
        <f t="shared" si="6"/>
        <v>0</v>
      </c>
      <c r="L27">
        <f t="shared" si="7"/>
        <v>-23</v>
      </c>
      <c r="M27" t="b">
        <f t="shared" si="8"/>
        <v>0</v>
      </c>
      <c r="N27" s="3">
        <f t="shared" si="9"/>
        <v>-4.752066115702479E-3</v>
      </c>
      <c r="O27" s="3">
        <f t="shared" si="10"/>
        <v>-6.3754296485197919E-4</v>
      </c>
    </row>
    <row r="28" spans="1:15" x14ac:dyDescent="0.2">
      <c r="A28">
        <v>27</v>
      </c>
      <c r="B28" t="s">
        <v>1089</v>
      </c>
      <c r="C28" t="s">
        <v>11</v>
      </c>
      <c r="D28" t="s">
        <v>131</v>
      </c>
      <c r="E28">
        <v>7662</v>
      </c>
      <c r="F28">
        <v>3545</v>
      </c>
      <c r="G28">
        <v>-4117</v>
      </c>
      <c r="H28">
        <v>-0.53732706865048296</v>
      </c>
      <c r="I28" t="str">
        <f>VLOOKUP(D28,categoriesforlookup!A:B,2,FALSE)</f>
        <v>6 months up to 1 year</v>
      </c>
      <c r="J28">
        <f t="shared" si="5"/>
        <v>3839</v>
      </c>
      <c r="K28" t="b">
        <f t="shared" si="6"/>
        <v>0</v>
      </c>
      <c r="L28">
        <f t="shared" si="7"/>
        <v>-4117</v>
      </c>
      <c r="M28" t="b">
        <f t="shared" si="8"/>
        <v>0</v>
      </c>
      <c r="N28" s="3">
        <f t="shared" si="9"/>
        <v>-0.53732706865048285</v>
      </c>
      <c r="O28" s="3">
        <f t="shared" si="10"/>
        <v>-0.11412019070850427</v>
      </c>
    </row>
    <row r="29" spans="1:15" x14ac:dyDescent="0.2">
      <c r="A29">
        <v>28</v>
      </c>
      <c r="B29" t="s">
        <v>1088</v>
      </c>
      <c r="C29" t="s">
        <v>11</v>
      </c>
      <c r="D29" t="s">
        <v>132</v>
      </c>
      <c r="E29">
        <v>3817</v>
      </c>
      <c r="F29">
        <v>3994</v>
      </c>
      <c r="G29">
        <v>177</v>
      </c>
      <c r="H29">
        <v>4.6371495939219298E-2</v>
      </c>
      <c r="I29" t="str">
        <f>VLOOKUP(D29,categoriesforlookup!A:B,2,FALSE)</f>
        <v>4 years and up to 5 years</v>
      </c>
      <c r="J29">
        <f t="shared" si="5"/>
        <v>322</v>
      </c>
      <c r="K29" t="b">
        <f t="shared" si="6"/>
        <v>1</v>
      </c>
      <c r="L29">
        <f t="shared" si="7"/>
        <v>499</v>
      </c>
      <c r="M29" t="b">
        <f t="shared" si="8"/>
        <v>0</v>
      </c>
      <c r="N29" s="3">
        <f t="shared" si="9"/>
        <v>0.13073094052921141</v>
      </c>
      <c r="O29" s="3">
        <f t="shared" si="10"/>
        <v>1.3831910411353808E-2</v>
      </c>
    </row>
    <row r="30" spans="1:15" x14ac:dyDescent="0.2">
      <c r="A30">
        <v>29</v>
      </c>
      <c r="B30" t="s">
        <v>1087</v>
      </c>
      <c r="C30" t="s">
        <v>11</v>
      </c>
      <c r="D30" t="s">
        <v>133</v>
      </c>
      <c r="E30">
        <v>916</v>
      </c>
      <c r="F30">
        <v>1238</v>
      </c>
      <c r="G30">
        <v>322</v>
      </c>
      <c r="H30">
        <v>0.35152838427947602</v>
      </c>
      <c r="I30" t="str">
        <f>VLOOKUP(D30,categoriesforlookup!A:B,2,FALSE)</f>
        <v>5 years and over</v>
      </c>
      <c r="J30">
        <f t="shared" si="5"/>
        <v>25</v>
      </c>
      <c r="K30" t="b">
        <f t="shared" si="6"/>
        <v>1</v>
      </c>
      <c r="L30">
        <f t="shared" si="7"/>
        <v>347</v>
      </c>
      <c r="M30" t="b">
        <f t="shared" si="8"/>
        <v>0</v>
      </c>
      <c r="N30" s="3">
        <f t="shared" si="9"/>
        <v>0.37882096069868998</v>
      </c>
      <c r="O30" s="3">
        <f t="shared" si="10"/>
        <v>9.6185829914624682E-3</v>
      </c>
    </row>
    <row r="31" spans="1:15" x14ac:dyDescent="0.2">
      <c r="A31">
        <v>30</v>
      </c>
      <c r="B31" t="s">
        <v>1086</v>
      </c>
      <c r="C31" t="s">
        <v>11</v>
      </c>
      <c r="D31" t="s">
        <v>134</v>
      </c>
      <c r="E31">
        <v>171</v>
      </c>
      <c r="F31">
        <v>196</v>
      </c>
      <c r="G31">
        <v>25</v>
      </c>
      <c r="H31">
        <v>0.14619883040935699</v>
      </c>
      <c r="I31">
        <f>VLOOKUP(D31,categoriesforlookup!A:B,2,FALSE)</f>
        <v>0</v>
      </c>
      <c r="J31" t="e">
        <f t="shared" si="5"/>
        <v>#N/A</v>
      </c>
      <c r="K31" t="e">
        <f t="shared" si="6"/>
        <v>#N/A</v>
      </c>
      <c r="L31" t="e">
        <f t="shared" si="7"/>
        <v>#N/A</v>
      </c>
      <c r="M31" t="e">
        <f t="shared" si="8"/>
        <v>#N/A</v>
      </c>
      <c r="N31" s="3" t="e">
        <f t="shared" si="9"/>
        <v>#N/A</v>
      </c>
      <c r="O31" s="3" t="e">
        <f t="shared" si="10"/>
        <v>#N/A</v>
      </c>
    </row>
    <row r="32" spans="1:15" x14ac:dyDescent="0.2">
      <c r="A32">
        <v>31</v>
      </c>
      <c r="B32" t="s">
        <v>1085</v>
      </c>
      <c r="C32" t="s">
        <v>11</v>
      </c>
      <c r="D32" t="s">
        <v>136</v>
      </c>
      <c r="E32">
        <v>8536</v>
      </c>
      <c r="F32">
        <v>12375</v>
      </c>
      <c r="G32">
        <v>3839</v>
      </c>
      <c r="H32">
        <v>0.44974226804123701</v>
      </c>
      <c r="I32" t="str">
        <f>VLOOKUP(D32,categoriesforlookup!A:B,2,FALSE)</f>
        <v>1 year and up to 2 years</v>
      </c>
      <c r="J32">
        <f t="shared" si="5"/>
        <v>159</v>
      </c>
      <c r="K32" t="b">
        <f t="shared" si="6"/>
        <v>1</v>
      </c>
      <c r="L32">
        <f t="shared" si="7"/>
        <v>3998</v>
      </c>
      <c r="M32" t="b">
        <f t="shared" si="8"/>
        <v>0</v>
      </c>
      <c r="N32" s="3">
        <f t="shared" si="9"/>
        <v>0.46836925960637299</v>
      </c>
      <c r="O32" s="3">
        <f t="shared" si="10"/>
        <v>0.11082159884687881</v>
      </c>
    </row>
    <row r="33" spans="1:15" x14ac:dyDescent="0.2">
      <c r="A33">
        <v>32</v>
      </c>
      <c r="B33" t="s">
        <v>1084</v>
      </c>
      <c r="C33" t="s">
        <v>11</v>
      </c>
      <c r="D33" t="s">
        <v>129</v>
      </c>
      <c r="E33">
        <v>35417</v>
      </c>
      <c r="F33">
        <v>36076</v>
      </c>
      <c r="G33">
        <v>659</v>
      </c>
      <c r="H33">
        <v>1.86068836999181E-2</v>
      </c>
      <c r="I33" t="e">
        <f>VLOOKUP(D33,categoriesforlookup!A:B,2,FALSE)</f>
        <v>#N/A</v>
      </c>
      <c r="J33" t="e">
        <f t="shared" si="5"/>
        <v>#N/A</v>
      </c>
      <c r="K33" t="e">
        <f t="shared" si="6"/>
        <v>#N/A</v>
      </c>
      <c r="L33" t="e">
        <f t="shared" si="7"/>
        <v>#N/A</v>
      </c>
      <c r="M33" t="e">
        <f t="shared" si="8"/>
        <v>#N/A</v>
      </c>
      <c r="N33" s="3" t="e">
        <f t="shared" si="9"/>
        <v>#N/A</v>
      </c>
      <c r="O33" s="3" t="e">
        <f t="shared" si="10"/>
        <v>#N/A</v>
      </c>
    </row>
    <row r="34" spans="1:15" x14ac:dyDescent="0.2">
      <c r="A34">
        <v>33</v>
      </c>
      <c r="B34" t="s">
        <v>1083</v>
      </c>
      <c r="C34" t="s">
        <v>12</v>
      </c>
      <c r="D34" t="s">
        <v>8</v>
      </c>
      <c r="E34">
        <v>13356</v>
      </c>
      <c r="F34">
        <v>14124</v>
      </c>
      <c r="G34">
        <v>768</v>
      </c>
      <c r="H34">
        <v>5.7502246181491502E-2</v>
      </c>
      <c r="I34" t="str">
        <f>VLOOKUP(D34,categoriesforlookup!A:B,2,FALSE)</f>
        <v>2 years and up to 3 years</v>
      </c>
      <c r="J34">
        <f t="shared" si="5"/>
        <v>513</v>
      </c>
      <c r="K34" t="b">
        <f t="shared" si="6"/>
        <v>1</v>
      </c>
      <c r="L34">
        <f t="shared" si="7"/>
        <v>1281</v>
      </c>
      <c r="M34" t="b">
        <f t="shared" si="8"/>
        <v>0</v>
      </c>
      <c r="N34" s="3">
        <f t="shared" si="9"/>
        <v>9.5911949685534598E-2</v>
      </c>
      <c r="O34" s="3">
        <f t="shared" si="10"/>
        <v>2.3163300363452256E-2</v>
      </c>
    </row>
    <row r="35" spans="1:15" x14ac:dyDescent="0.2">
      <c r="A35">
        <v>34</v>
      </c>
      <c r="B35" t="s">
        <v>1082</v>
      </c>
      <c r="C35" t="s">
        <v>12</v>
      </c>
      <c r="D35" t="s">
        <v>130</v>
      </c>
      <c r="E35">
        <v>6091</v>
      </c>
      <c r="F35">
        <v>6604</v>
      </c>
      <c r="G35">
        <v>513</v>
      </c>
      <c r="H35">
        <v>8.4222623542932196E-2</v>
      </c>
      <c r="I35" t="str">
        <f>VLOOKUP(D35,categoriesforlookup!A:B,2,FALSE)</f>
        <v>3 years and up to 4 years</v>
      </c>
      <c r="J35">
        <f t="shared" si="5"/>
        <v>205</v>
      </c>
      <c r="K35" t="b">
        <f t="shared" si="6"/>
        <v>1</v>
      </c>
      <c r="L35">
        <f t="shared" si="7"/>
        <v>718</v>
      </c>
      <c r="M35" t="b">
        <f t="shared" si="8"/>
        <v>0</v>
      </c>
      <c r="N35" s="3">
        <f t="shared" si="9"/>
        <v>0.11787883762928912</v>
      </c>
      <c r="O35" s="3">
        <f t="shared" si="10"/>
        <v>1.2983020812614144E-2</v>
      </c>
    </row>
    <row r="36" spans="1:15" x14ac:dyDescent="0.2">
      <c r="A36">
        <v>35</v>
      </c>
      <c r="B36" t="s">
        <v>1081</v>
      </c>
      <c r="C36" t="s">
        <v>12</v>
      </c>
      <c r="D36" t="s">
        <v>131</v>
      </c>
      <c r="E36">
        <v>9810</v>
      </c>
      <c r="F36">
        <v>5592</v>
      </c>
      <c r="G36">
        <v>-4218</v>
      </c>
      <c r="H36">
        <v>-0.42996941896024499</v>
      </c>
      <c r="I36" t="str">
        <f>VLOOKUP(D36,categoriesforlookup!A:B,2,FALSE)</f>
        <v>6 months up to 1 year</v>
      </c>
      <c r="J36">
        <f t="shared" si="5"/>
        <v>3500</v>
      </c>
      <c r="K36" t="b">
        <f t="shared" si="6"/>
        <v>0</v>
      </c>
      <c r="L36">
        <f t="shared" si="7"/>
        <v>-4218</v>
      </c>
      <c r="M36" t="b">
        <f t="shared" si="8"/>
        <v>0</v>
      </c>
      <c r="N36" s="3">
        <f t="shared" si="9"/>
        <v>-0.42996941896024465</v>
      </c>
      <c r="O36" s="3">
        <f t="shared" si="10"/>
        <v>-7.6270726723685872E-2</v>
      </c>
    </row>
    <row r="37" spans="1:15" x14ac:dyDescent="0.2">
      <c r="A37">
        <v>36</v>
      </c>
      <c r="B37" t="s">
        <v>1080</v>
      </c>
      <c r="C37" t="s">
        <v>12</v>
      </c>
      <c r="D37" t="s">
        <v>132</v>
      </c>
      <c r="E37">
        <v>1900</v>
      </c>
      <c r="F37">
        <v>2105</v>
      </c>
      <c r="G37">
        <v>205</v>
      </c>
      <c r="H37">
        <v>0.107894736842105</v>
      </c>
      <c r="I37" t="str">
        <f>VLOOKUP(D37,categoriesforlookup!A:B,2,FALSE)</f>
        <v>4 years and up to 5 years</v>
      </c>
      <c r="J37">
        <f t="shared" si="5"/>
        <v>21</v>
      </c>
      <c r="K37" t="b">
        <f t="shared" si="6"/>
        <v>1</v>
      </c>
      <c r="L37">
        <f t="shared" si="7"/>
        <v>226</v>
      </c>
      <c r="M37" t="b">
        <f t="shared" si="8"/>
        <v>0</v>
      </c>
      <c r="N37" s="3">
        <f t="shared" si="9"/>
        <v>0.11894736842105263</v>
      </c>
      <c r="O37" s="3">
        <f t="shared" si="10"/>
        <v>4.0865775816863459E-3</v>
      </c>
    </row>
    <row r="38" spans="1:15" x14ac:dyDescent="0.2">
      <c r="A38">
        <v>37</v>
      </c>
      <c r="B38" t="s">
        <v>1079</v>
      </c>
      <c r="C38" t="s">
        <v>12</v>
      </c>
      <c r="D38" t="s">
        <v>133</v>
      </c>
      <c r="E38">
        <v>1195</v>
      </c>
      <c r="F38">
        <v>1216</v>
      </c>
      <c r="G38">
        <v>21</v>
      </c>
      <c r="H38">
        <v>1.7573221757322201E-2</v>
      </c>
      <c r="I38" t="str">
        <f>VLOOKUP(D38,categoriesforlookup!A:B,2,FALSE)</f>
        <v>5 years and over</v>
      </c>
      <c r="J38">
        <f t="shared" si="5"/>
        <v>101</v>
      </c>
      <c r="K38" t="b">
        <f t="shared" si="6"/>
        <v>1</v>
      </c>
      <c r="L38">
        <f t="shared" si="7"/>
        <v>122</v>
      </c>
      <c r="M38" t="b">
        <f t="shared" si="8"/>
        <v>0</v>
      </c>
      <c r="N38" s="3">
        <f t="shared" si="9"/>
        <v>0.10209205020920502</v>
      </c>
      <c r="O38" s="3">
        <f t="shared" si="10"/>
        <v>2.2060286060430717E-3</v>
      </c>
    </row>
    <row r="39" spans="1:15" x14ac:dyDescent="0.2">
      <c r="A39">
        <v>38</v>
      </c>
      <c r="B39" t="s">
        <v>1078</v>
      </c>
      <c r="C39" t="s">
        <v>12</v>
      </c>
      <c r="D39" t="s">
        <v>134</v>
      </c>
      <c r="E39">
        <v>769</v>
      </c>
      <c r="F39">
        <v>870</v>
      </c>
      <c r="G39">
        <v>101</v>
      </c>
      <c r="H39">
        <v>0.13133940182054599</v>
      </c>
      <c r="I39">
        <f>VLOOKUP(D39,categoriesforlookup!A:B,2,FALSE)</f>
        <v>0</v>
      </c>
      <c r="J39" t="e">
        <f t="shared" si="5"/>
        <v>#N/A</v>
      </c>
      <c r="K39" t="e">
        <f t="shared" si="6"/>
        <v>#N/A</v>
      </c>
      <c r="L39" t="e">
        <f t="shared" si="7"/>
        <v>#N/A</v>
      </c>
      <c r="M39" t="e">
        <f t="shared" si="8"/>
        <v>#N/A</v>
      </c>
      <c r="N39" s="3" t="e">
        <f t="shared" si="9"/>
        <v>#N/A</v>
      </c>
      <c r="O39" s="3" t="e">
        <f t="shared" si="10"/>
        <v>#N/A</v>
      </c>
    </row>
    <row r="40" spans="1:15" x14ac:dyDescent="0.2">
      <c r="A40">
        <v>39</v>
      </c>
      <c r="B40" t="s">
        <v>1077</v>
      </c>
      <c r="C40" t="s">
        <v>12</v>
      </c>
      <c r="D40" t="s">
        <v>136</v>
      </c>
      <c r="E40">
        <v>15518</v>
      </c>
      <c r="F40">
        <v>19018</v>
      </c>
      <c r="G40">
        <v>3500</v>
      </c>
      <c r="H40">
        <v>0.22554452893414101</v>
      </c>
      <c r="I40" t="str">
        <f>VLOOKUP(D40,categoriesforlookup!A:B,2,FALSE)</f>
        <v>1 year and up to 2 years</v>
      </c>
      <c r="J40">
        <f t="shared" si="5"/>
        <v>768</v>
      </c>
      <c r="K40" t="b">
        <f t="shared" si="6"/>
        <v>1</v>
      </c>
      <c r="L40">
        <f t="shared" si="7"/>
        <v>4268</v>
      </c>
      <c r="M40" t="b">
        <f t="shared" si="8"/>
        <v>0</v>
      </c>
      <c r="N40" s="3">
        <f t="shared" si="9"/>
        <v>0.27503544271168967</v>
      </c>
      <c r="O40" s="3">
        <f t="shared" si="10"/>
        <v>7.7174836808129754E-2</v>
      </c>
    </row>
    <row r="41" spans="1:15" x14ac:dyDescent="0.2">
      <c r="A41">
        <v>40</v>
      </c>
      <c r="B41" t="s">
        <v>1076</v>
      </c>
      <c r="C41" t="s">
        <v>12</v>
      </c>
      <c r="D41" t="s">
        <v>129</v>
      </c>
      <c r="E41">
        <v>53871</v>
      </c>
      <c r="F41">
        <v>55303</v>
      </c>
      <c r="G41">
        <v>1432</v>
      </c>
      <c r="H41">
        <v>2.65820200107665E-2</v>
      </c>
      <c r="I41" t="e">
        <f>VLOOKUP(D41,categoriesforlookup!A:B,2,FALSE)</f>
        <v>#N/A</v>
      </c>
      <c r="J41" t="e">
        <f t="shared" si="5"/>
        <v>#N/A</v>
      </c>
      <c r="K41" t="e">
        <f t="shared" si="6"/>
        <v>#N/A</v>
      </c>
      <c r="L41" t="e">
        <f t="shared" si="7"/>
        <v>#N/A</v>
      </c>
      <c r="M41" t="e">
        <f t="shared" si="8"/>
        <v>#N/A</v>
      </c>
      <c r="N41" s="3" t="e">
        <f t="shared" si="9"/>
        <v>#N/A</v>
      </c>
      <c r="O41" s="3" t="e">
        <f t="shared" si="10"/>
        <v>#N/A</v>
      </c>
    </row>
    <row r="42" spans="1:15" x14ac:dyDescent="0.2">
      <c r="A42">
        <v>41</v>
      </c>
      <c r="B42" t="s">
        <v>1075</v>
      </c>
      <c r="C42" t="s">
        <v>13</v>
      </c>
      <c r="D42" t="s">
        <v>8</v>
      </c>
      <c r="E42">
        <v>18023</v>
      </c>
      <c r="F42">
        <v>18327</v>
      </c>
      <c r="G42">
        <v>304</v>
      </c>
      <c r="H42">
        <v>1.6867336181545799E-2</v>
      </c>
      <c r="I42" t="str">
        <f>VLOOKUP(D42,categoriesforlookup!A:B,2,FALSE)</f>
        <v>2 years and up to 3 years</v>
      </c>
      <c r="J42">
        <f t="shared" si="5"/>
        <v>1581</v>
      </c>
      <c r="K42" t="b">
        <f t="shared" si="6"/>
        <v>1</v>
      </c>
      <c r="L42">
        <f t="shared" si="7"/>
        <v>1885</v>
      </c>
      <c r="M42" t="b">
        <f t="shared" si="8"/>
        <v>0</v>
      </c>
      <c r="N42" s="3">
        <f t="shared" si="9"/>
        <v>0.10458858125728236</v>
      </c>
      <c r="O42" s="3">
        <f t="shared" si="10"/>
        <v>2.8166278166278168E-2</v>
      </c>
    </row>
    <row r="43" spans="1:15" x14ac:dyDescent="0.2">
      <c r="A43">
        <v>42</v>
      </c>
      <c r="B43" t="s">
        <v>1074</v>
      </c>
      <c r="C43" t="s">
        <v>13</v>
      </c>
      <c r="D43" t="s">
        <v>130</v>
      </c>
      <c r="E43">
        <v>5062</v>
      </c>
      <c r="F43">
        <v>6643</v>
      </c>
      <c r="G43">
        <v>1581</v>
      </c>
      <c r="H43">
        <v>0.31232714342157297</v>
      </c>
      <c r="I43" t="str">
        <f>VLOOKUP(D43,categoriesforlookup!A:B,2,FALSE)</f>
        <v>3 years and up to 4 years</v>
      </c>
      <c r="J43">
        <f t="shared" si="5"/>
        <v>26</v>
      </c>
      <c r="K43" t="b">
        <f t="shared" si="6"/>
        <v>1</v>
      </c>
      <c r="L43">
        <f t="shared" si="7"/>
        <v>1607</v>
      </c>
      <c r="M43" t="b">
        <f t="shared" si="8"/>
        <v>0</v>
      </c>
      <c r="N43" s="3">
        <f t="shared" si="9"/>
        <v>0.31746345318056102</v>
      </c>
      <c r="O43" s="3">
        <f t="shared" si="10"/>
        <v>2.4012312473850935E-2</v>
      </c>
    </row>
    <row r="44" spans="1:15" x14ac:dyDescent="0.2">
      <c r="A44">
        <v>43</v>
      </c>
      <c r="B44" t="s">
        <v>1073</v>
      </c>
      <c r="C44" t="s">
        <v>13</v>
      </c>
      <c r="D44" t="s">
        <v>131</v>
      </c>
      <c r="E44">
        <v>14453</v>
      </c>
      <c r="F44">
        <v>7996</v>
      </c>
      <c r="G44">
        <v>-6457</v>
      </c>
      <c r="H44">
        <v>-0.446758458451533</v>
      </c>
      <c r="I44" t="str">
        <f>VLOOKUP(D44,categoriesforlookup!A:B,2,FALSE)</f>
        <v>6 months up to 1 year</v>
      </c>
      <c r="J44">
        <f t="shared" si="5"/>
        <v>5513</v>
      </c>
      <c r="K44" t="b">
        <f t="shared" si="6"/>
        <v>0</v>
      </c>
      <c r="L44">
        <f t="shared" si="7"/>
        <v>-6457</v>
      </c>
      <c r="M44" t="b">
        <f t="shared" si="8"/>
        <v>0</v>
      </c>
      <c r="N44" s="3">
        <f t="shared" si="9"/>
        <v>-0.44675845845153256</v>
      </c>
      <c r="O44" s="3">
        <f t="shared" si="10"/>
        <v>-9.6482577251808019E-2</v>
      </c>
    </row>
    <row r="45" spans="1:15" x14ac:dyDescent="0.2">
      <c r="A45">
        <v>44</v>
      </c>
      <c r="B45" t="s">
        <v>1072</v>
      </c>
      <c r="C45" t="s">
        <v>13</v>
      </c>
      <c r="D45" t="s">
        <v>132</v>
      </c>
      <c r="E45">
        <v>997</v>
      </c>
      <c r="F45">
        <v>1023</v>
      </c>
      <c r="G45">
        <v>26</v>
      </c>
      <c r="H45">
        <v>2.6078234704112298E-2</v>
      </c>
      <c r="I45" t="str">
        <f>VLOOKUP(D45,categoriesforlookup!A:B,2,FALSE)</f>
        <v>4 years and up to 5 years</v>
      </c>
      <c r="J45">
        <f t="shared" si="5"/>
        <v>81</v>
      </c>
      <c r="K45" t="b">
        <f t="shared" si="6"/>
        <v>1</v>
      </c>
      <c r="L45">
        <f t="shared" si="7"/>
        <v>107</v>
      </c>
      <c r="M45" t="b">
        <f t="shared" si="8"/>
        <v>0</v>
      </c>
      <c r="N45" s="3">
        <f t="shared" si="9"/>
        <v>0.10732196589769308</v>
      </c>
      <c r="O45" s="3">
        <f t="shared" si="10"/>
        <v>1.5988285219054449E-3</v>
      </c>
    </row>
    <row r="46" spans="1:15" x14ac:dyDescent="0.2">
      <c r="A46">
        <v>45</v>
      </c>
      <c r="B46" t="s">
        <v>1071</v>
      </c>
      <c r="C46" t="s">
        <v>13</v>
      </c>
      <c r="D46" t="s">
        <v>133</v>
      </c>
      <c r="E46">
        <v>537</v>
      </c>
      <c r="F46">
        <v>618</v>
      </c>
      <c r="G46">
        <v>81</v>
      </c>
      <c r="H46">
        <v>0.15083798882681601</v>
      </c>
      <c r="I46" t="str">
        <f>VLOOKUP(D46,categoriesforlookup!A:B,2,FALSE)</f>
        <v>5 years and over</v>
      </c>
      <c r="J46">
        <f t="shared" si="5"/>
        <v>0</v>
      </c>
      <c r="K46" t="b">
        <f t="shared" si="6"/>
        <v>0</v>
      </c>
      <c r="L46">
        <f t="shared" si="7"/>
        <v>81</v>
      </c>
      <c r="M46" t="b">
        <f t="shared" si="8"/>
        <v>0</v>
      </c>
      <c r="N46" s="3">
        <f t="shared" si="9"/>
        <v>0.15083798882681565</v>
      </c>
      <c r="O46" s="3">
        <f t="shared" si="10"/>
        <v>1.2103281334050564E-3</v>
      </c>
    </row>
    <row r="47" spans="1:15" x14ac:dyDescent="0.2">
      <c r="A47">
        <v>46</v>
      </c>
      <c r="B47" t="s">
        <v>1070</v>
      </c>
      <c r="C47" t="s">
        <v>13</v>
      </c>
      <c r="D47" t="s">
        <v>134</v>
      </c>
      <c r="E47">
        <v>42</v>
      </c>
      <c r="F47">
        <v>42</v>
      </c>
      <c r="G47">
        <v>0</v>
      </c>
      <c r="H47">
        <v>0</v>
      </c>
      <c r="I47">
        <f>VLOOKUP(D47,categoriesforlookup!A:B,2,FALSE)</f>
        <v>0</v>
      </c>
      <c r="J47" t="e">
        <f t="shared" si="5"/>
        <v>#N/A</v>
      </c>
      <c r="K47" t="e">
        <f t="shared" si="6"/>
        <v>#N/A</v>
      </c>
      <c r="L47" t="e">
        <f t="shared" si="7"/>
        <v>#N/A</v>
      </c>
      <c r="M47" t="e">
        <f t="shared" si="8"/>
        <v>#N/A</v>
      </c>
      <c r="N47" s="3" t="e">
        <f t="shared" si="9"/>
        <v>#N/A</v>
      </c>
      <c r="O47" s="3" t="e">
        <f t="shared" si="10"/>
        <v>#N/A</v>
      </c>
    </row>
    <row r="48" spans="1:15" x14ac:dyDescent="0.2">
      <c r="A48">
        <v>47</v>
      </c>
      <c r="B48" t="s">
        <v>1069</v>
      </c>
      <c r="C48" t="s">
        <v>13</v>
      </c>
      <c r="D48" t="s">
        <v>136</v>
      </c>
      <c r="E48">
        <v>19043</v>
      </c>
      <c r="F48">
        <v>24556</v>
      </c>
      <c r="G48">
        <v>5513</v>
      </c>
      <c r="H48">
        <v>0.28950270440581799</v>
      </c>
      <c r="I48" t="str">
        <f>VLOOKUP(D48,categoriesforlookup!A:B,2,FALSE)</f>
        <v>1 year and up to 2 years</v>
      </c>
      <c r="J48">
        <f t="shared" si="5"/>
        <v>304</v>
      </c>
      <c r="K48" t="b">
        <f t="shared" si="6"/>
        <v>1</v>
      </c>
      <c r="L48">
        <f t="shared" si="7"/>
        <v>5817</v>
      </c>
      <c r="M48" t="b">
        <f t="shared" si="8"/>
        <v>0</v>
      </c>
      <c r="N48" s="3">
        <f t="shared" si="9"/>
        <v>0.30546657564459384</v>
      </c>
      <c r="O48" s="3">
        <f t="shared" si="10"/>
        <v>8.6919490765644605E-2</v>
      </c>
    </row>
    <row r="49" spans="1:15" x14ac:dyDescent="0.2">
      <c r="A49">
        <v>48</v>
      </c>
      <c r="B49" t="s">
        <v>1068</v>
      </c>
      <c r="C49" t="s">
        <v>13</v>
      </c>
      <c r="D49" t="s">
        <v>129</v>
      </c>
      <c r="E49">
        <v>65393</v>
      </c>
      <c r="F49">
        <v>66924</v>
      </c>
      <c r="G49">
        <v>1531</v>
      </c>
      <c r="H49">
        <v>2.3412291835517601E-2</v>
      </c>
      <c r="I49" t="e">
        <f>VLOOKUP(D49,categoriesforlookup!A:B,2,FALSE)</f>
        <v>#N/A</v>
      </c>
      <c r="J49" t="e">
        <f t="shared" si="5"/>
        <v>#N/A</v>
      </c>
      <c r="K49" t="e">
        <f t="shared" si="6"/>
        <v>#N/A</v>
      </c>
      <c r="L49" t="e">
        <f t="shared" si="7"/>
        <v>#N/A</v>
      </c>
      <c r="M49" t="e">
        <f t="shared" si="8"/>
        <v>#N/A</v>
      </c>
      <c r="N49" s="3" t="e">
        <f t="shared" si="9"/>
        <v>#N/A</v>
      </c>
      <c r="O49" s="3" t="e">
        <f t="shared" si="10"/>
        <v>#N/A</v>
      </c>
    </row>
    <row r="50" spans="1:15" x14ac:dyDescent="0.2">
      <c r="A50">
        <v>49</v>
      </c>
      <c r="B50" t="s">
        <v>1067</v>
      </c>
      <c r="C50" t="s">
        <v>14</v>
      </c>
      <c r="D50" t="s">
        <v>8</v>
      </c>
      <c r="E50">
        <v>9363</v>
      </c>
      <c r="F50">
        <v>9714</v>
      </c>
      <c r="G50">
        <v>351</v>
      </c>
      <c r="H50">
        <v>3.7487984620313997E-2</v>
      </c>
      <c r="I50" t="str">
        <f>VLOOKUP(D50,categoriesforlookup!A:B,2,FALSE)</f>
        <v>2 years and up to 3 years</v>
      </c>
      <c r="J50">
        <f t="shared" si="5"/>
        <v>594</v>
      </c>
      <c r="K50" t="b">
        <f t="shared" si="6"/>
        <v>1</v>
      </c>
      <c r="L50">
        <f t="shared" si="7"/>
        <v>945</v>
      </c>
      <c r="M50" t="b">
        <f t="shared" si="8"/>
        <v>0</v>
      </c>
      <c r="N50" s="3">
        <f t="shared" si="9"/>
        <v>0.10092918936238385</v>
      </c>
      <c r="O50" s="3">
        <f t="shared" si="10"/>
        <v>2.0555990602975725E-2</v>
      </c>
    </row>
    <row r="51" spans="1:15" x14ac:dyDescent="0.2">
      <c r="A51">
        <v>50</v>
      </c>
      <c r="B51" t="s">
        <v>1066</v>
      </c>
      <c r="C51" t="s">
        <v>14</v>
      </c>
      <c r="D51" t="s">
        <v>130</v>
      </c>
      <c r="E51">
        <v>6336</v>
      </c>
      <c r="F51">
        <v>6930</v>
      </c>
      <c r="G51">
        <v>594</v>
      </c>
      <c r="H51">
        <v>9.375E-2</v>
      </c>
      <c r="I51" t="str">
        <f>VLOOKUP(D51,categoriesforlookup!A:B,2,FALSE)</f>
        <v>3 years and up to 4 years</v>
      </c>
      <c r="J51">
        <f t="shared" si="5"/>
        <v>142</v>
      </c>
      <c r="K51" t="b">
        <f t="shared" si="6"/>
        <v>1</v>
      </c>
      <c r="L51">
        <f t="shared" si="7"/>
        <v>736</v>
      </c>
      <c r="M51" t="b">
        <f t="shared" si="8"/>
        <v>0</v>
      </c>
      <c r="N51" s="3">
        <f t="shared" si="9"/>
        <v>0.11616161616161616</v>
      </c>
      <c r="O51" s="3">
        <f t="shared" si="10"/>
        <v>1.600974506221178E-2</v>
      </c>
    </row>
    <row r="52" spans="1:15" x14ac:dyDescent="0.2">
      <c r="A52">
        <v>51</v>
      </c>
      <c r="B52" t="s">
        <v>1065</v>
      </c>
      <c r="C52" t="s">
        <v>14</v>
      </c>
      <c r="D52" t="s">
        <v>131</v>
      </c>
      <c r="E52">
        <v>11812</v>
      </c>
      <c r="F52">
        <v>4822</v>
      </c>
      <c r="G52">
        <v>-6990</v>
      </c>
      <c r="H52">
        <v>-0.59177108025736502</v>
      </c>
      <c r="I52" t="str">
        <f>VLOOKUP(D52,categoriesforlookup!A:B,2,FALSE)</f>
        <v>6 months up to 1 year</v>
      </c>
      <c r="J52">
        <f t="shared" si="5"/>
        <v>6098</v>
      </c>
      <c r="K52" t="b">
        <f t="shared" si="6"/>
        <v>0</v>
      </c>
      <c r="L52">
        <f t="shared" si="7"/>
        <v>-6990</v>
      </c>
      <c r="M52" t="b">
        <f t="shared" si="8"/>
        <v>0</v>
      </c>
      <c r="N52" s="3">
        <f t="shared" si="9"/>
        <v>-0.59177108025736536</v>
      </c>
      <c r="O52" s="3">
        <f t="shared" si="10"/>
        <v>-0.15204907334899503</v>
      </c>
    </row>
    <row r="53" spans="1:15" x14ac:dyDescent="0.2">
      <c r="A53">
        <v>52</v>
      </c>
      <c r="B53" t="s">
        <v>1064</v>
      </c>
      <c r="C53" t="s">
        <v>14</v>
      </c>
      <c r="D53" t="s">
        <v>132</v>
      </c>
      <c r="E53">
        <v>336</v>
      </c>
      <c r="F53">
        <v>478</v>
      </c>
      <c r="G53">
        <v>142</v>
      </c>
      <c r="H53">
        <v>0.422619047619048</v>
      </c>
      <c r="I53" t="str">
        <f>VLOOKUP(D53,categoriesforlookup!A:B,2,FALSE)</f>
        <v>4 years and up to 5 years</v>
      </c>
      <c r="J53">
        <f t="shared" si="5"/>
        <v>-5</v>
      </c>
      <c r="K53" t="b">
        <f t="shared" si="6"/>
        <v>0</v>
      </c>
      <c r="L53">
        <f t="shared" si="7"/>
        <v>142</v>
      </c>
      <c r="M53" t="b">
        <f t="shared" si="8"/>
        <v>0</v>
      </c>
      <c r="N53" s="3">
        <f t="shared" si="9"/>
        <v>0.42261904761904762</v>
      </c>
      <c r="O53" s="3">
        <f t="shared" si="10"/>
        <v>3.0888366831984685E-3</v>
      </c>
    </row>
    <row r="54" spans="1:15" x14ac:dyDescent="0.2">
      <c r="A54">
        <v>53</v>
      </c>
      <c r="B54" t="s">
        <v>1063</v>
      </c>
      <c r="C54" t="s">
        <v>14</v>
      </c>
      <c r="D54" t="s">
        <v>133</v>
      </c>
      <c r="E54">
        <v>275</v>
      </c>
      <c r="F54">
        <v>270</v>
      </c>
      <c r="G54">
        <v>-5</v>
      </c>
      <c r="H54">
        <v>-1.8181818181818198E-2</v>
      </c>
      <c r="I54" t="str">
        <f>VLOOKUP(D54,categoriesforlookup!A:B,2,FALSE)</f>
        <v>5 years and over</v>
      </c>
      <c r="J54">
        <f t="shared" si="5"/>
        <v>30</v>
      </c>
      <c r="K54" t="b">
        <f t="shared" si="6"/>
        <v>0</v>
      </c>
      <c r="L54">
        <f t="shared" si="7"/>
        <v>-5</v>
      </c>
      <c r="M54" t="b">
        <f t="shared" si="8"/>
        <v>0</v>
      </c>
      <c r="N54" s="3">
        <f t="shared" si="9"/>
        <v>-1.8181818181818181E-2</v>
      </c>
      <c r="O54" s="3">
        <f t="shared" si="10"/>
        <v>-1.087618550421996E-4</v>
      </c>
    </row>
    <row r="55" spans="1:15" x14ac:dyDescent="0.2">
      <c r="A55">
        <v>54</v>
      </c>
      <c r="B55" t="s">
        <v>1062</v>
      </c>
      <c r="C55" t="s">
        <v>14</v>
      </c>
      <c r="D55" t="s">
        <v>134</v>
      </c>
      <c r="E55">
        <v>62</v>
      </c>
      <c r="F55">
        <v>92</v>
      </c>
      <c r="G55">
        <v>30</v>
      </c>
      <c r="H55">
        <v>0.483870967741935</v>
      </c>
      <c r="I55">
        <f>VLOOKUP(D55,categoriesforlookup!A:B,2,FALSE)</f>
        <v>0</v>
      </c>
      <c r="J55" t="e">
        <f t="shared" si="5"/>
        <v>#N/A</v>
      </c>
      <c r="K55" t="e">
        <f t="shared" si="6"/>
        <v>#N/A</v>
      </c>
      <c r="L55" t="e">
        <f t="shared" si="7"/>
        <v>#N/A</v>
      </c>
      <c r="M55" t="e">
        <f t="shared" si="8"/>
        <v>#N/A</v>
      </c>
      <c r="N55" s="3" t="e">
        <f t="shared" si="9"/>
        <v>#N/A</v>
      </c>
      <c r="O55" s="3" t="e">
        <f t="shared" si="10"/>
        <v>#N/A</v>
      </c>
    </row>
    <row r="56" spans="1:15" x14ac:dyDescent="0.2">
      <c r="A56">
        <v>55</v>
      </c>
      <c r="B56" t="s">
        <v>1061</v>
      </c>
      <c r="C56" t="s">
        <v>14</v>
      </c>
      <c r="D56" t="s">
        <v>136</v>
      </c>
      <c r="E56">
        <v>12074</v>
      </c>
      <c r="F56">
        <v>18172</v>
      </c>
      <c r="G56">
        <v>6098</v>
      </c>
      <c r="H56">
        <v>0.50505217823422199</v>
      </c>
      <c r="I56" t="str">
        <f>VLOOKUP(D56,categoriesforlookup!A:B,2,FALSE)</f>
        <v>1 year and up to 2 years</v>
      </c>
      <c r="J56">
        <f t="shared" si="5"/>
        <v>351</v>
      </c>
      <c r="K56" t="b">
        <f t="shared" si="6"/>
        <v>1</v>
      </c>
      <c r="L56">
        <f t="shared" si="7"/>
        <v>6449</v>
      </c>
      <c r="M56" t="b">
        <f t="shared" si="8"/>
        <v>0</v>
      </c>
      <c r="N56" s="3">
        <f t="shared" si="9"/>
        <v>0.53412290872950141</v>
      </c>
      <c r="O56" s="3">
        <f t="shared" si="10"/>
        <v>0.14028104063342905</v>
      </c>
    </row>
    <row r="57" spans="1:15" x14ac:dyDescent="0.2">
      <c r="A57">
        <v>56</v>
      </c>
      <c r="B57" t="s">
        <v>1060</v>
      </c>
      <c r="C57" t="s">
        <v>14</v>
      </c>
      <c r="D57" t="s">
        <v>129</v>
      </c>
      <c r="E57">
        <v>45084</v>
      </c>
      <c r="F57">
        <v>45972</v>
      </c>
      <c r="G57">
        <v>888</v>
      </c>
      <c r="H57">
        <v>1.96965664093692E-2</v>
      </c>
      <c r="I57" t="e">
        <f>VLOOKUP(D57,categoriesforlookup!A:B,2,FALSE)</f>
        <v>#N/A</v>
      </c>
      <c r="J57" t="e">
        <f t="shared" si="5"/>
        <v>#N/A</v>
      </c>
      <c r="K57" t="e">
        <f t="shared" si="6"/>
        <v>#N/A</v>
      </c>
      <c r="L57" t="e">
        <f t="shared" si="7"/>
        <v>#N/A</v>
      </c>
      <c r="M57" t="e">
        <f t="shared" si="8"/>
        <v>#N/A</v>
      </c>
      <c r="N57" s="3" t="e">
        <f t="shared" si="9"/>
        <v>#N/A</v>
      </c>
      <c r="O57" s="3" t="e">
        <f t="shared" si="10"/>
        <v>#N/A</v>
      </c>
    </row>
    <row r="58" spans="1:15" x14ac:dyDescent="0.2">
      <c r="A58">
        <v>57</v>
      </c>
      <c r="B58" t="s">
        <v>1059</v>
      </c>
      <c r="C58" t="s">
        <v>15</v>
      </c>
      <c r="D58" t="s">
        <v>8</v>
      </c>
      <c r="E58">
        <v>10632</v>
      </c>
      <c r="F58">
        <v>11579</v>
      </c>
      <c r="G58">
        <v>947</v>
      </c>
      <c r="H58">
        <v>8.9070729872084295E-2</v>
      </c>
      <c r="I58" t="str">
        <f>VLOOKUP(D58,categoriesforlookup!A:B,2,FALSE)</f>
        <v>2 years and up to 3 years</v>
      </c>
      <c r="J58">
        <f t="shared" si="5"/>
        <v>226</v>
      </c>
      <c r="K58" t="b">
        <f t="shared" si="6"/>
        <v>1</v>
      </c>
      <c r="L58">
        <f t="shared" si="7"/>
        <v>1173</v>
      </c>
      <c r="M58" t="b">
        <f t="shared" si="8"/>
        <v>0</v>
      </c>
      <c r="N58" s="3">
        <f t="shared" si="9"/>
        <v>0.11032731376975169</v>
      </c>
      <c r="O58" s="3">
        <f t="shared" si="10"/>
        <v>2.8814267115379891E-2</v>
      </c>
    </row>
    <row r="59" spans="1:15" x14ac:dyDescent="0.2">
      <c r="A59">
        <v>58</v>
      </c>
      <c r="B59" t="s">
        <v>1058</v>
      </c>
      <c r="C59" t="s">
        <v>15</v>
      </c>
      <c r="D59" t="s">
        <v>130</v>
      </c>
      <c r="E59">
        <v>948</v>
      </c>
      <c r="F59">
        <v>1174</v>
      </c>
      <c r="G59">
        <v>226</v>
      </c>
      <c r="H59">
        <v>0.23839662447257401</v>
      </c>
      <c r="I59" t="str">
        <f>VLOOKUP(D59,categoriesforlookup!A:B,2,FALSE)</f>
        <v>3 years and up to 4 years</v>
      </c>
      <c r="J59">
        <f t="shared" si="5"/>
        <v>-4</v>
      </c>
      <c r="K59" t="b">
        <f t="shared" si="6"/>
        <v>0</v>
      </c>
      <c r="L59">
        <f t="shared" si="7"/>
        <v>226</v>
      </c>
      <c r="M59" t="b">
        <f t="shared" si="8"/>
        <v>0</v>
      </c>
      <c r="N59" s="3">
        <f t="shared" si="9"/>
        <v>0.23839662447257384</v>
      </c>
      <c r="O59" s="3">
        <f t="shared" si="10"/>
        <v>5.5515979267483848E-3</v>
      </c>
    </row>
    <row r="60" spans="1:15" x14ac:dyDescent="0.2">
      <c r="A60">
        <v>59</v>
      </c>
      <c r="B60" t="s">
        <v>1057</v>
      </c>
      <c r="C60" t="s">
        <v>15</v>
      </c>
      <c r="D60" t="s">
        <v>131</v>
      </c>
      <c r="E60">
        <v>8335</v>
      </c>
      <c r="F60">
        <v>4393</v>
      </c>
      <c r="G60">
        <v>-3942</v>
      </c>
      <c r="H60">
        <v>-0.472945410917816</v>
      </c>
      <c r="I60" t="str">
        <f>VLOOKUP(D60,categoriesforlookup!A:B,2,FALSE)</f>
        <v>6 months up to 1 year</v>
      </c>
      <c r="J60">
        <f t="shared" si="5"/>
        <v>3198</v>
      </c>
      <c r="K60" t="b">
        <f t="shared" si="6"/>
        <v>0</v>
      </c>
      <c r="L60">
        <f t="shared" si="7"/>
        <v>-3942</v>
      </c>
      <c r="M60" t="b">
        <f t="shared" si="8"/>
        <v>0</v>
      </c>
      <c r="N60" s="3">
        <f t="shared" si="9"/>
        <v>-0.47294541091781644</v>
      </c>
      <c r="O60" s="3">
        <f t="shared" si="10"/>
        <v>-9.6833624014345726E-2</v>
      </c>
    </row>
    <row r="61" spans="1:15" x14ac:dyDescent="0.2">
      <c r="A61">
        <v>60</v>
      </c>
      <c r="B61" t="s">
        <v>1056</v>
      </c>
      <c r="C61" t="s">
        <v>15</v>
      </c>
      <c r="D61" t="s">
        <v>132</v>
      </c>
      <c r="E61">
        <v>1007</v>
      </c>
      <c r="F61">
        <v>1003</v>
      </c>
      <c r="G61">
        <v>-4</v>
      </c>
      <c r="H61">
        <v>-3.9721946375372401E-3</v>
      </c>
      <c r="I61" t="str">
        <f>VLOOKUP(D61,categoriesforlookup!A:B,2,FALSE)</f>
        <v>4 years and up to 5 years</v>
      </c>
      <c r="J61">
        <f t="shared" si="5"/>
        <v>15</v>
      </c>
      <c r="K61" t="b">
        <f t="shared" si="6"/>
        <v>0</v>
      </c>
      <c r="L61">
        <f t="shared" si="7"/>
        <v>-4</v>
      </c>
      <c r="M61" t="b">
        <f t="shared" si="8"/>
        <v>0</v>
      </c>
      <c r="N61" s="3">
        <f t="shared" si="9"/>
        <v>-3.9721946375372392E-3</v>
      </c>
      <c r="O61" s="3">
        <f t="shared" si="10"/>
        <v>-9.8258370384927163E-5</v>
      </c>
    </row>
    <row r="62" spans="1:15" x14ac:dyDescent="0.2">
      <c r="A62">
        <v>61</v>
      </c>
      <c r="B62" t="s">
        <v>1055</v>
      </c>
      <c r="C62" t="s">
        <v>15</v>
      </c>
      <c r="D62" t="s">
        <v>133</v>
      </c>
      <c r="E62">
        <v>1009</v>
      </c>
      <c r="F62">
        <v>1024</v>
      </c>
      <c r="G62">
        <v>15</v>
      </c>
      <c r="H62">
        <v>1.48662041625372E-2</v>
      </c>
      <c r="I62" t="str">
        <f>VLOOKUP(D62,categoriesforlookup!A:B,2,FALSE)</f>
        <v>5 years and over</v>
      </c>
      <c r="J62">
        <f t="shared" si="5"/>
        <v>93</v>
      </c>
      <c r="K62" t="b">
        <f t="shared" si="6"/>
        <v>1</v>
      </c>
      <c r="L62">
        <f t="shared" si="7"/>
        <v>108</v>
      </c>
      <c r="M62" t="b">
        <f t="shared" si="8"/>
        <v>0</v>
      </c>
      <c r="N62" s="3">
        <f t="shared" si="9"/>
        <v>0.10703666997026759</v>
      </c>
      <c r="O62" s="3">
        <f t="shared" si="10"/>
        <v>2.6529760003930333E-3</v>
      </c>
    </row>
    <row r="63" spans="1:15" x14ac:dyDescent="0.2">
      <c r="A63">
        <v>62</v>
      </c>
      <c r="B63" t="s">
        <v>1054</v>
      </c>
      <c r="C63" t="s">
        <v>15</v>
      </c>
      <c r="D63" t="s">
        <v>134</v>
      </c>
      <c r="E63">
        <v>810</v>
      </c>
      <c r="F63">
        <v>903</v>
      </c>
      <c r="G63">
        <v>93</v>
      </c>
      <c r="H63">
        <v>0.11481481481481499</v>
      </c>
      <c r="I63">
        <f>VLOOKUP(D63,categoriesforlookup!A:B,2,FALSE)</f>
        <v>0</v>
      </c>
      <c r="J63" t="e">
        <f t="shared" si="5"/>
        <v>#N/A</v>
      </c>
      <c r="K63" t="e">
        <f t="shared" si="6"/>
        <v>#N/A</v>
      </c>
      <c r="L63" t="e">
        <f t="shared" si="7"/>
        <v>#N/A</v>
      </c>
      <c r="M63" t="e">
        <f t="shared" si="8"/>
        <v>#N/A</v>
      </c>
      <c r="N63" s="3" t="e">
        <f t="shared" si="9"/>
        <v>#N/A</v>
      </c>
      <c r="O63" s="3" t="e">
        <f t="shared" si="10"/>
        <v>#N/A</v>
      </c>
    </row>
    <row r="64" spans="1:15" x14ac:dyDescent="0.2">
      <c r="A64">
        <v>63</v>
      </c>
      <c r="B64" t="s">
        <v>1053</v>
      </c>
      <c r="C64" t="s">
        <v>15</v>
      </c>
      <c r="D64" t="s">
        <v>136</v>
      </c>
      <c r="E64">
        <v>12524</v>
      </c>
      <c r="F64">
        <v>15722</v>
      </c>
      <c r="G64">
        <v>3198</v>
      </c>
      <c r="H64">
        <v>0.25534972852123899</v>
      </c>
      <c r="I64" t="str">
        <f>VLOOKUP(D64,categoriesforlookup!A:B,2,FALSE)</f>
        <v>1 year and up to 2 years</v>
      </c>
      <c r="J64">
        <f t="shared" si="5"/>
        <v>947</v>
      </c>
      <c r="K64" t="b">
        <f t="shared" si="6"/>
        <v>1</v>
      </c>
      <c r="L64">
        <f t="shared" si="7"/>
        <v>4145</v>
      </c>
      <c r="M64" t="b">
        <f t="shared" si="8"/>
        <v>0</v>
      </c>
      <c r="N64" s="3">
        <f t="shared" si="9"/>
        <v>0.33096454806770997</v>
      </c>
      <c r="O64" s="3">
        <f t="shared" si="10"/>
        <v>0.10182023631138078</v>
      </c>
    </row>
    <row r="65" spans="1:15" x14ac:dyDescent="0.2">
      <c r="A65">
        <v>64</v>
      </c>
      <c r="B65" t="s">
        <v>1052</v>
      </c>
      <c r="C65" t="s">
        <v>15</v>
      </c>
      <c r="D65" t="s">
        <v>129</v>
      </c>
      <c r="E65">
        <v>39588</v>
      </c>
      <c r="F65">
        <v>40709</v>
      </c>
      <c r="G65">
        <v>1121</v>
      </c>
      <c r="H65">
        <v>2.83166616146307E-2</v>
      </c>
      <c r="I65" t="e">
        <f>VLOOKUP(D65,categoriesforlookup!A:B,2,FALSE)</f>
        <v>#N/A</v>
      </c>
      <c r="J65" t="e">
        <f t="shared" si="5"/>
        <v>#N/A</v>
      </c>
      <c r="K65" t="e">
        <f t="shared" si="6"/>
        <v>#N/A</v>
      </c>
      <c r="L65" t="e">
        <f t="shared" si="7"/>
        <v>#N/A</v>
      </c>
      <c r="M65" t="e">
        <f t="shared" si="8"/>
        <v>#N/A</v>
      </c>
      <c r="N65" s="3" t="e">
        <f t="shared" si="9"/>
        <v>#N/A</v>
      </c>
      <c r="O65" s="3" t="e">
        <f t="shared" si="10"/>
        <v>#N/A</v>
      </c>
    </row>
    <row r="66" spans="1:15" x14ac:dyDescent="0.2">
      <c r="A66">
        <v>65</v>
      </c>
      <c r="B66" t="s">
        <v>1051</v>
      </c>
      <c r="C66" t="s">
        <v>16</v>
      </c>
      <c r="D66" t="s">
        <v>8</v>
      </c>
      <c r="E66">
        <v>14887</v>
      </c>
      <c r="F66">
        <v>15257</v>
      </c>
      <c r="G66">
        <v>370</v>
      </c>
      <c r="H66">
        <v>2.4853899375293899E-2</v>
      </c>
      <c r="I66" t="str">
        <f>VLOOKUP(D66,categoriesforlookup!A:B,2,FALSE)</f>
        <v>2 years and up to 3 years</v>
      </c>
      <c r="J66">
        <f t="shared" si="5"/>
        <v>1032</v>
      </c>
      <c r="K66" t="b">
        <f t="shared" si="6"/>
        <v>1</v>
      </c>
      <c r="L66">
        <f t="shared" si="7"/>
        <v>1402</v>
      </c>
      <c r="M66" t="b">
        <f t="shared" si="8"/>
        <v>0</v>
      </c>
      <c r="N66" s="3">
        <f t="shared" si="9"/>
        <v>9.4176126822059517E-2</v>
      </c>
      <c r="O66" s="3">
        <f t="shared" si="10"/>
        <v>1.920179691566001E-2</v>
      </c>
    </row>
    <row r="67" spans="1:15" x14ac:dyDescent="0.2">
      <c r="A67">
        <v>66</v>
      </c>
      <c r="B67" t="s">
        <v>1050</v>
      </c>
      <c r="C67" t="s">
        <v>16</v>
      </c>
      <c r="D67" t="s">
        <v>130</v>
      </c>
      <c r="E67">
        <v>8086</v>
      </c>
      <c r="F67">
        <v>9118</v>
      </c>
      <c r="G67">
        <v>1032</v>
      </c>
      <c r="H67">
        <v>0.12762799901063601</v>
      </c>
      <c r="I67" t="str">
        <f>VLOOKUP(D67,categoriesforlookup!A:B,2,FALSE)</f>
        <v>3 years and up to 4 years</v>
      </c>
      <c r="J67">
        <f t="shared" ref="J67:J130" si="11">VLOOKUP(CONCATENATE(C67,":",I67),B:I,6,FALSE)</f>
        <v>268</v>
      </c>
      <c r="K67" t="b">
        <f t="shared" ref="K67:K130" si="12">AND(G67&gt;0,J67&gt;0)</f>
        <v>1</v>
      </c>
      <c r="L67">
        <f t="shared" ref="L67:L130" si="13">IF(K67,G67+J67,G67)</f>
        <v>1300</v>
      </c>
      <c r="M67" t="b">
        <f t="shared" ref="M67:M130" si="14">L67=H67</f>
        <v>0</v>
      </c>
      <c r="N67" s="3">
        <f t="shared" ref="N67:N130" si="15">L67/E67</f>
        <v>0.16077170418006431</v>
      </c>
      <c r="O67" s="3">
        <f t="shared" ref="O67:O130" si="16">L67/VLOOKUP(C67&amp;":Total",B:F,5,FALSE)</f>
        <v>1.7804804558029966E-2</v>
      </c>
    </row>
    <row r="68" spans="1:15" x14ac:dyDescent="0.2">
      <c r="A68">
        <v>67</v>
      </c>
      <c r="B68" t="s">
        <v>1049</v>
      </c>
      <c r="C68" t="s">
        <v>16</v>
      </c>
      <c r="D68" t="s">
        <v>131</v>
      </c>
      <c r="E68">
        <v>19459</v>
      </c>
      <c r="F68">
        <v>8163</v>
      </c>
      <c r="G68">
        <v>-11296</v>
      </c>
      <c r="H68">
        <v>-0.58050259520016401</v>
      </c>
      <c r="I68" t="str">
        <f>VLOOKUP(D68,categoriesforlookup!A:B,2,FALSE)</f>
        <v>6 months up to 1 year</v>
      </c>
      <c r="J68">
        <f t="shared" si="11"/>
        <v>10174</v>
      </c>
      <c r="K68" t="b">
        <f t="shared" si="12"/>
        <v>0</v>
      </c>
      <c r="L68">
        <f t="shared" si="13"/>
        <v>-11296</v>
      </c>
      <c r="M68" t="b">
        <f t="shared" si="14"/>
        <v>0</v>
      </c>
      <c r="N68" s="3">
        <f t="shared" si="15"/>
        <v>-0.58050259520016445</v>
      </c>
      <c r="O68" s="3">
        <f t="shared" si="16"/>
        <v>-0.15471005560577422</v>
      </c>
    </row>
    <row r="69" spans="1:15" x14ac:dyDescent="0.2">
      <c r="A69">
        <v>68</v>
      </c>
      <c r="B69" t="s">
        <v>1048</v>
      </c>
      <c r="C69" t="s">
        <v>16</v>
      </c>
      <c r="D69" t="s">
        <v>132</v>
      </c>
      <c r="E69">
        <v>609</v>
      </c>
      <c r="F69">
        <v>877</v>
      </c>
      <c r="G69">
        <v>268</v>
      </c>
      <c r="H69">
        <v>0.44006568144499197</v>
      </c>
      <c r="I69" t="str">
        <f>VLOOKUP(D69,categoriesforlookup!A:B,2,FALSE)</f>
        <v>4 years and up to 5 years</v>
      </c>
      <c r="J69">
        <f t="shared" si="11"/>
        <v>30</v>
      </c>
      <c r="K69" t="b">
        <f t="shared" si="12"/>
        <v>1</v>
      </c>
      <c r="L69">
        <f t="shared" si="13"/>
        <v>298</v>
      </c>
      <c r="M69" t="b">
        <f t="shared" si="14"/>
        <v>0</v>
      </c>
      <c r="N69" s="3">
        <f t="shared" si="15"/>
        <v>0.48932676518883417</v>
      </c>
      <c r="O69" s="3">
        <f t="shared" si="16"/>
        <v>4.0814090448407156E-3</v>
      </c>
    </row>
    <row r="70" spans="1:15" x14ac:dyDescent="0.2">
      <c r="A70">
        <v>69</v>
      </c>
      <c r="B70" t="s">
        <v>1047</v>
      </c>
      <c r="C70" t="s">
        <v>16</v>
      </c>
      <c r="D70" t="s">
        <v>133</v>
      </c>
      <c r="E70">
        <v>501</v>
      </c>
      <c r="F70">
        <v>531</v>
      </c>
      <c r="G70">
        <v>30</v>
      </c>
      <c r="H70">
        <v>5.9880239520958098E-2</v>
      </c>
      <c r="I70" t="str">
        <f>VLOOKUP(D70,categoriesforlookup!A:B,2,FALSE)</f>
        <v>5 years and over</v>
      </c>
      <c r="J70">
        <f t="shared" si="11"/>
        <v>18</v>
      </c>
      <c r="K70" t="b">
        <f t="shared" si="12"/>
        <v>1</v>
      </c>
      <c r="L70">
        <f t="shared" si="13"/>
        <v>48</v>
      </c>
      <c r="M70" t="b">
        <f t="shared" si="14"/>
        <v>0</v>
      </c>
      <c r="N70" s="3">
        <f t="shared" si="15"/>
        <v>9.580838323353294E-2</v>
      </c>
      <c r="O70" s="3">
        <f t="shared" si="16"/>
        <v>6.5740816829649106E-4</v>
      </c>
    </row>
    <row r="71" spans="1:15" x14ac:dyDescent="0.2">
      <c r="A71">
        <v>70</v>
      </c>
      <c r="B71" t="s">
        <v>1046</v>
      </c>
      <c r="C71" t="s">
        <v>16</v>
      </c>
      <c r="D71" t="s">
        <v>134</v>
      </c>
      <c r="E71">
        <v>67</v>
      </c>
      <c r="F71">
        <v>85</v>
      </c>
      <c r="G71">
        <v>18</v>
      </c>
      <c r="H71">
        <v>0.26865671641791</v>
      </c>
      <c r="I71">
        <f>VLOOKUP(D71,categoriesforlookup!A:B,2,FALSE)</f>
        <v>0</v>
      </c>
      <c r="J71" t="e">
        <f t="shared" si="11"/>
        <v>#N/A</v>
      </c>
      <c r="K71" t="e">
        <f t="shared" si="12"/>
        <v>#N/A</v>
      </c>
      <c r="L71" t="e">
        <f t="shared" si="13"/>
        <v>#N/A</v>
      </c>
      <c r="M71" t="e">
        <f t="shared" si="14"/>
        <v>#N/A</v>
      </c>
      <c r="N71" s="3" t="e">
        <f t="shared" si="15"/>
        <v>#N/A</v>
      </c>
      <c r="O71" s="3" t="e">
        <f t="shared" si="16"/>
        <v>#N/A</v>
      </c>
    </row>
    <row r="72" spans="1:15" x14ac:dyDescent="0.2">
      <c r="A72">
        <v>71</v>
      </c>
      <c r="B72" t="s">
        <v>1045</v>
      </c>
      <c r="C72" t="s">
        <v>16</v>
      </c>
      <c r="D72" t="s">
        <v>136</v>
      </c>
      <c r="E72">
        <v>20099</v>
      </c>
      <c r="F72">
        <v>30273</v>
      </c>
      <c r="G72">
        <v>10174</v>
      </c>
      <c r="H72">
        <v>0.50619433802676705</v>
      </c>
      <c r="I72" t="str">
        <f>VLOOKUP(D72,categoriesforlookup!A:B,2,FALSE)</f>
        <v>1 year and up to 2 years</v>
      </c>
      <c r="J72">
        <f t="shared" si="11"/>
        <v>370</v>
      </c>
      <c r="K72" t="b">
        <f t="shared" si="12"/>
        <v>1</v>
      </c>
      <c r="L72">
        <f t="shared" si="13"/>
        <v>10544</v>
      </c>
      <c r="M72" t="b">
        <f t="shared" si="14"/>
        <v>0</v>
      </c>
      <c r="N72" s="3">
        <f t="shared" si="15"/>
        <v>0.52460321409025323</v>
      </c>
      <c r="O72" s="3">
        <f t="shared" si="16"/>
        <v>0.14441066096912922</v>
      </c>
    </row>
    <row r="73" spans="1:15" x14ac:dyDescent="0.2">
      <c r="A73">
        <v>72</v>
      </c>
      <c r="B73" t="s">
        <v>1044</v>
      </c>
      <c r="C73" t="s">
        <v>16</v>
      </c>
      <c r="D73" t="s">
        <v>129</v>
      </c>
      <c r="E73">
        <v>71434</v>
      </c>
      <c r="F73">
        <v>73014</v>
      </c>
      <c r="G73">
        <v>1580</v>
      </c>
      <c r="H73">
        <v>2.2118319007755401E-2</v>
      </c>
      <c r="I73" t="e">
        <f>VLOOKUP(D73,categoriesforlookup!A:B,2,FALSE)</f>
        <v>#N/A</v>
      </c>
      <c r="J73" t="e">
        <f t="shared" si="11"/>
        <v>#N/A</v>
      </c>
      <c r="K73" t="e">
        <f t="shared" si="12"/>
        <v>#N/A</v>
      </c>
      <c r="L73" t="e">
        <f t="shared" si="13"/>
        <v>#N/A</v>
      </c>
      <c r="M73" t="e">
        <f t="shared" si="14"/>
        <v>#N/A</v>
      </c>
      <c r="N73" s="3" t="e">
        <f t="shared" si="15"/>
        <v>#N/A</v>
      </c>
      <c r="O73" s="3" t="e">
        <f t="shared" si="16"/>
        <v>#N/A</v>
      </c>
    </row>
    <row r="74" spans="1:15" x14ac:dyDescent="0.2">
      <c r="A74">
        <v>73</v>
      </c>
      <c r="B74" t="s">
        <v>1043</v>
      </c>
      <c r="C74" t="s">
        <v>17</v>
      </c>
      <c r="D74" t="s">
        <v>8</v>
      </c>
      <c r="E74">
        <v>4600</v>
      </c>
      <c r="F74">
        <v>4638</v>
      </c>
      <c r="G74">
        <v>38</v>
      </c>
      <c r="H74">
        <v>8.2608695652173908E-3</v>
      </c>
      <c r="I74" t="str">
        <f>VLOOKUP(D74,categoriesforlookup!A:B,2,FALSE)</f>
        <v>2 years and up to 3 years</v>
      </c>
      <c r="J74">
        <f t="shared" si="11"/>
        <v>410</v>
      </c>
      <c r="K74" t="b">
        <f t="shared" si="12"/>
        <v>1</v>
      </c>
      <c r="L74">
        <f t="shared" si="13"/>
        <v>448</v>
      </c>
      <c r="M74" t="b">
        <f t="shared" si="14"/>
        <v>0</v>
      </c>
      <c r="N74" s="3">
        <f t="shared" si="15"/>
        <v>9.7391304347826085E-2</v>
      </c>
      <c r="O74" s="3">
        <f t="shared" si="16"/>
        <v>2.0879940343027592E-2</v>
      </c>
    </row>
    <row r="75" spans="1:15" x14ac:dyDescent="0.2">
      <c r="A75">
        <v>74</v>
      </c>
      <c r="B75" t="s">
        <v>1042</v>
      </c>
      <c r="C75" t="s">
        <v>17</v>
      </c>
      <c r="D75" t="s">
        <v>130</v>
      </c>
      <c r="E75">
        <v>920</v>
      </c>
      <c r="F75">
        <v>1330</v>
      </c>
      <c r="G75">
        <v>410</v>
      </c>
      <c r="H75">
        <v>0.44565217391304301</v>
      </c>
      <c r="I75" t="str">
        <f>VLOOKUP(D75,categoriesforlookup!A:B,2,FALSE)</f>
        <v>3 years and up to 4 years</v>
      </c>
      <c r="J75">
        <f t="shared" si="11"/>
        <v>14</v>
      </c>
      <c r="K75" t="b">
        <f t="shared" si="12"/>
        <v>1</v>
      </c>
      <c r="L75">
        <f t="shared" si="13"/>
        <v>424</v>
      </c>
      <c r="M75" t="b">
        <f t="shared" si="14"/>
        <v>0</v>
      </c>
      <c r="N75" s="3">
        <f t="shared" si="15"/>
        <v>0.46086956521739131</v>
      </c>
      <c r="O75" s="3">
        <f t="shared" si="16"/>
        <v>1.97613721103654E-2</v>
      </c>
    </row>
    <row r="76" spans="1:15" x14ac:dyDescent="0.2">
      <c r="A76">
        <v>75</v>
      </c>
      <c r="B76" t="s">
        <v>1041</v>
      </c>
      <c r="C76" t="s">
        <v>17</v>
      </c>
      <c r="D76" t="s">
        <v>131</v>
      </c>
      <c r="E76">
        <v>7340</v>
      </c>
      <c r="F76">
        <v>2458</v>
      </c>
      <c r="G76">
        <v>-4882</v>
      </c>
      <c r="H76">
        <v>-0.66512261580381504</v>
      </c>
      <c r="I76" t="str">
        <f>VLOOKUP(D76,categoriesforlookup!A:B,2,FALSE)</f>
        <v>6 months up to 1 year</v>
      </c>
      <c r="J76">
        <f t="shared" si="11"/>
        <v>4573</v>
      </c>
      <c r="K76" t="b">
        <f t="shared" si="12"/>
        <v>0</v>
      </c>
      <c r="L76">
        <f t="shared" si="13"/>
        <v>-4882</v>
      </c>
      <c r="M76" t="b">
        <f t="shared" si="14"/>
        <v>0</v>
      </c>
      <c r="N76" s="3">
        <f t="shared" si="15"/>
        <v>-0.66512261580381471</v>
      </c>
      <c r="O76" s="3">
        <f t="shared" si="16"/>
        <v>-0.22753542132736765</v>
      </c>
    </row>
    <row r="77" spans="1:15" x14ac:dyDescent="0.2">
      <c r="A77">
        <v>76</v>
      </c>
      <c r="B77" t="s">
        <v>1040</v>
      </c>
      <c r="C77" t="s">
        <v>17</v>
      </c>
      <c r="D77" t="s">
        <v>132</v>
      </c>
      <c r="E77">
        <v>173</v>
      </c>
      <c r="F77">
        <v>187</v>
      </c>
      <c r="G77">
        <v>14</v>
      </c>
      <c r="H77">
        <v>8.0924855491329495E-2</v>
      </c>
      <c r="I77" t="str">
        <f>VLOOKUP(D77,categoriesforlookup!A:B,2,FALSE)</f>
        <v>4 years and up to 5 years</v>
      </c>
      <c r="J77">
        <f t="shared" si="11"/>
        <v>11</v>
      </c>
      <c r="K77" t="b">
        <f t="shared" si="12"/>
        <v>1</v>
      </c>
      <c r="L77">
        <f t="shared" si="13"/>
        <v>25</v>
      </c>
      <c r="M77" t="b">
        <f t="shared" si="14"/>
        <v>0</v>
      </c>
      <c r="N77" s="3">
        <f t="shared" si="15"/>
        <v>0.14450867052023122</v>
      </c>
      <c r="O77" s="3">
        <f t="shared" si="16"/>
        <v>1.1651752423564505E-3</v>
      </c>
    </row>
    <row r="78" spans="1:15" x14ac:dyDescent="0.2">
      <c r="A78">
        <v>77</v>
      </c>
      <c r="B78" t="s">
        <v>1039</v>
      </c>
      <c r="C78" t="s">
        <v>17</v>
      </c>
      <c r="D78" t="s">
        <v>133</v>
      </c>
      <c r="E78">
        <v>105</v>
      </c>
      <c r="F78">
        <v>116</v>
      </c>
      <c r="G78">
        <v>11</v>
      </c>
      <c r="H78">
        <v>0.104761904761905</v>
      </c>
      <c r="I78" t="str">
        <f>VLOOKUP(D78,categoriesforlookup!A:B,2,FALSE)</f>
        <v>5 years and over</v>
      </c>
      <c r="J78" t="str">
        <f t="shared" si="11"/>
        <v>NA</v>
      </c>
      <c r="K78" t="b">
        <f t="shared" si="12"/>
        <v>1</v>
      </c>
      <c r="L78" t="e">
        <f t="shared" si="13"/>
        <v>#VALUE!</v>
      </c>
      <c r="M78" t="e">
        <f t="shared" si="14"/>
        <v>#VALUE!</v>
      </c>
      <c r="N78" s="3" t="e">
        <f t="shared" si="15"/>
        <v>#VALUE!</v>
      </c>
      <c r="O78" s="3" t="e">
        <f t="shared" si="16"/>
        <v>#VALUE!</v>
      </c>
    </row>
    <row r="79" spans="1:15" x14ac:dyDescent="0.2">
      <c r="A79">
        <v>78</v>
      </c>
      <c r="B79" t="s">
        <v>1038</v>
      </c>
      <c r="C79" t="s">
        <v>17</v>
      </c>
      <c r="D79" t="s">
        <v>134</v>
      </c>
      <c r="E79" t="s">
        <v>135</v>
      </c>
      <c r="F79" t="s">
        <v>135</v>
      </c>
      <c r="G79" t="s">
        <v>135</v>
      </c>
      <c r="H79" t="s">
        <v>135</v>
      </c>
      <c r="I79">
        <f>VLOOKUP(D79,categoriesforlookup!A:B,2,FALSE)</f>
        <v>0</v>
      </c>
      <c r="J79" t="e">
        <f t="shared" si="11"/>
        <v>#N/A</v>
      </c>
      <c r="K79" t="e">
        <f t="shared" si="12"/>
        <v>#N/A</v>
      </c>
      <c r="L79" t="e">
        <f t="shared" si="13"/>
        <v>#N/A</v>
      </c>
      <c r="M79" t="e">
        <f t="shared" si="14"/>
        <v>#N/A</v>
      </c>
      <c r="N79" s="3" t="e">
        <f t="shared" si="15"/>
        <v>#N/A</v>
      </c>
      <c r="O79" s="3" t="e">
        <f t="shared" si="16"/>
        <v>#N/A</v>
      </c>
    </row>
    <row r="80" spans="1:15" x14ac:dyDescent="0.2">
      <c r="A80">
        <v>79</v>
      </c>
      <c r="B80" t="s">
        <v>1037</v>
      </c>
      <c r="C80" t="s">
        <v>17</v>
      </c>
      <c r="D80" t="s">
        <v>136</v>
      </c>
      <c r="E80">
        <v>5093</v>
      </c>
      <c r="F80">
        <v>9666</v>
      </c>
      <c r="G80">
        <v>4573</v>
      </c>
      <c r="H80">
        <v>0.89789907716473605</v>
      </c>
      <c r="I80" t="str">
        <f>VLOOKUP(D80,categoriesforlookup!A:B,2,FALSE)</f>
        <v>1 year and up to 2 years</v>
      </c>
      <c r="J80">
        <f t="shared" si="11"/>
        <v>38</v>
      </c>
      <c r="K80" t="b">
        <f t="shared" si="12"/>
        <v>1</v>
      </c>
      <c r="L80">
        <f t="shared" si="13"/>
        <v>4611</v>
      </c>
      <c r="M80" t="b">
        <f t="shared" si="14"/>
        <v>0</v>
      </c>
      <c r="N80" s="3">
        <f t="shared" si="15"/>
        <v>0.90536029844885135</v>
      </c>
      <c r="O80" s="3">
        <f t="shared" si="16"/>
        <v>0.21490492170022371</v>
      </c>
    </row>
    <row r="81" spans="1:15" x14ac:dyDescent="0.2">
      <c r="A81">
        <v>80</v>
      </c>
      <c r="B81" t="s">
        <v>1036</v>
      </c>
      <c r="C81" t="s">
        <v>17</v>
      </c>
      <c r="D81" t="s">
        <v>129</v>
      </c>
      <c r="E81">
        <v>20520</v>
      </c>
      <c r="F81">
        <v>21456</v>
      </c>
      <c r="G81">
        <v>936</v>
      </c>
      <c r="H81">
        <v>4.5614035087719301E-2</v>
      </c>
      <c r="I81" t="e">
        <f>VLOOKUP(D81,categoriesforlookup!A:B,2,FALSE)</f>
        <v>#N/A</v>
      </c>
      <c r="J81" t="e">
        <f t="shared" si="11"/>
        <v>#N/A</v>
      </c>
      <c r="K81" t="e">
        <f t="shared" si="12"/>
        <v>#N/A</v>
      </c>
      <c r="L81" t="e">
        <f t="shared" si="13"/>
        <v>#N/A</v>
      </c>
      <c r="M81" t="e">
        <f t="shared" si="14"/>
        <v>#N/A</v>
      </c>
      <c r="N81" s="3" t="e">
        <f t="shared" si="15"/>
        <v>#N/A</v>
      </c>
      <c r="O81" s="3" t="e">
        <f t="shared" si="16"/>
        <v>#N/A</v>
      </c>
    </row>
    <row r="82" spans="1:15" x14ac:dyDescent="0.2">
      <c r="A82">
        <v>81</v>
      </c>
      <c r="B82" t="s">
        <v>1035</v>
      </c>
      <c r="C82" t="s">
        <v>18</v>
      </c>
      <c r="D82" t="s">
        <v>8</v>
      </c>
      <c r="E82">
        <v>16953</v>
      </c>
      <c r="F82">
        <v>17538</v>
      </c>
      <c r="G82">
        <v>585</v>
      </c>
      <c r="H82">
        <v>3.4507166873119798E-2</v>
      </c>
      <c r="I82" t="str">
        <f>VLOOKUP(D82,categoriesforlookup!A:B,2,FALSE)</f>
        <v>2 years and up to 3 years</v>
      </c>
      <c r="J82">
        <f t="shared" si="11"/>
        <v>1069</v>
      </c>
      <c r="K82" t="b">
        <f t="shared" si="12"/>
        <v>1</v>
      </c>
      <c r="L82">
        <f t="shared" si="13"/>
        <v>1654</v>
      </c>
      <c r="M82" t="b">
        <f t="shared" si="14"/>
        <v>0</v>
      </c>
      <c r="N82" s="3">
        <f t="shared" si="15"/>
        <v>9.7563853005367782E-2</v>
      </c>
      <c r="O82" s="3">
        <f t="shared" si="16"/>
        <v>2.1310862870910802E-2</v>
      </c>
    </row>
    <row r="83" spans="1:15" x14ac:dyDescent="0.2">
      <c r="A83">
        <v>82</v>
      </c>
      <c r="B83" t="s">
        <v>1034</v>
      </c>
      <c r="C83" t="s">
        <v>18</v>
      </c>
      <c r="D83" t="s">
        <v>130</v>
      </c>
      <c r="E83">
        <v>4969</v>
      </c>
      <c r="F83">
        <v>6038</v>
      </c>
      <c r="G83">
        <v>1069</v>
      </c>
      <c r="H83">
        <v>0.215133829744415</v>
      </c>
      <c r="I83" t="str">
        <f>VLOOKUP(D83,categoriesforlookup!A:B,2,FALSE)</f>
        <v>3 years and up to 4 years</v>
      </c>
      <c r="J83">
        <f t="shared" si="11"/>
        <v>197</v>
      </c>
      <c r="K83" t="b">
        <f t="shared" si="12"/>
        <v>1</v>
      </c>
      <c r="L83">
        <f t="shared" si="13"/>
        <v>1266</v>
      </c>
      <c r="M83" t="b">
        <f t="shared" si="14"/>
        <v>0</v>
      </c>
      <c r="N83" s="3">
        <f t="shared" si="15"/>
        <v>0.25477963372912055</v>
      </c>
      <c r="O83" s="3">
        <f t="shared" si="16"/>
        <v>1.6311700359475861E-2</v>
      </c>
    </row>
    <row r="84" spans="1:15" x14ac:dyDescent="0.2">
      <c r="A84">
        <v>83</v>
      </c>
      <c r="B84" t="s">
        <v>1033</v>
      </c>
      <c r="C84" t="s">
        <v>18</v>
      </c>
      <c r="D84" t="s">
        <v>131</v>
      </c>
      <c r="E84">
        <v>20490</v>
      </c>
      <c r="F84">
        <v>9134</v>
      </c>
      <c r="G84">
        <v>-11356</v>
      </c>
      <c r="H84">
        <v>-0.55422157149829199</v>
      </c>
      <c r="I84" t="str">
        <f>VLOOKUP(D84,categoriesforlookup!A:B,2,FALSE)</f>
        <v>6 months up to 1 year</v>
      </c>
      <c r="J84">
        <f t="shared" si="11"/>
        <v>10161</v>
      </c>
      <c r="K84" t="b">
        <f t="shared" si="12"/>
        <v>0</v>
      </c>
      <c r="L84">
        <f t="shared" si="13"/>
        <v>-11356</v>
      </c>
      <c r="M84" t="b">
        <f t="shared" si="14"/>
        <v>0</v>
      </c>
      <c r="N84" s="3">
        <f t="shared" si="15"/>
        <v>-0.55422157149829188</v>
      </c>
      <c r="O84" s="3">
        <f t="shared" si="16"/>
        <v>-0.14631569453570922</v>
      </c>
    </row>
    <row r="85" spans="1:15" x14ac:dyDescent="0.2">
      <c r="A85">
        <v>84</v>
      </c>
      <c r="B85" t="s">
        <v>1032</v>
      </c>
      <c r="C85" t="s">
        <v>18</v>
      </c>
      <c r="D85" t="s">
        <v>132</v>
      </c>
      <c r="E85">
        <v>1835</v>
      </c>
      <c r="F85">
        <v>2032</v>
      </c>
      <c r="G85">
        <v>197</v>
      </c>
      <c r="H85">
        <v>0.107356948228883</v>
      </c>
      <c r="I85" t="str">
        <f>VLOOKUP(D85,categoriesforlookup!A:B,2,FALSE)</f>
        <v>4 years and up to 5 years</v>
      </c>
      <c r="J85">
        <f t="shared" si="11"/>
        <v>132</v>
      </c>
      <c r="K85" t="b">
        <f t="shared" si="12"/>
        <v>1</v>
      </c>
      <c r="L85">
        <f t="shared" si="13"/>
        <v>329</v>
      </c>
      <c r="M85" t="b">
        <f t="shared" si="14"/>
        <v>0</v>
      </c>
      <c r="N85" s="3">
        <f t="shared" si="15"/>
        <v>0.179291553133515</v>
      </c>
      <c r="O85" s="3">
        <f t="shared" si="16"/>
        <v>4.2389805831497297E-3</v>
      </c>
    </row>
    <row r="86" spans="1:15" x14ac:dyDescent="0.2">
      <c r="A86">
        <v>85</v>
      </c>
      <c r="B86" t="s">
        <v>1031</v>
      </c>
      <c r="C86" t="s">
        <v>18</v>
      </c>
      <c r="D86" t="s">
        <v>133</v>
      </c>
      <c r="E86">
        <v>608</v>
      </c>
      <c r="F86">
        <v>740</v>
      </c>
      <c r="G86">
        <v>132</v>
      </c>
      <c r="H86">
        <v>0.217105263157895</v>
      </c>
      <c r="I86" t="str">
        <f>VLOOKUP(D86,categoriesforlookup!A:B,2,FALSE)</f>
        <v>5 years and over</v>
      </c>
      <c r="J86">
        <f t="shared" si="11"/>
        <v>11</v>
      </c>
      <c r="K86" t="b">
        <f t="shared" si="12"/>
        <v>1</v>
      </c>
      <c r="L86">
        <f t="shared" si="13"/>
        <v>143</v>
      </c>
      <c r="M86" t="b">
        <f t="shared" si="14"/>
        <v>0</v>
      </c>
      <c r="N86" s="3">
        <f t="shared" si="15"/>
        <v>0.23519736842105263</v>
      </c>
      <c r="O86" s="3">
        <f t="shared" si="16"/>
        <v>1.8424748431319497E-3</v>
      </c>
    </row>
    <row r="87" spans="1:15" x14ac:dyDescent="0.2">
      <c r="A87">
        <v>86</v>
      </c>
      <c r="B87" t="s">
        <v>1030</v>
      </c>
      <c r="C87" t="s">
        <v>18</v>
      </c>
      <c r="D87" t="s">
        <v>134</v>
      </c>
      <c r="E87">
        <v>77</v>
      </c>
      <c r="F87">
        <v>88</v>
      </c>
      <c r="G87">
        <v>11</v>
      </c>
      <c r="H87">
        <v>0.14285714285714299</v>
      </c>
      <c r="I87">
        <f>VLOOKUP(D87,categoriesforlookup!A:B,2,FALSE)</f>
        <v>0</v>
      </c>
      <c r="J87" t="e">
        <f t="shared" si="11"/>
        <v>#N/A</v>
      </c>
      <c r="K87" t="e">
        <f t="shared" si="12"/>
        <v>#N/A</v>
      </c>
      <c r="L87" t="e">
        <f t="shared" si="13"/>
        <v>#N/A</v>
      </c>
      <c r="M87" t="e">
        <f t="shared" si="14"/>
        <v>#N/A</v>
      </c>
      <c r="N87" s="3" t="e">
        <f t="shared" si="15"/>
        <v>#N/A</v>
      </c>
      <c r="O87" s="3" t="e">
        <f t="shared" si="16"/>
        <v>#N/A</v>
      </c>
    </row>
    <row r="88" spans="1:15" x14ac:dyDescent="0.2">
      <c r="A88">
        <v>87</v>
      </c>
      <c r="B88" t="s">
        <v>1029</v>
      </c>
      <c r="C88" t="s">
        <v>18</v>
      </c>
      <c r="D88" t="s">
        <v>136</v>
      </c>
      <c r="E88">
        <v>22078</v>
      </c>
      <c r="F88">
        <v>32239</v>
      </c>
      <c r="G88">
        <v>10161</v>
      </c>
      <c r="H88">
        <v>0.46023190506386402</v>
      </c>
      <c r="I88" t="str">
        <f>VLOOKUP(D88,categoriesforlookup!A:B,2,FALSE)</f>
        <v>1 year and up to 2 years</v>
      </c>
      <c r="J88">
        <f t="shared" si="11"/>
        <v>585</v>
      </c>
      <c r="K88" t="b">
        <f t="shared" si="12"/>
        <v>1</v>
      </c>
      <c r="L88">
        <f t="shared" si="13"/>
        <v>10746</v>
      </c>
      <c r="M88" t="b">
        <f t="shared" si="14"/>
        <v>0</v>
      </c>
      <c r="N88" s="3">
        <f t="shared" si="15"/>
        <v>0.48672887036869283</v>
      </c>
      <c r="O88" s="3">
        <f t="shared" si="16"/>
        <v>0.13845618646360791</v>
      </c>
    </row>
    <row r="89" spans="1:15" x14ac:dyDescent="0.2">
      <c r="A89">
        <v>88</v>
      </c>
      <c r="B89" t="s">
        <v>1028</v>
      </c>
      <c r="C89" t="s">
        <v>18</v>
      </c>
      <c r="D89" t="s">
        <v>129</v>
      </c>
      <c r="E89">
        <v>75638</v>
      </c>
      <c r="F89">
        <v>77613</v>
      </c>
      <c r="G89">
        <v>1975</v>
      </c>
      <c r="H89">
        <v>2.6111213940082999E-2</v>
      </c>
      <c r="I89" t="e">
        <f>VLOOKUP(D89,categoriesforlookup!A:B,2,FALSE)</f>
        <v>#N/A</v>
      </c>
      <c r="J89" t="e">
        <f t="shared" si="11"/>
        <v>#N/A</v>
      </c>
      <c r="K89" t="e">
        <f t="shared" si="12"/>
        <v>#N/A</v>
      </c>
      <c r="L89" t="e">
        <f t="shared" si="13"/>
        <v>#N/A</v>
      </c>
      <c r="M89" t="e">
        <f t="shared" si="14"/>
        <v>#N/A</v>
      </c>
      <c r="N89" s="3" t="e">
        <f t="shared" si="15"/>
        <v>#N/A</v>
      </c>
      <c r="O89" s="3" t="e">
        <f t="shared" si="16"/>
        <v>#N/A</v>
      </c>
    </row>
    <row r="90" spans="1:15" x14ac:dyDescent="0.2">
      <c r="A90">
        <v>89</v>
      </c>
      <c r="B90" t="s">
        <v>1027</v>
      </c>
      <c r="C90" t="s">
        <v>19</v>
      </c>
      <c r="D90" t="s">
        <v>8</v>
      </c>
      <c r="E90">
        <v>4966</v>
      </c>
      <c r="F90">
        <v>5146</v>
      </c>
      <c r="G90">
        <v>180</v>
      </c>
      <c r="H90">
        <v>3.6246476037052E-2</v>
      </c>
      <c r="I90" t="str">
        <f>VLOOKUP(D90,categoriesforlookup!A:B,2,FALSE)</f>
        <v>2 years and up to 3 years</v>
      </c>
      <c r="J90">
        <f t="shared" si="11"/>
        <v>263</v>
      </c>
      <c r="K90" t="b">
        <f t="shared" si="12"/>
        <v>1</v>
      </c>
      <c r="L90">
        <f t="shared" si="13"/>
        <v>443</v>
      </c>
      <c r="M90" t="b">
        <f t="shared" si="14"/>
        <v>0</v>
      </c>
      <c r="N90" s="3">
        <f t="shared" si="15"/>
        <v>8.9206604913411203E-2</v>
      </c>
      <c r="O90" s="3">
        <f t="shared" si="16"/>
        <v>1.8278593827364253E-2</v>
      </c>
    </row>
    <row r="91" spans="1:15" x14ac:dyDescent="0.2">
      <c r="A91">
        <v>90</v>
      </c>
      <c r="B91" t="s">
        <v>1026</v>
      </c>
      <c r="C91" t="s">
        <v>19</v>
      </c>
      <c r="D91" t="s">
        <v>130</v>
      </c>
      <c r="E91">
        <v>2337</v>
      </c>
      <c r="F91">
        <v>2600</v>
      </c>
      <c r="G91">
        <v>263</v>
      </c>
      <c r="H91">
        <v>0.112537441163885</v>
      </c>
      <c r="I91" t="str">
        <f>VLOOKUP(D91,categoriesforlookup!A:B,2,FALSE)</f>
        <v>3 years and up to 4 years</v>
      </c>
      <c r="J91">
        <f t="shared" si="11"/>
        <v>112</v>
      </c>
      <c r="K91" t="b">
        <f t="shared" si="12"/>
        <v>1</v>
      </c>
      <c r="L91">
        <f t="shared" si="13"/>
        <v>375</v>
      </c>
      <c r="M91" t="b">
        <f t="shared" si="14"/>
        <v>0</v>
      </c>
      <c r="N91" s="3">
        <f t="shared" si="15"/>
        <v>0.16046213093709885</v>
      </c>
      <c r="O91" s="3">
        <f t="shared" si="16"/>
        <v>1.5472850305330913E-2</v>
      </c>
    </row>
    <row r="92" spans="1:15" x14ac:dyDescent="0.2">
      <c r="A92">
        <v>91</v>
      </c>
      <c r="B92" t="s">
        <v>1025</v>
      </c>
      <c r="C92" t="s">
        <v>19</v>
      </c>
      <c r="D92" t="s">
        <v>131</v>
      </c>
      <c r="E92">
        <v>4070</v>
      </c>
      <c r="F92">
        <v>2266</v>
      </c>
      <c r="G92">
        <v>-1804</v>
      </c>
      <c r="H92">
        <v>-0.44324324324324299</v>
      </c>
      <c r="I92" t="str">
        <f>VLOOKUP(D92,categoriesforlookup!A:B,2,FALSE)</f>
        <v>6 months up to 1 year</v>
      </c>
      <c r="J92">
        <f t="shared" si="11"/>
        <v>1490</v>
      </c>
      <c r="K92" t="b">
        <f t="shared" si="12"/>
        <v>0</v>
      </c>
      <c r="L92">
        <f t="shared" si="13"/>
        <v>-1804</v>
      </c>
      <c r="M92" t="b">
        <f t="shared" si="14"/>
        <v>0</v>
      </c>
      <c r="N92" s="3">
        <f t="shared" si="15"/>
        <v>-0.44324324324324327</v>
      </c>
      <c r="O92" s="3">
        <f t="shared" si="16"/>
        <v>-7.4434725202178573E-2</v>
      </c>
    </row>
    <row r="93" spans="1:15" x14ac:dyDescent="0.2">
      <c r="A93">
        <v>92</v>
      </c>
      <c r="B93" t="s">
        <v>1024</v>
      </c>
      <c r="C93" t="s">
        <v>19</v>
      </c>
      <c r="D93" t="s">
        <v>132</v>
      </c>
      <c r="E93">
        <v>2344</v>
      </c>
      <c r="F93">
        <v>2456</v>
      </c>
      <c r="G93">
        <v>112</v>
      </c>
      <c r="H93">
        <v>4.7781569965870303E-2</v>
      </c>
      <c r="I93" t="str">
        <f>VLOOKUP(D93,categoriesforlookup!A:B,2,FALSE)</f>
        <v>4 years and up to 5 years</v>
      </c>
      <c r="J93">
        <f t="shared" si="11"/>
        <v>3</v>
      </c>
      <c r="K93" t="b">
        <f t="shared" si="12"/>
        <v>1</v>
      </c>
      <c r="L93">
        <f t="shared" si="13"/>
        <v>115</v>
      </c>
      <c r="M93" t="b">
        <f t="shared" si="14"/>
        <v>0</v>
      </c>
      <c r="N93" s="3">
        <f t="shared" si="15"/>
        <v>4.9061433447098977E-2</v>
      </c>
      <c r="O93" s="3">
        <f t="shared" si="16"/>
        <v>4.7450074269681465E-3</v>
      </c>
    </row>
    <row r="94" spans="1:15" x14ac:dyDescent="0.2">
      <c r="A94">
        <v>93</v>
      </c>
      <c r="B94" t="s">
        <v>1023</v>
      </c>
      <c r="C94" t="s">
        <v>19</v>
      </c>
      <c r="D94" t="s">
        <v>133</v>
      </c>
      <c r="E94">
        <v>651</v>
      </c>
      <c r="F94">
        <v>654</v>
      </c>
      <c r="G94">
        <v>3</v>
      </c>
      <c r="H94">
        <v>4.6082949308755804E-3</v>
      </c>
      <c r="I94" t="str">
        <f>VLOOKUP(D94,categoriesforlookup!A:B,2,FALSE)</f>
        <v>5 years and over</v>
      </c>
      <c r="J94">
        <f t="shared" si="11"/>
        <v>64</v>
      </c>
      <c r="K94" t="b">
        <f t="shared" si="12"/>
        <v>1</v>
      </c>
      <c r="L94">
        <f t="shared" si="13"/>
        <v>67</v>
      </c>
      <c r="M94" t="b">
        <f t="shared" si="14"/>
        <v>0</v>
      </c>
      <c r="N94" s="3">
        <f t="shared" si="15"/>
        <v>0.10291858678955453</v>
      </c>
      <c r="O94" s="3">
        <f t="shared" si="16"/>
        <v>2.7644825878857899E-3</v>
      </c>
    </row>
    <row r="95" spans="1:15" x14ac:dyDescent="0.2">
      <c r="A95">
        <v>94</v>
      </c>
      <c r="B95" t="s">
        <v>1022</v>
      </c>
      <c r="C95" t="s">
        <v>19</v>
      </c>
      <c r="D95" t="s">
        <v>134</v>
      </c>
      <c r="E95">
        <v>355</v>
      </c>
      <c r="F95">
        <v>419</v>
      </c>
      <c r="G95">
        <v>64</v>
      </c>
      <c r="H95">
        <v>0.180281690140845</v>
      </c>
      <c r="I95">
        <f>VLOOKUP(D95,categoriesforlookup!A:B,2,FALSE)</f>
        <v>0</v>
      </c>
      <c r="J95" t="e">
        <f t="shared" si="11"/>
        <v>#N/A</v>
      </c>
      <c r="K95" t="e">
        <f t="shared" si="12"/>
        <v>#N/A</v>
      </c>
      <c r="L95" t="e">
        <f t="shared" si="13"/>
        <v>#N/A</v>
      </c>
      <c r="M95" t="e">
        <f t="shared" si="14"/>
        <v>#N/A</v>
      </c>
      <c r="N95" s="3" t="e">
        <f t="shared" si="15"/>
        <v>#N/A</v>
      </c>
      <c r="O95" s="3" t="e">
        <f t="shared" si="16"/>
        <v>#N/A</v>
      </c>
    </row>
    <row r="96" spans="1:15" x14ac:dyDescent="0.2">
      <c r="A96">
        <v>95</v>
      </c>
      <c r="B96" t="s">
        <v>1021</v>
      </c>
      <c r="C96" t="s">
        <v>19</v>
      </c>
      <c r="D96" t="s">
        <v>136</v>
      </c>
      <c r="E96">
        <v>6768</v>
      </c>
      <c r="F96">
        <v>8258</v>
      </c>
      <c r="G96">
        <v>1490</v>
      </c>
      <c r="H96">
        <v>0.2201536643026</v>
      </c>
      <c r="I96" t="str">
        <f>VLOOKUP(D96,categoriesforlookup!A:B,2,FALSE)</f>
        <v>1 year and up to 2 years</v>
      </c>
      <c r="J96">
        <f t="shared" si="11"/>
        <v>180</v>
      </c>
      <c r="K96" t="b">
        <f t="shared" si="12"/>
        <v>1</v>
      </c>
      <c r="L96">
        <f t="shared" si="13"/>
        <v>1670</v>
      </c>
      <c r="M96" t="b">
        <f t="shared" si="14"/>
        <v>0</v>
      </c>
      <c r="N96" s="3">
        <f t="shared" si="15"/>
        <v>0.24674940898345155</v>
      </c>
      <c r="O96" s="3">
        <f t="shared" si="16"/>
        <v>6.8905760026406998E-2</v>
      </c>
    </row>
    <row r="97" spans="1:15" x14ac:dyDescent="0.2">
      <c r="A97">
        <v>96</v>
      </c>
      <c r="B97" t="s">
        <v>1020</v>
      </c>
      <c r="C97" t="s">
        <v>19</v>
      </c>
      <c r="D97" t="s">
        <v>129</v>
      </c>
      <c r="E97">
        <v>23706</v>
      </c>
      <c r="F97">
        <v>24236</v>
      </c>
      <c r="G97">
        <v>530</v>
      </c>
      <c r="H97">
        <v>2.2357209145364002E-2</v>
      </c>
      <c r="I97" t="e">
        <f>VLOOKUP(D97,categoriesforlookup!A:B,2,FALSE)</f>
        <v>#N/A</v>
      </c>
      <c r="J97" t="e">
        <f t="shared" si="11"/>
        <v>#N/A</v>
      </c>
      <c r="K97" t="e">
        <f t="shared" si="12"/>
        <v>#N/A</v>
      </c>
      <c r="L97" t="e">
        <f t="shared" si="13"/>
        <v>#N/A</v>
      </c>
      <c r="M97" t="e">
        <f t="shared" si="14"/>
        <v>#N/A</v>
      </c>
      <c r="N97" s="3" t="e">
        <f t="shared" si="15"/>
        <v>#N/A</v>
      </c>
      <c r="O97" s="3" t="e">
        <f t="shared" si="16"/>
        <v>#N/A</v>
      </c>
    </row>
    <row r="98" spans="1:15" x14ac:dyDescent="0.2">
      <c r="A98">
        <v>97</v>
      </c>
      <c r="B98" t="s">
        <v>1019</v>
      </c>
      <c r="C98" t="s">
        <v>20</v>
      </c>
      <c r="D98" t="s">
        <v>8</v>
      </c>
      <c r="E98">
        <v>5731</v>
      </c>
      <c r="F98">
        <v>6111</v>
      </c>
      <c r="G98">
        <v>380</v>
      </c>
      <c r="H98">
        <v>6.6306054789739999E-2</v>
      </c>
      <c r="I98" t="str">
        <f>VLOOKUP(D98,categoriesforlookup!A:B,2,FALSE)</f>
        <v>2 years and up to 3 years</v>
      </c>
      <c r="J98">
        <f t="shared" si="11"/>
        <v>248</v>
      </c>
      <c r="K98" t="b">
        <f t="shared" si="12"/>
        <v>1</v>
      </c>
      <c r="L98">
        <f t="shared" si="13"/>
        <v>628</v>
      </c>
      <c r="M98" t="b">
        <f t="shared" si="14"/>
        <v>0</v>
      </c>
      <c r="N98" s="3">
        <f t="shared" si="15"/>
        <v>0.10957948002093876</v>
      </c>
      <c r="O98" s="3">
        <f t="shared" si="16"/>
        <v>2.4982098814543718E-2</v>
      </c>
    </row>
    <row r="99" spans="1:15" x14ac:dyDescent="0.2">
      <c r="A99">
        <v>98</v>
      </c>
      <c r="B99" t="s">
        <v>1018</v>
      </c>
      <c r="C99" t="s">
        <v>20</v>
      </c>
      <c r="D99" t="s">
        <v>130</v>
      </c>
      <c r="E99">
        <v>982</v>
      </c>
      <c r="F99">
        <v>1230</v>
      </c>
      <c r="G99">
        <v>248</v>
      </c>
      <c r="H99">
        <v>0.25254582484725102</v>
      </c>
      <c r="I99" t="str">
        <f>VLOOKUP(D99,categoriesforlookup!A:B,2,FALSE)</f>
        <v>3 years and up to 4 years</v>
      </c>
      <c r="J99">
        <f t="shared" si="11"/>
        <v>44</v>
      </c>
      <c r="K99" t="b">
        <f t="shared" si="12"/>
        <v>1</v>
      </c>
      <c r="L99">
        <f t="shared" si="13"/>
        <v>292</v>
      </c>
      <c r="M99" t="b">
        <f t="shared" si="14"/>
        <v>0</v>
      </c>
      <c r="N99" s="3">
        <f t="shared" si="15"/>
        <v>0.29735234215885947</v>
      </c>
      <c r="O99" s="3">
        <f t="shared" si="16"/>
        <v>1.1615880340520328E-2</v>
      </c>
    </row>
    <row r="100" spans="1:15" x14ac:dyDescent="0.2">
      <c r="A100">
        <v>99</v>
      </c>
      <c r="B100" t="s">
        <v>1017</v>
      </c>
      <c r="C100" t="s">
        <v>20</v>
      </c>
      <c r="D100" t="s">
        <v>131</v>
      </c>
      <c r="E100">
        <v>7902</v>
      </c>
      <c r="F100">
        <v>3310</v>
      </c>
      <c r="G100">
        <v>-4592</v>
      </c>
      <c r="H100">
        <v>-0.58111870412553801</v>
      </c>
      <c r="I100" t="str">
        <f>VLOOKUP(D100,categoriesforlookup!A:B,2,FALSE)</f>
        <v>6 months up to 1 year</v>
      </c>
      <c r="J100">
        <f t="shared" si="11"/>
        <v>4378</v>
      </c>
      <c r="K100" t="b">
        <f t="shared" si="12"/>
        <v>0</v>
      </c>
      <c r="L100">
        <f t="shared" si="13"/>
        <v>-4592</v>
      </c>
      <c r="M100" t="b">
        <f t="shared" si="14"/>
        <v>0</v>
      </c>
      <c r="N100" s="3">
        <f t="shared" si="15"/>
        <v>-0.58111870412553779</v>
      </c>
      <c r="O100" s="3">
        <f t="shared" si="16"/>
        <v>-0.18267165247831968</v>
      </c>
    </row>
    <row r="101" spans="1:15" x14ac:dyDescent="0.2">
      <c r="A101">
        <v>100</v>
      </c>
      <c r="B101" t="s">
        <v>1016</v>
      </c>
      <c r="C101" t="s">
        <v>20</v>
      </c>
      <c r="D101" t="s">
        <v>132</v>
      </c>
      <c r="E101">
        <v>148</v>
      </c>
      <c r="F101">
        <v>192</v>
      </c>
      <c r="G101">
        <v>44</v>
      </c>
      <c r="H101">
        <v>0.29729729729729698</v>
      </c>
      <c r="I101" t="str">
        <f>VLOOKUP(D101,categoriesforlookup!A:B,2,FALSE)</f>
        <v>4 years and up to 5 years</v>
      </c>
      <c r="J101">
        <f t="shared" si="11"/>
        <v>9</v>
      </c>
      <c r="K101" t="b">
        <f t="shared" si="12"/>
        <v>1</v>
      </c>
      <c r="L101">
        <f t="shared" si="13"/>
        <v>53</v>
      </c>
      <c r="M101" t="b">
        <f t="shared" si="14"/>
        <v>0</v>
      </c>
      <c r="N101" s="3">
        <f t="shared" si="15"/>
        <v>0.35810810810810811</v>
      </c>
      <c r="O101" s="3">
        <f t="shared" si="16"/>
        <v>2.1083618426286895E-3</v>
      </c>
    </row>
    <row r="102" spans="1:15" x14ac:dyDescent="0.2">
      <c r="A102">
        <v>101</v>
      </c>
      <c r="B102" t="s">
        <v>1015</v>
      </c>
      <c r="C102" t="s">
        <v>20</v>
      </c>
      <c r="D102" t="s">
        <v>133</v>
      </c>
      <c r="E102">
        <v>106</v>
      </c>
      <c r="F102">
        <v>115</v>
      </c>
      <c r="G102">
        <v>9</v>
      </c>
      <c r="H102">
        <v>8.4905660377358499E-2</v>
      </c>
      <c r="I102" t="str">
        <f>VLOOKUP(D102,categoriesforlookup!A:B,2,FALSE)</f>
        <v>5 years and over</v>
      </c>
      <c r="J102">
        <f t="shared" si="11"/>
        <v>2</v>
      </c>
      <c r="K102" t="b">
        <f t="shared" si="12"/>
        <v>1</v>
      </c>
      <c r="L102">
        <f t="shared" si="13"/>
        <v>11</v>
      </c>
      <c r="M102" t="b">
        <f t="shared" si="14"/>
        <v>0</v>
      </c>
      <c r="N102" s="3">
        <f t="shared" si="15"/>
        <v>0.10377358490566038</v>
      </c>
      <c r="O102" s="3">
        <f t="shared" si="16"/>
        <v>4.3758453337576579E-4</v>
      </c>
    </row>
    <row r="103" spans="1:15" x14ac:dyDescent="0.2">
      <c r="A103">
        <v>102</v>
      </c>
      <c r="B103" t="s">
        <v>1014</v>
      </c>
      <c r="C103" t="s">
        <v>20</v>
      </c>
      <c r="D103" t="s">
        <v>134</v>
      </c>
      <c r="E103">
        <v>15</v>
      </c>
      <c r="F103">
        <v>17</v>
      </c>
      <c r="G103">
        <v>2</v>
      </c>
      <c r="H103">
        <v>0.133333333333333</v>
      </c>
      <c r="I103">
        <f>VLOOKUP(D103,categoriesforlookup!A:B,2,FALSE)</f>
        <v>0</v>
      </c>
      <c r="J103" t="e">
        <f t="shared" si="11"/>
        <v>#N/A</v>
      </c>
      <c r="K103" t="e">
        <f t="shared" si="12"/>
        <v>#N/A</v>
      </c>
      <c r="L103" t="e">
        <f t="shared" si="13"/>
        <v>#N/A</v>
      </c>
      <c r="M103" t="e">
        <f t="shared" si="14"/>
        <v>#N/A</v>
      </c>
      <c r="N103" s="3" t="e">
        <f t="shared" si="15"/>
        <v>#N/A</v>
      </c>
      <c r="O103" s="3" t="e">
        <f t="shared" si="16"/>
        <v>#N/A</v>
      </c>
    </row>
    <row r="104" spans="1:15" x14ac:dyDescent="0.2">
      <c r="A104">
        <v>103</v>
      </c>
      <c r="B104" t="s">
        <v>1013</v>
      </c>
      <c r="C104" t="s">
        <v>20</v>
      </c>
      <c r="D104" t="s">
        <v>136</v>
      </c>
      <c r="E104">
        <v>6405</v>
      </c>
      <c r="F104">
        <v>10783</v>
      </c>
      <c r="G104">
        <v>4378</v>
      </c>
      <c r="H104">
        <v>0.68352849336455901</v>
      </c>
      <c r="I104" t="str">
        <f>VLOOKUP(D104,categoriesforlookup!A:B,2,FALSE)</f>
        <v>1 year and up to 2 years</v>
      </c>
      <c r="J104">
        <f t="shared" si="11"/>
        <v>380</v>
      </c>
      <c r="K104" t="b">
        <f t="shared" si="12"/>
        <v>1</v>
      </c>
      <c r="L104">
        <f t="shared" si="13"/>
        <v>4758</v>
      </c>
      <c r="M104" t="b">
        <f t="shared" si="14"/>
        <v>0</v>
      </c>
      <c r="N104" s="3">
        <f t="shared" si="15"/>
        <v>0.74285714285714288</v>
      </c>
      <c r="O104" s="3">
        <f t="shared" si="16"/>
        <v>0.18927520089108124</v>
      </c>
    </row>
    <row r="105" spans="1:15" x14ac:dyDescent="0.2">
      <c r="A105">
        <v>104</v>
      </c>
      <c r="B105" t="s">
        <v>1012</v>
      </c>
      <c r="C105" t="s">
        <v>20</v>
      </c>
      <c r="D105" t="s">
        <v>129</v>
      </c>
      <c r="E105">
        <v>24348</v>
      </c>
      <c r="F105">
        <v>25138</v>
      </c>
      <c r="G105">
        <v>790</v>
      </c>
      <c r="H105">
        <v>3.2446196812879899E-2</v>
      </c>
      <c r="I105" t="e">
        <f>VLOOKUP(D105,categoriesforlookup!A:B,2,FALSE)</f>
        <v>#N/A</v>
      </c>
      <c r="J105" t="e">
        <f t="shared" si="11"/>
        <v>#N/A</v>
      </c>
      <c r="K105" t="e">
        <f t="shared" si="12"/>
        <v>#N/A</v>
      </c>
      <c r="L105" t="e">
        <f t="shared" si="13"/>
        <v>#N/A</v>
      </c>
      <c r="M105" t="e">
        <f t="shared" si="14"/>
        <v>#N/A</v>
      </c>
      <c r="N105" s="3" t="e">
        <f t="shared" si="15"/>
        <v>#N/A</v>
      </c>
      <c r="O105" s="3" t="e">
        <f t="shared" si="16"/>
        <v>#N/A</v>
      </c>
    </row>
    <row r="106" spans="1:15" x14ac:dyDescent="0.2">
      <c r="A106">
        <v>105</v>
      </c>
      <c r="B106" t="s">
        <v>1011</v>
      </c>
      <c r="C106" t="s">
        <v>21</v>
      </c>
      <c r="D106" t="s">
        <v>8</v>
      </c>
      <c r="E106">
        <v>26406</v>
      </c>
      <c r="F106">
        <v>27591</v>
      </c>
      <c r="G106">
        <v>1185</v>
      </c>
      <c r="H106">
        <v>4.48761645080663E-2</v>
      </c>
      <c r="I106" t="str">
        <f>VLOOKUP(D106,categoriesforlookup!A:B,2,FALSE)</f>
        <v>2 years and up to 3 years</v>
      </c>
      <c r="J106">
        <f t="shared" si="11"/>
        <v>1744</v>
      </c>
      <c r="K106" t="b">
        <f t="shared" si="12"/>
        <v>1</v>
      </c>
      <c r="L106">
        <f t="shared" si="13"/>
        <v>2929</v>
      </c>
      <c r="M106" t="b">
        <f t="shared" si="14"/>
        <v>0</v>
      </c>
      <c r="N106" s="3">
        <f t="shared" si="15"/>
        <v>0.11092176020601378</v>
      </c>
      <c r="O106" s="3">
        <f t="shared" si="16"/>
        <v>3.0836772509054155E-2</v>
      </c>
    </row>
    <row r="107" spans="1:15" x14ac:dyDescent="0.2">
      <c r="A107">
        <v>106</v>
      </c>
      <c r="B107" t="s">
        <v>1010</v>
      </c>
      <c r="C107" t="s">
        <v>21</v>
      </c>
      <c r="D107" t="s">
        <v>130</v>
      </c>
      <c r="E107">
        <v>6739</v>
      </c>
      <c r="F107">
        <v>8483</v>
      </c>
      <c r="G107">
        <v>1744</v>
      </c>
      <c r="H107">
        <v>0.25879210565365801</v>
      </c>
      <c r="I107" t="str">
        <f>VLOOKUP(D107,categoriesforlookup!A:B,2,FALSE)</f>
        <v>3 years and up to 4 years</v>
      </c>
      <c r="J107">
        <f t="shared" si="11"/>
        <v>-1</v>
      </c>
      <c r="K107" t="b">
        <f t="shared" si="12"/>
        <v>0</v>
      </c>
      <c r="L107">
        <f t="shared" si="13"/>
        <v>1744</v>
      </c>
      <c r="M107" t="b">
        <f t="shared" si="14"/>
        <v>0</v>
      </c>
      <c r="N107" s="3">
        <f t="shared" si="15"/>
        <v>0.25879210565365779</v>
      </c>
      <c r="O107" s="3">
        <f t="shared" si="16"/>
        <v>1.8360987113619137E-2</v>
      </c>
    </row>
    <row r="108" spans="1:15" x14ac:dyDescent="0.2">
      <c r="A108">
        <v>107</v>
      </c>
      <c r="B108" t="s">
        <v>1009</v>
      </c>
      <c r="C108" t="s">
        <v>21</v>
      </c>
      <c r="D108" t="s">
        <v>131</v>
      </c>
      <c r="E108">
        <v>17599</v>
      </c>
      <c r="F108">
        <v>9749</v>
      </c>
      <c r="G108">
        <v>-7850</v>
      </c>
      <c r="H108">
        <v>-0.44604807091311999</v>
      </c>
      <c r="I108" t="str">
        <f>VLOOKUP(D108,categoriesforlookup!A:B,2,FALSE)</f>
        <v>6 months up to 1 year</v>
      </c>
      <c r="J108">
        <f t="shared" si="11"/>
        <v>5705</v>
      </c>
      <c r="K108" t="b">
        <f t="shared" si="12"/>
        <v>0</v>
      </c>
      <c r="L108">
        <f t="shared" si="13"/>
        <v>-7850</v>
      </c>
      <c r="M108" t="b">
        <f t="shared" si="14"/>
        <v>0</v>
      </c>
      <c r="N108" s="3">
        <f t="shared" si="15"/>
        <v>-0.44604807091312004</v>
      </c>
      <c r="O108" s="3">
        <f t="shared" si="16"/>
        <v>-8.2645498189168706E-2</v>
      </c>
    </row>
    <row r="109" spans="1:15" x14ac:dyDescent="0.2">
      <c r="A109">
        <v>108</v>
      </c>
      <c r="B109" t="s">
        <v>1008</v>
      </c>
      <c r="C109" t="s">
        <v>21</v>
      </c>
      <c r="D109" t="s">
        <v>132</v>
      </c>
      <c r="E109">
        <v>1031</v>
      </c>
      <c r="F109">
        <v>1030</v>
      </c>
      <c r="G109">
        <v>-1</v>
      </c>
      <c r="H109">
        <v>-9.69932104752667E-4</v>
      </c>
      <c r="I109" t="str">
        <f>VLOOKUP(D109,categoriesforlookup!A:B,2,FALSE)</f>
        <v>4 years and up to 5 years</v>
      </c>
      <c r="J109">
        <f t="shared" si="11"/>
        <v>83</v>
      </c>
      <c r="K109" t="b">
        <f t="shared" si="12"/>
        <v>0</v>
      </c>
      <c r="L109">
        <f t="shared" si="13"/>
        <v>-1</v>
      </c>
      <c r="M109" t="b">
        <f t="shared" si="14"/>
        <v>0</v>
      </c>
      <c r="N109" s="3">
        <f t="shared" si="15"/>
        <v>-9.6993210475266732E-4</v>
      </c>
      <c r="O109" s="3">
        <f t="shared" si="16"/>
        <v>-1.0528088941295375E-5</v>
      </c>
    </row>
    <row r="110" spans="1:15" x14ac:dyDescent="0.2">
      <c r="A110">
        <v>109</v>
      </c>
      <c r="B110" t="s">
        <v>1007</v>
      </c>
      <c r="C110" t="s">
        <v>21</v>
      </c>
      <c r="D110" t="s">
        <v>133</v>
      </c>
      <c r="E110">
        <v>766</v>
      </c>
      <c r="F110">
        <v>849</v>
      </c>
      <c r="G110">
        <v>83</v>
      </c>
      <c r="H110">
        <v>0.108355091383812</v>
      </c>
      <c r="I110" t="str">
        <f>VLOOKUP(D110,categoriesforlookup!A:B,2,FALSE)</f>
        <v>5 years and over</v>
      </c>
      <c r="J110">
        <f t="shared" si="11"/>
        <v>22</v>
      </c>
      <c r="K110" t="b">
        <f t="shared" si="12"/>
        <v>1</v>
      </c>
      <c r="L110">
        <f t="shared" si="13"/>
        <v>105</v>
      </c>
      <c r="M110" t="b">
        <f t="shared" si="14"/>
        <v>0</v>
      </c>
      <c r="N110" s="3">
        <f t="shared" si="15"/>
        <v>0.13707571801566579</v>
      </c>
      <c r="O110" s="3">
        <f t="shared" si="16"/>
        <v>1.1054493388360145E-3</v>
      </c>
    </row>
    <row r="111" spans="1:15" x14ac:dyDescent="0.2">
      <c r="A111">
        <v>110</v>
      </c>
      <c r="B111" t="s">
        <v>1006</v>
      </c>
      <c r="C111" t="s">
        <v>21</v>
      </c>
      <c r="D111" t="s">
        <v>134</v>
      </c>
      <c r="E111">
        <v>94</v>
      </c>
      <c r="F111">
        <v>116</v>
      </c>
      <c r="G111">
        <v>22</v>
      </c>
      <c r="H111">
        <v>0.23404255319148901</v>
      </c>
      <c r="I111">
        <f>VLOOKUP(D111,categoriesforlookup!A:B,2,FALSE)</f>
        <v>0</v>
      </c>
      <c r="J111" t="e">
        <f t="shared" si="11"/>
        <v>#N/A</v>
      </c>
      <c r="K111" t="e">
        <f t="shared" si="12"/>
        <v>#N/A</v>
      </c>
      <c r="L111" t="e">
        <f t="shared" si="13"/>
        <v>#N/A</v>
      </c>
      <c r="M111" t="e">
        <f t="shared" si="14"/>
        <v>#N/A</v>
      </c>
      <c r="N111" s="3" t="e">
        <f t="shared" si="15"/>
        <v>#N/A</v>
      </c>
      <c r="O111" s="3" t="e">
        <f t="shared" si="16"/>
        <v>#N/A</v>
      </c>
    </row>
    <row r="112" spans="1:15" x14ac:dyDescent="0.2">
      <c r="A112">
        <v>111</v>
      </c>
      <c r="B112" t="s">
        <v>1005</v>
      </c>
      <c r="C112" t="s">
        <v>21</v>
      </c>
      <c r="D112" t="s">
        <v>136</v>
      </c>
      <c r="E112">
        <v>30101</v>
      </c>
      <c r="F112">
        <v>35806</v>
      </c>
      <c r="G112">
        <v>5705</v>
      </c>
      <c r="H112">
        <v>0.18952858709013001</v>
      </c>
      <c r="I112" t="str">
        <f>VLOOKUP(D112,categoriesforlookup!A:B,2,FALSE)</f>
        <v>1 year and up to 2 years</v>
      </c>
      <c r="J112">
        <f t="shared" si="11"/>
        <v>1185</v>
      </c>
      <c r="K112" t="b">
        <f t="shared" si="12"/>
        <v>1</v>
      </c>
      <c r="L112">
        <f t="shared" si="13"/>
        <v>6890</v>
      </c>
      <c r="M112" t="b">
        <f t="shared" si="14"/>
        <v>0</v>
      </c>
      <c r="N112" s="3">
        <f t="shared" si="15"/>
        <v>0.22889604996511745</v>
      </c>
      <c r="O112" s="3">
        <f t="shared" si="16"/>
        <v>7.2538532805525135E-2</v>
      </c>
    </row>
    <row r="113" spans="1:15" x14ac:dyDescent="0.2">
      <c r="A113">
        <v>112</v>
      </c>
      <c r="B113" t="s">
        <v>1004</v>
      </c>
      <c r="C113" t="s">
        <v>21</v>
      </c>
      <c r="D113" t="s">
        <v>129</v>
      </c>
      <c r="E113">
        <v>92620</v>
      </c>
      <c r="F113">
        <v>94984</v>
      </c>
      <c r="G113">
        <v>2364</v>
      </c>
      <c r="H113">
        <v>2.55236450010797E-2</v>
      </c>
      <c r="I113" t="e">
        <f>VLOOKUP(D113,categoriesforlookup!A:B,2,FALSE)</f>
        <v>#N/A</v>
      </c>
      <c r="J113" t="e">
        <f t="shared" si="11"/>
        <v>#N/A</v>
      </c>
      <c r="K113" t="e">
        <f t="shared" si="12"/>
        <v>#N/A</v>
      </c>
      <c r="L113" t="e">
        <f t="shared" si="13"/>
        <v>#N/A</v>
      </c>
      <c r="M113" t="e">
        <f t="shared" si="14"/>
        <v>#N/A</v>
      </c>
      <c r="N113" s="3" t="e">
        <f t="shared" si="15"/>
        <v>#N/A</v>
      </c>
      <c r="O113" s="3" t="e">
        <f t="shared" si="16"/>
        <v>#N/A</v>
      </c>
    </row>
    <row r="114" spans="1:15" x14ac:dyDescent="0.2">
      <c r="A114">
        <v>113</v>
      </c>
      <c r="B114" t="s">
        <v>1003</v>
      </c>
      <c r="C114" t="s">
        <v>22</v>
      </c>
      <c r="D114" t="s">
        <v>8</v>
      </c>
      <c r="E114">
        <v>12303</v>
      </c>
      <c r="F114">
        <v>12799</v>
      </c>
      <c r="G114">
        <v>496</v>
      </c>
      <c r="H114">
        <v>4.0315370234902101E-2</v>
      </c>
      <c r="I114" t="str">
        <f>VLOOKUP(D114,categoriesforlookup!A:B,2,FALSE)</f>
        <v>2 years and up to 3 years</v>
      </c>
      <c r="J114">
        <f t="shared" si="11"/>
        <v>465</v>
      </c>
      <c r="K114" t="b">
        <f t="shared" si="12"/>
        <v>1</v>
      </c>
      <c r="L114">
        <f t="shared" si="13"/>
        <v>961</v>
      </c>
      <c r="M114" t="b">
        <f t="shared" si="14"/>
        <v>0</v>
      </c>
      <c r="N114" s="3">
        <f t="shared" si="15"/>
        <v>7.8111029830122733E-2</v>
      </c>
      <c r="O114" s="3">
        <f t="shared" si="16"/>
        <v>1.5555951243990482E-2</v>
      </c>
    </row>
    <row r="115" spans="1:15" x14ac:dyDescent="0.2">
      <c r="A115">
        <v>114</v>
      </c>
      <c r="B115" t="s">
        <v>1002</v>
      </c>
      <c r="C115" t="s">
        <v>22</v>
      </c>
      <c r="D115" t="s">
        <v>130</v>
      </c>
      <c r="E115">
        <v>9956</v>
      </c>
      <c r="F115">
        <v>10421</v>
      </c>
      <c r="G115">
        <v>465</v>
      </c>
      <c r="H115">
        <v>4.6705504218561698E-2</v>
      </c>
      <c r="I115" t="str">
        <f>VLOOKUP(D115,categoriesforlookup!A:B,2,FALSE)</f>
        <v>3 years and up to 4 years</v>
      </c>
      <c r="J115">
        <f t="shared" si="11"/>
        <v>338</v>
      </c>
      <c r="K115" t="b">
        <f t="shared" si="12"/>
        <v>1</v>
      </c>
      <c r="L115">
        <f t="shared" si="13"/>
        <v>803</v>
      </c>
      <c r="M115" t="b">
        <f t="shared" si="14"/>
        <v>0</v>
      </c>
      <c r="N115" s="3">
        <f t="shared" si="15"/>
        <v>8.0654881478505427E-2</v>
      </c>
      <c r="O115" s="3">
        <f t="shared" si="16"/>
        <v>1.2998365087330236E-2</v>
      </c>
    </row>
    <row r="116" spans="1:15" x14ac:dyDescent="0.2">
      <c r="A116">
        <v>115</v>
      </c>
      <c r="B116" t="s">
        <v>1001</v>
      </c>
      <c r="C116" t="s">
        <v>22</v>
      </c>
      <c r="D116" t="s">
        <v>131</v>
      </c>
      <c r="E116">
        <v>10492</v>
      </c>
      <c r="F116">
        <v>5548</v>
      </c>
      <c r="G116">
        <v>-4944</v>
      </c>
      <c r="H116">
        <v>-0.47121616469691202</v>
      </c>
      <c r="I116" t="str">
        <f>VLOOKUP(D116,categoriesforlookup!A:B,2,FALSE)</f>
        <v>6 months up to 1 year</v>
      </c>
      <c r="J116">
        <f t="shared" si="11"/>
        <v>3946</v>
      </c>
      <c r="K116" t="b">
        <f t="shared" si="12"/>
        <v>0</v>
      </c>
      <c r="L116">
        <f t="shared" si="13"/>
        <v>-4944</v>
      </c>
      <c r="M116" t="b">
        <f t="shared" si="14"/>
        <v>0</v>
      </c>
      <c r="N116" s="3">
        <f t="shared" si="15"/>
        <v>-0.47121616469691191</v>
      </c>
      <c r="O116" s="3">
        <f t="shared" si="16"/>
        <v>-8.0029784547647184E-2</v>
      </c>
    </row>
    <row r="117" spans="1:15" x14ac:dyDescent="0.2">
      <c r="A117">
        <v>116</v>
      </c>
      <c r="B117" t="s">
        <v>1000</v>
      </c>
      <c r="C117" t="s">
        <v>22</v>
      </c>
      <c r="D117" t="s">
        <v>132</v>
      </c>
      <c r="E117">
        <v>2292</v>
      </c>
      <c r="F117">
        <v>2630</v>
      </c>
      <c r="G117">
        <v>338</v>
      </c>
      <c r="H117">
        <v>0.14746945898778399</v>
      </c>
      <c r="I117" t="str">
        <f>VLOOKUP(D117,categoriesforlookup!A:B,2,FALSE)</f>
        <v>4 years and up to 5 years</v>
      </c>
      <c r="J117">
        <f t="shared" si="11"/>
        <v>29</v>
      </c>
      <c r="K117" t="b">
        <f t="shared" si="12"/>
        <v>1</v>
      </c>
      <c r="L117">
        <f t="shared" si="13"/>
        <v>367</v>
      </c>
      <c r="M117" t="b">
        <f t="shared" si="14"/>
        <v>0</v>
      </c>
      <c r="N117" s="3">
        <f t="shared" si="15"/>
        <v>0.16012216404886562</v>
      </c>
      <c r="O117" s="3">
        <f t="shared" si="16"/>
        <v>5.9407222752804441E-3</v>
      </c>
    </row>
    <row r="118" spans="1:15" x14ac:dyDescent="0.2">
      <c r="A118">
        <v>117</v>
      </c>
      <c r="B118" t="s">
        <v>999</v>
      </c>
      <c r="C118" t="s">
        <v>22</v>
      </c>
      <c r="D118" t="s">
        <v>133</v>
      </c>
      <c r="E118">
        <v>1289</v>
      </c>
      <c r="F118">
        <v>1318</v>
      </c>
      <c r="G118">
        <v>29</v>
      </c>
      <c r="H118">
        <v>2.2498060512024801E-2</v>
      </c>
      <c r="I118" t="str">
        <f>VLOOKUP(D118,categoriesforlookup!A:B,2,FALSE)</f>
        <v>5 years and over</v>
      </c>
      <c r="J118">
        <f t="shared" si="11"/>
        <v>102</v>
      </c>
      <c r="K118" t="b">
        <f t="shared" si="12"/>
        <v>1</v>
      </c>
      <c r="L118">
        <f t="shared" si="13"/>
        <v>131</v>
      </c>
      <c r="M118" t="b">
        <f t="shared" si="14"/>
        <v>0</v>
      </c>
      <c r="N118" s="3">
        <f t="shared" si="15"/>
        <v>0.10162916989914662</v>
      </c>
      <c r="O118" s="3">
        <f t="shared" si="16"/>
        <v>2.120530294446153E-3</v>
      </c>
    </row>
    <row r="119" spans="1:15" x14ac:dyDescent="0.2">
      <c r="A119">
        <v>118</v>
      </c>
      <c r="B119" t="s">
        <v>998</v>
      </c>
      <c r="C119" t="s">
        <v>22</v>
      </c>
      <c r="D119" t="s">
        <v>134</v>
      </c>
      <c r="E119">
        <v>1110</v>
      </c>
      <c r="F119">
        <v>1212</v>
      </c>
      <c r="G119">
        <v>102</v>
      </c>
      <c r="H119">
        <v>9.1891891891891897E-2</v>
      </c>
      <c r="I119">
        <f>VLOOKUP(D119,categoriesforlookup!A:B,2,FALSE)</f>
        <v>0</v>
      </c>
      <c r="J119" t="e">
        <f t="shared" si="11"/>
        <v>#N/A</v>
      </c>
      <c r="K119" t="e">
        <f t="shared" si="12"/>
        <v>#N/A</v>
      </c>
      <c r="L119" t="e">
        <f t="shared" si="13"/>
        <v>#N/A</v>
      </c>
      <c r="M119" t="e">
        <f t="shared" si="14"/>
        <v>#N/A</v>
      </c>
      <c r="N119" s="3" t="e">
        <f t="shared" si="15"/>
        <v>#N/A</v>
      </c>
      <c r="O119" s="3" t="e">
        <f t="shared" si="16"/>
        <v>#N/A</v>
      </c>
    </row>
    <row r="120" spans="1:15" x14ac:dyDescent="0.2">
      <c r="A120">
        <v>119</v>
      </c>
      <c r="B120" t="s">
        <v>997</v>
      </c>
      <c r="C120" t="s">
        <v>22</v>
      </c>
      <c r="D120" t="s">
        <v>136</v>
      </c>
      <c r="E120">
        <v>17433</v>
      </c>
      <c r="F120">
        <v>21379</v>
      </c>
      <c r="G120">
        <v>3946</v>
      </c>
      <c r="H120">
        <v>0.22635232031205199</v>
      </c>
      <c r="I120" t="str">
        <f>VLOOKUP(D120,categoriesforlookup!A:B,2,FALSE)</f>
        <v>1 year and up to 2 years</v>
      </c>
      <c r="J120">
        <f t="shared" si="11"/>
        <v>496</v>
      </c>
      <c r="K120" t="b">
        <f t="shared" si="12"/>
        <v>1</v>
      </c>
      <c r="L120">
        <f t="shared" si="13"/>
        <v>4442</v>
      </c>
      <c r="M120" t="b">
        <f t="shared" si="14"/>
        <v>0</v>
      </c>
      <c r="N120" s="3">
        <f t="shared" si="15"/>
        <v>0.25480410715310042</v>
      </c>
      <c r="O120" s="3">
        <f t="shared" si="16"/>
        <v>7.1903782961296278E-2</v>
      </c>
    </row>
    <row r="121" spans="1:15" x14ac:dyDescent="0.2">
      <c r="A121">
        <v>120</v>
      </c>
      <c r="B121" t="s">
        <v>996</v>
      </c>
      <c r="C121" t="s">
        <v>22</v>
      </c>
      <c r="D121" t="s">
        <v>129</v>
      </c>
      <c r="E121">
        <v>60657</v>
      </c>
      <c r="F121">
        <v>61777</v>
      </c>
      <c r="G121">
        <v>1120</v>
      </c>
      <c r="H121">
        <v>1.84644806040523E-2</v>
      </c>
      <c r="I121" t="e">
        <f>VLOOKUP(D121,categoriesforlookup!A:B,2,FALSE)</f>
        <v>#N/A</v>
      </c>
      <c r="J121" t="e">
        <f t="shared" si="11"/>
        <v>#N/A</v>
      </c>
      <c r="K121" t="e">
        <f t="shared" si="12"/>
        <v>#N/A</v>
      </c>
      <c r="L121" t="e">
        <f t="shared" si="13"/>
        <v>#N/A</v>
      </c>
      <c r="M121" t="e">
        <f t="shared" si="14"/>
        <v>#N/A</v>
      </c>
      <c r="N121" s="3" t="e">
        <f t="shared" si="15"/>
        <v>#N/A</v>
      </c>
      <c r="O121" s="3" t="e">
        <f t="shared" si="16"/>
        <v>#N/A</v>
      </c>
    </row>
    <row r="122" spans="1:15" x14ac:dyDescent="0.2">
      <c r="A122">
        <v>121</v>
      </c>
      <c r="B122" t="s">
        <v>995</v>
      </c>
      <c r="C122" t="s">
        <v>23</v>
      </c>
      <c r="D122" t="s">
        <v>8</v>
      </c>
      <c r="E122">
        <v>9601</v>
      </c>
      <c r="F122">
        <v>10252</v>
      </c>
      <c r="G122">
        <v>651</v>
      </c>
      <c r="H122">
        <v>6.7805436933652694E-2</v>
      </c>
      <c r="I122" t="str">
        <f>VLOOKUP(D122,categoriesforlookup!A:B,2,FALSE)</f>
        <v>2 years and up to 3 years</v>
      </c>
      <c r="J122">
        <f t="shared" si="11"/>
        <v>268</v>
      </c>
      <c r="K122" t="b">
        <f t="shared" si="12"/>
        <v>1</v>
      </c>
      <c r="L122">
        <f t="shared" si="13"/>
        <v>919</v>
      </c>
      <c r="M122" t="b">
        <f t="shared" si="14"/>
        <v>0</v>
      </c>
      <c r="N122" s="3">
        <f t="shared" si="15"/>
        <v>9.5719195917091965E-2</v>
      </c>
      <c r="O122" s="3">
        <f t="shared" si="16"/>
        <v>1.8633036637537764E-2</v>
      </c>
    </row>
    <row r="123" spans="1:15" x14ac:dyDescent="0.2">
      <c r="A123">
        <v>122</v>
      </c>
      <c r="B123" t="s">
        <v>994</v>
      </c>
      <c r="C123" t="s">
        <v>23</v>
      </c>
      <c r="D123" t="s">
        <v>130</v>
      </c>
      <c r="E123">
        <v>4591</v>
      </c>
      <c r="F123">
        <v>4859</v>
      </c>
      <c r="G123">
        <v>268</v>
      </c>
      <c r="H123">
        <v>5.8375081681550901E-2</v>
      </c>
      <c r="I123" t="str">
        <f>VLOOKUP(D123,categoriesforlookup!A:B,2,FALSE)</f>
        <v>3 years and up to 4 years</v>
      </c>
      <c r="J123">
        <f t="shared" si="11"/>
        <v>224</v>
      </c>
      <c r="K123" t="b">
        <f t="shared" si="12"/>
        <v>1</v>
      </c>
      <c r="L123">
        <f t="shared" si="13"/>
        <v>492</v>
      </c>
      <c r="M123" t="b">
        <f t="shared" si="14"/>
        <v>0</v>
      </c>
      <c r="N123" s="3">
        <f t="shared" si="15"/>
        <v>0.10716619472881725</v>
      </c>
      <c r="O123" s="3">
        <f t="shared" si="16"/>
        <v>9.9754668396828932E-3</v>
      </c>
    </row>
    <row r="124" spans="1:15" x14ac:dyDescent="0.2">
      <c r="A124">
        <v>123</v>
      </c>
      <c r="B124" t="s">
        <v>993</v>
      </c>
      <c r="C124" t="s">
        <v>23</v>
      </c>
      <c r="D124" t="s">
        <v>131</v>
      </c>
      <c r="E124">
        <v>14713</v>
      </c>
      <c r="F124">
        <v>5634</v>
      </c>
      <c r="G124">
        <v>-9079</v>
      </c>
      <c r="H124">
        <v>-0.61707333650513196</v>
      </c>
      <c r="I124" t="str">
        <f>VLOOKUP(D124,categoriesforlookup!A:B,2,FALSE)</f>
        <v>6 months up to 1 year</v>
      </c>
      <c r="J124">
        <f t="shared" si="11"/>
        <v>8337</v>
      </c>
      <c r="K124" t="b">
        <f t="shared" si="12"/>
        <v>0</v>
      </c>
      <c r="L124">
        <f t="shared" si="13"/>
        <v>-9079</v>
      </c>
      <c r="M124" t="b">
        <f t="shared" si="14"/>
        <v>0</v>
      </c>
      <c r="N124" s="3">
        <f t="shared" si="15"/>
        <v>-0.61707333650513152</v>
      </c>
      <c r="O124" s="3">
        <f t="shared" si="16"/>
        <v>-0.18407980373471747</v>
      </c>
    </row>
    <row r="125" spans="1:15" x14ac:dyDescent="0.2">
      <c r="A125">
        <v>124</v>
      </c>
      <c r="B125" t="s">
        <v>992</v>
      </c>
      <c r="C125" t="s">
        <v>23</v>
      </c>
      <c r="D125" t="s">
        <v>132</v>
      </c>
      <c r="E125">
        <v>482</v>
      </c>
      <c r="F125">
        <v>706</v>
      </c>
      <c r="G125">
        <v>224</v>
      </c>
      <c r="H125">
        <v>0.46473029045643199</v>
      </c>
      <c r="I125" t="str">
        <f>VLOOKUP(D125,categoriesforlookup!A:B,2,FALSE)</f>
        <v>4 years and up to 5 years</v>
      </c>
      <c r="J125">
        <f t="shared" si="11"/>
        <v>12</v>
      </c>
      <c r="K125" t="b">
        <f t="shared" si="12"/>
        <v>1</v>
      </c>
      <c r="L125">
        <f t="shared" si="13"/>
        <v>236</v>
      </c>
      <c r="M125" t="b">
        <f t="shared" si="14"/>
        <v>0</v>
      </c>
      <c r="N125" s="3">
        <f t="shared" si="15"/>
        <v>0.48962655601659749</v>
      </c>
      <c r="O125" s="3">
        <f t="shared" si="16"/>
        <v>4.7849800287909812E-3</v>
      </c>
    </row>
    <row r="126" spans="1:15" x14ac:dyDescent="0.2">
      <c r="A126">
        <v>125</v>
      </c>
      <c r="B126" t="s">
        <v>991</v>
      </c>
      <c r="C126" t="s">
        <v>23</v>
      </c>
      <c r="D126" t="s">
        <v>133</v>
      </c>
      <c r="E126">
        <v>218</v>
      </c>
      <c r="F126">
        <v>230</v>
      </c>
      <c r="G126">
        <v>12</v>
      </c>
      <c r="H126">
        <v>5.5045871559633003E-2</v>
      </c>
      <c r="I126" t="str">
        <f>VLOOKUP(D126,categoriesforlookup!A:B,2,FALSE)</f>
        <v>5 years and over</v>
      </c>
      <c r="J126">
        <f t="shared" si="11"/>
        <v>18</v>
      </c>
      <c r="K126" t="b">
        <f t="shared" si="12"/>
        <v>1</v>
      </c>
      <c r="L126">
        <f t="shared" si="13"/>
        <v>30</v>
      </c>
      <c r="M126" t="b">
        <f t="shared" si="14"/>
        <v>0</v>
      </c>
      <c r="N126" s="3">
        <f t="shared" si="15"/>
        <v>0.13761467889908258</v>
      </c>
      <c r="O126" s="3">
        <f t="shared" si="16"/>
        <v>6.0826017315139601E-4</v>
      </c>
    </row>
    <row r="127" spans="1:15" x14ac:dyDescent="0.2">
      <c r="A127">
        <v>126</v>
      </c>
      <c r="B127" t="s">
        <v>990</v>
      </c>
      <c r="C127" t="s">
        <v>23</v>
      </c>
      <c r="D127" t="s">
        <v>134</v>
      </c>
      <c r="E127">
        <v>18</v>
      </c>
      <c r="F127">
        <v>36</v>
      </c>
      <c r="G127">
        <v>18</v>
      </c>
      <c r="H127">
        <v>1</v>
      </c>
      <c r="I127">
        <f>VLOOKUP(D127,categoriesforlookup!A:B,2,FALSE)</f>
        <v>0</v>
      </c>
      <c r="J127" t="e">
        <f t="shared" si="11"/>
        <v>#N/A</v>
      </c>
      <c r="K127" t="e">
        <f t="shared" si="12"/>
        <v>#N/A</v>
      </c>
      <c r="L127" t="e">
        <f t="shared" si="13"/>
        <v>#N/A</v>
      </c>
      <c r="M127" t="e">
        <f t="shared" si="14"/>
        <v>#N/A</v>
      </c>
      <c r="N127" s="3" t="e">
        <f t="shared" si="15"/>
        <v>#N/A</v>
      </c>
      <c r="O127" s="3" t="e">
        <f t="shared" si="16"/>
        <v>#N/A</v>
      </c>
    </row>
    <row r="128" spans="1:15" x14ac:dyDescent="0.2">
      <c r="A128">
        <v>127</v>
      </c>
      <c r="B128" t="s">
        <v>989</v>
      </c>
      <c r="C128" t="s">
        <v>23</v>
      </c>
      <c r="D128" t="s">
        <v>136</v>
      </c>
      <c r="E128">
        <v>13160</v>
      </c>
      <c r="F128">
        <v>21497</v>
      </c>
      <c r="G128">
        <v>8337</v>
      </c>
      <c r="H128">
        <v>0.63351063829787202</v>
      </c>
      <c r="I128" t="str">
        <f>VLOOKUP(D128,categoriesforlookup!A:B,2,FALSE)</f>
        <v>1 year and up to 2 years</v>
      </c>
      <c r="J128">
        <f t="shared" si="11"/>
        <v>651</v>
      </c>
      <c r="K128" t="b">
        <f t="shared" si="12"/>
        <v>1</v>
      </c>
      <c r="L128">
        <f t="shared" si="13"/>
        <v>8988</v>
      </c>
      <c r="M128" t="b">
        <f t="shared" si="14"/>
        <v>0</v>
      </c>
      <c r="N128" s="3">
        <f t="shared" si="15"/>
        <v>0.68297872340425536</v>
      </c>
      <c r="O128" s="3">
        <f t="shared" si="16"/>
        <v>0.18223474787615823</v>
      </c>
    </row>
    <row r="129" spans="1:15" x14ac:dyDescent="0.2">
      <c r="A129">
        <v>128</v>
      </c>
      <c r="B129" t="s">
        <v>988</v>
      </c>
      <c r="C129" t="s">
        <v>23</v>
      </c>
      <c r="D129" t="s">
        <v>129</v>
      </c>
      <c r="E129">
        <v>48089</v>
      </c>
      <c r="F129">
        <v>49321</v>
      </c>
      <c r="G129">
        <v>1232</v>
      </c>
      <c r="H129">
        <v>2.5619164465886201E-2</v>
      </c>
      <c r="I129" t="e">
        <f>VLOOKUP(D129,categoriesforlookup!A:B,2,FALSE)</f>
        <v>#N/A</v>
      </c>
      <c r="J129" t="e">
        <f t="shared" si="11"/>
        <v>#N/A</v>
      </c>
      <c r="K129" t="e">
        <f t="shared" si="12"/>
        <v>#N/A</v>
      </c>
      <c r="L129" t="e">
        <f t="shared" si="13"/>
        <v>#N/A</v>
      </c>
      <c r="M129" t="e">
        <f t="shared" si="14"/>
        <v>#N/A</v>
      </c>
      <c r="N129" s="3" t="e">
        <f t="shared" si="15"/>
        <v>#N/A</v>
      </c>
      <c r="O129" s="3" t="e">
        <f t="shared" si="16"/>
        <v>#N/A</v>
      </c>
    </row>
    <row r="130" spans="1:15" x14ac:dyDescent="0.2">
      <c r="A130">
        <v>129</v>
      </c>
      <c r="B130" t="s">
        <v>987</v>
      </c>
      <c r="C130" t="s">
        <v>24</v>
      </c>
      <c r="D130" t="s">
        <v>8</v>
      </c>
      <c r="E130">
        <v>8792</v>
      </c>
      <c r="F130">
        <v>8924</v>
      </c>
      <c r="G130">
        <v>132</v>
      </c>
      <c r="H130">
        <v>1.5013648771610599E-2</v>
      </c>
      <c r="I130" t="str">
        <f>VLOOKUP(D130,categoriesforlookup!A:B,2,FALSE)</f>
        <v>2 years and up to 3 years</v>
      </c>
      <c r="J130">
        <f t="shared" si="11"/>
        <v>781</v>
      </c>
      <c r="K130" t="b">
        <f t="shared" si="12"/>
        <v>1</v>
      </c>
      <c r="L130">
        <f t="shared" si="13"/>
        <v>913</v>
      </c>
      <c r="M130" t="b">
        <f t="shared" si="14"/>
        <v>0</v>
      </c>
      <c r="N130" s="3">
        <f t="shared" si="15"/>
        <v>0.10384440400363967</v>
      </c>
      <c r="O130" s="3">
        <f t="shared" si="16"/>
        <v>2.5844986695351867E-2</v>
      </c>
    </row>
    <row r="131" spans="1:15" x14ac:dyDescent="0.2">
      <c r="A131">
        <v>130</v>
      </c>
      <c r="B131" t="s">
        <v>986</v>
      </c>
      <c r="C131" t="s">
        <v>24</v>
      </c>
      <c r="D131" t="s">
        <v>130</v>
      </c>
      <c r="E131">
        <v>2884</v>
      </c>
      <c r="F131">
        <v>3665</v>
      </c>
      <c r="G131">
        <v>781</v>
      </c>
      <c r="H131">
        <v>0.27080443828016598</v>
      </c>
      <c r="I131" t="str">
        <f>VLOOKUP(D131,categoriesforlookup!A:B,2,FALSE)</f>
        <v>3 years and up to 4 years</v>
      </c>
      <c r="J131">
        <f t="shared" ref="J131:J194" si="17">VLOOKUP(CONCATENATE(C131,":",I131),B:I,6,FALSE)</f>
        <v>51</v>
      </c>
      <c r="K131" t="b">
        <f t="shared" ref="K131:K194" si="18">AND(G131&gt;0,J131&gt;0)</f>
        <v>1</v>
      </c>
      <c r="L131">
        <f t="shared" ref="L131:L194" si="19">IF(K131,G131+J131,G131)</f>
        <v>832</v>
      </c>
      <c r="M131" t="b">
        <f t="shared" ref="M131:M194" si="20">L131=H131</f>
        <v>0</v>
      </c>
      <c r="N131" s="3">
        <f t="shared" ref="N131:N194" si="21">L131/E131</f>
        <v>0.28848821081830789</v>
      </c>
      <c r="O131" s="3">
        <f t="shared" ref="O131:O194" si="22">L131/VLOOKUP(C131&amp;":Total",B:F,5,FALSE)</f>
        <v>2.3552057974296551E-2</v>
      </c>
    </row>
    <row r="132" spans="1:15" x14ac:dyDescent="0.2">
      <c r="A132">
        <v>131</v>
      </c>
      <c r="B132" t="s">
        <v>985</v>
      </c>
      <c r="C132" t="s">
        <v>24</v>
      </c>
      <c r="D132" t="s">
        <v>131</v>
      </c>
      <c r="E132">
        <v>7775</v>
      </c>
      <c r="F132">
        <v>3606</v>
      </c>
      <c r="G132">
        <v>-4169</v>
      </c>
      <c r="H132">
        <v>-0.53620578778135097</v>
      </c>
      <c r="I132" t="str">
        <f>VLOOKUP(D132,categoriesforlookup!A:B,2,FALSE)</f>
        <v>6 months up to 1 year</v>
      </c>
      <c r="J132">
        <f t="shared" si="17"/>
        <v>3396</v>
      </c>
      <c r="K132" t="b">
        <f t="shared" si="18"/>
        <v>0</v>
      </c>
      <c r="L132">
        <f t="shared" si="19"/>
        <v>-4169</v>
      </c>
      <c r="M132" t="b">
        <f t="shared" si="20"/>
        <v>0</v>
      </c>
      <c r="N132" s="3">
        <f t="shared" si="21"/>
        <v>-0.53620578778135053</v>
      </c>
      <c r="O132" s="3">
        <f t="shared" si="22"/>
        <v>-0.1180150597293778</v>
      </c>
    </row>
    <row r="133" spans="1:15" x14ac:dyDescent="0.2">
      <c r="A133">
        <v>132</v>
      </c>
      <c r="B133" t="s">
        <v>984</v>
      </c>
      <c r="C133" t="s">
        <v>24</v>
      </c>
      <c r="D133" t="s">
        <v>132</v>
      </c>
      <c r="E133">
        <v>237</v>
      </c>
      <c r="F133">
        <v>288</v>
      </c>
      <c r="G133">
        <v>51</v>
      </c>
      <c r="H133">
        <v>0.215189873417722</v>
      </c>
      <c r="I133" t="str">
        <f>VLOOKUP(D133,categoriesforlookup!A:B,2,FALSE)</f>
        <v>4 years and up to 5 years</v>
      </c>
      <c r="J133">
        <f t="shared" si="17"/>
        <v>9</v>
      </c>
      <c r="K133" t="b">
        <f t="shared" si="18"/>
        <v>1</v>
      </c>
      <c r="L133">
        <f t="shared" si="19"/>
        <v>60</v>
      </c>
      <c r="M133" t="b">
        <f t="shared" si="20"/>
        <v>0</v>
      </c>
      <c r="N133" s="3">
        <f t="shared" si="21"/>
        <v>0.25316455696202533</v>
      </c>
      <c r="O133" s="3">
        <f t="shared" si="22"/>
        <v>1.6984657193002321E-3</v>
      </c>
    </row>
    <row r="134" spans="1:15" x14ac:dyDescent="0.2">
      <c r="A134">
        <v>133</v>
      </c>
      <c r="B134" t="s">
        <v>983</v>
      </c>
      <c r="C134" t="s">
        <v>24</v>
      </c>
      <c r="D134" t="s">
        <v>133</v>
      </c>
      <c r="E134">
        <v>217</v>
      </c>
      <c r="F134">
        <v>226</v>
      </c>
      <c r="G134">
        <v>9</v>
      </c>
      <c r="H134">
        <v>4.1474654377880199E-2</v>
      </c>
      <c r="I134" t="str">
        <f>VLOOKUP(D134,categoriesforlookup!A:B,2,FALSE)</f>
        <v>5 years and over</v>
      </c>
      <c r="J134">
        <f t="shared" si="17"/>
        <v>12</v>
      </c>
      <c r="K134" t="b">
        <f t="shared" si="18"/>
        <v>1</v>
      </c>
      <c r="L134">
        <f t="shared" si="19"/>
        <v>21</v>
      </c>
      <c r="M134" t="b">
        <f t="shared" si="20"/>
        <v>0</v>
      </c>
      <c r="N134" s="3">
        <f t="shared" si="21"/>
        <v>9.6774193548387094E-2</v>
      </c>
      <c r="O134" s="3">
        <f t="shared" si="22"/>
        <v>5.9446300175508126E-4</v>
      </c>
    </row>
    <row r="135" spans="1:15" x14ac:dyDescent="0.2">
      <c r="A135">
        <v>134</v>
      </c>
      <c r="B135" t="s">
        <v>982</v>
      </c>
      <c r="C135" t="s">
        <v>24</v>
      </c>
      <c r="D135" t="s">
        <v>134</v>
      </c>
      <c r="E135">
        <v>91</v>
      </c>
      <c r="F135">
        <v>103</v>
      </c>
      <c r="G135">
        <v>12</v>
      </c>
      <c r="H135">
        <v>0.13186813186813201</v>
      </c>
      <c r="I135">
        <f>VLOOKUP(D135,categoriesforlookup!A:B,2,FALSE)</f>
        <v>0</v>
      </c>
      <c r="J135" t="e">
        <f t="shared" si="17"/>
        <v>#N/A</v>
      </c>
      <c r="K135" t="e">
        <f t="shared" si="18"/>
        <v>#N/A</v>
      </c>
      <c r="L135" t="e">
        <f t="shared" si="19"/>
        <v>#N/A</v>
      </c>
      <c r="M135" t="e">
        <f t="shared" si="20"/>
        <v>#N/A</v>
      </c>
      <c r="N135" s="3" t="e">
        <f t="shared" si="21"/>
        <v>#N/A</v>
      </c>
      <c r="O135" s="3" t="e">
        <f t="shared" si="22"/>
        <v>#N/A</v>
      </c>
    </row>
    <row r="136" spans="1:15" x14ac:dyDescent="0.2">
      <c r="A136">
        <v>135</v>
      </c>
      <c r="B136" t="s">
        <v>981</v>
      </c>
      <c r="C136" t="s">
        <v>24</v>
      </c>
      <c r="D136" t="s">
        <v>136</v>
      </c>
      <c r="E136">
        <v>11057</v>
      </c>
      <c r="F136">
        <v>14453</v>
      </c>
      <c r="G136">
        <v>3396</v>
      </c>
      <c r="H136">
        <v>0.30713575110789498</v>
      </c>
      <c r="I136" t="str">
        <f>VLOOKUP(D136,categoriesforlookup!A:B,2,FALSE)</f>
        <v>1 year and up to 2 years</v>
      </c>
      <c r="J136">
        <f t="shared" si="17"/>
        <v>132</v>
      </c>
      <c r="K136" t="b">
        <f t="shared" si="18"/>
        <v>1</v>
      </c>
      <c r="L136">
        <f t="shared" si="19"/>
        <v>3528</v>
      </c>
      <c r="M136" t="b">
        <f t="shared" si="20"/>
        <v>0</v>
      </c>
      <c r="N136" s="3">
        <f t="shared" si="21"/>
        <v>0.31907388984353802</v>
      </c>
      <c r="O136" s="3">
        <f t="shared" si="22"/>
        <v>9.9869784294853645E-2</v>
      </c>
    </row>
    <row r="137" spans="1:15" x14ac:dyDescent="0.2">
      <c r="A137">
        <v>136</v>
      </c>
      <c r="B137" t="s">
        <v>980</v>
      </c>
      <c r="C137" t="s">
        <v>24</v>
      </c>
      <c r="D137" t="s">
        <v>129</v>
      </c>
      <c r="E137">
        <v>34713</v>
      </c>
      <c r="F137">
        <v>35326</v>
      </c>
      <c r="G137">
        <v>613</v>
      </c>
      <c r="H137">
        <v>1.7659090254371599E-2</v>
      </c>
      <c r="I137" t="e">
        <f>VLOOKUP(D137,categoriesforlookup!A:B,2,FALSE)</f>
        <v>#N/A</v>
      </c>
      <c r="J137" t="e">
        <f t="shared" si="17"/>
        <v>#N/A</v>
      </c>
      <c r="K137" t="e">
        <f t="shared" si="18"/>
        <v>#N/A</v>
      </c>
      <c r="L137" t="e">
        <f t="shared" si="19"/>
        <v>#N/A</v>
      </c>
      <c r="M137" t="e">
        <f t="shared" si="20"/>
        <v>#N/A</v>
      </c>
      <c r="N137" s="3" t="e">
        <f t="shared" si="21"/>
        <v>#N/A</v>
      </c>
      <c r="O137" s="3" t="e">
        <f t="shared" si="22"/>
        <v>#N/A</v>
      </c>
    </row>
    <row r="138" spans="1:15" x14ac:dyDescent="0.2">
      <c r="A138">
        <v>137</v>
      </c>
      <c r="B138" t="s">
        <v>979</v>
      </c>
      <c r="C138" t="s">
        <v>25</v>
      </c>
      <c r="D138" t="s">
        <v>8</v>
      </c>
      <c r="E138">
        <v>9027</v>
      </c>
      <c r="F138">
        <v>9537</v>
      </c>
      <c r="G138">
        <v>510</v>
      </c>
      <c r="H138">
        <v>5.6497175141242903E-2</v>
      </c>
      <c r="I138" t="str">
        <f>VLOOKUP(D138,categoriesforlookup!A:B,2,FALSE)</f>
        <v>2 years and up to 3 years</v>
      </c>
      <c r="J138">
        <f t="shared" si="17"/>
        <v>233</v>
      </c>
      <c r="K138" t="b">
        <f t="shared" si="18"/>
        <v>1</v>
      </c>
      <c r="L138">
        <f t="shared" si="19"/>
        <v>743</v>
      </c>
      <c r="M138" t="b">
        <f t="shared" si="20"/>
        <v>0</v>
      </c>
      <c r="N138" s="3">
        <f t="shared" si="21"/>
        <v>8.2308629666555888E-2</v>
      </c>
      <c r="O138" s="3">
        <f t="shared" si="22"/>
        <v>1.3470394140469197E-2</v>
      </c>
    </row>
    <row r="139" spans="1:15" x14ac:dyDescent="0.2">
      <c r="A139">
        <v>138</v>
      </c>
      <c r="B139" t="s">
        <v>978</v>
      </c>
      <c r="C139" t="s">
        <v>25</v>
      </c>
      <c r="D139" t="s">
        <v>130</v>
      </c>
      <c r="E139">
        <v>5811</v>
      </c>
      <c r="F139">
        <v>6044</v>
      </c>
      <c r="G139">
        <v>233</v>
      </c>
      <c r="H139">
        <v>4.0096368955429403E-2</v>
      </c>
      <c r="I139" t="str">
        <f>VLOOKUP(D139,categoriesforlookup!A:B,2,FALSE)</f>
        <v>3 years and up to 4 years</v>
      </c>
      <c r="J139">
        <f t="shared" si="17"/>
        <v>-304</v>
      </c>
      <c r="K139" t="b">
        <f t="shared" si="18"/>
        <v>0</v>
      </c>
      <c r="L139">
        <f t="shared" si="19"/>
        <v>233</v>
      </c>
      <c r="M139" t="b">
        <f t="shared" si="20"/>
        <v>0</v>
      </c>
      <c r="N139" s="3">
        <f t="shared" si="21"/>
        <v>4.0096368955429361E-2</v>
      </c>
      <c r="O139" s="3">
        <f t="shared" si="22"/>
        <v>4.2242285797164511E-3</v>
      </c>
    </row>
    <row r="140" spans="1:15" x14ac:dyDescent="0.2">
      <c r="A140">
        <v>139</v>
      </c>
      <c r="B140" t="s">
        <v>977</v>
      </c>
      <c r="C140" t="s">
        <v>25</v>
      </c>
      <c r="D140" t="s">
        <v>131</v>
      </c>
      <c r="E140">
        <v>12573</v>
      </c>
      <c r="F140">
        <v>5794</v>
      </c>
      <c r="G140">
        <v>-6779</v>
      </c>
      <c r="H140">
        <v>-0.53917123995864202</v>
      </c>
      <c r="I140" t="str">
        <f>VLOOKUP(D140,categoriesforlookup!A:B,2,FALSE)</f>
        <v>6 months up to 1 year</v>
      </c>
      <c r="J140">
        <f t="shared" si="17"/>
        <v>6532</v>
      </c>
      <c r="K140" t="b">
        <f t="shared" si="18"/>
        <v>0</v>
      </c>
      <c r="L140">
        <f t="shared" si="19"/>
        <v>-6779</v>
      </c>
      <c r="M140" t="b">
        <f t="shared" si="20"/>
        <v>0</v>
      </c>
      <c r="N140" s="3">
        <f t="shared" si="21"/>
        <v>-0.53917123995864158</v>
      </c>
      <c r="O140" s="3">
        <f t="shared" si="22"/>
        <v>-0.122901483012437</v>
      </c>
    </row>
    <row r="141" spans="1:15" x14ac:dyDescent="0.2">
      <c r="A141">
        <v>140</v>
      </c>
      <c r="B141" t="s">
        <v>976</v>
      </c>
      <c r="C141" t="s">
        <v>25</v>
      </c>
      <c r="D141" t="s">
        <v>132</v>
      </c>
      <c r="E141">
        <v>5722</v>
      </c>
      <c r="F141">
        <v>5418</v>
      </c>
      <c r="G141">
        <v>-304</v>
      </c>
      <c r="H141">
        <v>-5.3128276826284501E-2</v>
      </c>
      <c r="I141" t="str">
        <f>VLOOKUP(D141,categoriesforlookup!A:B,2,FALSE)</f>
        <v>4 years and up to 5 years</v>
      </c>
      <c r="J141">
        <f t="shared" si="17"/>
        <v>678</v>
      </c>
      <c r="K141" t="b">
        <f t="shared" si="18"/>
        <v>0</v>
      </c>
      <c r="L141">
        <f t="shared" si="19"/>
        <v>-304</v>
      </c>
      <c r="M141" t="b">
        <f t="shared" si="20"/>
        <v>0</v>
      </c>
      <c r="N141" s="3">
        <f t="shared" si="21"/>
        <v>-5.3128276826284515E-2</v>
      </c>
      <c r="O141" s="3">
        <f t="shared" si="22"/>
        <v>-5.5114398636643821E-3</v>
      </c>
    </row>
    <row r="142" spans="1:15" x14ac:dyDescent="0.2">
      <c r="A142">
        <v>141</v>
      </c>
      <c r="B142" t="s">
        <v>975</v>
      </c>
      <c r="C142" t="s">
        <v>25</v>
      </c>
      <c r="D142" t="s">
        <v>133</v>
      </c>
      <c r="E142">
        <v>3018</v>
      </c>
      <c r="F142">
        <v>3696</v>
      </c>
      <c r="G142">
        <v>678</v>
      </c>
      <c r="H142">
        <v>0.224652087475149</v>
      </c>
      <c r="I142" t="str">
        <f>VLOOKUP(D142,categoriesforlookup!A:B,2,FALSE)</f>
        <v>5 years and over</v>
      </c>
      <c r="J142">
        <f t="shared" si="17"/>
        <v>42</v>
      </c>
      <c r="K142" t="b">
        <f t="shared" si="18"/>
        <v>1</v>
      </c>
      <c r="L142">
        <f t="shared" si="19"/>
        <v>720</v>
      </c>
      <c r="M142" t="b">
        <f t="shared" si="20"/>
        <v>0</v>
      </c>
      <c r="N142" s="3">
        <f t="shared" si="21"/>
        <v>0.23856858846918488</v>
      </c>
      <c r="O142" s="3">
        <f t="shared" si="22"/>
        <v>1.3053410203415642E-2</v>
      </c>
    </row>
    <row r="143" spans="1:15" x14ac:dyDescent="0.2">
      <c r="A143">
        <v>142</v>
      </c>
      <c r="B143" t="s">
        <v>974</v>
      </c>
      <c r="C143" t="s">
        <v>25</v>
      </c>
      <c r="D143" t="s">
        <v>134</v>
      </c>
      <c r="E143">
        <v>131</v>
      </c>
      <c r="F143">
        <v>173</v>
      </c>
      <c r="G143">
        <v>42</v>
      </c>
      <c r="H143">
        <v>0.32061068702290102</v>
      </c>
      <c r="I143">
        <f>VLOOKUP(D143,categoriesforlookup!A:B,2,FALSE)</f>
        <v>0</v>
      </c>
      <c r="J143" t="e">
        <f t="shared" si="17"/>
        <v>#N/A</v>
      </c>
      <c r="K143" t="e">
        <f t="shared" si="18"/>
        <v>#N/A</v>
      </c>
      <c r="L143" t="e">
        <f t="shared" si="19"/>
        <v>#N/A</v>
      </c>
      <c r="M143" t="e">
        <f t="shared" si="20"/>
        <v>#N/A</v>
      </c>
      <c r="N143" s="3" t="e">
        <f t="shared" si="21"/>
        <v>#N/A</v>
      </c>
      <c r="O143" s="3" t="e">
        <f t="shared" si="22"/>
        <v>#N/A</v>
      </c>
    </row>
    <row r="144" spans="1:15" x14ac:dyDescent="0.2">
      <c r="A144">
        <v>143</v>
      </c>
      <c r="B144" t="s">
        <v>973</v>
      </c>
      <c r="C144" t="s">
        <v>25</v>
      </c>
      <c r="D144" t="s">
        <v>136</v>
      </c>
      <c r="E144">
        <v>12208</v>
      </c>
      <c r="F144">
        <v>18740</v>
      </c>
      <c r="G144">
        <v>6532</v>
      </c>
      <c r="H144">
        <v>0.53505897771952804</v>
      </c>
      <c r="I144" t="str">
        <f>VLOOKUP(D144,categoriesforlookup!A:B,2,FALSE)</f>
        <v>1 year and up to 2 years</v>
      </c>
      <c r="J144">
        <f t="shared" si="17"/>
        <v>510</v>
      </c>
      <c r="K144" t="b">
        <f t="shared" si="18"/>
        <v>1</v>
      </c>
      <c r="L144">
        <f t="shared" si="19"/>
        <v>7042</v>
      </c>
      <c r="M144" t="b">
        <f t="shared" si="20"/>
        <v>0</v>
      </c>
      <c r="N144" s="3">
        <f t="shared" si="21"/>
        <v>0.57683486238532111</v>
      </c>
      <c r="O144" s="3">
        <f t="shared" si="22"/>
        <v>0.12766960368396243</v>
      </c>
    </row>
    <row r="145" spans="1:15" x14ac:dyDescent="0.2">
      <c r="A145">
        <v>144</v>
      </c>
      <c r="B145" t="s">
        <v>972</v>
      </c>
      <c r="C145" t="s">
        <v>25</v>
      </c>
      <c r="D145" t="s">
        <v>129</v>
      </c>
      <c r="E145">
        <v>53653</v>
      </c>
      <c r="F145">
        <v>55158</v>
      </c>
      <c r="G145">
        <v>1505</v>
      </c>
      <c r="H145">
        <v>2.8050621586863701E-2</v>
      </c>
      <c r="I145" t="e">
        <f>VLOOKUP(D145,categoriesforlookup!A:B,2,FALSE)</f>
        <v>#N/A</v>
      </c>
      <c r="J145" t="e">
        <f t="shared" si="17"/>
        <v>#N/A</v>
      </c>
      <c r="K145" t="e">
        <f t="shared" si="18"/>
        <v>#N/A</v>
      </c>
      <c r="L145" t="e">
        <f t="shared" si="19"/>
        <v>#N/A</v>
      </c>
      <c r="M145" t="e">
        <f t="shared" si="20"/>
        <v>#N/A</v>
      </c>
      <c r="N145" s="3" t="e">
        <f t="shared" si="21"/>
        <v>#N/A</v>
      </c>
      <c r="O145" s="3" t="e">
        <f t="shared" si="22"/>
        <v>#N/A</v>
      </c>
    </row>
    <row r="146" spans="1:15" x14ac:dyDescent="0.2">
      <c r="A146">
        <v>145</v>
      </c>
      <c r="B146" t="s">
        <v>971</v>
      </c>
      <c r="C146" t="s">
        <v>26</v>
      </c>
      <c r="D146" t="s">
        <v>8</v>
      </c>
      <c r="E146">
        <v>10905</v>
      </c>
      <c r="F146">
        <v>11104</v>
      </c>
      <c r="G146">
        <v>199</v>
      </c>
      <c r="H146">
        <v>1.8248509857863401E-2</v>
      </c>
      <c r="I146" t="str">
        <f>VLOOKUP(D146,categoriesforlookup!A:B,2,FALSE)</f>
        <v>2 years and up to 3 years</v>
      </c>
      <c r="J146">
        <f t="shared" si="17"/>
        <v>362</v>
      </c>
      <c r="K146" t="b">
        <f t="shared" si="18"/>
        <v>1</v>
      </c>
      <c r="L146">
        <f t="shared" si="19"/>
        <v>561</v>
      </c>
      <c r="M146" t="b">
        <f t="shared" si="20"/>
        <v>0</v>
      </c>
      <c r="N146" s="3">
        <f t="shared" si="21"/>
        <v>5.1444291609353508E-2</v>
      </c>
      <c r="O146" s="3">
        <f t="shared" si="22"/>
        <v>1.123865616924094E-2</v>
      </c>
    </row>
    <row r="147" spans="1:15" x14ac:dyDescent="0.2">
      <c r="A147">
        <v>146</v>
      </c>
      <c r="B147" t="s">
        <v>970</v>
      </c>
      <c r="C147" t="s">
        <v>26</v>
      </c>
      <c r="D147" t="s">
        <v>130</v>
      </c>
      <c r="E147">
        <v>7022</v>
      </c>
      <c r="F147">
        <v>7384</v>
      </c>
      <c r="G147">
        <v>362</v>
      </c>
      <c r="H147">
        <v>5.1552264312161797E-2</v>
      </c>
      <c r="I147" t="str">
        <f>VLOOKUP(D147,categoriesforlookup!A:B,2,FALSE)</f>
        <v>3 years and up to 4 years</v>
      </c>
      <c r="J147">
        <f t="shared" si="17"/>
        <v>606</v>
      </c>
      <c r="K147" t="b">
        <f t="shared" si="18"/>
        <v>1</v>
      </c>
      <c r="L147">
        <f t="shared" si="19"/>
        <v>968</v>
      </c>
      <c r="M147" t="b">
        <f t="shared" si="20"/>
        <v>0</v>
      </c>
      <c r="N147" s="3">
        <f t="shared" si="21"/>
        <v>0.13785246368555967</v>
      </c>
      <c r="O147" s="3">
        <f t="shared" si="22"/>
        <v>1.9392191037121621E-2</v>
      </c>
    </row>
    <row r="148" spans="1:15" x14ac:dyDescent="0.2">
      <c r="A148">
        <v>147</v>
      </c>
      <c r="B148" t="s">
        <v>969</v>
      </c>
      <c r="C148" t="s">
        <v>26</v>
      </c>
      <c r="D148" t="s">
        <v>131</v>
      </c>
      <c r="E148">
        <v>9121</v>
      </c>
      <c r="F148">
        <v>4716</v>
      </c>
      <c r="G148">
        <v>-4405</v>
      </c>
      <c r="H148">
        <v>-0.48295143076417102</v>
      </c>
      <c r="I148" t="str">
        <f>VLOOKUP(D148,categoriesforlookup!A:B,2,FALSE)</f>
        <v>6 months up to 1 year</v>
      </c>
      <c r="J148">
        <f t="shared" si="17"/>
        <v>3621</v>
      </c>
      <c r="K148" t="b">
        <f t="shared" si="18"/>
        <v>0</v>
      </c>
      <c r="L148">
        <f t="shared" si="19"/>
        <v>-4405</v>
      </c>
      <c r="M148" t="b">
        <f t="shared" si="20"/>
        <v>0</v>
      </c>
      <c r="N148" s="3">
        <f t="shared" si="21"/>
        <v>-0.48295143076417058</v>
      </c>
      <c r="O148" s="3">
        <f t="shared" si="22"/>
        <v>-8.8246489172025558E-2</v>
      </c>
    </row>
    <row r="149" spans="1:15" x14ac:dyDescent="0.2">
      <c r="A149">
        <v>148</v>
      </c>
      <c r="B149" t="s">
        <v>968</v>
      </c>
      <c r="C149" t="s">
        <v>26</v>
      </c>
      <c r="D149" t="s">
        <v>132</v>
      </c>
      <c r="E149">
        <v>2042</v>
      </c>
      <c r="F149">
        <v>2648</v>
      </c>
      <c r="G149">
        <v>606</v>
      </c>
      <c r="H149">
        <v>0.29676787463271298</v>
      </c>
      <c r="I149" t="str">
        <f>VLOOKUP(D149,categoriesforlookup!A:B,2,FALSE)</f>
        <v>4 years and up to 5 years</v>
      </c>
      <c r="J149">
        <f t="shared" si="17"/>
        <v>34</v>
      </c>
      <c r="K149" t="b">
        <f t="shared" si="18"/>
        <v>1</v>
      </c>
      <c r="L149">
        <f t="shared" si="19"/>
        <v>640</v>
      </c>
      <c r="M149" t="b">
        <f t="shared" si="20"/>
        <v>0</v>
      </c>
      <c r="N149" s="3">
        <f t="shared" si="21"/>
        <v>0.31341821743388837</v>
      </c>
      <c r="O149" s="3">
        <f t="shared" si="22"/>
        <v>1.2821283330328346E-2</v>
      </c>
    </row>
    <row r="150" spans="1:15" x14ac:dyDescent="0.2">
      <c r="A150">
        <v>149</v>
      </c>
      <c r="B150" t="s">
        <v>967</v>
      </c>
      <c r="C150" t="s">
        <v>26</v>
      </c>
      <c r="D150" t="s">
        <v>133</v>
      </c>
      <c r="E150">
        <v>415</v>
      </c>
      <c r="F150">
        <v>449</v>
      </c>
      <c r="G150">
        <v>34</v>
      </c>
      <c r="H150">
        <v>8.1927710843373497E-2</v>
      </c>
      <c r="I150" t="str">
        <f>VLOOKUP(D150,categoriesforlookup!A:B,2,FALSE)</f>
        <v>5 years and over</v>
      </c>
      <c r="J150">
        <f t="shared" si="17"/>
        <v>10</v>
      </c>
      <c r="K150" t="b">
        <f t="shared" si="18"/>
        <v>1</v>
      </c>
      <c r="L150">
        <f t="shared" si="19"/>
        <v>44</v>
      </c>
      <c r="M150" t="b">
        <f t="shared" si="20"/>
        <v>0</v>
      </c>
      <c r="N150" s="3">
        <f t="shared" si="21"/>
        <v>0.10602409638554217</v>
      </c>
      <c r="O150" s="3">
        <f t="shared" si="22"/>
        <v>8.8146322896007375E-4</v>
      </c>
    </row>
    <row r="151" spans="1:15" x14ac:dyDescent="0.2">
      <c r="A151">
        <v>150</v>
      </c>
      <c r="B151" t="s">
        <v>966</v>
      </c>
      <c r="C151" t="s">
        <v>26</v>
      </c>
      <c r="D151" t="s">
        <v>134</v>
      </c>
      <c r="E151">
        <v>14</v>
      </c>
      <c r="F151">
        <v>24</v>
      </c>
      <c r="G151">
        <v>10</v>
      </c>
      <c r="H151">
        <v>0.71428571428571397</v>
      </c>
      <c r="I151">
        <f>VLOOKUP(D151,categoriesforlookup!A:B,2,FALSE)</f>
        <v>0</v>
      </c>
      <c r="J151" t="e">
        <f t="shared" si="17"/>
        <v>#N/A</v>
      </c>
      <c r="K151" t="e">
        <f t="shared" si="18"/>
        <v>#N/A</v>
      </c>
      <c r="L151" t="e">
        <f t="shared" si="19"/>
        <v>#N/A</v>
      </c>
      <c r="M151" t="e">
        <f t="shared" si="20"/>
        <v>#N/A</v>
      </c>
      <c r="N151" s="3" t="e">
        <f t="shared" si="21"/>
        <v>#N/A</v>
      </c>
      <c r="O151" s="3" t="e">
        <f t="shared" si="22"/>
        <v>#N/A</v>
      </c>
    </row>
    <row r="152" spans="1:15" x14ac:dyDescent="0.2">
      <c r="A152">
        <v>151</v>
      </c>
      <c r="B152" t="s">
        <v>965</v>
      </c>
      <c r="C152" t="s">
        <v>26</v>
      </c>
      <c r="D152" t="s">
        <v>136</v>
      </c>
      <c r="E152">
        <v>14729</v>
      </c>
      <c r="F152">
        <v>18350</v>
      </c>
      <c r="G152">
        <v>3621</v>
      </c>
      <c r="H152">
        <v>0.24584153710367301</v>
      </c>
      <c r="I152" t="str">
        <f>VLOOKUP(D152,categoriesforlookup!A:B,2,FALSE)</f>
        <v>1 year and up to 2 years</v>
      </c>
      <c r="J152">
        <f t="shared" si="17"/>
        <v>199</v>
      </c>
      <c r="K152" t="b">
        <f t="shared" si="18"/>
        <v>1</v>
      </c>
      <c r="L152">
        <f t="shared" si="19"/>
        <v>3820</v>
      </c>
      <c r="M152" t="b">
        <f t="shared" si="20"/>
        <v>0</v>
      </c>
      <c r="N152" s="3">
        <f t="shared" si="21"/>
        <v>0.25935229818724964</v>
      </c>
      <c r="O152" s="3">
        <f t="shared" si="22"/>
        <v>7.6527034877897304E-2</v>
      </c>
    </row>
    <row r="153" spans="1:15" x14ac:dyDescent="0.2">
      <c r="A153">
        <v>152</v>
      </c>
      <c r="B153" t="s">
        <v>964</v>
      </c>
      <c r="C153" t="s">
        <v>26</v>
      </c>
      <c r="D153" t="s">
        <v>129</v>
      </c>
      <c r="E153">
        <v>48916</v>
      </c>
      <c r="F153">
        <v>49917</v>
      </c>
      <c r="G153">
        <v>1001</v>
      </c>
      <c r="H153">
        <v>2.0463651974814E-2</v>
      </c>
      <c r="I153" t="e">
        <f>VLOOKUP(D153,categoriesforlookup!A:B,2,FALSE)</f>
        <v>#N/A</v>
      </c>
      <c r="J153" t="e">
        <f t="shared" si="17"/>
        <v>#N/A</v>
      </c>
      <c r="K153" t="e">
        <f t="shared" si="18"/>
        <v>#N/A</v>
      </c>
      <c r="L153" t="e">
        <f t="shared" si="19"/>
        <v>#N/A</v>
      </c>
      <c r="M153" t="e">
        <f t="shared" si="20"/>
        <v>#N/A</v>
      </c>
      <c r="N153" s="3" t="e">
        <f t="shared" si="21"/>
        <v>#N/A</v>
      </c>
      <c r="O153" s="3" t="e">
        <f t="shared" si="22"/>
        <v>#N/A</v>
      </c>
    </row>
    <row r="154" spans="1:15" x14ac:dyDescent="0.2">
      <c r="A154">
        <v>153</v>
      </c>
      <c r="B154" t="s">
        <v>963</v>
      </c>
      <c r="C154" t="s">
        <v>27</v>
      </c>
      <c r="D154" t="s">
        <v>8</v>
      </c>
      <c r="E154">
        <v>17113</v>
      </c>
      <c r="F154">
        <v>17762</v>
      </c>
      <c r="G154">
        <v>649</v>
      </c>
      <c r="H154">
        <v>3.7924384970490298E-2</v>
      </c>
      <c r="I154" t="str">
        <f>VLOOKUP(D154,categoriesforlookup!A:B,2,FALSE)</f>
        <v>2 years and up to 3 years</v>
      </c>
      <c r="J154">
        <f t="shared" si="17"/>
        <v>1088</v>
      </c>
      <c r="K154" t="b">
        <f t="shared" si="18"/>
        <v>1</v>
      </c>
      <c r="L154">
        <f t="shared" si="19"/>
        <v>1737</v>
      </c>
      <c r="M154" t="b">
        <f t="shared" si="20"/>
        <v>0</v>
      </c>
      <c r="N154" s="3">
        <f t="shared" si="21"/>
        <v>0.10150178227078829</v>
      </c>
      <c r="O154" s="3">
        <f t="shared" si="22"/>
        <v>2.3373792286783109E-2</v>
      </c>
    </row>
    <row r="155" spans="1:15" x14ac:dyDescent="0.2">
      <c r="A155">
        <v>154</v>
      </c>
      <c r="B155" t="s">
        <v>962</v>
      </c>
      <c r="C155" t="s">
        <v>27</v>
      </c>
      <c r="D155" t="s">
        <v>130</v>
      </c>
      <c r="E155">
        <v>6025</v>
      </c>
      <c r="F155">
        <v>7113</v>
      </c>
      <c r="G155">
        <v>1088</v>
      </c>
      <c r="H155">
        <v>0.18058091286307101</v>
      </c>
      <c r="I155" t="str">
        <f>VLOOKUP(D155,categoriesforlookup!A:B,2,FALSE)</f>
        <v>3 years and up to 4 years</v>
      </c>
      <c r="J155">
        <f t="shared" si="17"/>
        <v>124</v>
      </c>
      <c r="K155" t="b">
        <f t="shared" si="18"/>
        <v>1</v>
      </c>
      <c r="L155">
        <f t="shared" si="19"/>
        <v>1212</v>
      </c>
      <c r="M155" t="b">
        <f t="shared" si="20"/>
        <v>0</v>
      </c>
      <c r="N155" s="3">
        <f t="shared" si="21"/>
        <v>0.20116182572614108</v>
      </c>
      <c r="O155" s="3">
        <f t="shared" si="22"/>
        <v>1.6309174583523964E-2</v>
      </c>
    </row>
    <row r="156" spans="1:15" x14ac:dyDescent="0.2">
      <c r="A156">
        <v>155</v>
      </c>
      <c r="B156" t="s">
        <v>961</v>
      </c>
      <c r="C156" t="s">
        <v>27</v>
      </c>
      <c r="D156" t="s">
        <v>131</v>
      </c>
      <c r="E156">
        <v>18079</v>
      </c>
      <c r="F156">
        <v>8605</v>
      </c>
      <c r="G156">
        <v>-9474</v>
      </c>
      <c r="H156">
        <v>-0.52403340892748496</v>
      </c>
      <c r="I156" t="str">
        <f>VLOOKUP(D156,categoriesforlookup!A:B,2,FALSE)</f>
        <v>6 months up to 1 year</v>
      </c>
      <c r="J156">
        <f t="shared" si="17"/>
        <v>8300</v>
      </c>
      <c r="K156" t="b">
        <f t="shared" si="18"/>
        <v>0</v>
      </c>
      <c r="L156">
        <f t="shared" si="19"/>
        <v>-9474</v>
      </c>
      <c r="M156" t="b">
        <f t="shared" si="20"/>
        <v>0</v>
      </c>
      <c r="N156" s="3">
        <f t="shared" si="21"/>
        <v>-0.52403340892748496</v>
      </c>
      <c r="O156" s="3">
        <f t="shared" si="22"/>
        <v>-0.12748607261081357</v>
      </c>
    </row>
    <row r="157" spans="1:15" x14ac:dyDescent="0.2">
      <c r="A157">
        <v>156</v>
      </c>
      <c r="B157" t="s">
        <v>960</v>
      </c>
      <c r="C157" t="s">
        <v>27</v>
      </c>
      <c r="D157" t="s">
        <v>132</v>
      </c>
      <c r="E157">
        <v>1960</v>
      </c>
      <c r="F157">
        <v>2084</v>
      </c>
      <c r="G157">
        <v>124</v>
      </c>
      <c r="H157">
        <v>6.3265306122449003E-2</v>
      </c>
      <c r="I157" t="str">
        <f>VLOOKUP(D157,categoriesforlookup!A:B,2,FALSE)</f>
        <v>4 years and up to 5 years</v>
      </c>
      <c r="J157">
        <f t="shared" si="17"/>
        <v>117</v>
      </c>
      <c r="K157" t="b">
        <f t="shared" si="18"/>
        <v>1</v>
      </c>
      <c r="L157">
        <f t="shared" si="19"/>
        <v>241</v>
      </c>
      <c r="M157" t="b">
        <f t="shared" si="20"/>
        <v>0</v>
      </c>
      <c r="N157" s="3">
        <f t="shared" si="21"/>
        <v>0.12295918367346939</v>
      </c>
      <c r="O157" s="3">
        <f t="shared" si="22"/>
        <v>3.2429959361627687E-3</v>
      </c>
    </row>
    <row r="158" spans="1:15" x14ac:dyDescent="0.2">
      <c r="A158">
        <v>157</v>
      </c>
      <c r="B158" t="s">
        <v>959</v>
      </c>
      <c r="C158" t="s">
        <v>27</v>
      </c>
      <c r="D158" t="s">
        <v>133</v>
      </c>
      <c r="E158">
        <v>895</v>
      </c>
      <c r="F158">
        <v>1012</v>
      </c>
      <c r="G158">
        <v>117</v>
      </c>
      <c r="H158">
        <v>0.13072625698324</v>
      </c>
      <c r="I158" t="str">
        <f>VLOOKUP(D158,categoriesforlookup!A:B,2,FALSE)</f>
        <v>5 years and over</v>
      </c>
      <c r="J158">
        <f t="shared" si="17"/>
        <v>21</v>
      </c>
      <c r="K158" t="b">
        <f t="shared" si="18"/>
        <v>1</v>
      </c>
      <c r="L158">
        <f t="shared" si="19"/>
        <v>138</v>
      </c>
      <c r="M158" t="b">
        <f t="shared" si="20"/>
        <v>0</v>
      </c>
      <c r="N158" s="3">
        <f t="shared" si="21"/>
        <v>0.15418994413407822</v>
      </c>
      <c r="O158" s="3">
        <f t="shared" si="22"/>
        <v>1.8569852248566893E-3</v>
      </c>
    </row>
    <row r="159" spans="1:15" x14ac:dyDescent="0.2">
      <c r="A159">
        <v>158</v>
      </c>
      <c r="B159" t="s">
        <v>958</v>
      </c>
      <c r="C159" t="s">
        <v>27</v>
      </c>
      <c r="D159" t="s">
        <v>134</v>
      </c>
      <c r="E159">
        <v>161</v>
      </c>
      <c r="F159">
        <v>182</v>
      </c>
      <c r="G159">
        <v>21</v>
      </c>
      <c r="H159">
        <v>0.13043478260869601</v>
      </c>
      <c r="I159">
        <f>VLOOKUP(D159,categoriesforlookup!A:B,2,FALSE)</f>
        <v>0</v>
      </c>
      <c r="J159" t="e">
        <f t="shared" si="17"/>
        <v>#N/A</v>
      </c>
      <c r="K159" t="e">
        <f t="shared" si="18"/>
        <v>#N/A</v>
      </c>
      <c r="L159" t="e">
        <f t="shared" si="19"/>
        <v>#N/A</v>
      </c>
      <c r="M159" t="e">
        <f t="shared" si="20"/>
        <v>#N/A</v>
      </c>
      <c r="N159" s="3" t="e">
        <f t="shared" si="21"/>
        <v>#N/A</v>
      </c>
      <c r="O159" s="3" t="e">
        <f t="shared" si="22"/>
        <v>#N/A</v>
      </c>
    </row>
    <row r="160" spans="1:15" x14ac:dyDescent="0.2">
      <c r="A160">
        <v>159</v>
      </c>
      <c r="B160" t="s">
        <v>957</v>
      </c>
      <c r="C160" t="s">
        <v>27</v>
      </c>
      <c r="D160" t="s">
        <v>136</v>
      </c>
      <c r="E160">
        <v>20067</v>
      </c>
      <c r="F160">
        <v>28367</v>
      </c>
      <c r="G160">
        <v>8300</v>
      </c>
      <c r="H160">
        <v>0.41361439178751203</v>
      </c>
      <c r="I160" t="str">
        <f>VLOOKUP(D160,categoriesforlookup!A:B,2,FALSE)</f>
        <v>1 year and up to 2 years</v>
      </c>
      <c r="J160">
        <f t="shared" si="17"/>
        <v>649</v>
      </c>
      <c r="K160" t="b">
        <f t="shared" si="18"/>
        <v>1</v>
      </c>
      <c r="L160">
        <f t="shared" si="19"/>
        <v>8949</v>
      </c>
      <c r="M160" t="b">
        <f t="shared" si="20"/>
        <v>0</v>
      </c>
      <c r="N160" s="3">
        <f t="shared" si="21"/>
        <v>0.44595604724174015</v>
      </c>
      <c r="O160" s="3">
        <f t="shared" si="22"/>
        <v>0.12042145490755443</v>
      </c>
    </row>
    <row r="161" spans="1:15" x14ac:dyDescent="0.2">
      <c r="A161">
        <v>160</v>
      </c>
      <c r="B161" t="s">
        <v>956</v>
      </c>
      <c r="C161" t="s">
        <v>27</v>
      </c>
      <c r="D161" t="s">
        <v>129</v>
      </c>
      <c r="E161">
        <v>72562</v>
      </c>
      <c r="F161">
        <v>74314</v>
      </c>
      <c r="G161">
        <v>1752</v>
      </c>
      <c r="H161">
        <v>2.41448692152917E-2</v>
      </c>
      <c r="I161" t="e">
        <f>VLOOKUP(D161,categoriesforlookup!A:B,2,FALSE)</f>
        <v>#N/A</v>
      </c>
      <c r="J161" t="e">
        <f t="shared" si="17"/>
        <v>#N/A</v>
      </c>
      <c r="K161" t="e">
        <f t="shared" si="18"/>
        <v>#N/A</v>
      </c>
      <c r="L161" t="e">
        <f t="shared" si="19"/>
        <v>#N/A</v>
      </c>
      <c r="M161" t="e">
        <f t="shared" si="20"/>
        <v>#N/A</v>
      </c>
      <c r="N161" s="3" t="e">
        <f t="shared" si="21"/>
        <v>#N/A</v>
      </c>
      <c r="O161" s="3" t="e">
        <f t="shared" si="22"/>
        <v>#N/A</v>
      </c>
    </row>
    <row r="162" spans="1:15" x14ac:dyDescent="0.2">
      <c r="A162">
        <v>161</v>
      </c>
      <c r="B162" t="s">
        <v>955</v>
      </c>
      <c r="C162" t="s">
        <v>28</v>
      </c>
      <c r="D162" t="s">
        <v>8</v>
      </c>
      <c r="E162">
        <v>4865</v>
      </c>
      <c r="F162">
        <v>5076</v>
      </c>
      <c r="G162">
        <v>211</v>
      </c>
      <c r="H162">
        <v>4.3371017471736897E-2</v>
      </c>
      <c r="I162" t="str">
        <f>VLOOKUP(D162,categoriesforlookup!A:B,2,FALSE)</f>
        <v>2 years and up to 3 years</v>
      </c>
      <c r="J162">
        <f t="shared" si="17"/>
        <v>108</v>
      </c>
      <c r="K162" t="b">
        <f t="shared" si="18"/>
        <v>1</v>
      </c>
      <c r="L162">
        <f t="shared" si="19"/>
        <v>319</v>
      </c>
      <c r="M162" t="b">
        <f t="shared" si="20"/>
        <v>0</v>
      </c>
      <c r="N162" s="3">
        <f t="shared" si="21"/>
        <v>6.5570400822199379E-2</v>
      </c>
      <c r="O162" s="3">
        <f t="shared" si="22"/>
        <v>1.2357635391647944E-2</v>
      </c>
    </row>
    <row r="163" spans="1:15" x14ac:dyDescent="0.2">
      <c r="A163">
        <v>162</v>
      </c>
      <c r="B163" t="s">
        <v>954</v>
      </c>
      <c r="C163" t="s">
        <v>28</v>
      </c>
      <c r="D163" t="s">
        <v>130</v>
      </c>
      <c r="E163">
        <v>3666</v>
      </c>
      <c r="F163">
        <v>3774</v>
      </c>
      <c r="G163">
        <v>108</v>
      </c>
      <c r="H163">
        <v>2.9459901800327301E-2</v>
      </c>
      <c r="I163" t="str">
        <f>VLOOKUP(D163,categoriesforlookup!A:B,2,FALSE)</f>
        <v>3 years and up to 4 years</v>
      </c>
      <c r="J163">
        <f t="shared" si="17"/>
        <v>219</v>
      </c>
      <c r="K163" t="b">
        <f t="shared" si="18"/>
        <v>1</v>
      </c>
      <c r="L163">
        <f t="shared" si="19"/>
        <v>327</v>
      </c>
      <c r="M163" t="b">
        <f t="shared" si="20"/>
        <v>0</v>
      </c>
      <c r="N163" s="3">
        <f t="shared" si="21"/>
        <v>8.9198036006546647E-2</v>
      </c>
      <c r="O163" s="3">
        <f t="shared" si="22"/>
        <v>1.2667544743162625E-2</v>
      </c>
    </row>
    <row r="164" spans="1:15" x14ac:dyDescent="0.2">
      <c r="A164">
        <v>163</v>
      </c>
      <c r="B164" t="s">
        <v>953</v>
      </c>
      <c r="C164" t="s">
        <v>28</v>
      </c>
      <c r="D164" t="s">
        <v>131</v>
      </c>
      <c r="E164">
        <v>5169</v>
      </c>
      <c r="F164">
        <v>2639</v>
      </c>
      <c r="G164">
        <v>-2530</v>
      </c>
      <c r="H164">
        <v>-0.48945637454052998</v>
      </c>
      <c r="I164" t="str">
        <f>VLOOKUP(D164,categoriesforlookup!A:B,2,FALSE)</f>
        <v>6 months up to 1 year</v>
      </c>
      <c r="J164">
        <f t="shared" si="17"/>
        <v>1951</v>
      </c>
      <c r="K164" t="b">
        <f t="shared" si="18"/>
        <v>0</v>
      </c>
      <c r="L164">
        <f t="shared" si="19"/>
        <v>-2530</v>
      </c>
      <c r="M164" t="b">
        <f t="shared" si="20"/>
        <v>0</v>
      </c>
      <c r="N164" s="3">
        <f t="shared" si="21"/>
        <v>-0.48945637454053009</v>
      </c>
      <c r="O164" s="3">
        <f t="shared" si="22"/>
        <v>-9.8008832416518171E-2</v>
      </c>
    </row>
    <row r="165" spans="1:15" x14ac:dyDescent="0.2">
      <c r="A165">
        <v>164</v>
      </c>
      <c r="B165" t="s">
        <v>952</v>
      </c>
      <c r="C165" t="s">
        <v>28</v>
      </c>
      <c r="D165" t="s">
        <v>132</v>
      </c>
      <c r="E165">
        <v>886</v>
      </c>
      <c r="F165">
        <v>1105</v>
      </c>
      <c r="G165">
        <v>219</v>
      </c>
      <c r="H165">
        <v>0.247178329571106</v>
      </c>
      <c r="I165" t="str">
        <f>VLOOKUP(D165,categoriesforlookup!A:B,2,FALSE)</f>
        <v>4 years and up to 5 years</v>
      </c>
      <c r="J165">
        <f t="shared" si="17"/>
        <v>4</v>
      </c>
      <c r="K165" t="b">
        <f t="shared" si="18"/>
        <v>1</v>
      </c>
      <c r="L165">
        <f t="shared" si="19"/>
        <v>223</v>
      </c>
      <c r="M165" t="b">
        <f t="shared" si="20"/>
        <v>0</v>
      </c>
      <c r="N165" s="3">
        <f t="shared" si="21"/>
        <v>0.25169300225733632</v>
      </c>
      <c r="O165" s="3">
        <f t="shared" si="22"/>
        <v>8.6387231734717587E-3</v>
      </c>
    </row>
    <row r="166" spans="1:15" x14ac:dyDescent="0.2">
      <c r="A166">
        <v>165</v>
      </c>
      <c r="B166" t="s">
        <v>951</v>
      </c>
      <c r="C166" t="s">
        <v>28</v>
      </c>
      <c r="D166" t="s">
        <v>133</v>
      </c>
      <c r="E166">
        <v>448</v>
      </c>
      <c r="F166">
        <v>452</v>
      </c>
      <c r="G166">
        <v>4</v>
      </c>
      <c r="H166">
        <v>8.9285714285714298E-3</v>
      </c>
      <c r="I166" t="str">
        <f>VLOOKUP(D166,categoriesforlookup!A:B,2,FALSE)</f>
        <v>5 years and over</v>
      </c>
      <c r="J166">
        <f t="shared" si="17"/>
        <v>38</v>
      </c>
      <c r="K166" t="b">
        <f t="shared" si="18"/>
        <v>1</v>
      </c>
      <c r="L166">
        <f t="shared" si="19"/>
        <v>42</v>
      </c>
      <c r="M166" t="b">
        <f t="shared" si="20"/>
        <v>0</v>
      </c>
      <c r="N166" s="3">
        <f t="shared" si="21"/>
        <v>9.375E-2</v>
      </c>
      <c r="O166" s="3">
        <f t="shared" si="22"/>
        <v>1.6270240954520802E-3</v>
      </c>
    </row>
    <row r="167" spans="1:15" x14ac:dyDescent="0.2">
      <c r="A167">
        <v>166</v>
      </c>
      <c r="B167" t="s">
        <v>950</v>
      </c>
      <c r="C167" t="s">
        <v>28</v>
      </c>
      <c r="D167" t="s">
        <v>134</v>
      </c>
      <c r="E167">
        <v>331</v>
      </c>
      <c r="F167">
        <v>369</v>
      </c>
      <c r="G167">
        <v>38</v>
      </c>
      <c r="H167">
        <v>0.11480362537764401</v>
      </c>
      <c r="I167">
        <f>VLOOKUP(D167,categoriesforlookup!A:B,2,FALSE)</f>
        <v>0</v>
      </c>
      <c r="J167" t="e">
        <f t="shared" si="17"/>
        <v>#N/A</v>
      </c>
      <c r="K167" t="e">
        <f t="shared" si="18"/>
        <v>#N/A</v>
      </c>
      <c r="L167" t="e">
        <f t="shared" si="19"/>
        <v>#N/A</v>
      </c>
      <c r="M167" t="e">
        <f t="shared" si="20"/>
        <v>#N/A</v>
      </c>
      <c r="N167" s="3" t="e">
        <f t="shared" si="21"/>
        <v>#N/A</v>
      </c>
      <c r="O167" s="3" t="e">
        <f t="shared" si="22"/>
        <v>#N/A</v>
      </c>
    </row>
    <row r="168" spans="1:15" x14ac:dyDescent="0.2">
      <c r="A168">
        <v>167</v>
      </c>
      <c r="B168" t="s">
        <v>949</v>
      </c>
      <c r="C168" t="s">
        <v>28</v>
      </c>
      <c r="D168" t="s">
        <v>136</v>
      </c>
      <c r="E168">
        <v>7536</v>
      </c>
      <c r="F168">
        <v>9487</v>
      </c>
      <c r="G168">
        <v>1951</v>
      </c>
      <c r="H168">
        <v>0.25889065817409801</v>
      </c>
      <c r="I168" t="str">
        <f>VLOOKUP(D168,categoriesforlookup!A:B,2,FALSE)</f>
        <v>1 year and up to 2 years</v>
      </c>
      <c r="J168">
        <f t="shared" si="17"/>
        <v>211</v>
      </c>
      <c r="K168" t="b">
        <f t="shared" si="18"/>
        <v>1</v>
      </c>
      <c r="L168">
        <f t="shared" si="19"/>
        <v>2162</v>
      </c>
      <c r="M168" t="b">
        <f t="shared" si="20"/>
        <v>0</v>
      </c>
      <c r="N168" s="3">
        <f t="shared" si="21"/>
        <v>0.28688959660297242</v>
      </c>
      <c r="O168" s="3">
        <f t="shared" si="22"/>
        <v>8.3753002246842803E-2</v>
      </c>
    </row>
    <row r="169" spans="1:15" x14ac:dyDescent="0.2">
      <c r="A169">
        <v>168</v>
      </c>
      <c r="B169" t="s">
        <v>948</v>
      </c>
      <c r="C169" t="s">
        <v>28</v>
      </c>
      <c r="D169" t="s">
        <v>129</v>
      </c>
      <c r="E169">
        <v>25450</v>
      </c>
      <c r="F169">
        <v>25814</v>
      </c>
      <c r="G169">
        <v>364</v>
      </c>
      <c r="H169">
        <v>1.43025540275049E-2</v>
      </c>
      <c r="I169" t="e">
        <f>VLOOKUP(D169,categoriesforlookup!A:B,2,FALSE)</f>
        <v>#N/A</v>
      </c>
      <c r="J169" t="e">
        <f t="shared" si="17"/>
        <v>#N/A</v>
      </c>
      <c r="K169" t="e">
        <f t="shared" si="18"/>
        <v>#N/A</v>
      </c>
      <c r="L169" t="e">
        <f t="shared" si="19"/>
        <v>#N/A</v>
      </c>
      <c r="M169" t="e">
        <f t="shared" si="20"/>
        <v>#N/A</v>
      </c>
      <c r="N169" s="3" t="e">
        <f t="shared" si="21"/>
        <v>#N/A</v>
      </c>
      <c r="O169" s="3" t="e">
        <f t="shared" si="22"/>
        <v>#N/A</v>
      </c>
    </row>
    <row r="170" spans="1:15" x14ac:dyDescent="0.2">
      <c r="A170">
        <v>169</v>
      </c>
      <c r="B170" t="s">
        <v>947</v>
      </c>
      <c r="C170" t="s">
        <v>29</v>
      </c>
      <c r="D170" t="s">
        <v>8</v>
      </c>
      <c r="E170">
        <v>8983</v>
      </c>
      <c r="F170">
        <v>9317</v>
      </c>
      <c r="G170">
        <v>334</v>
      </c>
      <c r="H170">
        <v>3.71813425359011E-2</v>
      </c>
      <c r="I170" t="str">
        <f>VLOOKUP(D170,categoriesforlookup!A:B,2,FALSE)</f>
        <v>2 years and up to 3 years</v>
      </c>
      <c r="J170">
        <f t="shared" si="17"/>
        <v>594</v>
      </c>
      <c r="K170" t="b">
        <f t="shared" si="18"/>
        <v>1</v>
      </c>
      <c r="L170">
        <f t="shared" si="19"/>
        <v>928</v>
      </c>
      <c r="M170" t="b">
        <f t="shared" si="20"/>
        <v>0</v>
      </c>
      <c r="N170" s="3">
        <f t="shared" si="21"/>
        <v>0.10330624512968942</v>
      </c>
      <c r="O170" s="3">
        <f t="shared" si="22"/>
        <v>2.4814824718560311E-2</v>
      </c>
    </row>
    <row r="171" spans="1:15" x14ac:dyDescent="0.2">
      <c r="A171">
        <v>170</v>
      </c>
      <c r="B171" t="s">
        <v>946</v>
      </c>
      <c r="C171" t="s">
        <v>29</v>
      </c>
      <c r="D171" t="s">
        <v>130</v>
      </c>
      <c r="E171">
        <v>1360</v>
      </c>
      <c r="F171">
        <v>1954</v>
      </c>
      <c r="G171">
        <v>594</v>
      </c>
      <c r="H171">
        <v>0.436764705882353</v>
      </c>
      <c r="I171" t="str">
        <f>VLOOKUP(D171,categoriesforlookup!A:B,2,FALSE)</f>
        <v>3 years and up to 4 years</v>
      </c>
      <c r="J171">
        <f t="shared" si="17"/>
        <v>6</v>
      </c>
      <c r="K171" t="b">
        <f t="shared" si="18"/>
        <v>1</v>
      </c>
      <c r="L171">
        <f t="shared" si="19"/>
        <v>600</v>
      </c>
      <c r="M171" t="b">
        <f t="shared" si="20"/>
        <v>0</v>
      </c>
      <c r="N171" s="3">
        <f t="shared" si="21"/>
        <v>0.44117647058823528</v>
      </c>
      <c r="O171" s="3">
        <f t="shared" si="22"/>
        <v>1.6044067705965719E-2</v>
      </c>
    </row>
    <row r="172" spans="1:15" x14ac:dyDescent="0.2">
      <c r="A172">
        <v>171</v>
      </c>
      <c r="B172" t="s">
        <v>945</v>
      </c>
      <c r="C172" t="s">
        <v>29</v>
      </c>
      <c r="D172" t="s">
        <v>131</v>
      </c>
      <c r="E172">
        <v>10454</v>
      </c>
      <c r="F172">
        <v>4548</v>
      </c>
      <c r="G172">
        <v>-5906</v>
      </c>
      <c r="H172">
        <v>-0.56495121484599198</v>
      </c>
      <c r="I172" t="str">
        <f>VLOOKUP(D172,categoriesforlookup!A:B,2,FALSE)</f>
        <v>6 months up to 1 year</v>
      </c>
      <c r="J172">
        <f t="shared" si="17"/>
        <v>5160</v>
      </c>
      <c r="K172" t="b">
        <f t="shared" si="18"/>
        <v>0</v>
      </c>
      <c r="L172">
        <f t="shared" si="19"/>
        <v>-5906</v>
      </c>
      <c r="M172" t="b">
        <f t="shared" si="20"/>
        <v>0</v>
      </c>
      <c r="N172" s="3">
        <f t="shared" si="21"/>
        <v>-0.56495121484599198</v>
      </c>
      <c r="O172" s="3">
        <f t="shared" si="22"/>
        <v>-0.15792710645238922</v>
      </c>
    </row>
    <row r="173" spans="1:15" x14ac:dyDescent="0.2">
      <c r="A173">
        <v>172</v>
      </c>
      <c r="B173" t="s">
        <v>944</v>
      </c>
      <c r="C173" t="s">
        <v>29</v>
      </c>
      <c r="D173" t="s">
        <v>132</v>
      </c>
      <c r="E173">
        <v>312</v>
      </c>
      <c r="F173">
        <v>318</v>
      </c>
      <c r="G173">
        <v>6</v>
      </c>
      <c r="H173">
        <v>1.9230769230769201E-2</v>
      </c>
      <c r="I173" t="str">
        <f>VLOOKUP(D173,categoriesforlookup!A:B,2,FALSE)</f>
        <v>4 years and up to 5 years</v>
      </c>
      <c r="J173">
        <f t="shared" si="17"/>
        <v>22</v>
      </c>
      <c r="K173" t="b">
        <f t="shared" si="18"/>
        <v>1</v>
      </c>
      <c r="L173">
        <f t="shared" si="19"/>
        <v>28</v>
      </c>
      <c r="M173" t="b">
        <f t="shared" si="20"/>
        <v>0</v>
      </c>
      <c r="N173" s="3">
        <f t="shared" si="21"/>
        <v>8.9743589743589744E-2</v>
      </c>
      <c r="O173" s="3">
        <f t="shared" si="22"/>
        <v>7.4872315961173352E-4</v>
      </c>
    </row>
    <row r="174" spans="1:15" x14ac:dyDescent="0.2">
      <c r="A174">
        <v>173</v>
      </c>
      <c r="B174" t="s">
        <v>943</v>
      </c>
      <c r="C174" t="s">
        <v>29</v>
      </c>
      <c r="D174" t="s">
        <v>133</v>
      </c>
      <c r="E174">
        <v>212</v>
      </c>
      <c r="F174">
        <v>234</v>
      </c>
      <c r="G174">
        <v>22</v>
      </c>
      <c r="H174">
        <v>0.10377358490565999</v>
      </c>
      <c r="I174" t="str">
        <f>VLOOKUP(D174,categoriesforlookup!A:B,2,FALSE)</f>
        <v>5 years and over</v>
      </c>
      <c r="J174">
        <f t="shared" si="17"/>
        <v>-1</v>
      </c>
      <c r="K174" t="b">
        <f t="shared" si="18"/>
        <v>0</v>
      </c>
      <c r="L174">
        <f t="shared" si="19"/>
        <v>22</v>
      </c>
      <c r="M174" t="b">
        <f t="shared" si="20"/>
        <v>0</v>
      </c>
      <c r="N174" s="3">
        <f t="shared" si="21"/>
        <v>0.10377358490566038</v>
      </c>
      <c r="O174" s="3">
        <f t="shared" si="22"/>
        <v>5.882824825520764E-4</v>
      </c>
    </row>
    <row r="175" spans="1:15" x14ac:dyDescent="0.2">
      <c r="A175">
        <v>174</v>
      </c>
      <c r="B175" t="s">
        <v>942</v>
      </c>
      <c r="C175" t="s">
        <v>29</v>
      </c>
      <c r="D175" t="s">
        <v>134</v>
      </c>
      <c r="E175">
        <v>26</v>
      </c>
      <c r="F175">
        <v>25</v>
      </c>
      <c r="G175">
        <v>-1</v>
      </c>
      <c r="H175">
        <v>-3.8461538461538498E-2</v>
      </c>
      <c r="I175">
        <f>VLOOKUP(D175,categoriesforlookup!A:B,2,FALSE)</f>
        <v>0</v>
      </c>
      <c r="J175" t="e">
        <f t="shared" si="17"/>
        <v>#N/A</v>
      </c>
      <c r="K175" t="e">
        <f t="shared" si="18"/>
        <v>#N/A</v>
      </c>
      <c r="L175" t="e">
        <f t="shared" si="19"/>
        <v>#N/A</v>
      </c>
      <c r="M175" t="e">
        <f t="shared" si="20"/>
        <v>#N/A</v>
      </c>
      <c r="N175" s="3" t="e">
        <f t="shared" si="21"/>
        <v>#N/A</v>
      </c>
      <c r="O175" s="3" t="e">
        <f t="shared" si="22"/>
        <v>#N/A</v>
      </c>
    </row>
    <row r="176" spans="1:15" x14ac:dyDescent="0.2">
      <c r="A176">
        <v>175</v>
      </c>
      <c r="B176" t="s">
        <v>941</v>
      </c>
      <c r="C176" t="s">
        <v>29</v>
      </c>
      <c r="D176" t="s">
        <v>136</v>
      </c>
      <c r="E176">
        <v>10581</v>
      </c>
      <c r="F176">
        <v>15741</v>
      </c>
      <c r="G176">
        <v>5160</v>
      </c>
      <c r="H176">
        <v>0.48766657215764098</v>
      </c>
      <c r="I176" t="str">
        <f>VLOOKUP(D176,categoriesforlookup!A:B,2,FALSE)</f>
        <v>1 year and up to 2 years</v>
      </c>
      <c r="J176">
        <f t="shared" si="17"/>
        <v>334</v>
      </c>
      <c r="K176" t="b">
        <f t="shared" si="18"/>
        <v>1</v>
      </c>
      <c r="L176">
        <f t="shared" si="19"/>
        <v>5494</v>
      </c>
      <c r="M176" t="b">
        <f t="shared" si="20"/>
        <v>0</v>
      </c>
      <c r="N176" s="3">
        <f t="shared" si="21"/>
        <v>0.51923258671203099</v>
      </c>
      <c r="O176" s="3">
        <f t="shared" si="22"/>
        <v>0.14691017996095942</v>
      </c>
    </row>
    <row r="177" spans="1:15" x14ac:dyDescent="0.2">
      <c r="A177">
        <v>176</v>
      </c>
      <c r="B177" t="s">
        <v>940</v>
      </c>
      <c r="C177" t="s">
        <v>29</v>
      </c>
      <c r="D177" t="s">
        <v>129</v>
      </c>
      <c r="E177">
        <v>36498</v>
      </c>
      <c r="F177">
        <v>37397</v>
      </c>
      <c r="G177">
        <v>899</v>
      </c>
      <c r="H177">
        <v>2.4631486656803099E-2</v>
      </c>
      <c r="I177" t="e">
        <f>VLOOKUP(D177,categoriesforlookup!A:B,2,FALSE)</f>
        <v>#N/A</v>
      </c>
      <c r="J177" t="e">
        <f t="shared" si="17"/>
        <v>#N/A</v>
      </c>
      <c r="K177" t="e">
        <f t="shared" si="18"/>
        <v>#N/A</v>
      </c>
      <c r="L177" t="e">
        <f t="shared" si="19"/>
        <v>#N/A</v>
      </c>
      <c r="M177" t="e">
        <f t="shared" si="20"/>
        <v>#N/A</v>
      </c>
      <c r="N177" s="3" t="e">
        <f t="shared" si="21"/>
        <v>#N/A</v>
      </c>
      <c r="O177" s="3" t="e">
        <f t="shared" si="22"/>
        <v>#N/A</v>
      </c>
    </row>
    <row r="178" spans="1:15" x14ac:dyDescent="0.2">
      <c r="A178">
        <v>177</v>
      </c>
      <c r="B178" t="s">
        <v>939</v>
      </c>
      <c r="C178" t="s">
        <v>30</v>
      </c>
      <c r="D178" t="s">
        <v>8</v>
      </c>
      <c r="E178">
        <v>6116</v>
      </c>
      <c r="F178">
        <v>6238</v>
      </c>
      <c r="G178">
        <v>122</v>
      </c>
      <c r="H178">
        <v>1.9947678221059501E-2</v>
      </c>
      <c r="I178" t="str">
        <f>VLOOKUP(D178,categoriesforlookup!A:B,2,FALSE)</f>
        <v>2 years and up to 3 years</v>
      </c>
      <c r="J178">
        <f t="shared" si="17"/>
        <v>453</v>
      </c>
      <c r="K178" t="b">
        <f t="shared" si="18"/>
        <v>1</v>
      </c>
      <c r="L178">
        <f t="shared" si="19"/>
        <v>575</v>
      </c>
      <c r="M178" t="b">
        <f t="shared" si="20"/>
        <v>0</v>
      </c>
      <c r="N178" s="3">
        <f t="shared" si="21"/>
        <v>9.401569653368215E-2</v>
      </c>
      <c r="O178" s="3">
        <f t="shared" si="22"/>
        <v>2.1399330107927057E-2</v>
      </c>
    </row>
    <row r="179" spans="1:15" x14ac:dyDescent="0.2">
      <c r="A179">
        <v>178</v>
      </c>
      <c r="B179" t="s">
        <v>938</v>
      </c>
      <c r="C179" t="s">
        <v>30</v>
      </c>
      <c r="D179" t="s">
        <v>130</v>
      </c>
      <c r="E179">
        <v>5356</v>
      </c>
      <c r="F179">
        <v>5809</v>
      </c>
      <c r="G179">
        <v>453</v>
      </c>
      <c r="H179">
        <v>8.4578043315907403E-2</v>
      </c>
      <c r="I179" t="str">
        <f>VLOOKUP(D179,categoriesforlookup!A:B,2,FALSE)</f>
        <v>3 years and up to 4 years</v>
      </c>
      <c r="J179">
        <f t="shared" si="17"/>
        <v>19</v>
      </c>
      <c r="K179" t="b">
        <f t="shared" si="18"/>
        <v>1</v>
      </c>
      <c r="L179">
        <f t="shared" si="19"/>
        <v>472</v>
      </c>
      <c r="M179" t="b">
        <f t="shared" si="20"/>
        <v>0</v>
      </c>
      <c r="N179" s="3">
        <f t="shared" si="21"/>
        <v>8.8125466766243471E-2</v>
      </c>
      <c r="O179" s="3">
        <f t="shared" si="22"/>
        <v>1.7566058801637512E-2</v>
      </c>
    </row>
    <row r="180" spans="1:15" x14ac:dyDescent="0.2">
      <c r="A180">
        <v>179</v>
      </c>
      <c r="B180" t="s">
        <v>937</v>
      </c>
      <c r="C180" t="s">
        <v>30</v>
      </c>
      <c r="D180" t="s">
        <v>131</v>
      </c>
      <c r="E180">
        <v>4537</v>
      </c>
      <c r="F180">
        <v>2785</v>
      </c>
      <c r="G180">
        <v>-1752</v>
      </c>
      <c r="H180">
        <v>-0.38615825435309697</v>
      </c>
      <c r="I180" t="str">
        <f>VLOOKUP(D180,categoriesforlookup!A:B,2,FALSE)</f>
        <v>6 months up to 1 year</v>
      </c>
      <c r="J180">
        <f t="shared" si="17"/>
        <v>1284</v>
      </c>
      <c r="K180" t="b">
        <f t="shared" si="18"/>
        <v>0</v>
      </c>
      <c r="L180">
        <f t="shared" si="19"/>
        <v>-1752</v>
      </c>
      <c r="M180" t="b">
        <f t="shared" si="20"/>
        <v>0</v>
      </c>
      <c r="N180" s="3">
        <f t="shared" si="21"/>
        <v>-0.38615825435309675</v>
      </c>
      <c r="O180" s="3">
        <f t="shared" si="22"/>
        <v>-6.5202828433196872E-2</v>
      </c>
    </row>
    <row r="181" spans="1:15" x14ac:dyDescent="0.2">
      <c r="A181">
        <v>180</v>
      </c>
      <c r="B181" t="s">
        <v>936</v>
      </c>
      <c r="C181" t="s">
        <v>30</v>
      </c>
      <c r="D181" t="s">
        <v>132</v>
      </c>
      <c r="E181">
        <v>386</v>
      </c>
      <c r="F181">
        <v>405</v>
      </c>
      <c r="G181">
        <v>19</v>
      </c>
      <c r="H181">
        <v>4.92227979274611E-2</v>
      </c>
      <c r="I181" t="str">
        <f>VLOOKUP(D181,categoriesforlookup!A:B,2,FALSE)</f>
        <v>4 years and up to 5 years</v>
      </c>
      <c r="J181">
        <f t="shared" si="17"/>
        <v>34</v>
      </c>
      <c r="K181" t="b">
        <f t="shared" si="18"/>
        <v>1</v>
      </c>
      <c r="L181">
        <f t="shared" si="19"/>
        <v>53</v>
      </c>
      <c r="M181" t="b">
        <f t="shared" si="20"/>
        <v>0</v>
      </c>
      <c r="N181" s="3">
        <f t="shared" si="21"/>
        <v>0.13730569948186527</v>
      </c>
      <c r="O181" s="3">
        <f t="shared" si="22"/>
        <v>1.9724599925567549E-3</v>
      </c>
    </row>
    <row r="182" spans="1:15" x14ac:dyDescent="0.2">
      <c r="A182">
        <v>181</v>
      </c>
      <c r="B182" t="s">
        <v>935</v>
      </c>
      <c r="C182" t="s">
        <v>30</v>
      </c>
      <c r="D182" t="s">
        <v>133</v>
      </c>
      <c r="E182">
        <v>318</v>
      </c>
      <c r="F182">
        <v>352</v>
      </c>
      <c r="G182">
        <v>34</v>
      </c>
      <c r="H182">
        <v>0.106918238993711</v>
      </c>
      <c r="I182" t="str">
        <f>VLOOKUP(D182,categoriesforlookup!A:B,2,FALSE)</f>
        <v>5 years and over</v>
      </c>
      <c r="J182">
        <f t="shared" si="17"/>
        <v>1</v>
      </c>
      <c r="K182" t="b">
        <f t="shared" si="18"/>
        <v>1</v>
      </c>
      <c r="L182">
        <f t="shared" si="19"/>
        <v>35</v>
      </c>
      <c r="M182" t="b">
        <f t="shared" si="20"/>
        <v>0</v>
      </c>
      <c r="N182" s="3">
        <f t="shared" si="21"/>
        <v>0.11006289308176101</v>
      </c>
      <c r="O182" s="3">
        <f t="shared" si="22"/>
        <v>1.3025679196129512E-3</v>
      </c>
    </row>
    <row r="183" spans="1:15" x14ac:dyDescent="0.2">
      <c r="A183">
        <v>182</v>
      </c>
      <c r="B183" t="s">
        <v>934</v>
      </c>
      <c r="C183" t="s">
        <v>30</v>
      </c>
      <c r="D183" t="s">
        <v>134</v>
      </c>
      <c r="E183">
        <v>7</v>
      </c>
      <c r="F183">
        <v>8</v>
      </c>
      <c r="G183">
        <v>1</v>
      </c>
      <c r="H183">
        <v>0.14285714285714299</v>
      </c>
      <c r="I183">
        <f>VLOOKUP(D183,categoriesforlookup!A:B,2,FALSE)</f>
        <v>0</v>
      </c>
      <c r="J183" t="e">
        <f t="shared" si="17"/>
        <v>#N/A</v>
      </c>
      <c r="K183" t="e">
        <f t="shared" si="18"/>
        <v>#N/A</v>
      </c>
      <c r="L183" t="e">
        <f t="shared" si="19"/>
        <v>#N/A</v>
      </c>
      <c r="M183" t="e">
        <f t="shared" si="20"/>
        <v>#N/A</v>
      </c>
      <c r="N183" s="3" t="e">
        <f t="shared" si="21"/>
        <v>#N/A</v>
      </c>
      <c r="O183" s="3" t="e">
        <f t="shared" si="22"/>
        <v>#N/A</v>
      </c>
    </row>
    <row r="184" spans="1:15" x14ac:dyDescent="0.2">
      <c r="A184">
        <v>183</v>
      </c>
      <c r="B184" t="s">
        <v>933</v>
      </c>
      <c r="C184" t="s">
        <v>30</v>
      </c>
      <c r="D184" t="s">
        <v>136</v>
      </c>
      <c r="E184">
        <v>7158</v>
      </c>
      <c r="F184">
        <v>8442</v>
      </c>
      <c r="G184">
        <v>1284</v>
      </c>
      <c r="H184">
        <v>0.179379715004191</v>
      </c>
      <c r="I184" t="str">
        <f>VLOOKUP(D184,categoriesforlookup!A:B,2,FALSE)</f>
        <v>1 year and up to 2 years</v>
      </c>
      <c r="J184">
        <f t="shared" si="17"/>
        <v>122</v>
      </c>
      <c r="K184" t="b">
        <f t="shared" si="18"/>
        <v>1</v>
      </c>
      <c r="L184">
        <f t="shared" si="19"/>
        <v>1406</v>
      </c>
      <c r="M184" t="b">
        <f t="shared" si="20"/>
        <v>0</v>
      </c>
      <c r="N184" s="3">
        <f t="shared" si="21"/>
        <v>0.19642358200614696</v>
      </c>
      <c r="O184" s="3">
        <f t="shared" si="22"/>
        <v>5.2326014142165984E-2</v>
      </c>
    </row>
    <row r="185" spans="1:15" x14ac:dyDescent="0.2">
      <c r="A185">
        <v>184</v>
      </c>
      <c r="B185" t="s">
        <v>932</v>
      </c>
      <c r="C185" t="s">
        <v>30</v>
      </c>
      <c r="D185" t="s">
        <v>129</v>
      </c>
      <c r="E185">
        <v>26445</v>
      </c>
      <c r="F185">
        <v>26870</v>
      </c>
      <c r="G185">
        <v>425</v>
      </c>
      <c r="H185">
        <v>1.6071090943467599E-2</v>
      </c>
      <c r="I185" t="e">
        <f>VLOOKUP(D185,categoriesforlookup!A:B,2,FALSE)</f>
        <v>#N/A</v>
      </c>
      <c r="J185" t="e">
        <f t="shared" si="17"/>
        <v>#N/A</v>
      </c>
      <c r="K185" t="e">
        <f t="shared" si="18"/>
        <v>#N/A</v>
      </c>
      <c r="L185" t="e">
        <f t="shared" si="19"/>
        <v>#N/A</v>
      </c>
      <c r="M185" t="e">
        <f t="shared" si="20"/>
        <v>#N/A</v>
      </c>
      <c r="N185" s="3" t="e">
        <f t="shared" si="21"/>
        <v>#N/A</v>
      </c>
      <c r="O185" s="3" t="e">
        <f t="shared" si="22"/>
        <v>#N/A</v>
      </c>
    </row>
    <row r="186" spans="1:15" x14ac:dyDescent="0.2">
      <c r="A186">
        <v>185</v>
      </c>
      <c r="B186" t="s">
        <v>931</v>
      </c>
      <c r="C186" t="s">
        <v>31</v>
      </c>
      <c r="D186" t="s">
        <v>8</v>
      </c>
      <c r="E186">
        <v>15000</v>
      </c>
      <c r="F186">
        <v>15744</v>
      </c>
      <c r="G186">
        <v>744</v>
      </c>
      <c r="H186">
        <v>4.9599999999999998E-2</v>
      </c>
      <c r="I186" t="str">
        <f>VLOOKUP(D186,categoriesforlookup!A:B,2,FALSE)</f>
        <v>2 years and up to 3 years</v>
      </c>
      <c r="J186">
        <f t="shared" si="17"/>
        <v>795</v>
      </c>
      <c r="K186" t="b">
        <f t="shared" si="18"/>
        <v>1</v>
      </c>
      <c r="L186">
        <f t="shared" si="19"/>
        <v>1539</v>
      </c>
      <c r="M186" t="b">
        <f t="shared" si="20"/>
        <v>0</v>
      </c>
      <c r="N186" s="3">
        <f t="shared" si="21"/>
        <v>0.1026</v>
      </c>
      <c r="O186" s="3">
        <f t="shared" si="22"/>
        <v>2.4465852727966426E-2</v>
      </c>
    </row>
    <row r="187" spans="1:15" x14ac:dyDescent="0.2">
      <c r="A187">
        <v>186</v>
      </c>
      <c r="B187" t="s">
        <v>930</v>
      </c>
      <c r="C187" t="s">
        <v>31</v>
      </c>
      <c r="D187" t="s">
        <v>130</v>
      </c>
      <c r="E187">
        <v>3711</v>
      </c>
      <c r="F187">
        <v>4506</v>
      </c>
      <c r="G187">
        <v>795</v>
      </c>
      <c r="H187">
        <v>0.214227970897332</v>
      </c>
      <c r="I187" t="str">
        <f>VLOOKUP(D187,categoriesforlookup!A:B,2,FALSE)</f>
        <v>3 years and up to 4 years</v>
      </c>
      <c r="J187">
        <f t="shared" si="17"/>
        <v>125</v>
      </c>
      <c r="K187" t="b">
        <f t="shared" si="18"/>
        <v>1</v>
      </c>
      <c r="L187">
        <f t="shared" si="19"/>
        <v>920</v>
      </c>
      <c r="M187" t="b">
        <f t="shared" si="20"/>
        <v>0</v>
      </c>
      <c r="N187" s="3">
        <f t="shared" si="21"/>
        <v>0.24791161412018323</v>
      </c>
      <c r="O187" s="3">
        <f t="shared" si="22"/>
        <v>1.4625461019966934E-2</v>
      </c>
    </row>
    <row r="188" spans="1:15" x14ac:dyDescent="0.2">
      <c r="A188">
        <v>187</v>
      </c>
      <c r="B188" t="s">
        <v>929</v>
      </c>
      <c r="C188" t="s">
        <v>31</v>
      </c>
      <c r="D188" t="s">
        <v>131</v>
      </c>
      <c r="E188">
        <v>16266</v>
      </c>
      <c r="F188">
        <v>7747</v>
      </c>
      <c r="G188">
        <v>-8519</v>
      </c>
      <c r="H188">
        <v>-0.52373048075740802</v>
      </c>
      <c r="I188" t="str">
        <f>VLOOKUP(D188,categoriesforlookup!A:B,2,FALSE)</f>
        <v>6 months up to 1 year</v>
      </c>
      <c r="J188">
        <f t="shared" si="17"/>
        <v>8153</v>
      </c>
      <c r="K188" t="b">
        <f t="shared" si="18"/>
        <v>0</v>
      </c>
      <c r="L188">
        <f t="shared" si="19"/>
        <v>-8519</v>
      </c>
      <c r="M188" t="b">
        <f t="shared" si="20"/>
        <v>0</v>
      </c>
      <c r="N188" s="3">
        <f t="shared" si="21"/>
        <v>-0.52373048075740813</v>
      </c>
      <c r="O188" s="3">
        <f t="shared" si="22"/>
        <v>-0.13542858959684598</v>
      </c>
    </row>
    <row r="189" spans="1:15" x14ac:dyDescent="0.2">
      <c r="A189">
        <v>188</v>
      </c>
      <c r="B189" t="s">
        <v>928</v>
      </c>
      <c r="C189" t="s">
        <v>31</v>
      </c>
      <c r="D189" t="s">
        <v>132</v>
      </c>
      <c r="E189">
        <v>1007</v>
      </c>
      <c r="F189">
        <v>1132</v>
      </c>
      <c r="G189">
        <v>125</v>
      </c>
      <c r="H189">
        <v>0.124131082423039</v>
      </c>
      <c r="I189" t="str">
        <f>VLOOKUP(D189,categoriesforlookup!A:B,2,FALSE)</f>
        <v>4 years and up to 5 years</v>
      </c>
      <c r="J189">
        <f t="shared" si="17"/>
        <v>36</v>
      </c>
      <c r="K189" t="b">
        <f t="shared" si="18"/>
        <v>1</v>
      </c>
      <c r="L189">
        <f t="shared" si="19"/>
        <v>161</v>
      </c>
      <c r="M189" t="b">
        <f t="shared" si="20"/>
        <v>0</v>
      </c>
      <c r="N189" s="3">
        <f t="shared" si="21"/>
        <v>0.15988083416087387</v>
      </c>
      <c r="O189" s="3">
        <f t="shared" si="22"/>
        <v>2.5594556784942135E-3</v>
      </c>
    </row>
    <row r="190" spans="1:15" x14ac:dyDescent="0.2">
      <c r="A190">
        <v>189</v>
      </c>
      <c r="B190" t="s">
        <v>927</v>
      </c>
      <c r="C190" t="s">
        <v>31</v>
      </c>
      <c r="D190" t="s">
        <v>133</v>
      </c>
      <c r="E190">
        <v>468</v>
      </c>
      <c r="F190">
        <v>504</v>
      </c>
      <c r="G190">
        <v>36</v>
      </c>
      <c r="H190">
        <v>7.69230769230769E-2</v>
      </c>
      <c r="I190" t="str">
        <f>VLOOKUP(D190,categoriesforlookup!A:B,2,FALSE)</f>
        <v>5 years and over</v>
      </c>
      <c r="J190">
        <f t="shared" si="17"/>
        <v>15</v>
      </c>
      <c r="K190" t="b">
        <f t="shared" si="18"/>
        <v>1</v>
      </c>
      <c r="L190">
        <f t="shared" si="19"/>
        <v>51</v>
      </c>
      <c r="M190" t="b">
        <f t="shared" si="20"/>
        <v>0</v>
      </c>
      <c r="N190" s="3">
        <f t="shared" si="21"/>
        <v>0.10897435897435898</v>
      </c>
      <c r="O190" s="3">
        <f t="shared" si="22"/>
        <v>8.1075925219381919E-4</v>
      </c>
    </row>
    <row r="191" spans="1:15" x14ac:dyDescent="0.2">
      <c r="A191">
        <v>190</v>
      </c>
      <c r="B191" t="s">
        <v>926</v>
      </c>
      <c r="C191" t="s">
        <v>31</v>
      </c>
      <c r="D191" t="s">
        <v>134</v>
      </c>
      <c r="E191">
        <v>25</v>
      </c>
      <c r="F191">
        <v>40</v>
      </c>
      <c r="G191">
        <v>15</v>
      </c>
      <c r="H191">
        <v>0.6</v>
      </c>
      <c r="I191">
        <f>VLOOKUP(D191,categoriesforlookup!A:B,2,FALSE)</f>
        <v>0</v>
      </c>
      <c r="J191" t="e">
        <f t="shared" si="17"/>
        <v>#N/A</v>
      </c>
      <c r="K191" t="e">
        <f t="shared" si="18"/>
        <v>#N/A</v>
      </c>
      <c r="L191" t="e">
        <f t="shared" si="19"/>
        <v>#N/A</v>
      </c>
      <c r="M191" t="e">
        <f t="shared" si="20"/>
        <v>#N/A</v>
      </c>
      <c r="N191" s="3" t="e">
        <f t="shared" si="21"/>
        <v>#N/A</v>
      </c>
      <c r="O191" s="3" t="e">
        <f t="shared" si="22"/>
        <v>#N/A</v>
      </c>
    </row>
    <row r="192" spans="1:15" x14ac:dyDescent="0.2">
      <c r="A192">
        <v>191</v>
      </c>
      <c r="B192" t="s">
        <v>925</v>
      </c>
      <c r="C192" t="s">
        <v>31</v>
      </c>
      <c r="D192" t="s">
        <v>136</v>
      </c>
      <c r="E192">
        <v>17626</v>
      </c>
      <c r="F192">
        <v>25779</v>
      </c>
      <c r="G192">
        <v>8153</v>
      </c>
      <c r="H192">
        <v>0.46255531601043898</v>
      </c>
      <c r="I192" t="str">
        <f>VLOOKUP(D192,categoriesforlookup!A:B,2,FALSE)</f>
        <v>1 year and up to 2 years</v>
      </c>
      <c r="J192">
        <f t="shared" si="17"/>
        <v>744</v>
      </c>
      <c r="K192" t="b">
        <f t="shared" si="18"/>
        <v>1</v>
      </c>
      <c r="L192">
        <f t="shared" si="19"/>
        <v>8897</v>
      </c>
      <c r="M192" t="b">
        <f t="shared" si="20"/>
        <v>0</v>
      </c>
      <c r="N192" s="3">
        <f t="shared" si="21"/>
        <v>0.50476568705321689</v>
      </c>
      <c r="O192" s="3">
        <f t="shared" si="22"/>
        <v>0.1414377464072237</v>
      </c>
    </row>
    <row r="193" spans="1:15" x14ac:dyDescent="0.2">
      <c r="A193">
        <v>192</v>
      </c>
      <c r="B193" t="s">
        <v>924</v>
      </c>
      <c r="C193" t="s">
        <v>31</v>
      </c>
      <c r="D193" t="s">
        <v>129</v>
      </c>
      <c r="E193">
        <v>61043</v>
      </c>
      <c r="F193">
        <v>62904</v>
      </c>
      <c r="G193">
        <v>1861</v>
      </c>
      <c r="H193">
        <v>3.04867060924266E-2</v>
      </c>
      <c r="I193" t="e">
        <f>VLOOKUP(D193,categoriesforlookup!A:B,2,FALSE)</f>
        <v>#N/A</v>
      </c>
      <c r="J193" t="e">
        <f t="shared" si="17"/>
        <v>#N/A</v>
      </c>
      <c r="K193" t="e">
        <f t="shared" si="18"/>
        <v>#N/A</v>
      </c>
      <c r="L193" t="e">
        <f t="shared" si="19"/>
        <v>#N/A</v>
      </c>
      <c r="M193" t="e">
        <f t="shared" si="20"/>
        <v>#N/A</v>
      </c>
      <c r="N193" s="3" t="e">
        <f t="shared" si="21"/>
        <v>#N/A</v>
      </c>
      <c r="O193" s="3" t="e">
        <f t="shared" si="22"/>
        <v>#N/A</v>
      </c>
    </row>
    <row r="194" spans="1:15" x14ac:dyDescent="0.2">
      <c r="A194">
        <v>193</v>
      </c>
      <c r="B194" t="s">
        <v>923</v>
      </c>
      <c r="C194" t="s">
        <v>32</v>
      </c>
      <c r="D194" t="s">
        <v>8</v>
      </c>
      <c r="E194">
        <v>3247</v>
      </c>
      <c r="F194">
        <v>3332</v>
      </c>
      <c r="G194">
        <v>85</v>
      </c>
      <c r="H194">
        <v>2.6178010471204199E-2</v>
      </c>
      <c r="I194" t="str">
        <f>VLOOKUP(D194,categoriesforlookup!A:B,2,FALSE)</f>
        <v>2 years and up to 3 years</v>
      </c>
      <c r="J194">
        <f t="shared" si="17"/>
        <v>247</v>
      </c>
      <c r="K194" t="b">
        <f t="shared" si="18"/>
        <v>1</v>
      </c>
      <c r="L194">
        <f t="shared" si="19"/>
        <v>332</v>
      </c>
      <c r="M194" t="b">
        <f t="shared" si="20"/>
        <v>0</v>
      </c>
      <c r="N194" s="3">
        <f t="shared" si="21"/>
        <v>0.10224822913458577</v>
      </c>
      <c r="O194" s="3">
        <f t="shared" si="22"/>
        <v>2.836152400478387E-2</v>
      </c>
    </row>
    <row r="195" spans="1:15" x14ac:dyDescent="0.2">
      <c r="A195">
        <v>194</v>
      </c>
      <c r="B195" t="s">
        <v>922</v>
      </c>
      <c r="C195" t="s">
        <v>32</v>
      </c>
      <c r="D195" t="s">
        <v>130</v>
      </c>
      <c r="E195">
        <v>1316</v>
      </c>
      <c r="F195">
        <v>1563</v>
      </c>
      <c r="G195">
        <v>247</v>
      </c>
      <c r="H195">
        <v>0.18768996960486301</v>
      </c>
      <c r="I195" t="str">
        <f>VLOOKUP(D195,categoriesforlookup!A:B,2,FALSE)</f>
        <v>3 years and up to 4 years</v>
      </c>
      <c r="J195">
        <f t="shared" ref="J195:J258" si="23">VLOOKUP(CONCATENATE(C195,":",I195),B:I,6,FALSE)</f>
        <v>-3</v>
      </c>
      <c r="K195" t="b">
        <f t="shared" ref="K195:K258" si="24">AND(G195&gt;0,J195&gt;0)</f>
        <v>0</v>
      </c>
      <c r="L195">
        <f t="shared" ref="L195:L258" si="25">IF(K195,G195+J195,G195)</f>
        <v>247</v>
      </c>
      <c r="M195" t="b">
        <f t="shared" ref="M195:M258" si="26">L195=H195</f>
        <v>0</v>
      </c>
      <c r="N195" s="3">
        <f t="shared" ref="N195:N258" si="27">L195/E195</f>
        <v>0.18768996960486323</v>
      </c>
      <c r="O195" s="3">
        <f t="shared" ref="O195:O258" si="28">L195/VLOOKUP(C195&amp;":Total",B:F,5,FALSE)</f>
        <v>2.1100290449342217E-2</v>
      </c>
    </row>
    <row r="196" spans="1:15" x14ac:dyDescent="0.2">
      <c r="A196">
        <v>195</v>
      </c>
      <c r="B196" t="s">
        <v>921</v>
      </c>
      <c r="C196" t="s">
        <v>32</v>
      </c>
      <c r="D196" t="s">
        <v>131</v>
      </c>
      <c r="E196">
        <v>1906</v>
      </c>
      <c r="F196">
        <v>1038</v>
      </c>
      <c r="G196">
        <v>-868</v>
      </c>
      <c r="H196">
        <v>-0.455403987408185</v>
      </c>
      <c r="I196" t="str">
        <f>VLOOKUP(D196,categoriesforlookup!A:B,2,FALSE)</f>
        <v>6 months up to 1 year</v>
      </c>
      <c r="J196">
        <f t="shared" si="23"/>
        <v>550</v>
      </c>
      <c r="K196" t="b">
        <f t="shared" si="24"/>
        <v>0</v>
      </c>
      <c r="L196">
        <f t="shared" si="25"/>
        <v>-868</v>
      </c>
      <c r="M196" t="b">
        <f t="shared" si="26"/>
        <v>0</v>
      </c>
      <c r="N196" s="3">
        <f t="shared" si="27"/>
        <v>-0.45540398740818466</v>
      </c>
      <c r="O196" s="3">
        <f t="shared" si="28"/>
        <v>-7.415000854262771E-2</v>
      </c>
    </row>
    <row r="197" spans="1:15" x14ac:dyDescent="0.2">
      <c r="A197">
        <v>196</v>
      </c>
      <c r="B197" t="s">
        <v>920</v>
      </c>
      <c r="C197" t="s">
        <v>32</v>
      </c>
      <c r="D197" t="s">
        <v>132</v>
      </c>
      <c r="E197">
        <v>156</v>
      </c>
      <c r="F197">
        <v>153</v>
      </c>
      <c r="G197">
        <v>-3</v>
      </c>
      <c r="H197">
        <v>-1.9230769230769201E-2</v>
      </c>
      <c r="I197" t="str">
        <f>VLOOKUP(D197,categoriesforlookup!A:B,2,FALSE)</f>
        <v>4 years and up to 5 years</v>
      </c>
      <c r="J197">
        <f t="shared" si="23"/>
        <v>-2</v>
      </c>
      <c r="K197" t="b">
        <f t="shared" si="24"/>
        <v>0</v>
      </c>
      <c r="L197">
        <f t="shared" si="25"/>
        <v>-3</v>
      </c>
      <c r="M197" t="b">
        <f t="shared" si="26"/>
        <v>0</v>
      </c>
      <c r="N197" s="3">
        <f t="shared" si="27"/>
        <v>-1.9230769230769232E-2</v>
      </c>
      <c r="O197" s="3">
        <f t="shared" si="28"/>
        <v>-2.5627883136852895E-4</v>
      </c>
    </row>
    <row r="198" spans="1:15" x14ac:dyDescent="0.2">
      <c r="A198">
        <v>197</v>
      </c>
      <c r="B198" t="s">
        <v>919</v>
      </c>
      <c r="C198" t="s">
        <v>32</v>
      </c>
      <c r="D198" t="s">
        <v>133</v>
      </c>
      <c r="E198">
        <v>150</v>
      </c>
      <c r="F198">
        <v>148</v>
      </c>
      <c r="G198">
        <v>-2</v>
      </c>
      <c r="H198">
        <v>-1.3333333333333299E-2</v>
      </c>
      <c r="I198" t="str">
        <f>VLOOKUP(D198,categoriesforlookup!A:B,2,FALSE)</f>
        <v>5 years and over</v>
      </c>
      <c r="J198">
        <f t="shared" si="23"/>
        <v>11</v>
      </c>
      <c r="K198" t="b">
        <f t="shared" si="24"/>
        <v>0</v>
      </c>
      <c r="L198">
        <f t="shared" si="25"/>
        <v>-2</v>
      </c>
      <c r="M198" t="b">
        <f t="shared" si="26"/>
        <v>0</v>
      </c>
      <c r="N198" s="3">
        <f t="shared" si="27"/>
        <v>-1.3333333333333334E-2</v>
      </c>
      <c r="O198" s="3">
        <f t="shared" si="28"/>
        <v>-1.7085255424568598E-4</v>
      </c>
    </row>
    <row r="199" spans="1:15" x14ac:dyDescent="0.2">
      <c r="A199">
        <v>198</v>
      </c>
      <c r="B199" t="s">
        <v>918</v>
      </c>
      <c r="C199" t="s">
        <v>32</v>
      </c>
      <c r="D199" t="s">
        <v>134</v>
      </c>
      <c r="E199">
        <v>59</v>
      </c>
      <c r="F199">
        <v>70</v>
      </c>
      <c r="G199">
        <v>11</v>
      </c>
      <c r="H199">
        <v>0.186440677966102</v>
      </c>
      <c r="I199">
        <f>VLOOKUP(D199,categoriesforlookup!A:B,2,FALSE)</f>
        <v>0</v>
      </c>
      <c r="J199" t="e">
        <f t="shared" si="23"/>
        <v>#N/A</v>
      </c>
      <c r="K199" t="e">
        <f t="shared" si="24"/>
        <v>#N/A</v>
      </c>
      <c r="L199" t="e">
        <f t="shared" si="25"/>
        <v>#N/A</v>
      </c>
      <c r="M199" t="e">
        <f t="shared" si="26"/>
        <v>#N/A</v>
      </c>
      <c r="N199" s="3" t="e">
        <f t="shared" si="27"/>
        <v>#N/A</v>
      </c>
      <c r="O199" s="3" t="e">
        <f t="shared" si="28"/>
        <v>#N/A</v>
      </c>
    </row>
    <row r="200" spans="1:15" x14ac:dyDescent="0.2">
      <c r="A200">
        <v>199</v>
      </c>
      <c r="B200" t="s">
        <v>917</v>
      </c>
      <c r="C200" t="s">
        <v>32</v>
      </c>
      <c r="D200" t="s">
        <v>136</v>
      </c>
      <c r="E200">
        <v>3761</v>
      </c>
      <c r="F200">
        <v>4311</v>
      </c>
      <c r="G200">
        <v>550</v>
      </c>
      <c r="H200">
        <v>0.14623770273863301</v>
      </c>
      <c r="I200" t="str">
        <f>VLOOKUP(D200,categoriesforlookup!A:B,2,FALSE)</f>
        <v>1 year and up to 2 years</v>
      </c>
      <c r="J200">
        <f t="shared" si="23"/>
        <v>85</v>
      </c>
      <c r="K200" t="b">
        <f t="shared" si="24"/>
        <v>1</v>
      </c>
      <c r="L200">
        <f t="shared" si="25"/>
        <v>635</v>
      </c>
      <c r="M200" t="b">
        <f t="shared" si="26"/>
        <v>0</v>
      </c>
      <c r="N200" s="3">
        <f t="shared" si="27"/>
        <v>0.16883807498005848</v>
      </c>
      <c r="O200" s="3">
        <f t="shared" si="28"/>
        <v>5.4245685973005296E-2</v>
      </c>
    </row>
    <row r="201" spans="1:15" x14ac:dyDescent="0.2">
      <c r="A201">
        <v>200</v>
      </c>
      <c r="B201" t="s">
        <v>916</v>
      </c>
      <c r="C201" t="s">
        <v>32</v>
      </c>
      <c r="D201" t="s">
        <v>129</v>
      </c>
      <c r="E201">
        <v>11496</v>
      </c>
      <c r="F201">
        <v>11706</v>
      </c>
      <c r="G201">
        <v>210</v>
      </c>
      <c r="H201">
        <v>1.8267223382045901E-2</v>
      </c>
      <c r="I201" t="e">
        <f>VLOOKUP(D201,categoriesforlookup!A:B,2,FALSE)</f>
        <v>#N/A</v>
      </c>
      <c r="J201" t="e">
        <f t="shared" si="23"/>
        <v>#N/A</v>
      </c>
      <c r="K201" t="e">
        <f t="shared" si="24"/>
        <v>#N/A</v>
      </c>
      <c r="L201" t="e">
        <f t="shared" si="25"/>
        <v>#N/A</v>
      </c>
      <c r="M201" t="e">
        <f t="shared" si="26"/>
        <v>#N/A</v>
      </c>
      <c r="N201" s="3" t="e">
        <f t="shared" si="27"/>
        <v>#N/A</v>
      </c>
      <c r="O201" s="3" t="e">
        <f t="shared" si="28"/>
        <v>#N/A</v>
      </c>
    </row>
    <row r="202" spans="1:15" x14ac:dyDescent="0.2">
      <c r="A202">
        <v>201</v>
      </c>
      <c r="B202" t="s">
        <v>915</v>
      </c>
      <c r="C202" t="s">
        <v>33</v>
      </c>
      <c r="D202" t="s">
        <v>8</v>
      </c>
      <c r="E202">
        <v>7634</v>
      </c>
      <c r="F202">
        <v>7757</v>
      </c>
      <c r="G202">
        <v>123</v>
      </c>
      <c r="H202">
        <v>1.6112129944983001E-2</v>
      </c>
      <c r="I202" t="str">
        <f>VLOOKUP(D202,categoriesforlookup!A:B,2,FALSE)</f>
        <v>2 years and up to 3 years</v>
      </c>
      <c r="J202">
        <f t="shared" si="23"/>
        <v>624</v>
      </c>
      <c r="K202" t="b">
        <f t="shared" si="24"/>
        <v>1</v>
      </c>
      <c r="L202">
        <f t="shared" si="25"/>
        <v>747</v>
      </c>
      <c r="M202" t="b">
        <f t="shared" si="26"/>
        <v>0</v>
      </c>
      <c r="N202" s="3">
        <f t="shared" si="27"/>
        <v>9.785171600733561E-2</v>
      </c>
      <c r="O202" s="3">
        <f t="shared" si="28"/>
        <v>2.5546321945213911E-2</v>
      </c>
    </row>
    <row r="203" spans="1:15" x14ac:dyDescent="0.2">
      <c r="A203">
        <v>202</v>
      </c>
      <c r="B203" t="s">
        <v>914</v>
      </c>
      <c r="C203" t="s">
        <v>33</v>
      </c>
      <c r="D203" t="s">
        <v>130</v>
      </c>
      <c r="E203">
        <v>4144</v>
      </c>
      <c r="F203">
        <v>4768</v>
      </c>
      <c r="G203">
        <v>624</v>
      </c>
      <c r="H203">
        <v>0.150579150579151</v>
      </c>
      <c r="I203" t="str">
        <f>VLOOKUP(D203,categoriesforlookup!A:B,2,FALSE)</f>
        <v>3 years and up to 4 years</v>
      </c>
      <c r="J203">
        <f t="shared" si="23"/>
        <v>55</v>
      </c>
      <c r="K203" t="b">
        <f t="shared" si="24"/>
        <v>1</v>
      </c>
      <c r="L203">
        <f t="shared" si="25"/>
        <v>679</v>
      </c>
      <c r="M203" t="b">
        <f t="shared" si="26"/>
        <v>0</v>
      </c>
      <c r="N203" s="3">
        <f t="shared" si="27"/>
        <v>0.16385135135135134</v>
      </c>
      <c r="O203" s="3">
        <f t="shared" si="28"/>
        <v>2.3220820081392566E-2</v>
      </c>
    </row>
    <row r="204" spans="1:15" x14ac:dyDescent="0.2">
      <c r="A204">
        <v>203</v>
      </c>
      <c r="B204" t="s">
        <v>913</v>
      </c>
      <c r="C204" t="s">
        <v>33</v>
      </c>
      <c r="D204" t="s">
        <v>131</v>
      </c>
      <c r="E204">
        <v>4485</v>
      </c>
      <c r="F204">
        <v>2641</v>
      </c>
      <c r="G204">
        <v>-1844</v>
      </c>
      <c r="H204">
        <v>-0.41114827201783699</v>
      </c>
      <c r="I204" t="str">
        <f>VLOOKUP(D204,categoriesforlookup!A:B,2,FALSE)</f>
        <v>6 months up to 1 year</v>
      </c>
      <c r="J204">
        <f t="shared" si="23"/>
        <v>1226</v>
      </c>
      <c r="K204" t="b">
        <f t="shared" si="24"/>
        <v>0</v>
      </c>
      <c r="L204">
        <f t="shared" si="25"/>
        <v>-1844</v>
      </c>
      <c r="M204" t="b">
        <f t="shared" si="26"/>
        <v>0</v>
      </c>
      <c r="N204" s="3">
        <f t="shared" si="27"/>
        <v>-0.41114827201783721</v>
      </c>
      <c r="O204" s="3">
        <f t="shared" si="28"/>
        <v>-6.3062138777743582E-2</v>
      </c>
    </row>
    <row r="205" spans="1:15" x14ac:dyDescent="0.2">
      <c r="A205">
        <v>204</v>
      </c>
      <c r="B205" t="s">
        <v>912</v>
      </c>
      <c r="C205" t="s">
        <v>33</v>
      </c>
      <c r="D205" t="s">
        <v>132</v>
      </c>
      <c r="E205">
        <v>538</v>
      </c>
      <c r="F205">
        <v>593</v>
      </c>
      <c r="G205">
        <v>55</v>
      </c>
      <c r="H205">
        <v>0.102230483271375</v>
      </c>
      <c r="I205" t="str">
        <f>VLOOKUP(D205,categoriesforlookup!A:B,2,FALSE)</f>
        <v>4 years and up to 5 years</v>
      </c>
      <c r="J205">
        <f t="shared" si="23"/>
        <v>10</v>
      </c>
      <c r="K205" t="b">
        <f t="shared" si="24"/>
        <v>1</v>
      </c>
      <c r="L205">
        <f t="shared" si="25"/>
        <v>65</v>
      </c>
      <c r="M205" t="b">
        <f t="shared" si="26"/>
        <v>0</v>
      </c>
      <c r="N205" s="3">
        <f t="shared" si="27"/>
        <v>0.120817843866171</v>
      </c>
      <c r="O205" s="3">
        <f t="shared" si="28"/>
        <v>2.2229061933586401E-3</v>
      </c>
    </row>
    <row r="206" spans="1:15" x14ac:dyDescent="0.2">
      <c r="A206">
        <v>205</v>
      </c>
      <c r="B206" t="s">
        <v>911</v>
      </c>
      <c r="C206" t="s">
        <v>33</v>
      </c>
      <c r="D206" t="s">
        <v>133</v>
      </c>
      <c r="E206">
        <v>413</v>
      </c>
      <c r="F206">
        <v>423</v>
      </c>
      <c r="G206">
        <v>10</v>
      </c>
      <c r="H206">
        <v>2.4213075060532701E-2</v>
      </c>
      <c r="I206" t="str">
        <f>VLOOKUP(D206,categoriesforlookup!A:B,2,FALSE)</f>
        <v>5 years and over</v>
      </c>
      <c r="J206">
        <f t="shared" si="23"/>
        <v>20</v>
      </c>
      <c r="K206" t="b">
        <f t="shared" si="24"/>
        <v>1</v>
      </c>
      <c r="L206">
        <f t="shared" si="25"/>
        <v>30</v>
      </c>
      <c r="M206" t="b">
        <f t="shared" si="26"/>
        <v>0</v>
      </c>
      <c r="N206" s="3">
        <f t="shared" si="27"/>
        <v>7.2639225181598058E-2</v>
      </c>
      <c r="O206" s="3">
        <f t="shared" si="28"/>
        <v>1.0259567046270648E-3</v>
      </c>
    </row>
    <row r="207" spans="1:15" x14ac:dyDescent="0.2">
      <c r="A207">
        <v>206</v>
      </c>
      <c r="B207" t="s">
        <v>910</v>
      </c>
      <c r="C207" t="s">
        <v>33</v>
      </c>
      <c r="D207" t="s">
        <v>134</v>
      </c>
      <c r="E207">
        <v>26</v>
      </c>
      <c r="F207">
        <v>46</v>
      </c>
      <c r="G207">
        <v>20</v>
      </c>
      <c r="H207">
        <v>0.76923076923076905</v>
      </c>
      <c r="I207">
        <f>VLOOKUP(D207,categoriesforlookup!A:B,2,FALSE)</f>
        <v>0</v>
      </c>
      <c r="J207" t="e">
        <f t="shared" si="23"/>
        <v>#N/A</v>
      </c>
      <c r="K207" t="e">
        <f t="shared" si="24"/>
        <v>#N/A</v>
      </c>
      <c r="L207" t="e">
        <f t="shared" si="25"/>
        <v>#N/A</v>
      </c>
      <c r="M207" t="e">
        <f t="shared" si="26"/>
        <v>#N/A</v>
      </c>
      <c r="N207" s="3" t="e">
        <f t="shared" si="27"/>
        <v>#N/A</v>
      </c>
      <c r="O207" s="3" t="e">
        <f t="shared" si="28"/>
        <v>#N/A</v>
      </c>
    </row>
    <row r="208" spans="1:15" x14ac:dyDescent="0.2">
      <c r="A208">
        <v>207</v>
      </c>
      <c r="B208" t="s">
        <v>909</v>
      </c>
      <c r="C208" t="s">
        <v>33</v>
      </c>
      <c r="D208" t="s">
        <v>136</v>
      </c>
      <c r="E208">
        <v>8656</v>
      </c>
      <c r="F208">
        <v>9882</v>
      </c>
      <c r="G208">
        <v>1226</v>
      </c>
      <c r="H208">
        <v>0.14163585951940799</v>
      </c>
      <c r="I208" t="str">
        <f>VLOOKUP(D208,categoriesforlookup!A:B,2,FALSE)</f>
        <v>1 year and up to 2 years</v>
      </c>
      <c r="J208">
        <f t="shared" si="23"/>
        <v>123</v>
      </c>
      <c r="K208" t="b">
        <f t="shared" si="24"/>
        <v>1</v>
      </c>
      <c r="L208">
        <f t="shared" si="25"/>
        <v>1349</v>
      </c>
      <c r="M208" t="b">
        <f t="shared" si="26"/>
        <v>0</v>
      </c>
      <c r="N208" s="3">
        <f t="shared" si="27"/>
        <v>0.15584565619223659</v>
      </c>
      <c r="O208" s="3">
        <f t="shared" si="28"/>
        <v>4.6133853151397008E-2</v>
      </c>
    </row>
    <row r="209" spans="1:15" x14ac:dyDescent="0.2">
      <c r="A209">
        <v>208</v>
      </c>
      <c r="B209" t="s">
        <v>908</v>
      </c>
      <c r="C209" t="s">
        <v>33</v>
      </c>
      <c r="D209" t="s">
        <v>129</v>
      </c>
      <c r="E209">
        <v>28825</v>
      </c>
      <c r="F209">
        <v>29241</v>
      </c>
      <c r="G209">
        <v>416</v>
      </c>
      <c r="H209">
        <v>1.44319167389419E-2</v>
      </c>
      <c r="I209" t="e">
        <f>VLOOKUP(D209,categoriesforlookup!A:B,2,FALSE)</f>
        <v>#N/A</v>
      </c>
      <c r="J209" t="e">
        <f t="shared" si="23"/>
        <v>#N/A</v>
      </c>
      <c r="K209" t="e">
        <f t="shared" si="24"/>
        <v>#N/A</v>
      </c>
      <c r="L209" t="e">
        <f t="shared" si="25"/>
        <v>#N/A</v>
      </c>
      <c r="M209" t="e">
        <f t="shared" si="26"/>
        <v>#N/A</v>
      </c>
      <c r="N209" s="3" t="e">
        <f t="shared" si="27"/>
        <v>#N/A</v>
      </c>
      <c r="O209" s="3" t="e">
        <f t="shared" si="28"/>
        <v>#N/A</v>
      </c>
    </row>
    <row r="210" spans="1:15" x14ac:dyDescent="0.2">
      <c r="A210">
        <v>209</v>
      </c>
      <c r="B210" t="s">
        <v>907</v>
      </c>
      <c r="C210" t="s">
        <v>34</v>
      </c>
      <c r="D210" t="s">
        <v>8</v>
      </c>
      <c r="E210">
        <v>8947</v>
      </c>
      <c r="F210">
        <v>9008</v>
      </c>
      <c r="G210">
        <v>61</v>
      </c>
      <c r="H210">
        <v>6.8179277970269398E-3</v>
      </c>
      <c r="I210" t="str">
        <f>VLOOKUP(D210,categoriesforlookup!A:B,2,FALSE)</f>
        <v>2 years and up to 3 years</v>
      </c>
      <c r="J210">
        <f t="shared" si="23"/>
        <v>724</v>
      </c>
      <c r="K210" t="b">
        <f t="shared" si="24"/>
        <v>1</v>
      </c>
      <c r="L210">
        <f t="shared" si="25"/>
        <v>785</v>
      </c>
      <c r="M210" t="b">
        <f t="shared" si="26"/>
        <v>0</v>
      </c>
      <c r="N210" s="3">
        <f t="shared" si="27"/>
        <v>8.7738906896166313E-2</v>
      </c>
      <c r="O210" s="3">
        <f t="shared" si="28"/>
        <v>2.3221416950155303E-2</v>
      </c>
    </row>
    <row r="211" spans="1:15" x14ac:dyDescent="0.2">
      <c r="A211">
        <v>210</v>
      </c>
      <c r="B211" t="s">
        <v>906</v>
      </c>
      <c r="C211" t="s">
        <v>34</v>
      </c>
      <c r="D211" t="s">
        <v>130</v>
      </c>
      <c r="E211">
        <v>4346</v>
      </c>
      <c r="F211">
        <v>5070</v>
      </c>
      <c r="G211">
        <v>724</v>
      </c>
      <c r="H211">
        <v>0.16658996778647001</v>
      </c>
      <c r="I211" t="str">
        <f>VLOOKUP(D211,categoriesforlookup!A:B,2,FALSE)</f>
        <v>3 years and up to 4 years</v>
      </c>
      <c r="J211">
        <f t="shared" si="23"/>
        <v>-9</v>
      </c>
      <c r="K211" t="b">
        <f t="shared" si="24"/>
        <v>0</v>
      </c>
      <c r="L211">
        <f t="shared" si="25"/>
        <v>724</v>
      </c>
      <c r="M211" t="b">
        <f t="shared" si="26"/>
        <v>0</v>
      </c>
      <c r="N211" s="3">
        <f t="shared" si="27"/>
        <v>0.16658996778647031</v>
      </c>
      <c r="O211" s="3">
        <f t="shared" si="28"/>
        <v>2.1416950155302469E-2</v>
      </c>
    </row>
    <row r="212" spans="1:15" x14ac:dyDescent="0.2">
      <c r="A212">
        <v>211</v>
      </c>
      <c r="B212" t="s">
        <v>905</v>
      </c>
      <c r="C212" t="s">
        <v>34</v>
      </c>
      <c r="D212" t="s">
        <v>131</v>
      </c>
      <c r="E212">
        <v>5099</v>
      </c>
      <c r="F212">
        <v>2964</v>
      </c>
      <c r="G212">
        <v>-2135</v>
      </c>
      <c r="H212">
        <v>-0.41870955089233203</v>
      </c>
      <c r="I212" t="str">
        <f>VLOOKUP(D212,categoriesforlookup!A:B,2,FALSE)</f>
        <v>6 months up to 1 year</v>
      </c>
      <c r="J212">
        <f t="shared" si="23"/>
        <v>1459</v>
      </c>
      <c r="K212" t="b">
        <f t="shared" si="24"/>
        <v>0</v>
      </c>
      <c r="L212">
        <f t="shared" si="25"/>
        <v>-2135</v>
      </c>
      <c r="M212" t="b">
        <f t="shared" si="26"/>
        <v>0</v>
      </c>
      <c r="N212" s="3">
        <f t="shared" si="27"/>
        <v>-0.41870955089233181</v>
      </c>
      <c r="O212" s="3">
        <f t="shared" si="28"/>
        <v>-6.315633781984914E-2</v>
      </c>
    </row>
    <row r="213" spans="1:15" x14ac:dyDescent="0.2">
      <c r="A213">
        <v>212</v>
      </c>
      <c r="B213" t="s">
        <v>904</v>
      </c>
      <c r="C213" t="s">
        <v>34</v>
      </c>
      <c r="D213" t="s">
        <v>132</v>
      </c>
      <c r="E213">
        <v>1311</v>
      </c>
      <c r="F213">
        <v>1302</v>
      </c>
      <c r="G213">
        <v>-9</v>
      </c>
      <c r="H213">
        <v>-6.8649885583523997E-3</v>
      </c>
      <c r="I213" t="str">
        <f>VLOOKUP(D213,categoriesforlookup!A:B,2,FALSE)</f>
        <v>4 years and up to 5 years</v>
      </c>
      <c r="J213">
        <f t="shared" si="23"/>
        <v>99</v>
      </c>
      <c r="K213" t="b">
        <f t="shared" si="24"/>
        <v>0</v>
      </c>
      <c r="L213">
        <f t="shared" si="25"/>
        <v>-9</v>
      </c>
      <c r="M213" t="b">
        <f t="shared" si="26"/>
        <v>0</v>
      </c>
      <c r="N213" s="3">
        <f t="shared" si="27"/>
        <v>-6.8649885583524023E-3</v>
      </c>
      <c r="O213" s="3">
        <f t="shared" si="28"/>
        <v>-2.6623280579795888E-4</v>
      </c>
    </row>
    <row r="214" spans="1:15" x14ac:dyDescent="0.2">
      <c r="A214">
        <v>213</v>
      </c>
      <c r="B214" t="s">
        <v>903</v>
      </c>
      <c r="C214" t="s">
        <v>34</v>
      </c>
      <c r="D214" t="s">
        <v>133</v>
      </c>
      <c r="E214">
        <v>556</v>
      </c>
      <c r="F214">
        <v>655</v>
      </c>
      <c r="G214">
        <v>99</v>
      </c>
      <c r="H214">
        <v>0.17805755395683501</v>
      </c>
      <c r="I214" t="str">
        <f>VLOOKUP(D214,categoriesforlookup!A:B,2,FALSE)</f>
        <v>5 years and over</v>
      </c>
      <c r="J214">
        <f t="shared" si="23"/>
        <v>29</v>
      </c>
      <c r="K214" t="b">
        <f t="shared" si="24"/>
        <v>1</v>
      </c>
      <c r="L214">
        <f t="shared" si="25"/>
        <v>128</v>
      </c>
      <c r="M214" t="b">
        <f t="shared" si="26"/>
        <v>0</v>
      </c>
      <c r="N214" s="3">
        <f t="shared" si="27"/>
        <v>0.23021582733812951</v>
      </c>
      <c r="O214" s="3">
        <f t="shared" si="28"/>
        <v>3.7864221269043041E-3</v>
      </c>
    </row>
    <row r="215" spans="1:15" x14ac:dyDescent="0.2">
      <c r="A215">
        <v>214</v>
      </c>
      <c r="B215" t="s">
        <v>902</v>
      </c>
      <c r="C215" t="s">
        <v>34</v>
      </c>
      <c r="D215" t="s">
        <v>134</v>
      </c>
      <c r="E215">
        <v>53</v>
      </c>
      <c r="F215">
        <v>82</v>
      </c>
      <c r="G215">
        <v>29</v>
      </c>
      <c r="H215">
        <v>0.54716981132075504</v>
      </c>
      <c r="I215">
        <f>VLOOKUP(D215,categoriesforlookup!A:B,2,FALSE)</f>
        <v>0</v>
      </c>
      <c r="J215" t="e">
        <f t="shared" si="23"/>
        <v>#N/A</v>
      </c>
      <c r="K215" t="e">
        <f t="shared" si="24"/>
        <v>#N/A</v>
      </c>
      <c r="L215" t="e">
        <f t="shared" si="25"/>
        <v>#N/A</v>
      </c>
      <c r="M215" t="e">
        <f t="shared" si="26"/>
        <v>#N/A</v>
      </c>
      <c r="N215" s="3" t="e">
        <f t="shared" si="27"/>
        <v>#N/A</v>
      </c>
      <c r="O215" s="3" t="e">
        <f t="shared" si="28"/>
        <v>#N/A</v>
      </c>
    </row>
    <row r="216" spans="1:15" x14ac:dyDescent="0.2">
      <c r="A216">
        <v>215</v>
      </c>
      <c r="B216" t="s">
        <v>901</v>
      </c>
      <c r="C216" t="s">
        <v>34</v>
      </c>
      <c r="D216" t="s">
        <v>136</v>
      </c>
      <c r="E216">
        <v>9739</v>
      </c>
      <c r="F216">
        <v>11198</v>
      </c>
      <c r="G216">
        <v>1459</v>
      </c>
      <c r="H216">
        <v>0.14981004209877799</v>
      </c>
      <c r="I216" t="str">
        <f>VLOOKUP(D216,categoriesforlookup!A:B,2,FALSE)</f>
        <v>1 year and up to 2 years</v>
      </c>
      <c r="J216">
        <f t="shared" si="23"/>
        <v>61</v>
      </c>
      <c r="K216" t="b">
        <f t="shared" si="24"/>
        <v>1</v>
      </c>
      <c r="L216">
        <f t="shared" si="25"/>
        <v>1520</v>
      </c>
      <c r="M216" t="b">
        <f t="shared" si="26"/>
        <v>0</v>
      </c>
      <c r="N216" s="3">
        <f t="shared" si="27"/>
        <v>0.1560735188417702</v>
      </c>
      <c r="O216" s="3">
        <f t="shared" si="28"/>
        <v>4.4963762756988608E-2</v>
      </c>
    </row>
    <row r="217" spans="1:15" x14ac:dyDescent="0.2">
      <c r="A217">
        <v>216</v>
      </c>
      <c r="B217" t="s">
        <v>900</v>
      </c>
      <c r="C217" t="s">
        <v>34</v>
      </c>
      <c r="D217" t="s">
        <v>129</v>
      </c>
      <c r="E217">
        <v>33255</v>
      </c>
      <c r="F217">
        <v>33805</v>
      </c>
      <c r="G217">
        <v>550</v>
      </c>
      <c r="H217">
        <v>1.6538866335889298E-2</v>
      </c>
      <c r="I217" t="e">
        <f>VLOOKUP(D217,categoriesforlookup!A:B,2,FALSE)</f>
        <v>#N/A</v>
      </c>
      <c r="J217" t="e">
        <f t="shared" si="23"/>
        <v>#N/A</v>
      </c>
      <c r="K217" t="e">
        <f t="shared" si="24"/>
        <v>#N/A</v>
      </c>
      <c r="L217" t="e">
        <f t="shared" si="25"/>
        <v>#N/A</v>
      </c>
      <c r="M217" t="e">
        <f t="shared" si="26"/>
        <v>#N/A</v>
      </c>
      <c r="N217" s="3" t="e">
        <f t="shared" si="27"/>
        <v>#N/A</v>
      </c>
      <c r="O217" s="3" t="e">
        <f t="shared" si="28"/>
        <v>#N/A</v>
      </c>
    </row>
    <row r="218" spans="1:15" x14ac:dyDescent="0.2">
      <c r="A218">
        <v>217</v>
      </c>
      <c r="B218" t="s">
        <v>899</v>
      </c>
      <c r="C218" t="s">
        <v>35</v>
      </c>
      <c r="D218" t="s">
        <v>8</v>
      </c>
      <c r="E218">
        <v>18502</v>
      </c>
      <c r="F218">
        <v>18963</v>
      </c>
      <c r="G218">
        <v>461</v>
      </c>
      <c r="H218">
        <v>2.4916225272943501E-2</v>
      </c>
      <c r="I218" t="str">
        <f>VLOOKUP(D218,categoriesforlookup!A:B,2,FALSE)</f>
        <v>2 years and up to 3 years</v>
      </c>
      <c r="J218">
        <f t="shared" si="23"/>
        <v>1007</v>
      </c>
      <c r="K218" t="b">
        <f t="shared" si="24"/>
        <v>1</v>
      </c>
      <c r="L218">
        <f t="shared" si="25"/>
        <v>1468</v>
      </c>
      <c r="M218" t="b">
        <f t="shared" si="26"/>
        <v>0</v>
      </c>
      <c r="N218" s="3">
        <f t="shared" si="27"/>
        <v>7.9342773754188731E-2</v>
      </c>
      <c r="O218" s="3">
        <f t="shared" si="28"/>
        <v>1.863700995328052E-2</v>
      </c>
    </row>
    <row r="219" spans="1:15" x14ac:dyDescent="0.2">
      <c r="A219">
        <v>218</v>
      </c>
      <c r="B219" t="s">
        <v>898</v>
      </c>
      <c r="C219" t="s">
        <v>35</v>
      </c>
      <c r="D219" t="s">
        <v>130</v>
      </c>
      <c r="E219">
        <v>13119</v>
      </c>
      <c r="F219">
        <v>14126</v>
      </c>
      <c r="G219">
        <v>1007</v>
      </c>
      <c r="H219">
        <v>7.6758899306349604E-2</v>
      </c>
      <c r="I219" t="str">
        <f>VLOOKUP(D219,categoriesforlookup!A:B,2,FALSE)</f>
        <v>3 years and up to 4 years</v>
      </c>
      <c r="J219">
        <f t="shared" si="23"/>
        <v>439</v>
      </c>
      <c r="K219" t="b">
        <f t="shared" si="24"/>
        <v>1</v>
      </c>
      <c r="L219">
        <f t="shared" si="25"/>
        <v>1446</v>
      </c>
      <c r="M219" t="b">
        <f t="shared" si="26"/>
        <v>0</v>
      </c>
      <c r="N219" s="3">
        <f t="shared" si="27"/>
        <v>0.11022181568717128</v>
      </c>
      <c r="O219" s="3">
        <f t="shared" si="28"/>
        <v>1.8357708714198659E-2</v>
      </c>
    </row>
    <row r="220" spans="1:15" x14ac:dyDescent="0.2">
      <c r="A220">
        <v>219</v>
      </c>
      <c r="B220" t="s">
        <v>897</v>
      </c>
      <c r="C220" t="s">
        <v>35</v>
      </c>
      <c r="D220" t="s">
        <v>131</v>
      </c>
      <c r="E220">
        <v>13015</v>
      </c>
      <c r="F220">
        <v>7814</v>
      </c>
      <c r="G220">
        <v>-5201</v>
      </c>
      <c r="H220">
        <v>-0.399615827890895</v>
      </c>
      <c r="I220" t="str">
        <f>VLOOKUP(D220,categoriesforlookup!A:B,2,FALSE)</f>
        <v>6 months up to 1 year</v>
      </c>
      <c r="J220">
        <f t="shared" si="23"/>
        <v>4359</v>
      </c>
      <c r="K220" t="b">
        <f t="shared" si="24"/>
        <v>0</v>
      </c>
      <c r="L220">
        <f t="shared" si="25"/>
        <v>-5201</v>
      </c>
      <c r="M220" t="b">
        <f t="shared" si="26"/>
        <v>0</v>
      </c>
      <c r="N220" s="3">
        <f t="shared" si="27"/>
        <v>-0.39961582789089511</v>
      </c>
      <c r="O220" s="3">
        <f t="shared" si="28"/>
        <v>-6.6029352021125323E-2</v>
      </c>
    </row>
    <row r="221" spans="1:15" x14ac:dyDescent="0.2">
      <c r="A221">
        <v>220</v>
      </c>
      <c r="B221" t="s">
        <v>896</v>
      </c>
      <c r="C221" t="s">
        <v>35</v>
      </c>
      <c r="D221" t="s">
        <v>132</v>
      </c>
      <c r="E221">
        <v>986</v>
      </c>
      <c r="F221">
        <v>1425</v>
      </c>
      <c r="G221">
        <v>439</v>
      </c>
      <c r="H221">
        <v>0.44523326572008098</v>
      </c>
      <c r="I221" t="str">
        <f>VLOOKUP(D221,categoriesforlookup!A:B,2,FALSE)</f>
        <v>4 years and up to 5 years</v>
      </c>
      <c r="J221">
        <f t="shared" si="23"/>
        <v>8</v>
      </c>
      <c r="K221" t="b">
        <f t="shared" si="24"/>
        <v>1</v>
      </c>
      <c r="L221">
        <f t="shared" si="25"/>
        <v>447</v>
      </c>
      <c r="M221" t="b">
        <f t="shared" si="26"/>
        <v>0</v>
      </c>
      <c r="N221" s="3">
        <f t="shared" si="27"/>
        <v>0.45334685598377283</v>
      </c>
      <c r="O221" s="3">
        <f t="shared" si="28"/>
        <v>5.6748933577087145E-3</v>
      </c>
    </row>
    <row r="222" spans="1:15" x14ac:dyDescent="0.2">
      <c r="A222">
        <v>221</v>
      </c>
      <c r="B222" t="s">
        <v>895</v>
      </c>
      <c r="C222" t="s">
        <v>35</v>
      </c>
      <c r="D222" t="s">
        <v>133</v>
      </c>
      <c r="E222">
        <v>871</v>
      </c>
      <c r="F222">
        <v>879</v>
      </c>
      <c r="G222">
        <v>8</v>
      </c>
      <c r="H222">
        <v>9.1848450057405301E-3</v>
      </c>
      <c r="I222" t="str">
        <f>VLOOKUP(D222,categoriesforlookup!A:B,2,FALSE)</f>
        <v>5 years and over</v>
      </c>
      <c r="J222">
        <f t="shared" si="23"/>
        <v>72</v>
      </c>
      <c r="K222" t="b">
        <f t="shared" si="24"/>
        <v>1</v>
      </c>
      <c r="L222">
        <f t="shared" si="25"/>
        <v>80</v>
      </c>
      <c r="M222" t="b">
        <f t="shared" si="26"/>
        <v>0</v>
      </c>
      <c r="N222" s="3">
        <f t="shared" si="27"/>
        <v>9.1848450057405287E-2</v>
      </c>
      <c r="O222" s="3">
        <f t="shared" si="28"/>
        <v>1.0156408693885843E-3</v>
      </c>
    </row>
    <row r="223" spans="1:15" x14ac:dyDescent="0.2">
      <c r="A223">
        <v>222</v>
      </c>
      <c r="B223" t="s">
        <v>894</v>
      </c>
      <c r="C223" t="s">
        <v>35</v>
      </c>
      <c r="D223" t="s">
        <v>134</v>
      </c>
      <c r="E223">
        <v>142</v>
      </c>
      <c r="F223">
        <v>214</v>
      </c>
      <c r="G223">
        <v>72</v>
      </c>
      <c r="H223">
        <v>0.50704225352112697</v>
      </c>
      <c r="I223">
        <f>VLOOKUP(D223,categoriesforlookup!A:B,2,FALSE)</f>
        <v>0</v>
      </c>
      <c r="J223" t="e">
        <f t="shared" si="23"/>
        <v>#N/A</v>
      </c>
      <c r="K223" t="e">
        <f t="shared" si="24"/>
        <v>#N/A</v>
      </c>
      <c r="L223" t="e">
        <f t="shared" si="25"/>
        <v>#N/A</v>
      </c>
      <c r="M223" t="e">
        <f t="shared" si="26"/>
        <v>#N/A</v>
      </c>
      <c r="N223" s="3" t="e">
        <f t="shared" si="27"/>
        <v>#N/A</v>
      </c>
      <c r="O223" s="3" t="e">
        <f t="shared" si="28"/>
        <v>#N/A</v>
      </c>
    </row>
    <row r="224" spans="1:15" x14ac:dyDescent="0.2">
      <c r="A224">
        <v>223</v>
      </c>
      <c r="B224" t="s">
        <v>893</v>
      </c>
      <c r="C224" t="s">
        <v>35</v>
      </c>
      <c r="D224" t="s">
        <v>136</v>
      </c>
      <c r="E224">
        <v>22555</v>
      </c>
      <c r="F224">
        <v>26914</v>
      </c>
      <c r="G224">
        <v>4359</v>
      </c>
      <c r="H224">
        <v>0.19326091775659501</v>
      </c>
      <c r="I224" t="str">
        <f>VLOOKUP(D224,categoriesforlookup!A:B,2,FALSE)</f>
        <v>1 year and up to 2 years</v>
      </c>
      <c r="J224">
        <f t="shared" si="23"/>
        <v>461</v>
      </c>
      <c r="K224" t="b">
        <f t="shared" si="24"/>
        <v>1</v>
      </c>
      <c r="L224">
        <f t="shared" si="25"/>
        <v>4820</v>
      </c>
      <c r="M224" t="b">
        <f t="shared" si="26"/>
        <v>0</v>
      </c>
      <c r="N224" s="3">
        <f t="shared" si="27"/>
        <v>0.21369984482376414</v>
      </c>
      <c r="O224" s="3">
        <f t="shared" si="28"/>
        <v>6.1192362380662196E-2</v>
      </c>
    </row>
    <row r="225" spans="1:15" x14ac:dyDescent="0.2">
      <c r="A225">
        <v>224</v>
      </c>
      <c r="B225" t="s">
        <v>892</v>
      </c>
      <c r="C225" t="s">
        <v>35</v>
      </c>
      <c r="D225" t="s">
        <v>129</v>
      </c>
      <c r="E225">
        <v>76692</v>
      </c>
      <c r="F225">
        <v>78768</v>
      </c>
      <c r="G225">
        <v>2076</v>
      </c>
      <c r="H225">
        <v>2.7069316225942702E-2</v>
      </c>
      <c r="I225" t="e">
        <f>VLOOKUP(D225,categoriesforlookup!A:B,2,FALSE)</f>
        <v>#N/A</v>
      </c>
      <c r="J225" t="e">
        <f t="shared" si="23"/>
        <v>#N/A</v>
      </c>
      <c r="K225" t="e">
        <f t="shared" si="24"/>
        <v>#N/A</v>
      </c>
      <c r="L225" t="e">
        <f t="shared" si="25"/>
        <v>#N/A</v>
      </c>
      <c r="M225" t="e">
        <f t="shared" si="26"/>
        <v>#N/A</v>
      </c>
      <c r="N225" s="3" t="e">
        <f t="shared" si="27"/>
        <v>#N/A</v>
      </c>
      <c r="O225" s="3" t="e">
        <f t="shared" si="28"/>
        <v>#N/A</v>
      </c>
    </row>
    <row r="226" spans="1:15" x14ac:dyDescent="0.2">
      <c r="A226">
        <v>225</v>
      </c>
      <c r="B226" t="s">
        <v>891</v>
      </c>
      <c r="C226" t="s">
        <v>36</v>
      </c>
      <c r="D226" t="s">
        <v>8</v>
      </c>
      <c r="E226">
        <v>3191</v>
      </c>
      <c r="F226">
        <v>3273</v>
      </c>
      <c r="G226">
        <v>82</v>
      </c>
      <c r="H226">
        <v>2.56972735819492E-2</v>
      </c>
      <c r="I226" t="str">
        <f>VLOOKUP(D226,categoriesforlookup!A:B,2,FALSE)</f>
        <v>2 years and up to 3 years</v>
      </c>
      <c r="J226">
        <f t="shared" si="23"/>
        <v>234</v>
      </c>
      <c r="K226" t="b">
        <f t="shared" si="24"/>
        <v>1</v>
      </c>
      <c r="L226">
        <f t="shared" si="25"/>
        <v>316</v>
      </c>
      <c r="M226" t="b">
        <f t="shared" si="26"/>
        <v>0</v>
      </c>
      <c r="N226" s="3">
        <f t="shared" si="27"/>
        <v>9.9028517706048258E-2</v>
      </c>
      <c r="O226" s="3">
        <f t="shared" si="28"/>
        <v>1.997345300549902E-2</v>
      </c>
    </row>
    <row r="227" spans="1:15" x14ac:dyDescent="0.2">
      <c r="A227">
        <v>226</v>
      </c>
      <c r="B227" t="s">
        <v>890</v>
      </c>
      <c r="C227" t="s">
        <v>36</v>
      </c>
      <c r="D227" t="s">
        <v>130</v>
      </c>
      <c r="E227">
        <v>2348</v>
      </c>
      <c r="F227">
        <v>2582</v>
      </c>
      <c r="G227">
        <v>234</v>
      </c>
      <c r="H227">
        <v>9.96592844974446E-2</v>
      </c>
      <c r="I227" t="str">
        <f>VLOOKUP(D227,categoriesforlookup!A:B,2,FALSE)</f>
        <v>3 years and up to 4 years</v>
      </c>
      <c r="J227">
        <f t="shared" si="23"/>
        <v>45</v>
      </c>
      <c r="K227" t="b">
        <f t="shared" si="24"/>
        <v>1</v>
      </c>
      <c r="L227">
        <f t="shared" si="25"/>
        <v>279</v>
      </c>
      <c r="M227" t="b">
        <f t="shared" si="26"/>
        <v>0</v>
      </c>
      <c r="N227" s="3">
        <f t="shared" si="27"/>
        <v>0.11882453151618398</v>
      </c>
      <c r="O227" s="3">
        <f t="shared" si="28"/>
        <v>1.7634789204222238E-2</v>
      </c>
    </row>
    <row r="228" spans="1:15" x14ac:dyDescent="0.2">
      <c r="A228">
        <v>227</v>
      </c>
      <c r="B228" t="s">
        <v>889</v>
      </c>
      <c r="C228" t="s">
        <v>36</v>
      </c>
      <c r="D228" t="s">
        <v>131</v>
      </c>
      <c r="E228">
        <v>3370</v>
      </c>
      <c r="F228">
        <v>1497</v>
      </c>
      <c r="G228">
        <v>-1873</v>
      </c>
      <c r="H228">
        <v>-0.55578635014836797</v>
      </c>
      <c r="I228" t="str">
        <f>VLOOKUP(D228,categoriesforlookup!A:B,2,FALSE)</f>
        <v>6 months up to 1 year</v>
      </c>
      <c r="J228">
        <f t="shared" si="23"/>
        <v>1728</v>
      </c>
      <c r="K228" t="b">
        <f t="shared" si="24"/>
        <v>0</v>
      </c>
      <c r="L228">
        <f t="shared" si="25"/>
        <v>-1873</v>
      </c>
      <c r="M228" t="b">
        <f t="shared" si="26"/>
        <v>0</v>
      </c>
      <c r="N228" s="3">
        <f t="shared" si="27"/>
        <v>-0.55578635014836797</v>
      </c>
      <c r="O228" s="3">
        <f t="shared" si="28"/>
        <v>-0.11838695404841666</v>
      </c>
    </row>
    <row r="229" spans="1:15" x14ac:dyDescent="0.2">
      <c r="A229">
        <v>228</v>
      </c>
      <c r="B229" t="s">
        <v>888</v>
      </c>
      <c r="C229" t="s">
        <v>36</v>
      </c>
      <c r="D229" t="s">
        <v>132</v>
      </c>
      <c r="E229">
        <v>213</v>
      </c>
      <c r="F229">
        <v>258</v>
      </c>
      <c r="G229">
        <v>45</v>
      </c>
      <c r="H229">
        <v>0.21126760563380301</v>
      </c>
      <c r="I229" t="str">
        <f>VLOOKUP(D229,categoriesforlookup!A:B,2,FALSE)</f>
        <v>4 years and up to 5 years</v>
      </c>
      <c r="J229">
        <f t="shared" si="23"/>
        <v>-6</v>
      </c>
      <c r="K229" t="b">
        <f t="shared" si="24"/>
        <v>0</v>
      </c>
      <c r="L229">
        <f t="shared" si="25"/>
        <v>45</v>
      </c>
      <c r="M229" t="b">
        <f t="shared" si="26"/>
        <v>0</v>
      </c>
      <c r="N229" s="3">
        <f t="shared" si="27"/>
        <v>0.21126760563380281</v>
      </c>
      <c r="O229" s="3">
        <f t="shared" si="28"/>
        <v>2.8443208393906833E-3</v>
      </c>
    </row>
    <row r="230" spans="1:15" x14ac:dyDescent="0.2">
      <c r="A230">
        <v>229</v>
      </c>
      <c r="B230" t="s">
        <v>887</v>
      </c>
      <c r="C230" t="s">
        <v>36</v>
      </c>
      <c r="D230" t="s">
        <v>133</v>
      </c>
      <c r="E230">
        <v>94</v>
      </c>
      <c r="F230">
        <v>88</v>
      </c>
      <c r="G230">
        <v>-6</v>
      </c>
      <c r="H230">
        <v>-6.3829787234042507E-2</v>
      </c>
      <c r="I230" t="str">
        <f>VLOOKUP(D230,categoriesforlookup!A:B,2,FALSE)</f>
        <v>5 years and over</v>
      </c>
      <c r="J230">
        <f t="shared" si="23"/>
        <v>8</v>
      </c>
      <c r="K230" t="b">
        <f t="shared" si="24"/>
        <v>0</v>
      </c>
      <c r="L230">
        <f t="shared" si="25"/>
        <v>-6</v>
      </c>
      <c r="M230" t="b">
        <f t="shared" si="26"/>
        <v>0</v>
      </c>
      <c r="N230" s="3">
        <f t="shared" si="27"/>
        <v>-6.3829787234042548E-2</v>
      </c>
      <c r="O230" s="3">
        <f t="shared" si="28"/>
        <v>-3.7924277858542444E-4</v>
      </c>
    </row>
    <row r="231" spans="1:15" x14ac:dyDescent="0.2">
      <c r="A231">
        <v>230</v>
      </c>
      <c r="B231" t="s">
        <v>886</v>
      </c>
      <c r="C231" t="s">
        <v>36</v>
      </c>
      <c r="D231" t="s">
        <v>134</v>
      </c>
      <c r="E231">
        <v>9</v>
      </c>
      <c r="F231">
        <v>17</v>
      </c>
      <c r="G231">
        <v>8</v>
      </c>
      <c r="H231">
        <v>0.88888888888888895</v>
      </c>
      <c r="I231">
        <f>VLOOKUP(D231,categoriesforlookup!A:B,2,FALSE)</f>
        <v>0</v>
      </c>
      <c r="J231" t="e">
        <f t="shared" si="23"/>
        <v>#N/A</v>
      </c>
      <c r="K231" t="e">
        <f t="shared" si="24"/>
        <v>#N/A</v>
      </c>
      <c r="L231" t="e">
        <f t="shared" si="25"/>
        <v>#N/A</v>
      </c>
      <c r="M231" t="e">
        <f t="shared" si="26"/>
        <v>#N/A</v>
      </c>
      <c r="N231" s="3" t="e">
        <f t="shared" si="27"/>
        <v>#N/A</v>
      </c>
      <c r="O231" s="3" t="e">
        <f t="shared" si="28"/>
        <v>#N/A</v>
      </c>
    </row>
    <row r="232" spans="1:15" x14ac:dyDescent="0.2">
      <c r="A232">
        <v>231</v>
      </c>
      <c r="B232" t="s">
        <v>885</v>
      </c>
      <c r="C232" t="s">
        <v>36</v>
      </c>
      <c r="D232" t="s">
        <v>136</v>
      </c>
      <c r="E232">
        <v>4662</v>
      </c>
      <c r="F232">
        <v>6390</v>
      </c>
      <c r="G232">
        <v>1728</v>
      </c>
      <c r="H232">
        <v>0.37065637065637103</v>
      </c>
      <c r="I232" t="str">
        <f>VLOOKUP(D232,categoriesforlookup!A:B,2,FALSE)</f>
        <v>1 year and up to 2 years</v>
      </c>
      <c r="J232">
        <f t="shared" si="23"/>
        <v>82</v>
      </c>
      <c r="K232" t="b">
        <f t="shared" si="24"/>
        <v>1</v>
      </c>
      <c r="L232">
        <f t="shared" si="25"/>
        <v>1810</v>
      </c>
      <c r="M232" t="b">
        <f t="shared" si="26"/>
        <v>0</v>
      </c>
      <c r="N232" s="3">
        <f t="shared" si="27"/>
        <v>0.38824538824538823</v>
      </c>
      <c r="O232" s="3">
        <f t="shared" si="28"/>
        <v>0.11440490487326971</v>
      </c>
    </row>
    <row r="233" spans="1:15" x14ac:dyDescent="0.2">
      <c r="A233">
        <v>232</v>
      </c>
      <c r="B233" t="s">
        <v>884</v>
      </c>
      <c r="C233" t="s">
        <v>36</v>
      </c>
      <c r="D233" t="s">
        <v>129</v>
      </c>
      <c r="E233">
        <v>15387</v>
      </c>
      <c r="F233">
        <v>15821</v>
      </c>
      <c r="G233">
        <v>434</v>
      </c>
      <c r="H233">
        <v>2.82056281276402E-2</v>
      </c>
      <c r="I233" t="e">
        <f>VLOOKUP(D233,categoriesforlookup!A:B,2,FALSE)</f>
        <v>#N/A</v>
      </c>
      <c r="J233" t="e">
        <f t="shared" si="23"/>
        <v>#N/A</v>
      </c>
      <c r="K233" t="e">
        <f t="shared" si="24"/>
        <v>#N/A</v>
      </c>
      <c r="L233" t="e">
        <f t="shared" si="25"/>
        <v>#N/A</v>
      </c>
      <c r="M233" t="e">
        <f t="shared" si="26"/>
        <v>#N/A</v>
      </c>
      <c r="N233" s="3" t="e">
        <f t="shared" si="27"/>
        <v>#N/A</v>
      </c>
      <c r="O233" s="3" t="e">
        <f t="shared" si="28"/>
        <v>#N/A</v>
      </c>
    </row>
    <row r="234" spans="1:15" x14ac:dyDescent="0.2">
      <c r="A234">
        <v>233</v>
      </c>
      <c r="B234" t="s">
        <v>883</v>
      </c>
      <c r="C234" t="s">
        <v>37</v>
      </c>
      <c r="D234" t="s">
        <v>8</v>
      </c>
      <c r="E234">
        <v>9843</v>
      </c>
      <c r="F234">
        <v>10589</v>
      </c>
      <c r="G234">
        <v>746</v>
      </c>
      <c r="H234">
        <v>7.5789901452809103E-2</v>
      </c>
      <c r="I234" t="str">
        <f>VLOOKUP(D234,categoriesforlookup!A:B,2,FALSE)</f>
        <v>2 years and up to 3 years</v>
      </c>
      <c r="J234">
        <f t="shared" si="23"/>
        <v>-92</v>
      </c>
      <c r="K234" t="b">
        <f t="shared" si="24"/>
        <v>0</v>
      </c>
      <c r="L234">
        <f t="shared" si="25"/>
        <v>746</v>
      </c>
      <c r="M234" t="b">
        <f t="shared" si="26"/>
        <v>0</v>
      </c>
      <c r="N234" s="3">
        <f t="shared" si="27"/>
        <v>7.5789901452809103E-2</v>
      </c>
      <c r="O234" s="3">
        <f t="shared" si="28"/>
        <v>1.8108993809928389E-2</v>
      </c>
    </row>
    <row r="235" spans="1:15" x14ac:dyDescent="0.2">
      <c r="A235">
        <v>234</v>
      </c>
      <c r="B235" t="s">
        <v>882</v>
      </c>
      <c r="C235" t="s">
        <v>37</v>
      </c>
      <c r="D235" t="s">
        <v>130</v>
      </c>
      <c r="E235">
        <v>4677</v>
      </c>
      <c r="F235">
        <v>4585</v>
      </c>
      <c r="G235">
        <v>-92</v>
      </c>
      <c r="H235">
        <v>-1.96707290998503E-2</v>
      </c>
      <c r="I235" t="str">
        <f>VLOOKUP(D235,categoriesforlookup!A:B,2,FALSE)</f>
        <v>3 years and up to 4 years</v>
      </c>
      <c r="J235">
        <f t="shared" si="23"/>
        <v>442</v>
      </c>
      <c r="K235" t="b">
        <f t="shared" si="24"/>
        <v>0</v>
      </c>
      <c r="L235">
        <f t="shared" si="25"/>
        <v>-92</v>
      </c>
      <c r="M235" t="b">
        <f t="shared" si="26"/>
        <v>0</v>
      </c>
      <c r="N235" s="3">
        <f t="shared" si="27"/>
        <v>-1.9670729099850331E-2</v>
      </c>
      <c r="O235" s="3">
        <f t="shared" si="28"/>
        <v>-2.2332807379536351E-3</v>
      </c>
    </row>
    <row r="236" spans="1:15" x14ac:dyDescent="0.2">
      <c r="A236">
        <v>235</v>
      </c>
      <c r="B236" t="s">
        <v>881</v>
      </c>
      <c r="C236" t="s">
        <v>37</v>
      </c>
      <c r="D236" t="s">
        <v>131</v>
      </c>
      <c r="E236">
        <v>7855</v>
      </c>
      <c r="F236">
        <v>4230</v>
      </c>
      <c r="G236">
        <v>-3625</v>
      </c>
      <c r="H236">
        <v>-0.46148949713558202</v>
      </c>
      <c r="I236" t="str">
        <f>VLOOKUP(D236,categoriesforlookup!A:B,2,FALSE)</f>
        <v>6 months up to 1 year</v>
      </c>
      <c r="J236">
        <f t="shared" si="23"/>
        <v>3168</v>
      </c>
      <c r="K236" t="b">
        <f t="shared" si="24"/>
        <v>0</v>
      </c>
      <c r="L236">
        <f t="shared" si="25"/>
        <v>-3625</v>
      </c>
      <c r="M236" t="b">
        <f t="shared" si="26"/>
        <v>0</v>
      </c>
      <c r="N236" s="3">
        <f t="shared" si="27"/>
        <v>-0.4614894971355824</v>
      </c>
      <c r="O236" s="3">
        <f t="shared" si="28"/>
        <v>-8.7996116033499217E-2</v>
      </c>
    </row>
    <row r="237" spans="1:15" x14ac:dyDescent="0.2">
      <c r="A237">
        <v>236</v>
      </c>
      <c r="B237" t="s">
        <v>880</v>
      </c>
      <c r="C237" t="s">
        <v>37</v>
      </c>
      <c r="D237" t="s">
        <v>132</v>
      </c>
      <c r="E237">
        <v>1171</v>
      </c>
      <c r="F237">
        <v>1613</v>
      </c>
      <c r="G237">
        <v>442</v>
      </c>
      <c r="H237">
        <v>0.37745516652433803</v>
      </c>
      <c r="I237" t="str">
        <f>VLOOKUP(D237,categoriesforlookup!A:B,2,FALSE)</f>
        <v>4 years and up to 5 years</v>
      </c>
      <c r="J237">
        <f t="shared" si="23"/>
        <v>16</v>
      </c>
      <c r="K237" t="b">
        <f t="shared" si="24"/>
        <v>1</v>
      </c>
      <c r="L237">
        <f t="shared" si="25"/>
        <v>458</v>
      </c>
      <c r="M237" t="b">
        <f t="shared" si="26"/>
        <v>0</v>
      </c>
      <c r="N237" s="3">
        <f t="shared" si="27"/>
        <v>0.39111870196413323</v>
      </c>
      <c r="O237" s="3">
        <f t="shared" si="28"/>
        <v>1.1117854108508313E-2</v>
      </c>
    </row>
    <row r="238" spans="1:15" x14ac:dyDescent="0.2">
      <c r="A238">
        <v>237</v>
      </c>
      <c r="B238" t="s">
        <v>879</v>
      </c>
      <c r="C238" t="s">
        <v>37</v>
      </c>
      <c r="D238" t="s">
        <v>133</v>
      </c>
      <c r="E238">
        <v>433</v>
      </c>
      <c r="F238">
        <v>449</v>
      </c>
      <c r="G238">
        <v>16</v>
      </c>
      <c r="H238">
        <v>3.6951501154734397E-2</v>
      </c>
      <c r="I238" t="str">
        <f>VLOOKUP(D238,categoriesforlookup!A:B,2,FALSE)</f>
        <v>5 years and over</v>
      </c>
      <c r="J238">
        <f t="shared" si="23"/>
        <v>22</v>
      </c>
      <c r="K238" t="b">
        <f t="shared" si="24"/>
        <v>1</v>
      </c>
      <c r="L238">
        <f t="shared" si="25"/>
        <v>38</v>
      </c>
      <c r="M238" t="b">
        <f t="shared" si="26"/>
        <v>0</v>
      </c>
      <c r="N238" s="3">
        <f t="shared" si="27"/>
        <v>8.7759815242494224E-2</v>
      </c>
      <c r="O238" s="3">
        <f t="shared" si="28"/>
        <v>9.2244204393737109E-4</v>
      </c>
    </row>
    <row r="239" spans="1:15" x14ac:dyDescent="0.2">
      <c r="A239">
        <v>238</v>
      </c>
      <c r="B239" t="s">
        <v>878</v>
      </c>
      <c r="C239" t="s">
        <v>37</v>
      </c>
      <c r="D239" t="s">
        <v>134</v>
      </c>
      <c r="E239">
        <v>108</v>
      </c>
      <c r="F239">
        <v>130</v>
      </c>
      <c r="G239">
        <v>22</v>
      </c>
      <c r="H239">
        <v>0.203703703703704</v>
      </c>
      <c r="I239">
        <f>VLOOKUP(D239,categoriesforlookup!A:B,2,FALSE)</f>
        <v>0</v>
      </c>
      <c r="J239" t="e">
        <f t="shared" si="23"/>
        <v>#N/A</v>
      </c>
      <c r="K239" t="e">
        <f t="shared" si="24"/>
        <v>#N/A</v>
      </c>
      <c r="L239" t="e">
        <f t="shared" si="25"/>
        <v>#N/A</v>
      </c>
      <c r="M239" t="e">
        <f t="shared" si="26"/>
        <v>#N/A</v>
      </c>
      <c r="N239" s="3" t="e">
        <f t="shared" si="27"/>
        <v>#N/A</v>
      </c>
      <c r="O239" s="3" t="e">
        <f t="shared" si="28"/>
        <v>#N/A</v>
      </c>
    </row>
    <row r="240" spans="1:15" x14ac:dyDescent="0.2">
      <c r="A240">
        <v>239</v>
      </c>
      <c r="B240" t="s">
        <v>877</v>
      </c>
      <c r="C240" t="s">
        <v>37</v>
      </c>
      <c r="D240" t="s">
        <v>136</v>
      </c>
      <c r="E240">
        <v>11854</v>
      </c>
      <c r="F240">
        <v>15022</v>
      </c>
      <c r="G240">
        <v>3168</v>
      </c>
      <c r="H240">
        <v>0.26725156065463102</v>
      </c>
      <c r="I240" t="str">
        <f>VLOOKUP(D240,categoriesforlookup!A:B,2,FALSE)</f>
        <v>1 year and up to 2 years</v>
      </c>
      <c r="J240">
        <f t="shared" si="23"/>
        <v>746</v>
      </c>
      <c r="K240" t="b">
        <f t="shared" si="24"/>
        <v>1</v>
      </c>
      <c r="L240">
        <f t="shared" si="25"/>
        <v>3914</v>
      </c>
      <c r="M240" t="b">
        <f t="shared" si="26"/>
        <v>0</v>
      </c>
      <c r="N240" s="3">
        <f t="shared" si="27"/>
        <v>0.33018390416736965</v>
      </c>
      <c r="O240" s="3">
        <f t="shared" si="28"/>
        <v>9.5011530525549212E-2</v>
      </c>
    </row>
    <row r="241" spans="1:15" x14ac:dyDescent="0.2">
      <c r="A241">
        <v>240</v>
      </c>
      <c r="B241" t="s">
        <v>876</v>
      </c>
      <c r="C241" t="s">
        <v>37</v>
      </c>
      <c r="D241" t="s">
        <v>129</v>
      </c>
      <c r="E241">
        <v>40220</v>
      </c>
      <c r="F241">
        <v>41195</v>
      </c>
      <c r="G241">
        <v>975</v>
      </c>
      <c r="H241">
        <v>2.4241670810542001E-2</v>
      </c>
      <c r="I241" t="e">
        <f>VLOOKUP(D241,categoriesforlookup!A:B,2,FALSE)</f>
        <v>#N/A</v>
      </c>
      <c r="J241" t="e">
        <f t="shared" si="23"/>
        <v>#N/A</v>
      </c>
      <c r="K241" t="e">
        <f t="shared" si="24"/>
        <v>#N/A</v>
      </c>
      <c r="L241" t="e">
        <f t="shared" si="25"/>
        <v>#N/A</v>
      </c>
      <c r="M241" t="e">
        <f t="shared" si="26"/>
        <v>#N/A</v>
      </c>
      <c r="N241" s="3" t="e">
        <f t="shared" si="27"/>
        <v>#N/A</v>
      </c>
      <c r="O241" s="3" t="e">
        <f t="shared" si="28"/>
        <v>#N/A</v>
      </c>
    </row>
    <row r="242" spans="1:15" x14ac:dyDescent="0.2">
      <c r="A242">
        <v>241</v>
      </c>
      <c r="B242" t="s">
        <v>875</v>
      </c>
      <c r="C242" t="s">
        <v>38</v>
      </c>
      <c r="D242" t="s">
        <v>8</v>
      </c>
      <c r="E242">
        <v>29074</v>
      </c>
      <c r="F242">
        <v>30527</v>
      </c>
      <c r="G242">
        <v>1453</v>
      </c>
      <c r="H242">
        <v>4.9975923505537603E-2</v>
      </c>
      <c r="I242" t="str">
        <f>VLOOKUP(D242,categoriesforlookup!A:B,2,FALSE)</f>
        <v>2 years and up to 3 years</v>
      </c>
      <c r="J242">
        <f t="shared" si="23"/>
        <v>1734</v>
      </c>
      <c r="K242" t="b">
        <f t="shared" si="24"/>
        <v>1</v>
      </c>
      <c r="L242">
        <f t="shared" si="25"/>
        <v>3187</v>
      </c>
      <c r="M242" t="b">
        <f t="shared" si="26"/>
        <v>0</v>
      </c>
      <c r="N242" s="3">
        <f t="shared" si="27"/>
        <v>0.10961683978812685</v>
      </c>
      <c r="O242" s="3">
        <f t="shared" si="28"/>
        <v>2.094340614567726E-2</v>
      </c>
    </row>
    <row r="243" spans="1:15" x14ac:dyDescent="0.2">
      <c r="A243">
        <v>242</v>
      </c>
      <c r="B243" t="s">
        <v>874</v>
      </c>
      <c r="C243" t="s">
        <v>38</v>
      </c>
      <c r="D243" t="s">
        <v>130</v>
      </c>
      <c r="E243">
        <v>7938</v>
      </c>
      <c r="F243">
        <v>9672</v>
      </c>
      <c r="G243">
        <v>1734</v>
      </c>
      <c r="H243">
        <v>0.21844293272864701</v>
      </c>
      <c r="I243" t="str">
        <f>VLOOKUP(D243,categoriesforlookup!A:B,2,FALSE)</f>
        <v>3 years and up to 4 years</v>
      </c>
      <c r="J243">
        <f t="shared" si="23"/>
        <v>454</v>
      </c>
      <c r="K243" t="b">
        <f t="shared" si="24"/>
        <v>1</v>
      </c>
      <c r="L243">
        <f t="shared" si="25"/>
        <v>2188</v>
      </c>
      <c r="M243" t="b">
        <f t="shared" si="26"/>
        <v>0</v>
      </c>
      <c r="N243" s="3">
        <f t="shared" si="27"/>
        <v>0.27563618039808518</v>
      </c>
      <c r="O243" s="3">
        <f t="shared" si="28"/>
        <v>1.4378466472149935E-2</v>
      </c>
    </row>
    <row r="244" spans="1:15" x14ac:dyDescent="0.2">
      <c r="A244">
        <v>243</v>
      </c>
      <c r="B244" t="s">
        <v>873</v>
      </c>
      <c r="C244" t="s">
        <v>38</v>
      </c>
      <c r="D244" t="s">
        <v>131</v>
      </c>
      <c r="E244">
        <v>49542</v>
      </c>
      <c r="F244">
        <v>20445</v>
      </c>
      <c r="G244">
        <v>-29097</v>
      </c>
      <c r="H244">
        <v>-0.587319849824391</v>
      </c>
      <c r="I244" t="str">
        <f>VLOOKUP(D244,categoriesforlookup!A:B,2,FALSE)</f>
        <v>6 months up to 1 year</v>
      </c>
      <c r="J244">
        <f t="shared" si="23"/>
        <v>28046</v>
      </c>
      <c r="K244" t="b">
        <f t="shared" si="24"/>
        <v>0</v>
      </c>
      <c r="L244">
        <f t="shared" si="25"/>
        <v>-29097</v>
      </c>
      <c r="M244" t="b">
        <f t="shared" si="26"/>
        <v>0</v>
      </c>
      <c r="N244" s="3">
        <f t="shared" si="27"/>
        <v>-0.58731984982439145</v>
      </c>
      <c r="O244" s="3">
        <f t="shared" si="28"/>
        <v>-0.19121126094156612</v>
      </c>
    </row>
    <row r="245" spans="1:15" x14ac:dyDescent="0.2">
      <c r="A245">
        <v>244</v>
      </c>
      <c r="B245" t="s">
        <v>872</v>
      </c>
      <c r="C245" t="s">
        <v>38</v>
      </c>
      <c r="D245" t="s">
        <v>132</v>
      </c>
      <c r="E245">
        <v>3706</v>
      </c>
      <c r="F245">
        <v>4160</v>
      </c>
      <c r="G245">
        <v>454</v>
      </c>
      <c r="H245">
        <v>0.122504047490556</v>
      </c>
      <c r="I245" t="str">
        <f>VLOOKUP(D245,categoriesforlookup!A:B,2,FALSE)</f>
        <v>4 years and up to 5 years</v>
      </c>
      <c r="J245">
        <f t="shared" si="23"/>
        <v>45</v>
      </c>
      <c r="K245" t="b">
        <f t="shared" si="24"/>
        <v>1</v>
      </c>
      <c r="L245">
        <f t="shared" si="25"/>
        <v>499</v>
      </c>
      <c r="M245" t="b">
        <f t="shared" si="26"/>
        <v>0</v>
      </c>
      <c r="N245" s="3">
        <f t="shared" si="27"/>
        <v>0.13464651915812195</v>
      </c>
      <c r="O245" s="3">
        <f t="shared" si="28"/>
        <v>3.2791840811713063E-3</v>
      </c>
    </row>
    <row r="246" spans="1:15" x14ac:dyDescent="0.2">
      <c r="A246">
        <v>245</v>
      </c>
      <c r="B246" t="s">
        <v>871</v>
      </c>
      <c r="C246" t="s">
        <v>38</v>
      </c>
      <c r="D246" t="s">
        <v>133</v>
      </c>
      <c r="E246">
        <v>616</v>
      </c>
      <c r="F246">
        <v>661</v>
      </c>
      <c r="G246">
        <v>45</v>
      </c>
      <c r="H246">
        <v>7.3051948051948007E-2</v>
      </c>
      <c r="I246" t="str">
        <f>VLOOKUP(D246,categoriesforlookup!A:B,2,FALSE)</f>
        <v>5 years and over</v>
      </c>
      <c r="J246">
        <f t="shared" si="23"/>
        <v>22</v>
      </c>
      <c r="K246" t="b">
        <f t="shared" si="24"/>
        <v>1</v>
      </c>
      <c r="L246">
        <f t="shared" si="25"/>
        <v>67</v>
      </c>
      <c r="M246" t="b">
        <f t="shared" si="26"/>
        <v>0</v>
      </c>
      <c r="N246" s="3">
        <f t="shared" si="27"/>
        <v>0.10876623376623376</v>
      </c>
      <c r="O246" s="3">
        <f t="shared" si="28"/>
        <v>4.4029124937570644E-4</v>
      </c>
    </row>
    <row r="247" spans="1:15" x14ac:dyDescent="0.2">
      <c r="A247">
        <v>246</v>
      </c>
      <c r="B247" t="s">
        <v>870</v>
      </c>
      <c r="C247" t="s">
        <v>38</v>
      </c>
      <c r="D247" t="s">
        <v>134</v>
      </c>
      <c r="E247">
        <v>148</v>
      </c>
      <c r="F247">
        <v>170</v>
      </c>
      <c r="G247">
        <v>22</v>
      </c>
      <c r="H247">
        <v>0.14864864864864899</v>
      </c>
      <c r="I247">
        <f>VLOOKUP(D247,categoriesforlookup!A:B,2,FALSE)</f>
        <v>0</v>
      </c>
      <c r="J247" t="e">
        <f t="shared" si="23"/>
        <v>#N/A</v>
      </c>
      <c r="K247" t="e">
        <f t="shared" si="24"/>
        <v>#N/A</v>
      </c>
      <c r="L247" t="e">
        <f t="shared" si="25"/>
        <v>#N/A</v>
      </c>
      <c r="M247" t="e">
        <f t="shared" si="26"/>
        <v>#N/A</v>
      </c>
      <c r="N247" s="3" t="e">
        <f t="shared" si="27"/>
        <v>#N/A</v>
      </c>
      <c r="O247" s="3" t="e">
        <f t="shared" si="28"/>
        <v>#N/A</v>
      </c>
    </row>
    <row r="248" spans="1:15" x14ac:dyDescent="0.2">
      <c r="A248">
        <v>247</v>
      </c>
      <c r="B248" t="s">
        <v>869</v>
      </c>
      <c r="C248" t="s">
        <v>38</v>
      </c>
      <c r="D248" t="s">
        <v>136</v>
      </c>
      <c r="E248">
        <v>35393</v>
      </c>
      <c r="F248">
        <v>63439</v>
      </c>
      <c r="G248">
        <v>28046</v>
      </c>
      <c r="H248">
        <v>0.79241657954962796</v>
      </c>
      <c r="I248" t="str">
        <f>VLOOKUP(D248,categoriesforlookup!A:B,2,FALSE)</f>
        <v>1 year and up to 2 years</v>
      </c>
      <c r="J248">
        <f t="shared" si="23"/>
        <v>1453</v>
      </c>
      <c r="K248" t="b">
        <f t="shared" si="24"/>
        <v>1</v>
      </c>
      <c r="L248">
        <f t="shared" si="25"/>
        <v>29499</v>
      </c>
      <c r="M248" t="b">
        <f t="shared" si="26"/>
        <v>0</v>
      </c>
      <c r="N248" s="3">
        <f t="shared" si="27"/>
        <v>0.83346989517701242</v>
      </c>
      <c r="O248" s="3">
        <f t="shared" si="28"/>
        <v>0.19385300843782036</v>
      </c>
    </row>
    <row r="249" spans="1:15" x14ac:dyDescent="0.2">
      <c r="A249">
        <v>248</v>
      </c>
      <c r="B249" t="s">
        <v>868</v>
      </c>
      <c r="C249" t="s">
        <v>38</v>
      </c>
      <c r="D249" t="s">
        <v>129</v>
      </c>
      <c r="E249">
        <v>145060</v>
      </c>
      <c r="F249">
        <v>152172</v>
      </c>
      <c r="G249">
        <v>7112</v>
      </c>
      <c r="H249">
        <v>4.9027988418585397E-2</v>
      </c>
      <c r="I249" t="e">
        <f>VLOOKUP(D249,categoriesforlookup!A:B,2,FALSE)</f>
        <v>#N/A</v>
      </c>
      <c r="J249" t="e">
        <f t="shared" si="23"/>
        <v>#N/A</v>
      </c>
      <c r="K249" t="e">
        <f t="shared" si="24"/>
        <v>#N/A</v>
      </c>
      <c r="L249" t="e">
        <f t="shared" si="25"/>
        <v>#N/A</v>
      </c>
      <c r="M249" t="e">
        <f t="shared" si="26"/>
        <v>#N/A</v>
      </c>
      <c r="N249" s="3" t="e">
        <f t="shared" si="27"/>
        <v>#N/A</v>
      </c>
      <c r="O249" s="3" t="e">
        <f t="shared" si="28"/>
        <v>#N/A</v>
      </c>
    </row>
    <row r="250" spans="1:15" x14ac:dyDescent="0.2">
      <c r="A250">
        <v>249</v>
      </c>
      <c r="B250" t="s">
        <v>867</v>
      </c>
      <c r="C250" t="s">
        <v>39</v>
      </c>
      <c r="D250" t="s">
        <v>8</v>
      </c>
      <c r="E250">
        <v>695</v>
      </c>
      <c r="F250">
        <v>687</v>
      </c>
      <c r="G250">
        <v>-8</v>
      </c>
      <c r="H250">
        <v>-1.1510791366906499E-2</v>
      </c>
      <c r="I250" t="str">
        <f>VLOOKUP(D250,categoriesforlookup!A:B,2,FALSE)</f>
        <v>2 years and up to 3 years</v>
      </c>
      <c r="J250">
        <f t="shared" si="23"/>
        <v>75</v>
      </c>
      <c r="K250" t="b">
        <f t="shared" si="24"/>
        <v>0</v>
      </c>
      <c r="L250">
        <f t="shared" si="25"/>
        <v>-8</v>
      </c>
      <c r="M250" t="b">
        <f t="shared" si="26"/>
        <v>0</v>
      </c>
      <c r="N250" s="3">
        <f t="shared" si="27"/>
        <v>-1.1510791366906475E-2</v>
      </c>
      <c r="O250" s="3">
        <f t="shared" si="28"/>
        <v>-2.4937655860349127E-3</v>
      </c>
    </row>
    <row r="251" spans="1:15" x14ac:dyDescent="0.2">
      <c r="A251">
        <v>250</v>
      </c>
      <c r="B251" t="s">
        <v>866</v>
      </c>
      <c r="C251" t="s">
        <v>39</v>
      </c>
      <c r="D251" t="s">
        <v>130</v>
      </c>
      <c r="E251">
        <v>235</v>
      </c>
      <c r="F251">
        <v>310</v>
      </c>
      <c r="G251">
        <v>75</v>
      </c>
      <c r="H251">
        <v>0.319148936170213</v>
      </c>
      <c r="I251" t="str">
        <f>VLOOKUP(D251,categoriesforlookup!A:B,2,FALSE)</f>
        <v>3 years and up to 4 years</v>
      </c>
      <c r="J251">
        <f t="shared" si="23"/>
        <v>3</v>
      </c>
      <c r="K251" t="b">
        <f t="shared" si="24"/>
        <v>1</v>
      </c>
      <c r="L251">
        <f t="shared" si="25"/>
        <v>78</v>
      </c>
      <c r="M251" t="b">
        <f t="shared" si="26"/>
        <v>0</v>
      </c>
      <c r="N251" s="3">
        <f t="shared" si="27"/>
        <v>0.33191489361702126</v>
      </c>
      <c r="O251" s="3">
        <f t="shared" si="28"/>
        <v>2.4314214463840397E-2</v>
      </c>
    </row>
    <row r="252" spans="1:15" x14ac:dyDescent="0.2">
      <c r="A252">
        <v>251</v>
      </c>
      <c r="B252" t="s">
        <v>865</v>
      </c>
      <c r="C252" t="s">
        <v>39</v>
      </c>
      <c r="D252" t="s">
        <v>131</v>
      </c>
      <c r="E252">
        <v>981</v>
      </c>
      <c r="F252">
        <v>353</v>
      </c>
      <c r="G252">
        <v>-628</v>
      </c>
      <c r="H252">
        <v>-0.64016309887869505</v>
      </c>
      <c r="I252" t="str">
        <f>VLOOKUP(D252,categoriesforlookup!A:B,2,FALSE)</f>
        <v>6 months up to 1 year</v>
      </c>
      <c r="J252">
        <f t="shared" si="23"/>
        <v>578</v>
      </c>
      <c r="K252" t="b">
        <f t="shared" si="24"/>
        <v>0</v>
      </c>
      <c r="L252">
        <f t="shared" si="25"/>
        <v>-628</v>
      </c>
      <c r="M252" t="b">
        <f t="shared" si="26"/>
        <v>0</v>
      </c>
      <c r="N252" s="3">
        <f t="shared" si="27"/>
        <v>-0.64016309887869516</v>
      </c>
      <c r="O252" s="3">
        <f t="shared" si="28"/>
        <v>-0.19576059850374064</v>
      </c>
    </row>
    <row r="253" spans="1:15" x14ac:dyDescent="0.2">
      <c r="A253">
        <v>252</v>
      </c>
      <c r="B253" t="s">
        <v>864</v>
      </c>
      <c r="C253" t="s">
        <v>39</v>
      </c>
      <c r="D253" t="s">
        <v>132</v>
      </c>
      <c r="E253">
        <v>42</v>
      </c>
      <c r="F253">
        <v>45</v>
      </c>
      <c r="G253">
        <v>3</v>
      </c>
      <c r="H253">
        <v>7.1428571428571397E-2</v>
      </c>
      <c r="I253" t="str">
        <f>VLOOKUP(D253,categoriesforlookup!A:B,2,FALSE)</f>
        <v>4 years and up to 5 years</v>
      </c>
      <c r="J253">
        <f t="shared" si="23"/>
        <v>6</v>
      </c>
      <c r="K253" t="b">
        <f t="shared" si="24"/>
        <v>1</v>
      </c>
      <c r="L253">
        <f t="shared" si="25"/>
        <v>9</v>
      </c>
      <c r="M253" t="b">
        <f t="shared" si="26"/>
        <v>0</v>
      </c>
      <c r="N253" s="3">
        <f t="shared" si="27"/>
        <v>0.21428571428571427</v>
      </c>
      <c r="O253" s="3">
        <f t="shared" si="28"/>
        <v>2.8054862842892768E-3</v>
      </c>
    </row>
    <row r="254" spans="1:15" x14ac:dyDescent="0.2">
      <c r="A254">
        <v>253</v>
      </c>
      <c r="B254" t="s">
        <v>863</v>
      </c>
      <c r="C254" t="s">
        <v>39</v>
      </c>
      <c r="D254" t="s">
        <v>133</v>
      </c>
      <c r="E254">
        <v>29</v>
      </c>
      <c r="F254">
        <v>35</v>
      </c>
      <c r="G254">
        <v>6</v>
      </c>
      <c r="H254">
        <v>0.20689655172413801</v>
      </c>
      <c r="I254" t="str">
        <f>VLOOKUP(D254,categoriesforlookup!A:B,2,FALSE)</f>
        <v>5 years and over</v>
      </c>
      <c r="J254" t="str">
        <f t="shared" si="23"/>
        <v>NA</v>
      </c>
      <c r="K254" t="b">
        <f t="shared" si="24"/>
        <v>1</v>
      </c>
      <c r="L254" t="e">
        <f t="shared" si="25"/>
        <v>#VALUE!</v>
      </c>
      <c r="M254" t="e">
        <f t="shared" si="26"/>
        <v>#VALUE!</v>
      </c>
      <c r="N254" s="3" t="e">
        <f t="shared" si="27"/>
        <v>#VALUE!</v>
      </c>
      <c r="O254" s="3" t="e">
        <f t="shared" si="28"/>
        <v>#VALUE!</v>
      </c>
    </row>
    <row r="255" spans="1:15" x14ac:dyDescent="0.2">
      <c r="A255">
        <v>254</v>
      </c>
      <c r="B255" t="s">
        <v>862</v>
      </c>
      <c r="C255" t="s">
        <v>39</v>
      </c>
      <c r="D255" t="s">
        <v>134</v>
      </c>
      <c r="E255" t="s">
        <v>135</v>
      </c>
      <c r="F255" t="s">
        <v>135</v>
      </c>
      <c r="G255" t="s">
        <v>135</v>
      </c>
      <c r="H255" t="s">
        <v>135</v>
      </c>
      <c r="I255">
        <f>VLOOKUP(D255,categoriesforlookup!A:B,2,FALSE)</f>
        <v>0</v>
      </c>
      <c r="J255" t="e">
        <f t="shared" si="23"/>
        <v>#N/A</v>
      </c>
      <c r="K255" t="e">
        <f t="shared" si="24"/>
        <v>#N/A</v>
      </c>
      <c r="L255" t="e">
        <f t="shared" si="25"/>
        <v>#N/A</v>
      </c>
      <c r="M255" t="e">
        <f t="shared" si="26"/>
        <v>#N/A</v>
      </c>
      <c r="N255" s="3" t="e">
        <f t="shared" si="27"/>
        <v>#N/A</v>
      </c>
      <c r="O255" s="3" t="e">
        <f t="shared" si="28"/>
        <v>#N/A</v>
      </c>
    </row>
    <row r="256" spans="1:15" x14ac:dyDescent="0.2">
      <c r="A256">
        <v>255</v>
      </c>
      <c r="B256" t="s">
        <v>861</v>
      </c>
      <c r="C256" t="s">
        <v>39</v>
      </c>
      <c r="D256" t="s">
        <v>136</v>
      </c>
      <c r="E256">
        <v>780</v>
      </c>
      <c r="F256">
        <v>1358</v>
      </c>
      <c r="G256">
        <v>578</v>
      </c>
      <c r="H256">
        <v>0.74102564102564095</v>
      </c>
      <c r="I256" t="str">
        <f>VLOOKUP(D256,categoriesforlookup!A:B,2,FALSE)</f>
        <v>1 year and up to 2 years</v>
      </c>
      <c r="J256">
        <f t="shared" si="23"/>
        <v>-8</v>
      </c>
      <c r="K256" t="b">
        <f t="shared" si="24"/>
        <v>0</v>
      </c>
      <c r="L256">
        <f t="shared" si="25"/>
        <v>578</v>
      </c>
      <c r="M256" t="b">
        <f t="shared" si="26"/>
        <v>0</v>
      </c>
      <c r="N256" s="3">
        <f t="shared" si="27"/>
        <v>0.74102564102564106</v>
      </c>
      <c r="O256" s="3">
        <f t="shared" si="28"/>
        <v>0.18017456359102244</v>
      </c>
    </row>
    <row r="257" spans="1:15" x14ac:dyDescent="0.2">
      <c r="A257">
        <v>256</v>
      </c>
      <c r="B257" t="s">
        <v>860</v>
      </c>
      <c r="C257" t="s">
        <v>39</v>
      </c>
      <c r="D257" t="s">
        <v>129</v>
      </c>
      <c r="E257">
        <v>3109</v>
      </c>
      <c r="F257">
        <v>3208</v>
      </c>
      <c r="G257">
        <v>99</v>
      </c>
      <c r="H257">
        <v>3.1843036346092E-2</v>
      </c>
      <c r="I257" t="e">
        <f>VLOOKUP(D257,categoriesforlookup!A:B,2,FALSE)</f>
        <v>#N/A</v>
      </c>
      <c r="J257" t="e">
        <f t="shared" si="23"/>
        <v>#N/A</v>
      </c>
      <c r="K257" t="e">
        <f t="shared" si="24"/>
        <v>#N/A</v>
      </c>
      <c r="L257" t="e">
        <f t="shared" si="25"/>
        <v>#N/A</v>
      </c>
      <c r="M257" t="e">
        <f t="shared" si="26"/>
        <v>#N/A</v>
      </c>
      <c r="N257" s="3" t="e">
        <f t="shared" si="27"/>
        <v>#N/A</v>
      </c>
      <c r="O257" s="3" t="e">
        <f t="shared" si="28"/>
        <v>#N/A</v>
      </c>
    </row>
    <row r="258" spans="1:15" x14ac:dyDescent="0.2">
      <c r="A258">
        <v>257</v>
      </c>
      <c r="B258" t="s">
        <v>859</v>
      </c>
      <c r="C258" t="s">
        <v>40</v>
      </c>
      <c r="D258" t="s">
        <v>8</v>
      </c>
      <c r="E258">
        <v>14708</v>
      </c>
      <c r="F258">
        <v>15902</v>
      </c>
      <c r="G258">
        <v>1194</v>
      </c>
      <c r="H258">
        <v>8.1180310035354905E-2</v>
      </c>
      <c r="I258" t="str">
        <f>VLOOKUP(D258,categoriesforlookup!A:B,2,FALSE)</f>
        <v>2 years and up to 3 years</v>
      </c>
      <c r="J258">
        <f t="shared" si="23"/>
        <v>383</v>
      </c>
      <c r="K258" t="b">
        <f t="shared" si="24"/>
        <v>1</v>
      </c>
      <c r="L258">
        <f t="shared" si="25"/>
        <v>1577</v>
      </c>
      <c r="M258" t="b">
        <f t="shared" si="26"/>
        <v>0</v>
      </c>
      <c r="N258" s="3">
        <f t="shared" si="27"/>
        <v>0.10722056023932554</v>
      </c>
      <c r="O258" s="3">
        <f t="shared" si="28"/>
        <v>2.1702033963614344E-2</v>
      </c>
    </row>
    <row r="259" spans="1:15" x14ac:dyDescent="0.2">
      <c r="A259">
        <v>258</v>
      </c>
      <c r="B259" t="s">
        <v>858</v>
      </c>
      <c r="C259" t="s">
        <v>40</v>
      </c>
      <c r="D259" t="s">
        <v>130</v>
      </c>
      <c r="E259">
        <v>4528</v>
      </c>
      <c r="F259">
        <v>4911</v>
      </c>
      <c r="G259">
        <v>383</v>
      </c>
      <c r="H259">
        <v>8.4584805653710293E-2</v>
      </c>
      <c r="I259" t="str">
        <f>VLOOKUP(D259,categoriesforlookup!A:B,2,FALSE)</f>
        <v>3 years and up to 4 years</v>
      </c>
      <c r="J259">
        <f t="shared" ref="J259:J322" si="29">VLOOKUP(CONCATENATE(C259,":",I259),B:I,6,FALSE)</f>
        <v>84</v>
      </c>
      <c r="K259" t="b">
        <f t="shared" ref="K259:K322" si="30">AND(G259&gt;0,J259&gt;0)</f>
        <v>1</v>
      </c>
      <c r="L259">
        <f t="shared" ref="L259:L322" si="31">IF(K259,G259+J259,G259)</f>
        <v>467</v>
      </c>
      <c r="M259" t="b">
        <f t="shared" ref="M259:M322" si="32">L259=H259</f>
        <v>0</v>
      </c>
      <c r="N259" s="3">
        <f t="shared" ref="N259:N322" si="33">L259/E259</f>
        <v>0.10313604240282685</v>
      </c>
      <c r="O259" s="3">
        <f t="shared" ref="O259:O322" si="34">L259/VLOOKUP(C259&amp;":Total",B:F,5,FALSE)</f>
        <v>6.4266644648116036E-3</v>
      </c>
    </row>
    <row r="260" spans="1:15" x14ac:dyDescent="0.2">
      <c r="A260">
        <v>259</v>
      </c>
      <c r="B260" t="s">
        <v>857</v>
      </c>
      <c r="C260" t="s">
        <v>40</v>
      </c>
      <c r="D260" t="s">
        <v>131</v>
      </c>
      <c r="E260">
        <v>17578</v>
      </c>
      <c r="F260">
        <v>8713</v>
      </c>
      <c r="G260">
        <v>-8865</v>
      </c>
      <c r="H260">
        <v>-0.504323586301058</v>
      </c>
      <c r="I260" t="str">
        <f>VLOOKUP(D260,categoriesforlookup!A:B,2,FALSE)</f>
        <v>6 months up to 1 year</v>
      </c>
      <c r="J260">
        <f t="shared" si="29"/>
        <v>7249</v>
      </c>
      <c r="K260" t="b">
        <f t="shared" si="30"/>
        <v>0</v>
      </c>
      <c r="L260">
        <f t="shared" si="31"/>
        <v>-8865</v>
      </c>
      <c r="M260" t="b">
        <f t="shared" si="32"/>
        <v>0</v>
      </c>
      <c r="N260" s="3">
        <f t="shared" si="33"/>
        <v>-0.50432358630105811</v>
      </c>
      <c r="O260" s="3">
        <f t="shared" si="34"/>
        <v>-0.12199653207827595</v>
      </c>
    </row>
    <row r="261" spans="1:15" x14ac:dyDescent="0.2">
      <c r="A261">
        <v>260</v>
      </c>
      <c r="B261" t="s">
        <v>856</v>
      </c>
      <c r="C261" t="s">
        <v>40</v>
      </c>
      <c r="D261" t="s">
        <v>132</v>
      </c>
      <c r="E261">
        <v>2670</v>
      </c>
      <c r="F261">
        <v>2754</v>
      </c>
      <c r="G261">
        <v>84</v>
      </c>
      <c r="H261">
        <v>3.14606741573034E-2</v>
      </c>
      <c r="I261" t="str">
        <f>VLOOKUP(D261,categoriesforlookup!A:B,2,FALSE)</f>
        <v>4 years and up to 5 years</v>
      </c>
      <c r="J261">
        <f t="shared" si="29"/>
        <v>159</v>
      </c>
      <c r="K261" t="b">
        <f t="shared" si="30"/>
        <v>1</v>
      </c>
      <c r="L261">
        <f t="shared" si="31"/>
        <v>243</v>
      </c>
      <c r="M261" t="b">
        <f t="shared" si="32"/>
        <v>0</v>
      </c>
      <c r="N261" s="3">
        <f t="shared" si="33"/>
        <v>9.1011235955056183E-2</v>
      </c>
      <c r="O261" s="3">
        <f t="shared" si="34"/>
        <v>3.3440673767649244E-3</v>
      </c>
    </row>
    <row r="262" spans="1:15" x14ac:dyDescent="0.2">
      <c r="A262">
        <v>261</v>
      </c>
      <c r="B262" t="s">
        <v>855</v>
      </c>
      <c r="C262" t="s">
        <v>40</v>
      </c>
      <c r="D262" t="s">
        <v>133</v>
      </c>
      <c r="E262">
        <v>1335</v>
      </c>
      <c r="F262">
        <v>1494</v>
      </c>
      <c r="G262">
        <v>159</v>
      </c>
      <c r="H262">
        <v>0.11910112359550599</v>
      </c>
      <c r="I262" t="str">
        <f>VLOOKUP(D262,categoriesforlookup!A:B,2,FALSE)</f>
        <v>5 years and over</v>
      </c>
      <c r="J262">
        <f t="shared" si="29"/>
        <v>46</v>
      </c>
      <c r="K262" t="b">
        <f t="shared" si="30"/>
        <v>1</v>
      </c>
      <c r="L262">
        <f t="shared" si="31"/>
        <v>205</v>
      </c>
      <c r="M262" t="b">
        <f t="shared" si="32"/>
        <v>0</v>
      </c>
      <c r="N262" s="3">
        <f t="shared" si="33"/>
        <v>0.15355805243445692</v>
      </c>
      <c r="O262" s="3">
        <f t="shared" si="34"/>
        <v>2.8211267993284344E-3</v>
      </c>
    </row>
    <row r="263" spans="1:15" x14ac:dyDescent="0.2">
      <c r="A263">
        <v>262</v>
      </c>
      <c r="B263" t="s">
        <v>854</v>
      </c>
      <c r="C263" t="s">
        <v>40</v>
      </c>
      <c r="D263" t="s">
        <v>134</v>
      </c>
      <c r="E263">
        <v>261</v>
      </c>
      <c r="F263">
        <v>307</v>
      </c>
      <c r="G263">
        <v>46</v>
      </c>
      <c r="H263">
        <v>0.176245210727969</v>
      </c>
      <c r="I263">
        <f>VLOOKUP(D263,categoriesforlookup!A:B,2,FALSE)</f>
        <v>0</v>
      </c>
      <c r="J263" t="e">
        <f t="shared" si="29"/>
        <v>#N/A</v>
      </c>
      <c r="K263" t="e">
        <f t="shared" si="30"/>
        <v>#N/A</v>
      </c>
      <c r="L263" t="e">
        <f t="shared" si="31"/>
        <v>#N/A</v>
      </c>
      <c r="M263" t="e">
        <f t="shared" si="32"/>
        <v>#N/A</v>
      </c>
      <c r="N263" s="3" t="e">
        <f t="shared" si="33"/>
        <v>#N/A</v>
      </c>
      <c r="O263" s="3" t="e">
        <f t="shared" si="34"/>
        <v>#N/A</v>
      </c>
    </row>
    <row r="264" spans="1:15" x14ac:dyDescent="0.2">
      <c r="A264">
        <v>263</v>
      </c>
      <c r="B264" t="s">
        <v>853</v>
      </c>
      <c r="C264" t="s">
        <v>40</v>
      </c>
      <c r="D264" t="s">
        <v>136</v>
      </c>
      <c r="E264">
        <v>22098</v>
      </c>
      <c r="F264">
        <v>29347</v>
      </c>
      <c r="G264">
        <v>7249</v>
      </c>
      <c r="H264">
        <v>0.32803873653724303</v>
      </c>
      <c r="I264" t="str">
        <f>VLOOKUP(D264,categoriesforlookup!A:B,2,FALSE)</f>
        <v>1 year and up to 2 years</v>
      </c>
      <c r="J264">
        <f t="shared" si="29"/>
        <v>1194</v>
      </c>
      <c r="K264" t="b">
        <f t="shared" si="30"/>
        <v>1</v>
      </c>
      <c r="L264">
        <f t="shared" si="31"/>
        <v>8443</v>
      </c>
      <c r="M264" t="b">
        <f t="shared" si="32"/>
        <v>0</v>
      </c>
      <c r="N264" s="3">
        <f t="shared" si="33"/>
        <v>0.38207077563580416</v>
      </c>
      <c r="O264" s="3">
        <f t="shared" si="34"/>
        <v>0.1161891393499023</v>
      </c>
    </row>
    <row r="265" spans="1:15" x14ac:dyDescent="0.2">
      <c r="A265">
        <v>264</v>
      </c>
      <c r="B265" t="s">
        <v>852</v>
      </c>
      <c r="C265" t="s">
        <v>40</v>
      </c>
      <c r="D265" t="s">
        <v>129</v>
      </c>
      <c r="E265">
        <v>71152</v>
      </c>
      <c r="F265">
        <v>72666</v>
      </c>
      <c r="G265">
        <v>1514</v>
      </c>
      <c r="H265">
        <v>2.1278389925792701E-2</v>
      </c>
      <c r="I265" t="e">
        <f>VLOOKUP(D265,categoriesforlookup!A:B,2,FALSE)</f>
        <v>#N/A</v>
      </c>
      <c r="J265" t="e">
        <f t="shared" si="29"/>
        <v>#N/A</v>
      </c>
      <c r="K265" t="e">
        <f t="shared" si="30"/>
        <v>#N/A</v>
      </c>
      <c r="L265" t="e">
        <f t="shared" si="31"/>
        <v>#N/A</v>
      </c>
      <c r="M265" t="e">
        <f t="shared" si="32"/>
        <v>#N/A</v>
      </c>
      <c r="N265" s="3" t="e">
        <f t="shared" si="33"/>
        <v>#N/A</v>
      </c>
      <c r="O265" s="3" t="e">
        <f t="shared" si="34"/>
        <v>#N/A</v>
      </c>
    </row>
    <row r="266" spans="1:15" x14ac:dyDescent="0.2">
      <c r="A266">
        <v>265</v>
      </c>
      <c r="B266" t="s">
        <v>851</v>
      </c>
      <c r="C266" t="s">
        <v>41</v>
      </c>
      <c r="D266" t="s">
        <v>8</v>
      </c>
      <c r="E266">
        <v>7873</v>
      </c>
      <c r="F266">
        <v>8207</v>
      </c>
      <c r="G266">
        <v>334</v>
      </c>
      <c r="H266">
        <v>4.2423472627969E-2</v>
      </c>
      <c r="I266" t="str">
        <f>VLOOKUP(D266,categoriesforlookup!A:B,2,FALSE)</f>
        <v>2 years and up to 3 years</v>
      </c>
      <c r="J266">
        <f t="shared" si="29"/>
        <v>568</v>
      </c>
      <c r="K266" t="b">
        <f t="shared" si="30"/>
        <v>1</v>
      </c>
      <c r="L266">
        <f t="shared" si="31"/>
        <v>902</v>
      </c>
      <c r="M266" t="b">
        <f t="shared" si="32"/>
        <v>0</v>
      </c>
      <c r="N266" s="3">
        <f t="shared" si="33"/>
        <v>0.11456877937253905</v>
      </c>
      <c r="O266" s="3">
        <f t="shared" si="34"/>
        <v>2.5029830452035409E-2</v>
      </c>
    </row>
    <row r="267" spans="1:15" x14ac:dyDescent="0.2">
      <c r="A267">
        <v>266</v>
      </c>
      <c r="B267" t="s">
        <v>850</v>
      </c>
      <c r="C267" t="s">
        <v>41</v>
      </c>
      <c r="D267" t="s">
        <v>130</v>
      </c>
      <c r="E267">
        <v>4163</v>
      </c>
      <c r="F267">
        <v>4731</v>
      </c>
      <c r="G267">
        <v>568</v>
      </c>
      <c r="H267">
        <v>0.136440067259188</v>
      </c>
      <c r="I267" t="str">
        <f>VLOOKUP(D267,categoriesforlookup!A:B,2,FALSE)</f>
        <v>3 years and up to 4 years</v>
      </c>
      <c r="J267">
        <f t="shared" si="29"/>
        <v>40</v>
      </c>
      <c r="K267" t="b">
        <f t="shared" si="30"/>
        <v>1</v>
      </c>
      <c r="L267">
        <f t="shared" si="31"/>
        <v>608</v>
      </c>
      <c r="M267" t="b">
        <f t="shared" si="32"/>
        <v>0</v>
      </c>
      <c r="N267" s="3">
        <f t="shared" si="33"/>
        <v>0.14604852269997598</v>
      </c>
      <c r="O267" s="3">
        <f t="shared" si="34"/>
        <v>1.6871548686072647E-2</v>
      </c>
    </row>
    <row r="268" spans="1:15" x14ac:dyDescent="0.2">
      <c r="A268">
        <v>267</v>
      </c>
      <c r="B268" t="s">
        <v>849</v>
      </c>
      <c r="C268" t="s">
        <v>41</v>
      </c>
      <c r="D268" t="s">
        <v>131</v>
      </c>
      <c r="E268">
        <v>10041</v>
      </c>
      <c r="F268">
        <v>4266</v>
      </c>
      <c r="G268">
        <v>-5775</v>
      </c>
      <c r="H268">
        <v>-0.57514191813564397</v>
      </c>
      <c r="I268" t="str">
        <f>VLOOKUP(D268,categoriesforlookup!A:B,2,FALSE)</f>
        <v>6 months up to 1 year</v>
      </c>
      <c r="J268">
        <f t="shared" si="29"/>
        <v>5146</v>
      </c>
      <c r="K268" t="b">
        <f t="shared" si="30"/>
        <v>0</v>
      </c>
      <c r="L268">
        <f t="shared" si="31"/>
        <v>-5775</v>
      </c>
      <c r="M268" t="b">
        <f t="shared" si="32"/>
        <v>0</v>
      </c>
      <c r="N268" s="3">
        <f t="shared" si="33"/>
        <v>-0.57514191813564386</v>
      </c>
      <c r="O268" s="3">
        <f t="shared" si="34"/>
        <v>-0.16025196325998278</v>
      </c>
    </row>
    <row r="269" spans="1:15" x14ac:dyDescent="0.2">
      <c r="A269">
        <v>268</v>
      </c>
      <c r="B269" t="s">
        <v>848</v>
      </c>
      <c r="C269" t="s">
        <v>41</v>
      </c>
      <c r="D269" t="s">
        <v>132</v>
      </c>
      <c r="E269">
        <v>214</v>
      </c>
      <c r="F269">
        <v>254</v>
      </c>
      <c r="G269">
        <v>40</v>
      </c>
      <c r="H269">
        <v>0.18691588785046701</v>
      </c>
      <c r="I269" t="str">
        <f>VLOOKUP(D269,categoriesforlookup!A:B,2,FALSE)</f>
        <v>4 years and up to 5 years</v>
      </c>
      <c r="J269">
        <f t="shared" si="29"/>
        <v>18</v>
      </c>
      <c r="K269" t="b">
        <f t="shared" si="30"/>
        <v>1</v>
      </c>
      <c r="L269">
        <f t="shared" si="31"/>
        <v>58</v>
      </c>
      <c r="M269" t="b">
        <f t="shared" si="32"/>
        <v>0</v>
      </c>
      <c r="N269" s="3">
        <f t="shared" si="33"/>
        <v>0.27102803738317754</v>
      </c>
      <c r="O269" s="3">
        <f t="shared" si="34"/>
        <v>1.6094569470266669E-3</v>
      </c>
    </row>
    <row r="270" spans="1:15" x14ac:dyDescent="0.2">
      <c r="A270">
        <v>269</v>
      </c>
      <c r="B270" t="s">
        <v>847</v>
      </c>
      <c r="C270" t="s">
        <v>41</v>
      </c>
      <c r="D270" t="s">
        <v>133</v>
      </c>
      <c r="E270">
        <v>176</v>
      </c>
      <c r="F270">
        <v>194</v>
      </c>
      <c r="G270">
        <v>18</v>
      </c>
      <c r="H270">
        <v>0.102272727272727</v>
      </c>
      <c r="I270" t="str">
        <f>VLOOKUP(D270,categoriesforlookup!A:B,2,FALSE)</f>
        <v>5 years and over</v>
      </c>
      <c r="J270">
        <f t="shared" si="29"/>
        <v>9</v>
      </c>
      <c r="K270" t="b">
        <f t="shared" si="30"/>
        <v>1</v>
      </c>
      <c r="L270">
        <f t="shared" si="31"/>
        <v>27</v>
      </c>
      <c r="M270" t="b">
        <f t="shared" si="32"/>
        <v>0</v>
      </c>
      <c r="N270" s="3">
        <f t="shared" si="33"/>
        <v>0.15340909090909091</v>
      </c>
      <c r="O270" s="3">
        <f t="shared" si="34"/>
        <v>7.4922995809862086E-4</v>
      </c>
    </row>
    <row r="271" spans="1:15" x14ac:dyDescent="0.2">
      <c r="A271">
        <v>270</v>
      </c>
      <c r="B271" t="s">
        <v>846</v>
      </c>
      <c r="C271" t="s">
        <v>41</v>
      </c>
      <c r="D271" t="s">
        <v>134</v>
      </c>
      <c r="E271">
        <v>30</v>
      </c>
      <c r="F271">
        <v>39</v>
      </c>
      <c r="G271">
        <v>9</v>
      </c>
      <c r="H271">
        <v>0.3</v>
      </c>
      <c r="I271">
        <f>VLOOKUP(D271,categoriesforlookup!A:B,2,FALSE)</f>
        <v>0</v>
      </c>
      <c r="J271" t="e">
        <f t="shared" si="29"/>
        <v>#N/A</v>
      </c>
      <c r="K271" t="e">
        <f t="shared" si="30"/>
        <v>#N/A</v>
      </c>
      <c r="L271" t="e">
        <f t="shared" si="31"/>
        <v>#N/A</v>
      </c>
      <c r="M271" t="e">
        <f t="shared" si="32"/>
        <v>#N/A</v>
      </c>
      <c r="N271" s="3" t="e">
        <f t="shared" si="33"/>
        <v>#N/A</v>
      </c>
      <c r="O271" s="3" t="e">
        <f t="shared" si="34"/>
        <v>#N/A</v>
      </c>
    </row>
    <row r="272" spans="1:15" x14ac:dyDescent="0.2">
      <c r="A272">
        <v>271</v>
      </c>
      <c r="B272" t="s">
        <v>845</v>
      </c>
      <c r="C272" t="s">
        <v>41</v>
      </c>
      <c r="D272" t="s">
        <v>136</v>
      </c>
      <c r="E272">
        <v>8867</v>
      </c>
      <c r="F272">
        <v>14013</v>
      </c>
      <c r="G272">
        <v>5146</v>
      </c>
      <c r="H272">
        <v>0.58035412202548797</v>
      </c>
      <c r="I272" t="str">
        <f>VLOOKUP(D272,categoriesforlookup!A:B,2,FALSE)</f>
        <v>1 year and up to 2 years</v>
      </c>
      <c r="J272">
        <f t="shared" si="29"/>
        <v>334</v>
      </c>
      <c r="K272" t="b">
        <f t="shared" si="30"/>
        <v>1</v>
      </c>
      <c r="L272">
        <f t="shared" si="31"/>
        <v>5480</v>
      </c>
      <c r="M272" t="b">
        <f t="shared" si="32"/>
        <v>0</v>
      </c>
      <c r="N272" s="3">
        <f t="shared" si="33"/>
        <v>0.61802187887673399</v>
      </c>
      <c r="O272" s="3">
        <f t="shared" si="34"/>
        <v>0.15206593223631268</v>
      </c>
    </row>
    <row r="273" spans="1:15" x14ac:dyDescent="0.2">
      <c r="A273">
        <v>272</v>
      </c>
      <c r="B273" t="s">
        <v>844</v>
      </c>
      <c r="C273" t="s">
        <v>41</v>
      </c>
      <c r="D273" t="s">
        <v>129</v>
      </c>
      <c r="E273">
        <v>35008</v>
      </c>
      <c r="F273">
        <v>36037</v>
      </c>
      <c r="G273">
        <v>1029</v>
      </c>
      <c r="H273">
        <v>2.9393281535649001E-2</v>
      </c>
      <c r="I273" t="e">
        <f>VLOOKUP(D273,categoriesforlookup!A:B,2,FALSE)</f>
        <v>#N/A</v>
      </c>
      <c r="J273" t="e">
        <f t="shared" si="29"/>
        <v>#N/A</v>
      </c>
      <c r="K273" t="e">
        <f t="shared" si="30"/>
        <v>#N/A</v>
      </c>
      <c r="L273" t="e">
        <f t="shared" si="31"/>
        <v>#N/A</v>
      </c>
      <c r="M273" t="e">
        <f t="shared" si="32"/>
        <v>#N/A</v>
      </c>
      <c r="N273" s="3" t="e">
        <f t="shared" si="33"/>
        <v>#N/A</v>
      </c>
      <c r="O273" s="3" t="e">
        <f t="shared" si="34"/>
        <v>#N/A</v>
      </c>
    </row>
    <row r="274" spans="1:15" x14ac:dyDescent="0.2">
      <c r="A274">
        <v>273</v>
      </c>
      <c r="B274" t="s">
        <v>843</v>
      </c>
      <c r="C274" t="s">
        <v>42</v>
      </c>
      <c r="D274" t="s">
        <v>8</v>
      </c>
      <c r="E274">
        <v>9906</v>
      </c>
      <c r="F274">
        <v>10098</v>
      </c>
      <c r="G274">
        <v>192</v>
      </c>
      <c r="H274">
        <v>1.9382192610539101E-2</v>
      </c>
      <c r="I274" t="str">
        <f>VLOOKUP(D274,categoriesforlookup!A:B,2,FALSE)</f>
        <v>2 years and up to 3 years</v>
      </c>
      <c r="J274">
        <f t="shared" si="29"/>
        <v>881</v>
      </c>
      <c r="K274" t="b">
        <f t="shared" si="30"/>
        <v>1</v>
      </c>
      <c r="L274">
        <f t="shared" si="31"/>
        <v>1073</v>
      </c>
      <c r="M274" t="b">
        <f t="shared" si="32"/>
        <v>0</v>
      </c>
      <c r="N274" s="3">
        <f t="shared" si="33"/>
        <v>0.10831819099535635</v>
      </c>
      <c r="O274" s="3">
        <f t="shared" si="34"/>
        <v>2.6436385138464569E-2</v>
      </c>
    </row>
    <row r="275" spans="1:15" x14ac:dyDescent="0.2">
      <c r="A275">
        <v>274</v>
      </c>
      <c r="B275" t="s">
        <v>842</v>
      </c>
      <c r="C275" t="s">
        <v>42</v>
      </c>
      <c r="D275" t="s">
        <v>130</v>
      </c>
      <c r="E275">
        <v>1824</v>
      </c>
      <c r="F275">
        <v>2705</v>
      </c>
      <c r="G275">
        <v>881</v>
      </c>
      <c r="H275">
        <v>0.48300438596491202</v>
      </c>
      <c r="I275" t="str">
        <f>VLOOKUP(D275,categoriesforlookup!A:B,2,FALSE)</f>
        <v>3 years and up to 4 years</v>
      </c>
      <c r="J275">
        <f t="shared" si="29"/>
        <v>-3</v>
      </c>
      <c r="K275" t="b">
        <f t="shared" si="30"/>
        <v>0</v>
      </c>
      <c r="L275">
        <f t="shared" si="31"/>
        <v>881</v>
      </c>
      <c r="M275" t="b">
        <f t="shared" si="32"/>
        <v>0</v>
      </c>
      <c r="N275" s="3">
        <f t="shared" si="33"/>
        <v>0.4830043859649123</v>
      </c>
      <c r="O275" s="3">
        <f t="shared" si="34"/>
        <v>2.1705922932886569E-2</v>
      </c>
    </row>
    <row r="276" spans="1:15" x14ac:dyDescent="0.2">
      <c r="A276">
        <v>275</v>
      </c>
      <c r="B276" t="s">
        <v>841</v>
      </c>
      <c r="C276" t="s">
        <v>42</v>
      </c>
      <c r="D276" t="s">
        <v>131</v>
      </c>
      <c r="E276">
        <v>8715</v>
      </c>
      <c r="F276">
        <v>4402</v>
      </c>
      <c r="G276">
        <v>-4313</v>
      </c>
      <c r="H276">
        <v>-0.49489386115892098</v>
      </c>
      <c r="I276" t="str">
        <f>VLOOKUP(D276,categoriesforlookup!A:B,2,FALSE)</f>
        <v>6 months up to 1 year</v>
      </c>
      <c r="J276">
        <f t="shared" si="29"/>
        <v>3308</v>
      </c>
      <c r="K276" t="b">
        <f t="shared" si="30"/>
        <v>0</v>
      </c>
      <c r="L276">
        <f t="shared" si="31"/>
        <v>-4313</v>
      </c>
      <c r="M276" t="b">
        <f t="shared" si="32"/>
        <v>0</v>
      </c>
      <c r="N276" s="3">
        <f t="shared" si="33"/>
        <v>-0.49489386115892142</v>
      </c>
      <c r="O276" s="3">
        <f t="shared" si="34"/>
        <v>-0.10626293485759337</v>
      </c>
    </row>
    <row r="277" spans="1:15" x14ac:dyDescent="0.2">
      <c r="A277">
        <v>276</v>
      </c>
      <c r="B277" t="s">
        <v>840</v>
      </c>
      <c r="C277" t="s">
        <v>42</v>
      </c>
      <c r="D277" t="s">
        <v>132</v>
      </c>
      <c r="E277">
        <v>352</v>
      </c>
      <c r="F277">
        <v>349</v>
      </c>
      <c r="G277">
        <v>-3</v>
      </c>
      <c r="H277">
        <v>-8.5227272727272704E-3</v>
      </c>
      <c r="I277" t="str">
        <f>VLOOKUP(D277,categoriesforlookup!A:B,2,FALSE)</f>
        <v>4 years and up to 5 years</v>
      </c>
      <c r="J277">
        <f t="shared" si="29"/>
        <v>38</v>
      </c>
      <c r="K277" t="b">
        <f t="shared" si="30"/>
        <v>0</v>
      </c>
      <c r="L277">
        <f t="shared" si="31"/>
        <v>-3</v>
      </c>
      <c r="M277" t="b">
        <f t="shared" si="32"/>
        <v>0</v>
      </c>
      <c r="N277" s="3">
        <f t="shared" si="33"/>
        <v>-8.5227272727272721E-3</v>
      </c>
      <c r="O277" s="3">
        <f t="shared" si="34"/>
        <v>-7.3913471962156296E-5</v>
      </c>
    </row>
    <row r="278" spans="1:15" x14ac:dyDescent="0.2">
      <c r="A278">
        <v>277</v>
      </c>
      <c r="B278" t="s">
        <v>839</v>
      </c>
      <c r="C278" t="s">
        <v>42</v>
      </c>
      <c r="D278" t="s">
        <v>133</v>
      </c>
      <c r="E278">
        <v>228</v>
      </c>
      <c r="F278">
        <v>266</v>
      </c>
      <c r="G278">
        <v>38</v>
      </c>
      <c r="H278">
        <v>0.16666666666666699</v>
      </c>
      <c r="I278" t="str">
        <f>VLOOKUP(D278,categoriesforlookup!A:B,2,FALSE)</f>
        <v>5 years and over</v>
      </c>
      <c r="J278">
        <f t="shared" si="29"/>
        <v>6</v>
      </c>
      <c r="K278" t="b">
        <f t="shared" si="30"/>
        <v>1</v>
      </c>
      <c r="L278">
        <f t="shared" si="31"/>
        <v>44</v>
      </c>
      <c r="M278" t="b">
        <f t="shared" si="32"/>
        <v>0</v>
      </c>
      <c r="N278" s="3">
        <f t="shared" si="33"/>
        <v>0.19298245614035087</v>
      </c>
      <c r="O278" s="3">
        <f t="shared" si="34"/>
        <v>1.0840642554449591E-3</v>
      </c>
    </row>
    <row r="279" spans="1:15" x14ac:dyDescent="0.2">
      <c r="A279">
        <v>278</v>
      </c>
      <c r="B279" t="s">
        <v>838</v>
      </c>
      <c r="C279" t="s">
        <v>42</v>
      </c>
      <c r="D279" t="s">
        <v>134</v>
      </c>
      <c r="E279">
        <v>12</v>
      </c>
      <c r="F279">
        <v>18</v>
      </c>
      <c r="G279">
        <v>6</v>
      </c>
      <c r="H279">
        <v>0.5</v>
      </c>
      <c r="I279">
        <f>VLOOKUP(D279,categoriesforlookup!A:B,2,FALSE)</f>
        <v>0</v>
      </c>
      <c r="J279" t="e">
        <f t="shared" si="29"/>
        <v>#N/A</v>
      </c>
      <c r="K279" t="e">
        <f t="shared" si="30"/>
        <v>#N/A</v>
      </c>
      <c r="L279" t="e">
        <f t="shared" si="31"/>
        <v>#N/A</v>
      </c>
      <c r="M279" t="e">
        <f t="shared" si="32"/>
        <v>#N/A</v>
      </c>
      <c r="N279" s="3" t="e">
        <f t="shared" si="33"/>
        <v>#N/A</v>
      </c>
      <c r="O279" s="3" t="e">
        <f t="shared" si="34"/>
        <v>#N/A</v>
      </c>
    </row>
    <row r="280" spans="1:15" x14ac:dyDescent="0.2">
      <c r="A280">
        <v>279</v>
      </c>
      <c r="B280" t="s">
        <v>837</v>
      </c>
      <c r="C280" t="s">
        <v>42</v>
      </c>
      <c r="D280" t="s">
        <v>136</v>
      </c>
      <c r="E280">
        <v>14354</v>
      </c>
      <c r="F280">
        <v>17662</v>
      </c>
      <c r="G280">
        <v>3308</v>
      </c>
      <c r="H280">
        <v>0.23045840880590801</v>
      </c>
      <c r="I280" t="str">
        <f>VLOOKUP(D280,categoriesforlookup!A:B,2,FALSE)</f>
        <v>1 year and up to 2 years</v>
      </c>
      <c r="J280">
        <f t="shared" si="29"/>
        <v>192</v>
      </c>
      <c r="K280" t="b">
        <f t="shared" si="30"/>
        <v>1</v>
      </c>
      <c r="L280">
        <f t="shared" si="31"/>
        <v>3500</v>
      </c>
      <c r="M280" t="b">
        <f t="shared" si="32"/>
        <v>0</v>
      </c>
      <c r="N280" s="3">
        <f t="shared" si="33"/>
        <v>0.24383447122753241</v>
      </c>
      <c r="O280" s="3">
        <f t="shared" si="34"/>
        <v>8.6232383955849021E-2</v>
      </c>
    </row>
    <row r="281" spans="1:15" x14ac:dyDescent="0.2">
      <c r="A281">
        <v>280</v>
      </c>
      <c r="B281" t="s">
        <v>836</v>
      </c>
      <c r="C281" t="s">
        <v>42</v>
      </c>
      <c r="D281" t="s">
        <v>129</v>
      </c>
      <c r="E281">
        <v>39596</v>
      </c>
      <c r="F281">
        <v>40588</v>
      </c>
      <c r="G281">
        <v>992</v>
      </c>
      <c r="H281">
        <v>2.50530356601677E-2</v>
      </c>
      <c r="I281" t="e">
        <f>VLOOKUP(D281,categoriesforlookup!A:B,2,FALSE)</f>
        <v>#N/A</v>
      </c>
      <c r="J281" t="e">
        <f t="shared" si="29"/>
        <v>#N/A</v>
      </c>
      <c r="K281" t="e">
        <f t="shared" si="30"/>
        <v>#N/A</v>
      </c>
      <c r="L281" t="e">
        <f t="shared" si="31"/>
        <v>#N/A</v>
      </c>
      <c r="M281" t="e">
        <f t="shared" si="32"/>
        <v>#N/A</v>
      </c>
      <c r="N281" s="3" t="e">
        <f t="shared" si="33"/>
        <v>#N/A</v>
      </c>
      <c r="O281" s="3" t="e">
        <f t="shared" si="34"/>
        <v>#N/A</v>
      </c>
    </row>
    <row r="282" spans="1:15" x14ac:dyDescent="0.2">
      <c r="A282">
        <v>281</v>
      </c>
      <c r="B282" t="s">
        <v>835</v>
      </c>
      <c r="C282" t="s">
        <v>43</v>
      </c>
      <c r="D282" t="s">
        <v>8</v>
      </c>
      <c r="E282">
        <v>5470</v>
      </c>
      <c r="F282">
        <v>5645</v>
      </c>
      <c r="G282">
        <v>175</v>
      </c>
      <c r="H282">
        <v>3.1992687385740397E-2</v>
      </c>
      <c r="I282" t="str">
        <f>VLOOKUP(D282,categoriesforlookup!A:B,2,FALSE)</f>
        <v>2 years and up to 3 years</v>
      </c>
      <c r="J282">
        <f t="shared" si="29"/>
        <v>192</v>
      </c>
      <c r="K282" t="b">
        <f t="shared" si="30"/>
        <v>1</v>
      </c>
      <c r="L282">
        <f t="shared" si="31"/>
        <v>367</v>
      </c>
      <c r="M282" t="b">
        <f t="shared" si="32"/>
        <v>0</v>
      </c>
      <c r="N282" s="3">
        <f t="shared" si="33"/>
        <v>6.7093235831809872E-2</v>
      </c>
      <c r="O282" s="3">
        <f t="shared" si="34"/>
        <v>1.4822892685488104E-2</v>
      </c>
    </row>
    <row r="283" spans="1:15" x14ac:dyDescent="0.2">
      <c r="A283">
        <v>282</v>
      </c>
      <c r="B283" t="s">
        <v>834</v>
      </c>
      <c r="C283" t="s">
        <v>43</v>
      </c>
      <c r="D283" t="s">
        <v>130</v>
      </c>
      <c r="E283">
        <v>4033</v>
      </c>
      <c r="F283">
        <v>4225</v>
      </c>
      <c r="G283">
        <v>192</v>
      </c>
      <c r="H283">
        <v>4.7607240267790701E-2</v>
      </c>
      <c r="I283" t="str">
        <f>VLOOKUP(D283,categoriesforlookup!A:B,2,FALSE)</f>
        <v>3 years and up to 4 years</v>
      </c>
      <c r="J283">
        <f t="shared" si="29"/>
        <v>226</v>
      </c>
      <c r="K283" t="b">
        <f t="shared" si="30"/>
        <v>1</v>
      </c>
      <c r="L283">
        <f t="shared" si="31"/>
        <v>418</v>
      </c>
      <c r="M283" t="b">
        <f t="shared" si="32"/>
        <v>0</v>
      </c>
      <c r="N283" s="3">
        <f t="shared" si="33"/>
        <v>0.10364492933300273</v>
      </c>
      <c r="O283" s="3">
        <f t="shared" si="34"/>
        <v>1.6882749707177187E-2</v>
      </c>
    </row>
    <row r="284" spans="1:15" x14ac:dyDescent="0.2">
      <c r="A284">
        <v>283</v>
      </c>
      <c r="B284" t="s">
        <v>833</v>
      </c>
      <c r="C284" t="s">
        <v>43</v>
      </c>
      <c r="D284" t="s">
        <v>131</v>
      </c>
      <c r="E284">
        <v>4242</v>
      </c>
      <c r="F284">
        <v>2364</v>
      </c>
      <c r="G284">
        <v>-1878</v>
      </c>
      <c r="H284">
        <v>-0.44271570014144301</v>
      </c>
      <c r="I284" t="str">
        <f>VLOOKUP(D284,categoriesforlookup!A:B,2,FALSE)</f>
        <v>6 months up to 1 year</v>
      </c>
      <c r="J284">
        <f t="shared" si="29"/>
        <v>1312</v>
      </c>
      <c r="K284" t="b">
        <f t="shared" si="30"/>
        <v>0</v>
      </c>
      <c r="L284">
        <f t="shared" si="31"/>
        <v>-1878</v>
      </c>
      <c r="M284" t="b">
        <f t="shared" si="32"/>
        <v>0</v>
      </c>
      <c r="N284" s="3">
        <f t="shared" si="33"/>
        <v>-0.44271570014144274</v>
      </c>
      <c r="O284" s="3">
        <f t="shared" si="34"/>
        <v>-7.5851205622197992E-2</v>
      </c>
    </row>
    <row r="285" spans="1:15" x14ac:dyDescent="0.2">
      <c r="A285">
        <v>284</v>
      </c>
      <c r="B285" t="s">
        <v>832</v>
      </c>
      <c r="C285" t="s">
        <v>43</v>
      </c>
      <c r="D285" t="s">
        <v>132</v>
      </c>
      <c r="E285">
        <v>973</v>
      </c>
      <c r="F285">
        <v>1199</v>
      </c>
      <c r="G285">
        <v>226</v>
      </c>
      <c r="H285">
        <v>0.232271325796506</v>
      </c>
      <c r="I285" t="str">
        <f>VLOOKUP(D285,categoriesforlookup!A:B,2,FALSE)</f>
        <v>4 years and up to 5 years</v>
      </c>
      <c r="J285">
        <f t="shared" si="29"/>
        <v>15</v>
      </c>
      <c r="K285" t="b">
        <f t="shared" si="30"/>
        <v>1</v>
      </c>
      <c r="L285">
        <f t="shared" si="31"/>
        <v>241</v>
      </c>
      <c r="M285" t="b">
        <f t="shared" si="32"/>
        <v>0</v>
      </c>
      <c r="N285" s="3">
        <f t="shared" si="33"/>
        <v>0.24768756423432683</v>
      </c>
      <c r="O285" s="3">
        <f t="shared" si="34"/>
        <v>9.7338341613150779E-3</v>
      </c>
    </row>
    <row r="286" spans="1:15" x14ac:dyDescent="0.2">
      <c r="A286">
        <v>285</v>
      </c>
      <c r="B286" t="s">
        <v>831</v>
      </c>
      <c r="C286" t="s">
        <v>43</v>
      </c>
      <c r="D286" t="s">
        <v>133</v>
      </c>
      <c r="E286">
        <v>337</v>
      </c>
      <c r="F286">
        <v>352</v>
      </c>
      <c r="G286">
        <v>15</v>
      </c>
      <c r="H286">
        <v>4.4510385756676603E-2</v>
      </c>
      <c r="I286" t="str">
        <f>VLOOKUP(D286,categoriesforlookup!A:B,2,FALSE)</f>
        <v>5 years and over</v>
      </c>
      <c r="J286">
        <f t="shared" si="29"/>
        <v>10</v>
      </c>
      <c r="K286" t="b">
        <f t="shared" si="30"/>
        <v>1</v>
      </c>
      <c r="L286">
        <f t="shared" si="31"/>
        <v>25</v>
      </c>
      <c r="M286" t="b">
        <f t="shared" si="32"/>
        <v>0</v>
      </c>
      <c r="N286" s="3">
        <f t="shared" si="33"/>
        <v>7.418397626112759E-2</v>
      </c>
      <c r="O286" s="3">
        <f t="shared" si="34"/>
        <v>1.0097338341613152E-3</v>
      </c>
    </row>
    <row r="287" spans="1:15" x14ac:dyDescent="0.2">
      <c r="A287">
        <v>286</v>
      </c>
      <c r="B287" t="s">
        <v>830</v>
      </c>
      <c r="C287" t="s">
        <v>43</v>
      </c>
      <c r="D287" t="s">
        <v>134</v>
      </c>
      <c r="E287">
        <v>106</v>
      </c>
      <c r="F287">
        <v>116</v>
      </c>
      <c r="G287">
        <v>10</v>
      </c>
      <c r="H287">
        <v>9.4339622641509399E-2</v>
      </c>
      <c r="I287">
        <f>VLOOKUP(D287,categoriesforlookup!A:B,2,FALSE)</f>
        <v>0</v>
      </c>
      <c r="J287" t="e">
        <f t="shared" si="29"/>
        <v>#N/A</v>
      </c>
      <c r="K287" t="e">
        <f t="shared" si="30"/>
        <v>#N/A</v>
      </c>
      <c r="L287" t="e">
        <f t="shared" si="31"/>
        <v>#N/A</v>
      </c>
      <c r="M287" t="e">
        <f t="shared" si="32"/>
        <v>#N/A</v>
      </c>
      <c r="N287" s="3" t="e">
        <f t="shared" si="33"/>
        <v>#N/A</v>
      </c>
      <c r="O287" s="3" t="e">
        <f t="shared" si="34"/>
        <v>#N/A</v>
      </c>
    </row>
    <row r="288" spans="1:15" x14ac:dyDescent="0.2">
      <c r="A288">
        <v>287</v>
      </c>
      <c r="B288" t="s">
        <v>829</v>
      </c>
      <c r="C288" t="s">
        <v>43</v>
      </c>
      <c r="D288" t="s">
        <v>136</v>
      </c>
      <c r="E288">
        <v>7036</v>
      </c>
      <c r="F288">
        <v>8348</v>
      </c>
      <c r="G288">
        <v>1312</v>
      </c>
      <c r="H288">
        <v>0.18646958499147201</v>
      </c>
      <c r="I288" t="str">
        <f>VLOOKUP(D288,categoriesforlookup!A:B,2,FALSE)</f>
        <v>1 year and up to 2 years</v>
      </c>
      <c r="J288">
        <f t="shared" si="29"/>
        <v>175</v>
      </c>
      <c r="K288" t="b">
        <f t="shared" si="30"/>
        <v>1</v>
      </c>
      <c r="L288">
        <f t="shared" si="31"/>
        <v>1487</v>
      </c>
      <c r="M288" t="b">
        <f t="shared" si="32"/>
        <v>0</v>
      </c>
      <c r="N288" s="3">
        <f t="shared" si="33"/>
        <v>0.21134167140420693</v>
      </c>
      <c r="O288" s="3">
        <f t="shared" si="34"/>
        <v>6.0058968455915018E-2</v>
      </c>
    </row>
    <row r="289" spans="1:15" x14ac:dyDescent="0.2">
      <c r="A289">
        <v>288</v>
      </c>
      <c r="B289" t="s">
        <v>828</v>
      </c>
      <c r="C289" t="s">
        <v>43</v>
      </c>
      <c r="D289" t="s">
        <v>129</v>
      </c>
      <c r="E289">
        <v>24444</v>
      </c>
      <c r="F289">
        <v>24759</v>
      </c>
      <c r="G289">
        <v>315</v>
      </c>
      <c r="H289">
        <v>1.28865979381443E-2</v>
      </c>
      <c r="I289" t="e">
        <f>VLOOKUP(D289,categoriesforlookup!A:B,2,FALSE)</f>
        <v>#N/A</v>
      </c>
      <c r="J289" t="e">
        <f t="shared" si="29"/>
        <v>#N/A</v>
      </c>
      <c r="K289" t="e">
        <f t="shared" si="30"/>
        <v>#N/A</v>
      </c>
      <c r="L289" t="e">
        <f t="shared" si="31"/>
        <v>#N/A</v>
      </c>
      <c r="M289" t="e">
        <f t="shared" si="32"/>
        <v>#N/A</v>
      </c>
      <c r="N289" s="3" t="e">
        <f t="shared" si="33"/>
        <v>#N/A</v>
      </c>
      <c r="O289" s="3" t="e">
        <f t="shared" si="34"/>
        <v>#N/A</v>
      </c>
    </row>
    <row r="290" spans="1:15" x14ac:dyDescent="0.2">
      <c r="A290">
        <v>289</v>
      </c>
      <c r="B290" t="s">
        <v>827</v>
      </c>
      <c r="C290" t="s">
        <v>44</v>
      </c>
      <c r="D290" t="s">
        <v>8</v>
      </c>
      <c r="E290">
        <v>8707</v>
      </c>
      <c r="F290">
        <v>9679</v>
      </c>
      <c r="G290">
        <v>972</v>
      </c>
      <c r="H290">
        <v>0.11163431721603299</v>
      </c>
      <c r="I290" t="str">
        <f>VLOOKUP(D290,categoriesforlookup!A:B,2,FALSE)</f>
        <v>2 years and up to 3 years</v>
      </c>
      <c r="J290">
        <f t="shared" si="29"/>
        <v>-17</v>
      </c>
      <c r="K290" t="b">
        <f t="shared" si="30"/>
        <v>0</v>
      </c>
      <c r="L290">
        <f t="shared" si="31"/>
        <v>972</v>
      </c>
      <c r="M290" t="b">
        <f t="shared" si="32"/>
        <v>0</v>
      </c>
      <c r="N290" s="3">
        <f t="shared" si="33"/>
        <v>0.11163431721603308</v>
      </c>
      <c r="O290" s="3">
        <f t="shared" si="34"/>
        <v>2.8767609802296673E-2</v>
      </c>
    </row>
    <row r="291" spans="1:15" x14ac:dyDescent="0.2">
      <c r="A291">
        <v>290</v>
      </c>
      <c r="B291" t="s">
        <v>826</v>
      </c>
      <c r="C291" t="s">
        <v>44</v>
      </c>
      <c r="D291" t="s">
        <v>130</v>
      </c>
      <c r="E291">
        <v>688</v>
      </c>
      <c r="F291">
        <v>671</v>
      </c>
      <c r="G291">
        <v>-17</v>
      </c>
      <c r="H291">
        <v>-2.4709302325581401E-2</v>
      </c>
      <c r="I291" t="str">
        <f>VLOOKUP(D291,categoriesforlookup!A:B,2,FALSE)</f>
        <v>3 years and up to 4 years</v>
      </c>
      <c r="J291">
        <f t="shared" si="29"/>
        <v>-38</v>
      </c>
      <c r="K291" t="b">
        <f t="shared" si="30"/>
        <v>0</v>
      </c>
      <c r="L291">
        <f t="shared" si="31"/>
        <v>-17</v>
      </c>
      <c r="M291" t="b">
        <f t="shared" si="32"/>
        <v>0</v>
      </c>
      <c r="N291" s="3">
        <f t="shared" si="33"/>
        <v>-2.4709302325581394E-2</v>
      </c>
      <c r="O291" s="3">
        <f t="shared" si="34"/>
        <v>-5.0313720847638217E-4</v>
      </c>
    </row>
    <row r="292" spans="1:15" x14ac:dyDescent="0.2">
      <c r="A292">
        <v>291</v>
      </c>
      <c r="B292" t="s">
        <v>825</v>
      </c>
      <c r="C292" t="s">
        <v>44</v>
      </c>
      <c r="D292" t="s">
        <v>131</v>
      </c>
      <c r="E292">
        <v>6516</v>
      </c>
      <c r="F292">
        <v>3213</v>
      </c>
      <c r="G292">
        <v>-3303</v>
      </c>
      <c r="H292">
        <v>-0.50690607734806603</v>
      </c>
      <c r="I292" t="str">
        <f>VLOOKUP(D292,categoriesforlookup!A:B,2,FALSE)</f>
        <v>6 months up to 1 year</v>
      </c>
      <c r="J292">
        <f t="shared" si="29"/>
        <v>2748</v>
      </c>
      <c r="K292" t="b">
        <f t="shared" si="30"/>
        <v>0</v>
      </c>
      <c r="L292">
        <f t="shared" si="31"/>
        <v>-3303</v>
      </c>
      <c r="M292" t="b">
        <f t="shared" si="32"/>
        <v>0</v>
      </c>
      <c r="N292" s="3">
        <f t="shared" si="33"/>
        <v>-0.50690607734806625</v>
      </c>
      <c r="O292" s="3">
        <f t="shared" si="34"/>
        <v>-9.7756599976322953E-2</v>
      </c>
    </row>
    <row r="293" spans="1:15" x14ac:dyDescent="0.2">
      <c r="A293">
        <v>292</v>
      </c>
      <c r="B293" t="s">
        <v>824</v>
      </c>
      <c r="C293" t="s">
        <v>44</v>
      </c>
      <c r="D293" t="s">
        <v>132</v>
      </c>
      <c r="E293">
        <v>1016</v>
      </c>
      <c r="F293">
        <v>978</v>
      </c>
      <c r="G293">
        <v>-38</v>
      </c>
      <c r="H293">
        <v>-3.7401574803149602E-2</v>
      </c>
      <c r="I293" t="str">
        <f>VLOOKUP(D293,categoriesforlookup!A:B,2,FALSE)</f>
        <v>4 years and up to 5 years</v>
      </c>
      <c r="J293">
        <f t="shared" si="29"/>
        <v>21</v>
      </c>
      <c r="K293" t="b">
        <f t="shared" si="30"/>
        <v>0</v>
      </c>
      <c r="L293">
        <f t="shared" si="31"/>
        <v>-38</v>
      </c>
      <c r="M293" t="b">
        <f t="shared" si="32"/>
        <v>0</v>
      </c>
      <c r="N293" s="3">
        <f t="shared" si="33"/>
        <v>-3.7401574803149609E-2</v>
      </c>
      <c r="O293" s="3">
        <f t="shared" si="34"/>
        <v>-1.1246596424766189E-3</v>
      </c>
    </row>
    <row r="294" spans="1:15" x14ac:dyDescent="0.2">
      <c r="A294">
        <v>293</v>
      </c>
      <c r="B294" t="s">
        <v>823</v>
      </c>
      <c r="C294" t="s">
        <v>44</v>
      </c>
      <c r="D294" t="s">
        <v>133</v>
      </c>
      <c r="E294">
        <v>860</v>
      </c>
      <c r="F294">
        <v>881</v>
      </c>
      <c r="G294">
        <v>21</v>
      </c>
      <c r="H294">
        <v>2.4418604651162801E-2</v>
      </c>
      <c r="I294" t="str">
        <f>VLOOKUP(D294,categoriesforlookup!A:B,2,FALSE)</f>
        <v>5 years and over</v>
      </c>
      <c r="J294">
        <f t="shared" si="29"/>
        <v>108</v>
      </c>
      <c r="K294" t="b">
        <f t="shared" si="30"/>
        <v>1</v>
      </c>
      <c r="L294">
        <f t="shared" si="31"/>
        <v>129</v>
      </c>
      <c r="M294" t="b">
        <f t="shared" si="32"/>
        <v>0</v>
      </c>
      <c r="N294" s="3">
        <f t="shared" si="33"/>
        <v>0.15</v>
      </c>
      <c r="O294" s="3">
        <f t="shared" si="34"/>
        <v>3.8179235231443117E-3</v>
      </c>
    </row>
    <row r="295" spans="1:15" x14ac:dyDescent="0.2">
      <c r="A295">
        <v>294</v>
      </c>
      <c r="B295" t="s">
        <v>822</v>
      </c>
      <c r="C295" t="s">
        <v>44</v>
      </c>
      <c r="D295" t="s">
        <v>134</v>
      </c>
      <c r="E295">
        <v>579</v>
      </c>
      <c r="F295">
        <v>687</v>
      </c>
      <c r="G295">
        <v>108</v>
      </c>
      <c r="H295">
        <v>0.18652849740932601</v>
      </c>
      <c r="I295">
        <f>VLOOKUP(D295,categoriesforlookup!A:B,2,FALSE)</f>
        <v>0</v>
      </c>
      <c r="J295" t="e">
        <f t="shared" si="29"/>
        <v>#N/A</v>
      </c>
      <c r="K295" t="e">
        <f t="shared" si="30"/>
        <v>#N/A</v>
      </c>
      <c r="L295" t="e">
        <f t="shared" si="31"/>
        <v>#N/A</v>
      </c>
      <c r="M295" t="e">
        <f t="shared" si="32"/>
        <v>#N/A</v>
      </c>
      <c r="N295" s="3" t="e">
        <f t="shared" si="33"/>
        <v>#N/A</v>
      </c>
      <c r="O295" s="3" t="e">
        <f t="shared" si="34"/>
        <v>#N/A</v>
      </c>
    </row>
    <row r="296" spans="1:15" x14ac:dyDescent="0.2">
      <c r="A296">
        <v>295</v>
      </c>
      <c r="B296" t="s">
        <v>821</v>
      </c>
      <c r="C296" t="s">
        <v>44</v>
      </c>
      <c r="D296" t="s">
        <v>136</v>
      </c>
      <c r="E296">
        <v>11499</v>
      </c>
      <c r="F296">
        <v>14247</v>
      </c>
      <c r="G296">
        <v>2748</v>
      </c>
      <c r="H296">
        <v>0.23897730237411899</v>
      </c>
      <c r="I296" t="str">
        <f>VLOOKUP(D296,categoriesforlookup!A:B,2,FALSE)</f>
        <v>1 year and up to 2 years</v>
      </c>
      <c r="J296">
        <f t="shared" si="29"/>
        <v>972</v>
      </c>
      <c r="K296" t="b">
        <f t="shared" si="30"/>
        <v>1</v>
      </c>
      <c r="L296">
        <f t="shared" si="31"/>
        <v>3720</v>
      </c>
      <c r="M296" t="b">
        <f t="shared" si="32"/>
        <v>0</v>
      </c>
      <c r="N296" s="3">
        <f t="shared" si="33"/>
        <v>0.32350639186016178</v>
      </c>
      <c r="O296" s="3">
        <f t="shared" si="34"/>
        <v>0.1100982597371848</v>
      </c>
    </row>
    <row r="297" spans="1:15" x14ac:dyDescent="0.2">
      <c r="A297">
        <v>296</v>
      </c>
      <c r="B297" t="s">
        <v>820</v>
      </c>
      <c r="C297" t="s">
        <v>44</v>
      </c>
      <c r="D297" t="s">
        <v>129</v>
      </c>
      <c r="E297">
        <v>32669</v>
      </c>
      <c r="F297">
        <v>33788</v>
      </c>
      <c r="G297">
        <v>1119</v>
      </c>
      <c r="H297">
        <v>3.4252655422571901E-2</v>
      </c>
      <c r="I297" t="e">
        <f>VLOOKUP(D297,categoriesforlookup!A:B,2,FALSE)</f>
        <v>#N/A</v>
      </c>
      <c r="J297" t="e">
        <f t="shared" si="29"/>
        <v>#N/A</v>
      </c>
      <c r="K297" t="e">
        <f t="shared" si="30"/>
        <v>#N/A</v>
      </c>
      <c r="L297" t="e">
        <f t="shared" si="31"/>
        <v>#N/A</v>
      </c>
      <c r="M297" t="e">
        <f t="shared" si="32"/>
        <v>#N/A</v>
      </c>
      <c r="N297" s="3" t="e">
        <f t="shared" si="33"/>
        <v>#N/A</v>
      </c>
      <c r="O297" s="3" t="e">
        <f t="shared" si="34"/>
        <v>#N/A</v>
      </c>
    </row>
    <row r="298" spans="1:15" x14ac:dyDescent="0.2">
      <c r="A298">
        <v>297</v>
      </c>
      <c r="B298" t="s">
        <v>819</v>
      </c>
      <c r="C298" t="s">
        <v>45</v>
      </c>
      <c r="D298" t="s">
        <v>8</v>
      </c>
      <c r="E298">
        <v>31001</v>
      </c>
      <c r="F298">
        <v>33116</v>
      </c>
      <c r="G298">
        <v>2115</v>
      </c>
      <c r="H298">
        <v>6.8223605690138994E-2</v>
      </c>
      <c r="I298" t="str">
        <f>VLOOKUP(D298,categoriesforlookup!A:B,2,FALSE)</f>
        <v>2 years and up to 3 years</v>
      </c>
      <c r="J298">
        <f t="shared" si="29"/>
        <v>831</v>
      </c>
      <c r="K298" t="b">
        <f t="shared" si="30"/>
        <v>1</v>
      </c>
      <c r="L298">
        <f t="shared" si="31"/>
        <v>2946</v>
      </c>
      <c r="M298" t="b">
        <f t="shared" si="32"/>
        <v>0</v>
      </c>
      <c r="N298" s="3">
        <f t="shared" si="33"/>
        <v>9.5029192606690113E-2</v>
      </c>
      <c r="O298" s="3">
        <f t="shared" si="34"/>
        <v>2.5093696763202725E-2</v>
      </c>
    </row>
    <row r="299" spans="1:15" x14ac:dyDescent="0.2">
      <c r="A299">
        <v>298</v>
      </c>
      <c r="B299" t="s">
        <v>818</v>
      </c>
      <c r="C299" t="s">
        <v>45</v>
      </c>
      <c r="D299" t="s">
        <v>130</v>
      </c>
      <c r="E299">
        <v>5709</v>
      </c>
      <c r="F299">
        <v>6540</v>
      </c>
      <c r="G299">
        <v>831</v>
      </c>
      <c r="H299">
        <v>0.145559642669469</v>
      </c>
      <c r="I299" t="str">
        <f>VLOOKUP(D299,categoriesforlookup!A:B,2,FALSE)</f>
        <v>3 years and up to 4 years</v>
      </c>
      <c r="J299">
        <f t="shared" si="29"/>
        <v>307</v>
      </c>
      <c r="K299" t="b">
        <f t="shared" si="30"/>
        <v>1</v>
      </c>
      <c r="L299">
        <f t="shared" si="31"/>
        <v>1138</v>
      </c>
      <c r="M299" t="b">
        <f t="shared" si="32"/>
        <v>0</v>
      </c>
      <c r="N299" s="3">
        <f t="shared" si="33"/>
        <v>0.19933438430548256</v>
      </c>
      <c r="O299" s="3">
        <f t="shared" si="34"/>
        <v>9.6933560477001704E-3</v>
      </c>
    </row>
    <row r="300" spans="1:15" x14ac:dyDescent="0.2">
      <c r="A300">
        <v>299</v>
      </c>
      <c r="B300" t="s">
        <v>817</v>
      </c>
      <c r="C300" t="s">
        <v>45</v>
      </c>
      <c r="D300" t="s">
        <v>131</v>
      </c>
      <c r="E300">
        <v>25066</v>
      </c>
      <c r="F300">
        <v>13063</v>
      </c>
      <c r="G300">
        <v>-12003</v>
      </c>
      <c r="H300">
        <v>-0.478855820633527</v>
      </c>
      <c r="I300" t="str">
        <f>VLOOKUP(D300,categoriesforlookup!A:B,2,FALSE)</f>
        <v>6 months up to 1 year</v>
      </c>
      <c r="J300">
        <f t="shared" si="29"/>
        <v>8971</v>
      </c>
      <c r="K300" t="b">
        <f t="shared" si="30"/>
        <v>0</v>
      </c>
      <c r="L300">
        <f t="shared" si="31"/>
        <v>-12003</v>
      </c>
      <c r="M300" t="b">
        <f t="shared" si="32"/>
        <v>0</v>
      </c>
      <c r="N300" s="3">
        <f t="shared" si="33"/>
        <v>-0.4788558206335275</v>
      </c>
      <c r="O300" s="3">
        <f t="shared" si="34"/>
        <v>-0.10224020442930154</v>
      </c>
    </row>
    <row r="301" spans="1:15" x14ac:dyDescent="0.2">
      <c r="A301">
        <v>300</v>
      </c>
      <c r="B301" t="s">
        <v>816</v>
      </c>
      <c r="C301" t="s">
        <v>45</v>
      </c>
      <c r="D301" t="s">
        <v>132</v>
      </c>
      <c r="E301">
        <v>2228</v>
      </c>
      <c r="F301">
        <v>2535</v>
      </c>
      <c r="G301">
        <v>307</v>
      </c>
      <c r="H301">
        <v>0.13779174147217199</v>
      </c>
      <c r="I301" t="str">
        <f>VLOOKUP(D301,categoriesforlookup!A:B,2,FALSE)</f>
        <v>4 years and up to 5 years</v>
      </c>
      <c r="J301">
        <f t="shared" si="29"/>
        <v>3</v>
      </c>
      <c r="K301" t="b">
        <f t="shared" si="30"/>
        <v>1</v>
      </c>
      <c r="L301">
        <f t="shared" si="31"/>
        <v>310</v>
      </c>
      <c r="M301" t="b">
        <f t="shared" si="32"/>
        <v>0</v>
      </c>
      <c r="N301" s="3">
        <f t="shared" si="33"/>
        <v>0.13913824057450627</v>
      </c>
      <c r="O301" s="3">
        <f t="shared" si="34"/>
        <v>2.6405451448040886E-3</v>
      </c>
    </row>
    <row r="302" spans="1:15" x14ac:dyDescent="0.2">
      <c r="A302">
        <v>301</v>
      </c>
      <c r="B302" t="s">
        <v>815</v>
      </c>
      <c r="C302" t="s">
        <v>45</v>
      </c>
      <c r="D302" t="s">
        <v>133</v>
      </c>
      <c r="E302">
        <v>1525</v>
      </c>
      <c r="F302">
        <v>1528</v>
      </c>
      <c r="G302">
        <v>3</v>
      </c>
      <c r="H302">
        <v>1.9672131147541001E-3</v>
      </c>
      <c r="I302" t="str">
        <f>VLOOKUP(D302,categoriesforlookup!A:B,2,FALSE)</f>
        <v>5 years and over</v>
      </c>
      <c r="J302">
        <f t="shared" si="29"/>
        <v>130</v>
      </c>
      <c r="K302" t="b">
        <f t="shared" si="30"/>
        <v>1</v>
      </c>
      <c r="L302">
        <f t="shared" si="31"/>
        <v>133</v>
      </c>
      <c r="M302" t="b">
        <f t="shared" si="32"/>
        <v>0</v>
      </c>
      <c r="N302" s="3">
        <f t="shared" si="33"/>
        <v>8.7213114754098361E-2</v>
      </c>
      <c r="O302" s="3">
        <f t="shared" si="34"/>
        <v>1.1328790459965929E-3</v>
      </c>
    </row>
    <row r="303" spans="1:15" x14ac:dyDescent="0.2">
      <c r="A303">
        <v>302</v>
      </c>
      <c r="B303" t="s">
        <v>814</v>
      </c>
      <c r="C303" t="s">
        <v>45</v>
      </c>
      <c r="D303" t="s">
        <v>134</v>
      </c>
      <c r="E303">
        <v>386</v>
      </c>
      <c r="F303">
        <v>516</v>
      </c>
      <c r="G303">
        <v>130</v>
      </c>
      <c r="H303">
        <v>0.33678756476683902</v>
      </c>
      <c r="I303">
        <f>VLOOKUP(D303,categoriesforlookup!A:B,2,FALSE)</f>
        <v>0</v>
      </c>
      <c r="J303" t="e">
        <f t="shared" si="29"/>
        <v>#N/A</v>
      </c>
      <c r="K303" t="e">
        <f t="shared" si="30"/>
        <v>#N/A</v>
      </c>
      <c r="L303" t="e">
        <f t="shared" si="31"/>
        <v>#N/A</v>
      </c>
      <c r="M303" t="e">
        <f t="shared" si="32"/>
        <v>#N/A</v>
      </c>
      <c r="N303" s="3" t="e">
        <f t="shared" si="33"/>
        <v>#N/A</v>
      </c>
      <c r="O303" s="3" t="e">
        <f t="shared" si="34"/>
        <v>#N/A</v>
      </c>
    </row>
    <row r="304" spans="1:15" x14ac:dyDescent="0.2">
      <c r="A304">
        <v>303</v>
      </c>
      <c r="B304" t="s">
        <v>813</v>
      </c>
      <c r="C304" t="s">
        <v>45</v>
      </c>
      <c r="D304" t="s">
        <v>136</v>
      </c>
      <c r="E304">
        <v>37549</v>
      </c>
      <c r="F304">
        <v>46520</v>
      </c>
      <c r="G304">
        <v>8971</v>
      </c>
      <c r="H304">
        <v>0.238914485072838</v>
      </c>
      <c r="I304" t="str">
        <f>VLOOKUP(D304,categoriesforlookup!A:B,2,FALSE)</f>
        <v>1 year and up to 2 years</v>
      </c>
      <c r="J304">
        <f t="shared" si="29"/>
        <v>2115</v>
      </c>
      <c r="K304" t="b">
        <f t="shared" si="30"/>
        <v>1</v>
      </c>
      <c r="L304">
        <f t="shared" si="31"/>
        <v>11086</v>
      </c>
      <c r="M304" t="b">
        <f t="shared" si="32"/>
        <v>0</v>
      </c>
      <c r="N304" s="3">
        <f t="shared" si="33"/>
        <v>0.29524088524328213</v>
      </c>
      <c r="O304" s="3">
        <f t="shared" si="34"/>
        <v>9.4429301533219767E-2</v>
      </c>
    </row>
    <row r="305" spans="1:15" x14ac:dyDescent="0.2">
      <c r="A305">
        <v>304</v>
      </c>
      <c r="B305" t="s">
        <v>812</v>
      </c>
      <c r="C305" t="s">
        <v>45</v>
      </c>
      <c r="D305" t="s">
        <v>129</v>
      </c>
      <c r="E305">
        <v>115421</v>
      </c>
      <c r="F305">
        <v>117400</v>
      </c>
      <c r="G305">
        <v>1979</v>
      </c>
      <c r="H305">
        <v>1.7145926651129299E-2</v>
      </c>
      <c r="I305" t="e">
        <f>VLOOKUP(D305,categoriesforlookup!A:B,2,FALSE)</f>
        <v>#N/A</v>
      </c>
      <c r="J305" t="e">
        <f t="shared" si="29"/>
        <v>#N/A</v>
      </c>
      <c r="K305" t="e">
        <f t="shared" si="30"/>
        <v>#N/A</v>
      </c>
      <c r="L305" t="e">
        <f t="shared" si="31"/>
        <v>#N/A</v>
      </c>
      <c r="M305" t="e">
        <f t="shared" si="32"/>
        <v>#N/A</v>
      </c>
      <c r="N305" s="3" t="e">
        <f t="shared" si="33"/>
        <v>#N/A</v>
      </c>
      <c r="O305" s="3" t="e">
        <f t="shared" si="34"/>
        <v>#N/A</v>
      </c>
    </row>
    <row r="306" spans="1:15" x14ac:dyDescent="0.2">
      <c r="A306">
        <v>305</v>
      </c>
      <c r="B306" t="s">
        <v>811</v>
      </c>
      <c r="C306" t="s">
        <v>46</v>
      </c>
      <c r="D306" t="s">
        <v>8</v>
      </c>
      <c r="E306">
        <v>9446</v>
      </c>
      <c r="F306">
        <v>9815</v>
      </c>
      <c r="G306">
        <v>369</v>
      </c>
      <c r="H306">
        <v>3.90641541393182E-2</v>
      </c>
      <c r="I306" t="str">
        <f>VLOOKUP(D306,categoriesforlookup!A:B,2,FALSE)</f>
        <v>2 years and up to 3 years</v>
      </c>
      <c r="J306">
        <f t="shared" si="29"/>
        <v>628</v>
      </c>
      <c r="K306" t="b">
        <f t="shared" si="30"/>
        <v>1</v>
      </c>
      <c r="L306">
        <f t="shared" si="31"/>
        <v>997</v>
      </c>
      <c r="M306" t="b">
        <f t="shared" si="32"/>
        <v>0</v>
      </c>
      <c r="N306" s="3">
        <f t="shared" si="33"/>
        <v>0.10554732161761592</v>
      </c>
      <c r="O306" s="3">
        <f t="shared" si="34"/>
        <v>2.1839609208998707E-2</v>
      </c>
    </row>
    <row r="307" spans="1:15" x14ac:dyDescent="0.2">
      <c r="A307">
        <v>306</v>
      </c>
      <c r="B307" t="s">
        <v>810</v>
      </c>
      <c r="C307" t="s">
        <v>46</v>
      </c>
      <c r="D307" t="s">
        <v>130</v>
      </c>
      <c r="E307">
        <v>6175</v>
      </c>
      <c r="F307">
        <v>6803</v>
      </c>
      <c r="G307">
        <v>628</v>
      </c>
      <c r="H307">
        <v>0.10170040485829999</v>
      </c>
      <c r="I307" t="str">
        <f>VLOOKUP(D307,categoriesforlookup!A:B,2,FALSE)</f>
        <v>3 years and up to 4 years</v>
      </c>
      <c r="J307">
        <f t="shared" si="29"/>
        <v>73</v>
      </c>
      <c r="K307" t="b">
        <f t="shared" si="30"/>
        <v>1</v>
      </c>
      <c r="L307">
        <f t="shared" si="31"/>
        <v>701</v>
      </c>
      <c r="M307" t="b">
        <f t="shared" si="32"/>
        <v>0</v>
      </c>
      <c r="N307" s="3">
        <f t="shared" si="33"/>
        <v>0.11352226720647773</v>
      </c>
      <c r="O307" s="3">
        <f t="shared" si="34"/>
        <v>1.5355632954371208E-2</v>
      </c>
    </row>
    <row r="308" spans="1:15" x14ac:dyDescent="0.2">
      <c r="A308">
        <v>307</v>
      </c>
      <c r="B308" t="s">
        <v>809</v>
      </c>
      <c r="C308" t="s">
        <v>46</v>
      </c>
      <c r="D308" t="s">
        <v>131</v>
      </c>
      <c r="E308">
        <v>11220</v>
      </c>
      <c r="F308">
        <v>5111</v>
      </c>
      <c r="G308">
        <v>-6109</v>
      </c>
      <c r="H308">
        <v>-0.54447415329768301</v>
      </c>
      <c r="I308" t="str">
        <f>VLOOKUP(D308,categoriesforlookup!A:B,2,FALSE)</f>
        <v>6 months up to 1 year</v>
      </c>
      <c r="J308">
        <f t="shared" si="29"/>
        <v>5476</v>
      </c>
      <c r="K308" t="b">
        <f t="shared" si="30"/>
        <v>0</v>
      </c>
      <c r="L308">
        <f t="shared" si="31"/>
        <v>-6109</v>
      </c>
      <c r="M308" t="b">
        <f t="shared" si="32"/>
        <v>0</v>
      </c>
      <c r="N308" s="3">
        <f t="shared" si="33"/>
        <v>-0.54447415329768267</v>
      </c>
      <c r="O308" s="3">
        <f t="shared" si="34"/>
        <v>-0.1338196315524304</v>
      </c>
    </row>
    <row r="309" spans="1:15" x14ac:dyDescent="0.2">
      <c r="A309">
        <v>308</v>
      </c>
      <c r="B309" t="s">
        <v>808</v>
      </c>
      <c r="C309" t="s">
        <v>46</v>
      </c>
      <c r="D309" t="s">
        <v>132</v>
      </c>
      <c r="E309">
        <v>357</v>
      </c>
      <c r="F309">
        <v>430</v>
      </c>
      <c r="G309">
        <v>73</v>
      </c>
      <c r="H309">
        <v>0.204481792717087</v>
      </c>
      <c r="I309" t="str">
        <f>VLOOKUP(D309,categoriesforlookup!A:B,2,FALSE)</f>
        <v>4 years and up to 5 years</v>
      </c>
      <c r="J309">
        <f t="shared" si="29"/>
        <v>18</v>
      </c>
      <c r="K309" t="b">
        <f t="shared" si="30"/>
        <v>1</v>
      </c>
      <c r="L309">
        <f t="shared" si="31"/>
        <v>91</v>
      </c>
      <c r="M309" t="b">
        <f t="shared" si="32"/>
        <v>0</v>
      </c>
      <c r="N309" s="3">
        <f t="shared" si="33"/>
        <v>0.25490196078431371</v>
      </c>
      <c r="O309" s="3">
        <f t="shared" si="34"/>
        <v>1.993384591794265E-3</v>
      </c>
    </row>
    <row r="310" spans="1:15" x14ac:dyDescent="0.2">
      <c r="A310">
        <v>309</v>
      </c>
      <c r="B310" t="s">
        <v>807</v>
      </c>
      <c r="C310" t="s">
        <v>46</v>
      </c>
      <c r="D310" t="s">
        <v>133</v>
      </c>
      <c r="E310">
        <v>230</v>
      </c>
      <c r="F310">
        <v>248</v>
      </c>
      <c r="G310">
        <v>18</v>
      </c>
      <c r="H310">
        <v>7.8260869565217397E-2</v>
      </c>
      <c r="I310" t="str">
        <f>VLOOKUP(D310,categoriesforlookup!A:B,2,FALSE)</f>
        <v>5 years and over</v>
      </c>
      <c r="J310">
        <f t="shared" si="29"/>
        <v>22</v>
      </c>
      <c r="K310" t="b">
        <f t="shared" si="30"/>
        <v>1</v>
      </c>
      <c r="L310">
        <f t="shared" si="31"/>
        <v>40</v>
      </c>
      <c r="M310" t="b">
        <f t="shared" si="32"/>
        <v>0</v>
      </c>
      <c r="N310" s="3">
        <f t="shared" si="33"/>
        <v>0.17391304347826086</v>
      </c>
      <c r="O310" s="3">
        <f t="shared" si="34"/>
        <v>8.7621300738209454E-4</v>
      </c>
    </row>
    <row r="311" spans="1:15" x14ac:dyDescent="0.2">
      <c r="A311">
        <v>310</v>
      </c>
      <c r="B311" t="s">
        <v>806</v>
      </c>
      <c r="C311" t="s">
        <v>46</v>
      </c>
      <c r="D311" t="s">
        <v>134</v>
      </c>
      <c r="E311">
        <v>81</v>
      </c>
      <c r="F311">
        <v>103</v>
      </c>
      <c r="G311">
        <v>22</v>
      </c>
      <c r="H311">
        <v>0.27160493827160498</v>
      </c>
      <c r="I311">
        <f>VLOOKUP(D311,categoriesforlookup!A:B,2,FALSE)</f>
        <v>0</v>
      </c>
      <c r="J311" t="e">
        <f t="shared" si="29"/>
        <v>#N/A</v>
      </c>
      <c r="K311" t="e">
        <f t="shared" si="30"/>
        <v>#N/A</v>
      </c>
      <c r="L311" t="e">
        <f t="shared" si="31"/>
        <v>#N/A</v>
      </c>
      <c r="M311" t="e">
        <f t="shared" si="32"/>
        <v>#N/A</v>
      </c>
      <c r="N311" s="3" t="e">
        <f t="shared" si="33"/>
        <v>#N/A</v>
      </c>
      <c r="O311" s="3" t="e">
        <f t="shared" si="34"/>
        <v>#N/A</v>
      </c>
    </row>
    <row r="312" spans="1:15" x14ac:dyDescent="0.2">
      <c r="A312">
        <v>311</v>
      </c>
      <c r="B312" t="s">
        <v>805</v>
      </c>
      <c r="C312" t="s">
        <v>46</v>
      </c>
      <c r="D312" t="s">
        <v>136</v>
      </c>
      <c r="E312">
        <v>12286</v>
      </c>
      <c r="F312">
        <v>17762</v>
      </c>
      <c r="G312">
        <v>5476</v>
      </c>
      <c r="H312">
        <v>0.44571056487058403</v>
      </c>
      <c r="I312" t="str">
        <f>VLOOKUP(D312,categoriesforlookup!A:B,2,FALSE)</f>
        <v>1 year and up to 2 years</v>
      </c>
      <c r="J312">
        <f t="shared" si="29"/>
        <v>369</v>
      </c>
      <c r="K312" t="b">
        <f t="shared" si="30"/>
        <v>1</v>
      </c>
      <c r="L312">
        <f t="shared" si="31"/>
        <v>5845</v>
      </c>
      <c r="M312" t="b">
        <f t="shared" si="32"/>
        <v>0</v>
      </c>
      <c r="N312" s="3">
        <f t="shared" si="33"/>
        <v>0.47574475012209017</v>
      </c>
      <c r="O312" s="3">
        <f t="shared" si="34"/>
        <v>0.12803662570370858</v>
      </c>
    </row>
    <row r="313" spans="1:15" x14ac:dyDescent="0.2">
      <c r="A313">
        <v>312</v>
      </c>
      <c r="B313" t="s">
        <v>804</v>
      </c>
      <c r="C313" t="s">
        <v>46</v>
      </c>
      <c r="D313" t="s">
        <v>129</v>
      </c>
      <c r="E313">
        <v>44768</v>
      </c>
      <c r="F313">
        <v>45651</v>
      </c>
      <c r="G313">
        <v>883</v>
      </c>
      <c r="H313">
        <v>1.9723909935668301E-2</v>
      </c>
      <c r="I313" t="e">
        <f>VLOOKUP(D313,categoriesforlookup!A:B,2,FALSE)</f>
        <v>#N/A</v>
      </c>
      <c r="J313" t="e">
        <f t="shared" si="29"/>
        <v>#N/A</v>
      </c>
      <c r="K313" t="e">
        <f t="shared" si="30"/>
        <v>#N/A</v>
      </c>
      <c r="L313" t="e">
        <f t="shared" si="31"/>
        <v>#N/A</v>
      </c>
      <c r="M313" t="e">
        <f t="shared" si="32"/>
        <v>#N/A</v>
      </c>
      <c r="N313" s="3" t="e">
        <f t="shared" si="33"/>
        <v>#N/A</v>
      </c>
      <c r="O313" s="3" t="e">
        <f t="shared" si="34"/>
        <v>#N/A</v>
      </c>
    </row>
    <row r="314" spans="1:15" x14ac:dyDescent="0.2">
      <c r="A314">
        <v>313</v>
      </c>
      <c r="B314" t="s">
        <v>803</v>
      </c>
      <c r="C314" t="s">
        <v>47</v>
      </c>
      <c r="D314" t="s">
        <v>8</v>
      </c>
      <c r="E314">
        <v>8366</v>
      </c>
      <c r="F314">
        <v>9141</v>
      </c>
      <c r="G314">
        <v>775</v>
      </c>
      <c r="H314">
        <v>9.2636863495099198E-2</v>
      </c>
      <c r="I314" t="str">
        <f>VLOOKUP(D314,categoriesforlookup!A:B,2,FALSE)</f>
        <v>2 years and up to 3 years</v>
      </c>
      <c r="J314">
        <f t="shared" si="29"/>
        <v>238</v>
      </c>
      <c r="K314" t="b">
        <f t="shared" si="30"/>
        <v>1</v>
      </c>
      <c r="L314">
        <f t="shared" si="31"/>
        <v>1013</v>
      </c>
      <c r="M314" t="b">
        <f t="shared" si="32"/>
        <v>0</v>
      </c>
      <c r="N314" s="3">
        <f t="shared" si="33"/>
        <v>0.12108534544585225</v>
      </c>
      <c r="O314" s="3">
        <f t="shared" si="34"/>
        <v>2.585502807554875E-2</v>
      </c>
    </row>
    <row r="315" spans="1:15" x14ac:dyDescent="0.2">
      <c r="A315">
        <v>314</v>
      </c>
      <c r="B315" t="s">
        <v>802</v>
      </c>
      <c r="C315" t="s">
        <v>47</v>
      </c>
      <c r="D315" t="s">
        <v>130</v>
      </c>
      <c r="E315">
        <v>336</v>
      </c>
      <c r="F315">
        <v>574</v>
      </c>
      <c r="G315">
        <v>238</v>
      </c>
      <c r="H315">
        <v>0.70833333333333304</v>
      </c>
      <c r="I315" t="str">
        <f>VLOOKUP(D315,categoriesforlookup!A:B,2,FALSE)</f>
        <v>3 years and up to 4 years</v>
      </c>
      <c r="J315">
        <f t="shared" si="29"/>
        <v>3</v>
      </c>
      <c r="K315" t="b">
        <f t="shared" si="30"/>
        <v>1</v>
      </c>
      <c r="L315">
        <f t="shared" si="31"/>
        <v>241</v>
      </c>
      <c r="M315" t="b">
        <f t="shared" si="32"/>
        <v>0</v>
      </c>
      <c r="N315" s="3">
        <f t="shared" si="33"/>
        <v>0.71726190476190477</v>
      </c>
      <c r="O315" s="3">
        <f t="shared" si="34"/>
        <v>6.1510974987238386E-3</v>
      </c>
    </row>
    <row r="316" spans="1:15" x14ac:dyDescent="0.2">
      <c r="A316">
        <v>315</v>
      </c>
      <c r="B316" t="s">
        <v>801</v>
      </c>
      <c r="C316" t="s">
        <v>47</v>
      </c>
      <c r="D316" t="s">
        <v>131</v>
      </c>
      <c r="E316">
        <v>13067</v>
      </c>
      <c r="F316">
        <v>5311</v>
      </c>
      <c r="G316">
        <v>-7756</v>
      </c>
      <c r="H316">
        <v>-0.59355628682941797</v>
      </c>
      <c r="I316" t="str">
        <f>VLOOKUP(D316,categoriesforlookup!A:B,2,FALSE)</f>
        <v>6 months up to 1 year</v>
      </c>
      <c r="J316">
        <f t="shared" si="29"/>
        <v>7423</v>
      </c>
      <c r="K316" t="b">
        <f t="shared" si="30"/>
        <v>0</v>
      </c>
      <c r="L316">
        <f t="shared" si="31"/>
        <v>-7756</v>
      </c>
      <c r="M316" t="b">
        <f t="shared" si="32"/>
        <v>0</v>
      </c>
      <c r="N316" s="3">
        <f t="shared" si="33"/>
        <v>-0.59355628682941763</v>
      </c>
      <c r="O316" s="3">
        <f t="shared" si="34"/>
        <v>-0.19795814190913733</v>
      </c>
    </row>
    <row r="317" spans="1:15" x14ac:dyDescent="0.2">
      <c r="A317">
        <v>316</v>
      </c>
      <c r="B317" t="s">
        <v>800</v>
      </c>
      <c r="C317" t="s">
        <v>47</v>
      </c>
      <c r="D317" t="s">
        <v>132</v>
      </c>
      <c r="E317">
        <v>218</v>
      </c>
      <c r="F317">
        <v>221</v>
      </c>
      <c r="G317">
        <v>3</v>
      </c>
      <c r="H317">
        <v>1.3761467889908299E-2</v>
      </c>
      <c r="I317" t="str">
        <f>VLOOKUP(D317,categoriesforlookup!A:B,2,FALSE)</f>
        <v>4 years and up to 5 years</v>
      </c>
      <c r="J317">
        <f t="shared" si="29"/>
        <v>17</v>
      </c>
      <c r="K317" t="b">
        <f t="shared" si="30"/>
        <v>1</v>
      </c>
      <c r="L317">
        <f t="shared" si="31"/>
        <v>20</v>
      </c>
      <c r="M317" t="b">
        <f t="shared" si="32"/>
        <v>0</v>
      </c>
      <c r="N317" s="3">
        <f t="shared" si="33"/>
        <v>9.1743119266055051E-2</v>
      </c>
      <c r="O317" s="3">
        <f t="shared" si="34"/>
        <v>5.1046452271567128E-4</v>
      </c>
    </row>
    <row r="318" spans="1:15" x14ac:dyDescent="0.2">
      <c r="A318">
        <v>317</v>
      </c>
      <c r="B318" t="s">
        <v>799</v>
      </c>
      <c r="C318" t="s">
        <v>47</v>
      </c>
      <c r="D318" t="s">
        <v>133</v>
      </c>
      <c r="E318">
        <v>128</v>
      </c>
      <c r="F318">
        <v>145</v>
      </c>
      <c r="G318">
        <v>17</v>
      </c>
      <c r="H318">
        <v>0.1328125</v>
      </c>
      <c r="I318" t="str">
        <f>VLOOKUP(D318,categoriesforlookup!A:B,2,FALSE)</f>
        <v>5 years and over</v>
      </c>
      <c r="J318">
        <f t="shared" si="29"/>
        <v>6</v>
      </c>
      <c r="K318" t="b">
        <f t="shared" si="30"/>
        <v>1</v>
      </c>
      <c r="L318">
        <f t="shared" si="31"/>
        <v>23</v>
      </c>
      <c r="M318" t="b">
        <f t="shared" si="32"/>
        <v>0</v>
      </c>
      <c r="N318" s="3">
        <f t="shared" si="33"/>
        <v>0.1796875</v>
      </c>
      <c r="O318" s="3">
        <f t="shared" si="34"/>
        <v>5.8703420112302194E-4</v>
      </c>
    </row>
    <row r="319" spans="1:15" x14ac:dyDescent="0.2">
      <c r="A319">
        <v>318</v>
      </c>
      <c r="B319" t="s">
        <v>798</v>
      </c>
      <c r="C319" t="s">
        <v>47</v>
      </c>
      <c r="D319" t="s">
        <v>134</v>
      </c>
      <c r="E319">
        <v>6</v>
      </c>
      <c r="F319">
        <v>12</v>
      </c>
      <c r="G319">
        <v>6</v>
      </c>
      <c r="H319">
        <v>1</v>
      </c>
      <c r="I319">
        <f>VLOOKUP(D319,categoriesforlookup!A:B,2,FALSE)</f>
        <v>0</v>
      </c>
      <c r="J319" t="e">
        <f t="shared" si="29"/>
        <v>#N/A</v>
      </c>
      <c r="K319" t="e">
        <f t="shared" si="30"/>
        <v>#N/A</v>
      </c>
      <c r="L319" t="e">
        <f t="shared" si="31"/>
        <v>#N/A</v>
      </c>
      <c r="M319" t="e">
        <f t="shared" si="32"/>
        <v>#N/A</v>
      </c>
      <c r="N319" s="3" t="e">
        <f t="shared" si="33"/>
        <v>#N/A</v>
      </c>
      <c r="O319" s="3" t="e">
        <f t="shared" si="34"/>
        <v>#N/A</v>
      </c>
    </row>
    <row r="320" spans="1:15" x14ac:dyDescent="0.2">
      <c r="A320">
        <v>319</v>
      </c>
      <c r="B320" t="s">
        <v>797</v>
      </c>
      <c r="C320" t="s">
        <v>47</v>
      </c>
      <c r="D320" t="s">
        <v>136</v>
      </c>
      <c r="E320">
        <v>10647</v>
      </c>
      <c r="F320">
        <v>18070</v>
      </c>
      <c r="G320">
        <v>7423</v>
      </c>
      <c r="H320">
        <v>0.69719169719169705</v>
      </c>
      <c r="I320" t="str">
        <f>VLOOKUP(D320,categoriesforlookup!A:B,2,FALSE)</f>
        <v>1 year and up to 2 years</v>
      </c>
      <c r="J320">
        <f t="shared" si="29"/>
        <v>775</v>
      </c>
      <c r="K320" t="b">
        <f t="shared" si="30"/>
        <v>1</v>
      </c>
      <c r="L320">
        <f t="shared" si="31"/>
        <v>8198</v>
      </c>
      <c r="M320" t="b">
        <f t="shared" si="32"/>
        <v>0</v>
      </c>
      <c r="N320" s="3">
        <f t="shared" si="33"/>
        <v>0.76998215459753916</v>
      </c>
      <c r="O320" s="3">
        <f t="shared" si="34"/>
        <v>0.20923940786115364</v>
      </c>
    </row>
    <row r="321" spans="1:15" x14ac:dyDescent="0.2">
      <c r="A321">
        <v>320</v>
      </c>
      <c r="B321" t="s">
        <v>796</v>
      </c>
      <c r="C321" t="s">
        <v>47</v>
      </c>
      <c r="D321" t="s">
        <v>129</v>
      </c>
      <c r="E321">
        <v>37800</v>
      </c>
      <c r="F321">
        <v>39180</v>
      </c>
      <c r="G321">
        <v>1380</v>
      </c>
      <c r="H321">
        <v>3.6507936507936503E-2</v>
      </c>
      <c r="I321" t="e">
        <f>VLOOKUP(D321,categoriesforlookup!A:B,2,FALSE)</f>
        <v>#N/A</v>
      </c>
      <c r="J321" t="e">
        <f t="shared" si="29"/>
        <v>#N/A</v>
      </c>
      <c r="K321" t="e">
        <f t="shared" si="30"/>
        <v>#N/A</v>
      </c>
      <c r="L321" t="e">
        <f t="shared" si="31"/>
        <v>#N/A</v>
      </c>
      <c r="M321" t="e">
        <f t="shared" si="32"/>
        <v>#N/A</v>
      </c>
      <c r="N321" s="3" t="e">
        <f t="shared" si="33"/>
        <v>#N/A</v>
      </c>
      <c r="O321" s="3" t="e">
        <f t="shared" si="34"/>
        <v>#N/A</v>
      </c>
    </row>
    <row r="322" spans="1:15" x14ac:dyDescent="0.2">
      <c r="A322">
        <v>321</v>
      </c>
      <c r="B322" t="s">
        <v>795</v>
      </c>
      <c r="C322" t="s">
        <v>48</v>
      </c>
      <c r="D322" t="s">
        <v>8</v>
      </c>
      <c r="E322">
        <v>8990</v>
      </c>
      <c r="F322">
        <v>9627</v>
      </c>
      <c r="G322">
        <v>637</v>
      </c>
      <c r="H322">
        <v>7.08565072302558E-2</v>
      </c>
      <c r="I322" t="str">
        <f>VLOOKUP(D322,categoriesforlookup!A:B,2,FALSE)</f>
        <v>2 years and up to 3 years</v>
      </c>
      <c r="J322">
        <f t="shared" si="29"/>
        <v>524</v>
      </c>
      <c r="K322" t="b">
        <f t="shared" si="30"/>
        <v>1</v>
      </c>
      <c r="L322">
        <f t="shared" si="31"/>
        <v>1161</v>
      </c>
      <c r="M322" t="b">
        <f t="shared" si="32"/>
        <v>0</v>
      </c>
      <c r="N322" s="3">
        <f t="shared" si="33"/>
        <v>0.12914349276974416</v>
      </c>
      <c r="O322" s="3">
        <f t="shared" si="34"/>
        <v>2.4641310807369046E-2</v>
      </c>
    </row>
    <row r="323" spans="1:15" x14ac:dyDescent="0.2">
      <c r="A323">
        <v>322</v>
      </c>
      <c r="B323" t="s">
        <v>794</v>
      </c>
      <c r="C323" t="s">
        <v>48</v>
      </c>
      <c r="D323" t="s">
        <v>130</v>
      </c>
      <c r="E323">
        <v>1498</v>
      </c>
      <c r="F323">
        <v>2022</v>
      </c>
      <c r="G323">
        <v>524</v>
      </c>
      <c r="H323">
        <v>0.34979973297730299</v>
      </c>
      <c r="I323" t="str">
        <f>VLOOKUP(D323,categoriesforlookup!A:B,2,FALSE)</f>
        <v>3 years and up to 4 years</v>
      </c>
      <c r="J323">
        <f t="shared" ref="J323:J386" si="35">VLOOKUP(CONCATENATE(C323,":",I323),B:I,6,FALSE)</f>
        <v>7</v>
      </c>
      <c r="K323" t="b">
        <f t="shared" ref="K323:K386" si="36">AND(G323&gt;0,J323&gt;0)</f>
        <v>1</v>
      </c>
      <c r="L323">
        <f t="shared" ref="L323:L386" si="37">IF(K323,G323+J323,G323)</f>
        <v>531</v>
      </c>
      <c r="M323" t="b">
        <f t="shared" ref="M323:M386" si="38">L323=H323</f>
        <v>0</v>
      </c>
      <c r="N323" s="3">
        <f t="shared" ref="N323:N386" si="39">L323/E323</f>
        <v>0.35447263017356473</v>
      </c>
      <c r="O323" s="3">
        <f t="shared" ref="O323:O386" si="40">L323/VLOOKUP(C323&amp;":Total",B:F,5,FALSE)</f>
        <v>1.1270056880889719E-2</v>
      </c>
    </row>
    <row r="324" spans="1:15" x14ac:dyDescent="0.2">
      <c r="A324">
        <v>323</v>
      </c>
      <c r="B324" t="s">
        <v>793</v>
      </c>
      <c r="C324" t="s">
        <v>48</v>
      </c>
      <c r="D324" t="s">
        <v>131</v>
      </c>
      <c r="E324">
        <v>18455</v>
      </c>
      <c r="F324">
        <v>7641</v>
      </c>
      <c r="G324">
        <v>-10814</v>
      </c>
      <c r="H324">
        <v>-0.58596586290978103</v>
      </c>
      <c r="I324" t="str">
        <f>VLOOKUP(D324,categoriesforlookup!A:B,2,FALSE)</f>
        <v>6 months up to 1 year</v>
      </c>
      <c r="J324">
        <f t="shared" si="35"/>
        <v>10421</v>
      </c>
      <c r="K324" t="b">
        <f t="shared" si="36"/>
        <v>0</v>
      </c>
      <c r="L324">
        <f t="shared" si="37"/>
        <v>-10814</v>
      </c>
      <c r="M324" t="b">
        <f t="shared" si="38"/>
        <v>0</v>
      </c>
      <c r="N324" s="3">
        <f t="shared" si="39"/>
        <v>-0.58596586290978059</v>
      </c>
      <c r="O324" s="3">
        <f t="shared" si="40"/>
        <v>-0.22951863485864674</v>
      </c>
    </row>
    <row r="325" spans="1:15" x14ac:dyDescent="0.2">
      <c r="A325">
        <v>324</v>
      </c>
      <c r="B325" t="s">
        <v>792</v>
      </c>
      <c r="C325" t="s">
        <v>48</v>
      </c>
      <c r="D325" t="s">
        <v>132</v>
      </c>
      <c r="E325">
        <v>240</v>
      </c>
      <c r="F325">
        <v>247</v>
      </c>
      <c r="G325">
        <v>7</v>
      </c>
      <c r="H325">
        <v>2.9166666666666698E-2</v>
      </c>
      <c r="I325" t="str">
        <f>VLOOKUP(D325,categoriesforlookup!A:B,2,FALSE)</f>
        <v>4 years and up to 5 years</v>
      </c>
      <c r="J325">
        <f t="shared" si="35"/>
        <v>12</v>
      </c>
      <c r="K325" t="b">
        <f t="shared" si="36"/>
        <v>1</v>
      </c>
      <c r="L325">
        <f t="shared" si="37"/>
        <v>19</v>
      </c>
      <c r="M325" t="b">
        <f t="shared" si="38"/>
        <v>0</v>
      </c>
      <c r="N325" s="3">
        <f t="shared" si="39"/>
        <v>7.9166666666666663E-2</v>
      </c>
      <c r="O325" s="3">
        <f t="shared" si="40"/>
        <v>4.0326003905255114E-4</v>
      </c>
    </row>
    <row r="326" spans="1:15" x14ac:dyDescent="0.2">
      <c r="A326">
        <v>325</v>
      </c>
      <c r="B326" t="s">
        <v>791</v>
      </c>
      <c r="C326" t="s">
        <v>48</v>
      </c>
      <c r="D326" t="s">
        <v>133</v>
      </c>
      <c r="E326">
        <v>162</v>
      </c>
      <c r="F326">
        <v>174</v>
      </c>
      <c r="G326">
        <v>12</v>
      </c>
      <c r="H326">
        <v>7.4074074074074098E-2</v>
      </c>
      <c r="I326" t="str">
        <f>VLOOKUP(D326,categoriesforlookup!A:B,2,FALSE)</f>
        <v>5 years and over</v>
      </c>
      <c r="J326">
        <f t="shared" si="35"/>
        <v>5</v>
      </c>
      <c r="K326" t="b">
        <f t="shared" si="36"/>
        <v>1</v>
      </c>
      <c r="L326">
        <f t="shared" si="37"/>
        <v>17</v>
      </c>
      <c r="M326" t="b">
        <f t="shared" si="38"/>
        <v>0</v>
      </c>
      <c r="N326" s="3">
        <f t="shared" si="39"/>
        <v>0.10493827160493827</v>
      </c>
      <c r="O326" s="3">
        <f t="shared" si="40"/>
        <v>3.608116138891247E-4</v>
      </c>
    </row>
    <row r="327" spans="1:15" x14ac:dyDescent="0.2">
      <c r="A327">
        <v>326</v>
      </c>
      <c r="B327" t="s">
        <v>790</v>
      </c>
      <c r="C327" t="s">
        <v>48</v>
      </c>
      <c r="D327" t="s">
        <v>134</v>
      </c>
      <c r="E327">
        <v>35</v>
      </c>
      <c r="F327">
        <v>40</v>
      </c>
      <c r="G327">
        <v>5</v>
      </c>
      <c r="H327">
        <v>0.14285714285714299</v>
      </c>
      <c r="I327">
        <f>VLOOKUP(D327,categoriesforlookup!A:B,2,FALSE)</f>
        <v>0</v>
      </c>
      <c r="J327" t="e">
        <f t="shared" si="35"/>
        <v>#N/A</v>
      </c>
      <c r="K327" t="e">
        <f t="shared" si="36"/>
        <v>#N/A</v>
      </c>
      <c r="L327" t="e">
        <f t="shared" si="37"/>
        <v>#N/A</v>
      </c>
      <c r="M327" t="e">
        <f t="shared" si="38"/>
        <v>#N/A</v>
      </c>
      <c r="N327" s="3" t="e">
        <f t="shared" si="39"/>
        <v>#N/A</v>
      </c>
      <c r="O327" s="3" t="e">
        <f t="shared" si="40"/>
        <v>#N/A</v>
      </c>
    </row>
    <row r="328" spans="1:15" x14ac:dyDescent="0.2">
      <c r="A328">
        <v>327</v>
      </c>
      <c r="B328" t="s">
        <v>789</v>
      </c>
      <c r="C328" t="s">
        <v>48</v>
      </c>
      <c r="D328" t="s">
        <v>136</v>
      </c>
      <c r="E328">
        <v>9637</v>
      </c>
      <c r="F328">
        <v>20058</v>
      </c>
      <c r="G328">
        <v>10421</v>
      </c>
      <c r="H328">
        <v>1.08135311819031</v>
      </c>
      <c r="I328" t="str">
        <f>VLOOKUP(D328,categoriesforlookup!A:B,2,FALSE)</f>
        <v>1 year and up to 2 years</v>
      </c>
      <c r="J328">
        <f t="shared" si="35"/>
        <v>637</v>
      </c>
      <c r="K328" t="b">
        <f t="shared" si="36"/>
        <v>1</v>
      </c>
      <c r="L328">
        <f t="shared" si="37"/>
        <v>11058</v>
      </c>
      <c r="M328" t="b">
        <f t="shared" si="38"/>
        <v>0</v>
      </c>
      <c r="N328" s="3">
        <f t="shared" si="39"/>
        <v>1.1474525267199336</v>
      </c>
      <c r="O328" s="3">
        <f t="shared" si="40"/>
        <v>0.23469734272858478</v>
      </c>
    </row>
    <row r="329" spans="1:15" x14ac:dyDescent="0.2">
      <c r="A329">
        <v>328</v>
      </c>
      <c r="B329" t="s">
        <v>788</v>
      </c>
      <c r="C329" t="s">
        <v>48</v>
      </c>
      <c r="D329" t="s">
        <v>129</v>
      </c>
      <c r="E329">
        <v>45253</v>
      </c>
      <c r="F329">
        <v>47116</v>
      </c>
      <c r="G329">
        <v>1863</v>
      </c>
      <c r="H329">
        <v>4.1168541312178203E-2</v>
      </c>
      <c r="I329" t="e">
        <f>VLOOKUP(D329,categoriesforlookup!A:B,2,FALSE)</f>
        <v>#N/A</v>
      </c>
      <c r="J329" t="e">
        <f t="shared" si="35"/>
        <v>#N/A</v>
      </c>
      <c r="K329" t="e">
        <f t="shared" si="36"/>
        <v>#N/A</v>
      </c>
      <c r="L329" t="e">
        <f t="shared" si="37"/>
        <v>#N/A</v>
      </c>
      <c r="M329" t="e">
        <f t="shared" si="38"/>
        <v>#N/A</v>
      </c>
      <c r="N329" s="3" t="e">
        <f t="shared" si="39"/>
        <v>#N/A</v>
      </c>
      <c r="O329" s="3" t="e">
        <f t="shared" si="40"/>
        <v>#N/A</v>
      </c>
    </row>
    <row r="330" spans="1:15" x14ac:dyDescent="0.2">
      <c r="A330">
        <v>329</v>
      </c>
      <c r="B330" t="s">
        <v>787</v>
      </c>
      <c r="C330" t="s">
        <v>49</v>
      </c>
      <c r="D330" t="s">
        <v>8</v>
      </c>
      <c r="E330">
        <v>4933</v>
      </c>
      <c r="F330">
        <v>5134</v>
      </c>
      <c r="G330">
        <v>201</v>
      </c>
      <c r="H330">
        <v>4.0745996351104798E-2</v>
      </c>
      <c r="I330" t="str">
        <f>VLOOKUP(D330,categoriesforlookup!A:B,2,FALSE)</f>
        <v>2 years and up to 3 years</v>
      </c>
      <c r="J330">
        <f t="shared" si="35"/>
        <v>325</v>
      </c>
      <c r="K330" t="b">
        <f t="shared" si="36"/>
        <v>1</v>
      </c>
      <c r="L330">
        <f t="shared" si="37"/>
        <v>526</v>
      </c>
      <c r="M330" t="b">
        <f t="shared" si="38"/>
        <v>0</v>
      </c>
      <c r="N330" s="3">
        <f t="shared" si="39"/>
        <v>0.10662882627204541</v>
      </c>
      <c r="O330" s="3">
        <f t="shared" si="40"/>
        <v>2.2234433782812698E-2</v>
      </c>
    </row>
    <row r="331" spans="1:15" x14ac:dyDescent="0.2">
      <c r="A331">
        <v>330</v>
      </c>
      <c r="B331" t="s">
        <v>786</v>
      </c>
      <c r="C331" t="s">
        <v>49</v>
      </c>
      <c r="D331" t="s">
        <v>130</v>
      </c>
      <c r="E331">
        <v>4244</v>
      </c>
      <c r="F331">
        <v>4569</v>
      </c>
      <c r="G331">
        <v>325</v>
      </c>
      <c r="H331">
        <v>7.6578699340245096E-2</v>
      </c>
      <c r="I331" t="str">
        <f>VLOOKUP(D331,categoriesforlookup!A:B,2,FALSE)</f>
        <v>3 years and up to 4 years</v>
      </c>
      <c r="J331">
        <f t="shared" si="35"/>
        <v>87</v>
      </c>
      <c r="K331" t="b">
        <f t="shared" si="36"/>
        <v>1</v>
      </c>
      <c r="L331">
        <f t="shared" si="37"/>
        <v>412</v>
      </c>
      <c r="M331" t="b">
        <f t="shared" si="38"/>
        <v>0</v>
      </c>
      <c r="N331" s="3">
        <f t="shared" si="39"/>
        <v>9.7078228086710655E-2</v>
      </c>
      <c r="O331" s="3">
        <f t="shared" si="40"/>
        <v>1.741556410364797E-2</v>
      </c>
    </row>
    <row r="332" spans="1:15" x14ac:dyDescent="0.2">
      <c r="A332">
        <v>331</v>
      </c>
      <c r="B332" t="s">
        <v>785</v>
      </c>
      <c r="C332" t="s">
        <v>49</v>
      </c>
      <c r="D332" t="s">
        <v>131</v>
      </c>
      <c r="E332">
        <v>4854</v>
      </c>
      <c r="F332">
        <v>2356</v>
      </c>
      <c r="G332">
        <v>-2498</v>
      </c>
      <c r="H332">
        <v>-0.51462711166048603</v>
      </c>
      <c r="I332" t="str">
        <f>VLOOKUP(D332,categoriesforlookup!A:B,2,FALSE)</f>
        <v>6 months up to 1 year</v>
      </c>
      <c r="J332">
        <f t="shared" si="35"/>
        <v>2214</v>
      </c>
      <c r="K332" t="b">
        <f t="shared" si="36"/>
        <v>0</v>
      </c>
      <c r="L332">
        <f t="shared" si="37"/>
        <v>-2498</v>
      </c>
      <c r="M332" t="b">
        <f t="shared" si="38"/>
        <v>0</v>
      </c>
      <c r="N332" s="3">
        <f t="shared" si="39"/>
        <v>-0.51462711166048625</v>
      </c>
      <c r="O332" s="3">
        <f t="shared" si="40"/>
        <v>-0.10559242507503065</v>
      </c>
    </row>
    <row r="333" spans="1:15" x14ac:dyDescent="0.2">
      <c r="A333">
        <v>332</v>
      </c>
      <c r="B333" t="s">
        <v>784</v>
      </c>
      <c r="C333" t="s">
        <v>49</v>
      </c>
      <c r="D333" t="s">
        <v>132</v>
      </c>
      <c r="E333">
        <v>367</v>
      </c>
      <c r="F333">
        <v>454</v>
      </c>
      <c r="G333">
        <v>87</v>
      </c>
      <c r="H333">
        <v>0.23705722070844701</v>
      </c>
      <c r="I333" t="str">
        <f>VLOOKUP(D333,categoriesforlookup!A:B,2,FALSE)</f>
        <v>4 years and up to 5 years</v>
      </c>
      <c r="J333">
        <f t="shared" si="35"/>
        <v>-10</v>
      </c>
      <c r="K333" t="b">
        <f t="shared" si="36"/>
        <v>0</v>
      </c>
      <c r="L333">
        <f t="shared" si="37"/>
        <v>87</v>
      </c>
      <c r="M333" t="b">
        <f t="shared" si="38"/>
        <v>0</v>
      </c>
      <c r="N333" s="3">
        <f t="shared" si="39"/>
        <v>0.23705722070844687</v>
      </c>
      <c r="O333" s="3">
        <f t="shared" si="40"/>
        <v>3.6775584393625564E-3</v>
      </c>
    </row>
    <row r="334" spans="1:15" x14ac:dyDescent="0.2">
      <c r="A334">
        <v>333</v>
      </c>
      <c r="B334" t="s">
        <v>783</v>
      </c>
      <c r="C334" t="s">
        <v>49</v>
      </c>
      <c r="D334" t="s">
        <v>133</v>
      </c>
      <c r="E334">
        <v>219</v>
      </c>
      <c r="F334">
        <v>209</v>
      </c>
      <c r="G334">
        <v>-10</v>
      </c>
      <c r="H334">
        <v>-4.5662100456621002E-2</v>
      </c>
      <c r="I334" t="str">
        <f>VLOOKUP(D334,categoriesforlookup!A:B,2,FALSE)</f>
        <v>5 years and over</v>
      </c>
      <c r="J334">
        <f t="shared" si="35"/>
        <v>28</v>
      </c>
      <c r="K334" t="b">
        <f t="shared" si="36"/>
        <v>0</v>
      </c>
      <c r="L334">
        <f t="shared" si="37"/>
        <v>-10</v>
      </c>
      <c r="M334" t="b">
        <f t="shared" si="38"/>
        <v>0</v>
      </c>
      <c r="N334" s="3">
        <f t="shared" si="39"/>
        <v>-4.5662100456621002E-2</v>
      </c>
      <c r="O334" s="3">
        <f t="shared" si="40"/>
        <v>-4.2270786659339728E-4</v>
      </c>
    </row>
    <row r="335" spans="1:15" x14ac:dyDescent="0.2">
      <c r="A335">
        <v>334</v>
      </c>
      <c r="B335" t="s">
        <v>782</v>
      </c>
      <c r="C335" t="s">
        <v>49</v>
      </c>
      <c r="D335" t="s">
        <v>134</v>
      </c>
      <c r="E335">
        <v>76</v>
      </c>
      <c r="F335">
        <v>104</v>
      </c>
      <c r="G335">
        <v>28</v>
      </c>
      <c r="H335">
        <v>0.36842105263157898</v>
      </c>
      <c r="I335">
        <f>VLOOKUP(D335,categoriesforlookup!A:B,2,FALSE)</f>
        <v>0</v>
      </c>
      <c r="J335" t="e">
        <f t="shared" si="35"/>
        <v>#N/A</v>
      </c>
      <c r="K335" t="e">
        <f t="shared" si="36"/>
        <v>#N/A</v>
      </c>
      <c r="L335" t="e">
        <f t="shared" si="37"/>
        <v>#N/A</v>
      </c>
      <c r="M335" t="e">
        <f t="shared" si="38"/>
        <v>#N/A</v>
      </c>
      <c r="N335" s="3" t="e">
        <f t="shared" si="39"/>
        <v>#N/A</v>
      </c>
      <c r="O335" s="3" t="e">
        <f t="shared" si="40"/>
        <v>#N/A</v>
      </c>
    </row>
    <row r="336" spans="1:15" x14ac:dyDescent="0.2">
      <c r="A336">
        <v>335</v>
      </c>
      <c r="B336" t="s">
        <v>781</v>
      </c>
      <c r="C336" t="s">
        <v>49</v>
      </c>
      <c r="D336" t="s">
        <v>136</v>
      </c>
      <c r="E336">
        <v>6083</v>
      </c>
      <c r="F336">
        <v>8297</v>
      </c>
      <c r="G336">
        <v>2214</v>
      </c>
      <c r="H336">
        <v>0.36396514877527503</v>
      </c>
      <c r="I336" t="str">
        <f>VLOOKUP(D336,categoriesforlookup!A:B,2,FALSE)</f>
        <v>1 year and up to 2 years</v>
      </c>
      <c r="J336">
        <f t="shared" si="35"/>
        <v>201</v>
      </c>
      <c r="K336" t="b">
        <f t="shared" si="36"/>
        <v>1</v>
      </c>
      <c r="L336">
        <f t="shared" si="37"/>
        <v>2415</v>
      </c>
      <c r="M336" t="b">
        <f t="shared" si="38"/>
        <v>0</v>
      </c>
      <c r="N336" s="3">
        <f t="shared" si="39"/>
        <v>0.39700805523590332</v>
      </c>
      <c r="O336" s="3">
        <f t="shared" si="40"/>
        <v>0.10208394978230545</v>
      </c>
    </row>
    <row r="337" spans="1:15" x14ac:dyDescent="0.2">
      <c r="A337">
        <v>336</v>
      </c>
      <c r="B337" t="s">
        <v>780</v>
      </c>
      <c r="C337" t="s">
        <v>49</v>
      </c>
      <c r="D337" t="s">
        <v>129</v>
      </c>
      <c r="E337">
        <v>23162</v>
      </c>
      <c r="F337">
        <v>23657</v>
      </c>
      <c r="G337">
        <v>495</v>
      </c>
      <c r="H337">
        <v>2.1371211467058102E-2</v>
      </c>
      <c r="I337" t="e">
        <f>VLOOKUP(D337,categoriesforlookup!A:B,2,FALSE)</f>
        <v>#N/A</v>
      </c>
      <c r="J337" t="e">
        <f t="shared" si="35"/>
        <v>#N/A</v>
      </c>
      <c r="K337" t="e">
        <f t="shared" si="36"/>
        <v>#N/A</v>
      </c>
      <c r="L337" t="e">
        <f t="shared" si="37"/>
        <v>#N/A</v>
      </c>
      <c r="M337" t="e">
        <f t="shared" si="38"/>
        <v>#N/A</v>
      </c>
      <c r="N337" s="3" t="e">
        <f t="shared" si="39"/>
        <v>#N/A</v>
      </c>
      <c r="O337" s="3" t="e">
        <f t="shared" si="40"/>
        <v>#N/A</v>
      </c>
    </row>
    <row r="338" spans="1:15" x14ac:dyDescent="0.2">
      <c r="A338">
        <v>337</v>
      </c>
      <c r="B338" t="s">
        <v>779</v>
      </c>
      <c r="C338" t="s">
        <v>50</v>
      </c>
      <c r="D338" t="s">
        <v>8</v>
      </c>
      <c r="E338">
        <v>1332</v>
      </c>
      <c r="F338">
        <v>1452</v>
      </c>
      <c r="G338">
        <v>120</v>
      </c>
      <c r="H338">
        <v>9.00900900900901E-2</v>
      </c>
      <c r="I338" t="str">
        <f>VLOOKUP(D338,categoriesforlookup!A:B,2,FALSE)</f>
        <v>2 years and up to 3 years</v>
      </c>
      <c r="J338">
        <f t="shared" si="35"/>
        <v>2</v>
      </c>
      <c r="K338" t="b">
        <f t="shared" si="36"/>
        <v>1</v>
      </c>
      <c r="L338">
        <f t="shared" si="37"/>
        <v>122</v>
      </c>
      <c r="M338" t="b">
        <f t="shared" si="38"/>
        <v>0</v>
      </c>
      <c r="N338" s="3">
        <f t="shared" si="39"/>
        <v>9.1591591591591595E-2</v>
      </c>
      <c r="O338" s="3">
        <f t="shared" si="40"/>
        <v>1.3021667200341551E-2</v>
      </c>
    </row>
    <row r="339" spans="1:15" x14ac:dyDescent="0.2">
      <c r="A339">
        <v>338</v>
      </c>
      <c r="B339" t="s">
        <v>778</v>
      </c>
      <c r="C339" t="s">
        <v>50</v>
      </c>
      <c r="D339" t="s">
        <v>130</v>
      </c>
      <c r="E339">
        <v>958</v>
      </c>
      <c r="F339">
        <v>960</v>
      </c>
      <c r="G339">
        <v>2</v>
      </c>
      <c r="H339">
        <v>2.0876826722338198E-3</v>
      </c>
      <c r="I339" t="str">
        <f>VLOOKUP(D339,categoriesforlookup!A:B,2,FALSE)</f>
        <v>3 years and up to 4 years</v>
      </c>
      <c r="J339">
        <f t="shared" si="35"/>
        <v>-90</v>
      </c>
      <c r="K339" t="b">
        <f t="shared" si="36"/>
        <v>0</v>
      </c>
      <c r="L339">
        <f t="shared" si="37"/>
        <v>2</v>
      </c>
      <c r="M339" t="b">
        <f t="shared" si="38"/>
        <v>0</v>
      </c>
      <c r="N339" s="3">
        <f t="shared" si="39"/>
        <v>2.0876826722338203E-3</v>
      </c>
      <c r="O339" s="3">
        <f t="shared" si="40"/>
        <v>2.1346995410395986E-4</v>
      </c>
    </row>
    <row r="340" spans="1:15" x14ac:dyDescent="0.2">
      <c r="A340">
        <v>339</v>
      </c>
      <c r="B340" t="s">
        <v>777</v>
      </c>
      <c r="C340" t="s">
        <v>50</v>
      </c>
      <c r="D340" t="s">
        <v>131</v>
      </c>
      <c r="E340">
        <v>1693</v>
      </c>
      <c r="F340">
        <v>936</v>
      </c>
      <c r="G340">
        <v>-757</v>
      </c>
      <c r="H340">
        <v>-0.44713526284701699</v>
      </c>
      <c r="I340" t="str">
        <f>VLOOKUP(D340,categoriesforlookup!A:B,2,FALSE)</f>
        <v>6 months up to 1 year</v>
      </c>
      <c r="J340">
        <f t="shared" si="35"/>
        <v>651</v>
      </c>
      <c r="K340" t="b">
        <f t="shared" si="36"/>
        <v>0</v>
      </c>
      <c r="L340">
        <f t="shared" si="37"/>
        <v>-757</v>
      </c>
      <c r="M340" t="b">
        <f t="shared" si="38"/>
        <v>0</v>
      </c>
      <c r="N340" s="3">
        <f t="shared" si="39"/>
        <v>-0.44713526284701716</v>
      </c>
      <c r="O340" s="3">
        <f t="shared" si="40"/>
        <v>-8.0798377628348808E-2</v>
      </c>
    </row>
    <row r="341" spans="1:15" x14ac:dyDescent="0.2">
      <c r="A341">
        <v>340</v>
      </c>
      <c r="B341" t="s">
        <v>776</v>
      </c>
      <c r="C341" t="s">
        <v>50</v>
      </c>
      <c r="D341" t="s">
        <v>132</v>
      </c>
      <c r="E341">
        <v>1112</v>
      </c>
      <c r="F341">
        <v>1022</v>
      </c>
      <c r="G341">
        <v>-90</v>
      </c>
      <c r="H341">
        <v>-8.0935251798561106E-2</v>
      </c>
      <c r="I341" t="str">
        <f>VLOOKUP(D341,categoriesforlookup!A:B,2,FALSE)</f>
        <v>4 years and up to 5 years</v>
      </c>
      <c r="J341">
        <f t="shared" si="35"/>
        <v>165</v>
      </c>
      <c r="K341" t="b">
        <f t="shared" si="36"/>
        <v>0</v>
      </c>
      <c r="L341">
        <f t="shared" si="37"/>
        <v>-90</v>
      </c>
      <c r="M341" t="b">
        <f t="shared" si="38"/>
        <v>0</v>
      </c>
      <c r="N341" s="3">
        <f t="shared" si="39"/>
        <v>-8.0935251798561147E-2</v>
      </c>
      <c r="O341" s="3">
        <f t="shared" si="40"/>
        <v>-9.6061479346781949E-3</v>
      </c>
    </row>
    <row r="342" spans="1:15" x14ac:dyDescent="0.2">
      <c r="A342">
        <v>341</v>
      </c>
      <c r="B342" t="s">
        <v>775</v>
      </c>
      <c r="C342" t="s">
        <v>50</v>
      </c>
      <c r="D342" t="s">
        <v>133</v>
      </c>
      <c r="E342">
        <v>389</v>
      </c>
      <c r="F342">
        <v>554</v>
      </c>
      <c r="G342">
        <v>165</v>
      </c>
      <c r="H342">
        <v>0.42416452442159402</v>
      </c>
      <c r="I342" t="str">
        <f>VLOOKUP(D342,categoriesforlookup!A:B,2,FALSE)</f>
        <v>5 years and over</v>
      </c>
      <c r="J342">
        <f t="shared" si="35"/>
        <v>10</v>
      </c>
      <c r="K342" t="b">
        <f t="shared" si="36"/>
        <v>1</v>
      </c>
      <c r="L342">
        <f t="shared" si="37"/>
        <v>175</v>
      </c>
      <c r="M342" t="b">
        <f t="shared" si="38"/>
        <v>0</v>
      </c>
      <c r="N342" s="3">
        <f t="shared" si="39"/>
        <v>0.44987146529562982</v>
      </c>
      <c r="O342" s="3">
        <f t="shared" si="40"/>
        <v>1.8678620984096488E-2</v>
      </c>
    </row>
    <row r="343" spans="1:15" x14ac:dyDescent="0.2">
      <c r="A343">
        <v>342</v>
      </c>
      <c r="B343" t="s">
        <v>774</v>
      </c>
      <c r="C343" t="s">
        <v>50</v>
      </c>
      <c r="D343" t="s">
        <v>134</v>
      </c>
      <c r="E343">
        <v>85</v>
      </c>
      <c r="F343">
        <v>95</v>
      </c>
      <c r="G343">
        <v>10</v>
      </c>
      <c r="H343">
        <v>0.11764705882352899</v>
      </c>
      <c r="I343">
        <f>VLOOKUP(D343,categoriesforlookup!A:B,2,FALSE)</f>
        <v>0</v>
      </c>
      <c r="J343" t="e">
        <f t="shared" si="35"/>
        <v>#N/A</v>
      </c>
      <c r="K343" t="e">
        <f t="shared" si="36"/>
        <v>#N/A</v>
      </c>
      <c r="L343" t="e">
        <f t="shared" si="37"/>
        <v>#N/A</v>
      </c>
      <c r="M343" t="e">
        <f t="shared" si="38"/>
        <v>#N/A</v>
      </c>
      <c r="N343" s="3" t="e">
        <f t="shared" si="39"/>
        <v>#N/A</v>
      </c>
      <c r="O343" s="3" t="e">
        <f t="shared" si="40"/>
        <v>#N/A</v>
      </c>
    </row>
    <row r="344" spans="1:15" x14ac:dyDescent="0.2">
      <c r="A344">
        <v>343</v>
      </c>
      <c r="B344" t="s">
        <v>773</v>
      </c>
      <c r="C344" t="s">
        <v>50</v>
      </c>
      <c r="D344" t="s">
        <v>136</v>
      </c>
      <c r="E344">
        <v>2738</v>
      </c>
      <c r="F344">
        <v>3389</v>
      </c>
      <c r="G344">
        <v>651</v>
      </c>
      <c r="H344">
        <v>0.23776479181884599</v>
      </c>
      <c r="I344" t="str">
        <f>VLOOKUP(D344,categoriesforlookup!A:B,2,FALSE)</f>
        <v>1 year and up to 2 years</v>
      </c>
      <c r="J344">
        <f t="shared" si="35"/>
        <v>120</v>
      </c>
      <c r="K344" t="b">
        <f t="shared" si="36"/>
        <v>1</v>
      </c>
      <c r="L344">
        <f t="shared" si="37"/>
        <v>771</v>
      </c>
      <c r="M344" t="b">
        <f t="shared" si="38"/>
        <v>0</v>
      </c>
      <c r="N344" s="3">
        <f t="shared" si="39"/>
        <v>0.28159240321402484</v>
      </c>
      <c r="O344" s="3">
        <f t="shared" si="40"/>
        <v>8.2292667307076531E-2</v>
      </c>
    </row>
    <row r="345" spans="1:15" x14ac:dyDescent="0.2">
      <c r="A345">
        <v>344</v>
      </c>
      <c r="B345" t="s">
        <v>772</v>
      </c>
      <c r="C345" t="s">
        <v>50</v>
      </c>
      <c r="D345" t="s">
        <v>129</v>
      </c>
      <c r="E345">
        <v>9165</v>
      </c>
      <c r="F345">
        <v>9369</v>
      </c>
      <c r="G345">
        <v>204</v>
      </c>
      <c r="H345">
        <v>2.2258592471358401E-2</v>
      </c>
      <c r="I345" t="e">
        <f>VLOOKUP(D345,categoriesforlookup!A:B,2,FALSE)</f>
        <v>#N/A</v>
      </c>
      <c r="J345" t="e">
        <f t="shared" si="35"/>
        <v>#N/A</v>
      </c>
      <c r="K345" t="e">
        <f t="shared" si="36"/>
        <v>#N/A</v>
      </c>
      <c r="L345" t="e">
        <f t="shared" si="37"/>
        <v>#N/A</v>
      </c>
      <c r="M345" t="e">
        <f t="shared" si="38"/>
        <v>#N/A</v>
      </c>
      <c r="N345" s="3" t="e">
        <f t="shared" si="39"/>
        <v>#N/A</v>
      </c>
      <c r="O345" s="3" t="e">
        <f t="shared" si="40"/>
        <v>#N/A</v>
      </c>
    </row>
    <row r="346" spans="1:15" x14ac:dyDescent="0.2">
      <c r="A346">
        <v>345</v>
      </c>
      <c r="B346" t="s">
        <v>771</v>
      </c>
      <c r="C346" t="s">
        <v>51</v>
      </c>
      <c r="D346" t="s">
        <v>8</v>
      </c>
      <c r="E346">
        <v>7815</v>
      </c>
      <c r="F346">
        <v>8269</v>
      </c>
      <c r="G346">
        <v>454</v>
      </c>
      <c r="H346">
        <v>5.8093410108765203E-2</v>
      </c>
      <c r="I346" t="str">
        <f>VLOOKUP(D346,categoriesforlookup!A:B,2,FALSE)</f>
        <v>2 years and up to 3 years</v>
      </c>
      <c r="J346">
        <f t="shared" si="35"/>
        <v>403</v>
      </c>
      <c r="K346" t="b">
        <f t="shared" si="36"/>
        <v>1</v>
      </c>
      <c r="L346">
        <f t="shared" si="37"/>
        <v>857</v>
      </c>
      <c r="M346" t="b">
        <f t="shared" si="38"/>
        <v>0</v>
      </c>
      <c r="N346" s="3">
        <f t="shared" si="39"/>
        <v>0.10966090850927702</v>
      </c>
      <c r="O346" s="3">
        <f t="shared" si="40"/>
        <v>2.5376802582097065E-2</v>
      </c>
    </row>
    <row r="347" spans="1:15" x14ac:dyDescent="0.2">
      <c r="A347">
        <v>346</v>
      </c>
      <c r="B347" t="s">
        <v>770</v>
      </c>
      <c r="C347" t="s">
        <v>51</v>
      </c>
      <c r="D347" t="s">
        <v>130</v>
      </c>
      <c r="E347">
        <v>504</v>
      </c>
      <c r="F347">
        <v>907</v>
      </c>
      <c r="G347">
        <v>403</v>
      </c>
      <c r="H347">
        <v>0.79960317460317498</v>
      </c>
      <c r="I347" t="str">
        <f>VLOOKUP(D347,categoriesforlookup!A:B,2,FALSE)</f>
        <v>3 years and up to 4 years</v>
      </c>
      <c r="J347">
        <f t="shared" si="35"/>
        <v>22</v>
      </c>
      <c r="K347" t="b">
        <f t="shared" si="36"/>
        <v>1</v>
      </c>
      <c r="L347">
        <f t="shared" si="37"/>
        <v>425</v>
      </c>
      <c r="M347" t="b">
        <f t="shared" si="38"/>
        <v>0</v>
      </c>
      <c r="N347" s="3">
        <f t="shared" si="39"/>
        <v>0.84325396825396826</v>
      </c>
      <c r="O347" s="3">
        <f t="shared" si="40"/>
        <v>1.258476207396879E-2</v>
      </c>
    </row>
    <row r="348" spans="1:15" x14ac:dyDescent="0.2">
      <c r="A348">
        <v>347</v>
      </c>
      <c r="B348" t="s">
        <v>769</v>
      </c>
      <c r="C348" t="s">
        <v>51</v>
      </c>
      <c r="D348" t="s">
        <v>131</v>
      </c>
      <c r="E348">
        <v>11603</v>
      </c>
      <c r="F348">
        <v>4521</v>
      </c>
      <c r="G348">
        <v>-7082</v>
      </c>
      <c r="H348">
        <v>-0.61035938981297899</v>
      </c>
      <c r="I348" t="str">
        <f>VLOOKUP(D348,categoriesforlookup!A:B,2,FALSE)</f>
        <v>6 months up to 1 year</v>
      </c>
      <c r="J348">
        <f t="shared" si="35"/>
        <v>6591</v>
      </c>
      <c r="K348" t="b">
        <f t="shared" si="36"/>
        <v>0</v>
      </c>
      <c r="L348">
        <f t="shared" si="37"/>
        <v>-7082</v>
      </c>
      <c r="M348" t="b">
        <f t="shared" si="38"/>
        <v>0</v>
      </c>
      <c r="N348" s="3">
        <f t="shared" si="39"/>
        <v>-0.61035938981297944</v>
      </c>
      <c r="O348" s="3">
        <f t="shared" si="40"/>
        <v>-0.20970655295963994</v>
      </c>
    </row>
    <row r="349" spans="1:15" x14ac:dyDescent="0.2">
      <c r="A349">
        <v>348</v>
      </c>
      <c r="B349" t="s">
        <v>768</v>
      </c>
      <c r="C349" t="s">
        <v>51</v>
      </c>
      <c r="D349" t="s">
        <v>132</v>
      </c>
      <c r="E349">
        <v>206</v>
      </c>
      <c r="F349">
        <v>228</v>
      </c>
      <c r="G349">
        <v>22</v>
      </c>
      <c r="H349">
        <v>0.106796116504854</v>
      </c>
      <c r="I349" t="str">
        <f>VLOOKUP(D349,categoriesforlookup!A:B,2,FALSE)</f>
        <v>4 years and up to 5 years</v>
      </c>
      <c r="J349">
        <f t="shared" si="35"/>
        <v>6</v>
      </c>
      <c r="K349" t="b">
        <f t="shared" si="36"/>
        <v>1</v>
      </c>
      <c r="L349">
        <f t="shared" si="37"/>
        <v>28</v>
      </c>
      <c r="M349" t="b">
        <f t="shared" si="38"/>
        <v>0</v>
      </c>
      <c r="N349" s="3">
        <f t="shared" si="39"/>
        <v>0.13592233009708737</v>
      </c>
      <c r="O349" s="3">
        <f t="shared" si="40"/>
        <v>8.2911373663794381E-4</v>
      </c>
    </row>
    <row r="350" spans="1:15" x14ac:dyDescent="0.2">
      <c r="A350">
        <v>349</v>
      </c>
      <c r="B350" t="s">
        <v>767</v>
      </c>
      <c r="C350" t="s">
        <v>51</v>
      </c>
      <c r="D350" t="s">
        <v>133</v>
      </c>
      <c r="E350">
        <v>183</v>
      </c>
      <c r="F350">
        <v>189</v>
      </c>
      <c r="G350">
        <v>6</v>
      </c>
      <c r="H350">
        <v>3.2786885245901599E-2</v>
      </c>
      <c r="I350" t="str">
        <f>VLOOKUP(D350,categoriesforlookup!A:B,2,FALSE)</f>
        <v>5 years and over</v>
      </c>
      <c r="J350">
        <f t="shared" si="35"/>
        <v>9</v>
      </c>
      <c r="K350" t="b">
        <f t="shared" si="36"/>
        <v>1</v>
      </c>
      <c r="L350">
        <f t="shared" si="37"/>
        <v>15</v>
      </c>
      <c r="M350" t="b">
        <f t="shared" si="38"/>
        <v>0</v>
      </c>
      <c r="N350" s="3">
        <f t="shared" si="39"/>
        <v>8.1967213114754092E-2</v>
      </c>
      <c r="O350" s="3">
        <f t="shared" si="40"/>
        <v>4.4416807319889849E-4</v>
      </c>
    </row>
    <row r="351" spans="1:15" x14ac:dyDescent="0.2">
      <c r="A351">
        <v>350</v>
      </c>
      <c r="B351" t="s">
        <v>766</v>
      </c>
      <c r="C351" t="s">
        <v>51</v>
      </c>
      <c r="D351" t="s">
        <v>134</v>
      </c>
      <c r="E351">
        <v>9</v>
      </c>
      <c r="F351">
        <v>18</v>
      </c>
      <c r="G351">
        <v>9</v>
      </c>
      <c r="H351">
        <v>1</v>
      </c>
      <c r="I351">
        <f>VLOOKUP(D351,categoriesforlookup!A:B,2,FALSE)</f>
        <v>0</v>
      </c>
      <c r="J351" t="e">
        <f t="shared" si="35"/>
        <v>#N/A</v>
      </c>
      <c r="K351" t="e">
        <f t="shared" si="36"/>
        <v>#N/A</v>
      </c>
      <c r="L351" t="e">
        <f t="shared" si="37"/>
        <v>#N/A</v>
      </c>
      <c r="M351" t="e">
        <f t="shared" si="38"/>
        <v>#N/A</v>
      </c>
      <c r="N351" s="3" t="e">
        <f t="shared" si="39"/>
        <v>#N/A</v>
      </c>
      <c r="O351" s="3" t="e">
        <f t="shared" si="40"/>
        <v>#N/A</v>
      </c>
    </row>
    <row r="352" spans="1:15" x14ac:dyDescent="0.2">
      <c r="A352">
        <v>351</v>
      </c>
      <c r="B352" t="s">
        <v>765</v>
      </c>
      <c r="C352" t="s">
        <v>51</v>
      </c>
      <c r="D352" t="s">
        <v>136</v>
      </c>
      <c r="E352">
        <v>8609</v>
      </c>
      <c r="F352">
        <v>15200</v>
      </c>
      <c r="G352">
        <v>6591</v>
      </c>
      <c r="H352">
        <v>0.76559414566151696</v>
      </c>
      <c r="I352" t="str">
        <f>VLOOKUP(D352,categoriesforlookup!A:B,2,FALSE)</f>
        <v>1 year and up to 2 years</v>
      </c>
      <c r="J352">
        <f t="shared" si="35"/>
        <v>454</v>
      </c>
      <c r="K352" t="b">
        <f t="shared" si="36"/>
        <v>1</v>
      </c>
      <c r="L352">
        <f t="shared" si="37"/>
        <v>7045</v>
      </c>
      <c r="M352" t="b">
        <f t="shared" si="38"/>
        <v>0</v>
      </c>
      <c r="N352" s="3">
        <f t="shared" si="39"/>
        <v>0.81832965501219657</v>
      </c>
      <c r="O352" s="3">
        <f t="shared" si="40"/>
        <v>0.20861093837908265</v>
      </c>
    </row>
    <row r="353" spans="1:15" x14ac:dyDescent="0.2">
      <c r="A353">
        <v>352</v>
      </c>
      <c r="B353" t="s">
        <v>764</v>
      </c>
      <c r="C353" t="s">
        <v>51</v>
      </c>
      <c r="D353" t="s">
        <v>129</v>
      </c>
      <c r="E353">
        <v>32891</v>
      </c>
      <c r="F353">
        <v>33771</v>
      </c>
      <c r="G353">
        <v>880</v>
      </c>
      <c r="H353">
        <v>2.67550393724727E-2</v>
      </c>
      <c r="I353" t="e">
        <f>VLOOKUP(D353,categoriesforlookup!A:B,2,FALSE)</f>
        <v>#N/A</v>
      </c>
      <c r="J353" t="e">
        <f t="shared" si="35"/>
        <v>#N/A</v>
      </c>
      <c r="K353" t="e">
        <f t="shared" si="36"/>
        <v>#N/A</v>
      </c>
      <c r="L353" t="e">
        <f t="shared" si="37"/>
        <v>#N/A</v>
      </c>
      <c r="M353" t="e">
        <f t="shared" si="38"/>
        <v>#N/A</v>
      </c>
      <c r="N353" s="3" t="e">
        <f t="shared" si="39"/>
        <v>#N/A</v>
      </c>
      <c r="O353" s="3" t="e">
        <f t="shared" si="40"/>
        <v>#N/A</v>
      </c>
    </row>
    <row r="354" spans="1:15" x14ac:dyDescent="0.2">
      <c r="A354">
        <v>353</v>
      </c>
      <c r="B354" t="s">
        <v>763</v>
      </c>
      <c r="C354" t="s">
        <v>52</v>
      </c>
      <c r="D354" t="s">
        <v>8</v>
      </c>
      <c r="E354">
        <v>2884</v>
      </c>
      <c r="F354">
        <v>2900</v>
      </c>
      <c r="G354">
        <v>16</v>
      </c>
      <c r="H354">
        <v>5.5478502080443803E-3</v>
      </c>
      <c r="I354" t="str">
        <f>VLOOKUP(D354,categoriesforlookup!A:B,2,FALSE)</f>
        <v>2 years and up to 3 years</v>
      </c>
      <c r="J354">
        <f t="shared" si="35"/>
        <v>253</v>
      </c>
      <c r="K354" t="b">
        <f t="shared" si="36"/>
        <v>1</v>
      </c>
      <c r="L354">
        <f t="shared" si="37"/>
        <v>269</v>
      </c>
      <c r="M354" t="b">
        <f t="shared" si="38"/>
        <v>0</v>
      </c>
      <c r="N354" s="3">
        <f t="shared" si="39"/>
        <v>9.3273231622746186E-2</v>
      </c>
      <c r="O354" s="3">
        <f t="shared" si="40"/>
        <v>2.3017027466415676E-2</v>
      </c>
    </row>
    <row r="355" spans="1:15" x14ac:dyDescent="0.2">
      <c r="A355">
        <v>354</v>
      </c>
      <c r="B355" t="s">
        <v>762</v>
      </c>
      <c r="C355" t="s">
        <v>52</v>
      </c>
      <c r="D355" t="s">
        <v>130</v>
      </c>
      <c r="E355">
        <v>912</v>
      </c>
      <c r="F355">
        <v>1165</v>
      </c>
      <c r="G355">
        <v>253</v>
      </c>
      <c r="H355">
        <v>0.277412280701754</v>
      </c>
      <c r="I355" t="str">
        <f>VLOOKUP(D355,categoriesforlookup!A:B,2,FALSE)</f>
        <v>3 years and up to 4 years</v>
      </c>
      <c r="J355">
        <f t="shared" si="35"/>
        <v>2</v>
      </c>
      <c r="K355" t="b">
        <f t="shared" si="36"/>
        <v>1</v>
      </c>
      <c r="L355">
        <f t="shared" si="37"/>
        <v>255</v>
      </c>
      <c r="M355" t="b">
        <f t="shared" si="38"/>
        <v>0</v>
      </c>
      <c r="N355" s="3">
        <f t="shared" si="39"/>
        <v>0.27960526315789475</v>
      </c>
      <c r="O355" s="3">
        <f t="shared" si="40"/>
        <v>2.1819115256267649E-2</v>
      </c>
    </row>
    <row r="356" spans="1:15" x14ac:dyDescent="0.2">
      <c r="A356">
        <v>355</v>
      </c>
      <c r="B356" t="s">
        <v>761</v>
      </c>
      <c r="C356" t="s">
        <v>52</v>
      </c>
      <c r="D356" t="s">
        <v>131</v>
      </c>
      <c r="E356">
        <v>2850</v>
      </c>
      <c r="F356">
        <v>1292</v>
      </c>
      <c r="G356">
        <v>-1558</v>
      </c>
      <c r="H356">
        <v>-0.54666666666666697</v>
      </c>
      <c r="I356" t="str">
        <f>VLOOKUP(D356,categoriesforlookup!A:B,2,FALSE)</f>
        <v>6 months up to 1 year</v>
      </c>
      <c r="J356">
        <f t="shared" si="35"/>
        <v>1415</v>
      </c>
      <c r="K356" t="b">
        <f t="shared" si="36"/>
        <v>0</v>
      </c>
      <c r="L356">
        <f t="shared" si="37"/>
        <v>-1558</v>
      </c>
      <c r="M356" t="b">
        <f t="shared" si="38"/>
        <v>0</v>
      </c>
      <c r="N356" s="3">
        <f t="shared" si="39"/>
        <v>-0.54666666666666663</v>
      </c>
      <c r="O356" s="3">
        <f t="shared" si="40"/>
        <v>-0.13331051595790194</v>
      </c>
    </row>
    <row r="357" spans="1:15" x14ac:dyDescent="0.2">
      <c r="A357">
        <v>356</v>
      </c>
      <c r="B357" t="s">
        <v>760</v>
      </c>
      <c r="C357" t="s">
        <v>52</v>
      </c>
      <c r="D357" t="s">
        <v>132</v>
      </c>
      <c r="E357">
        <v>96</v>
      </c>
      <c r="F357">
        <v>98</v>
      </c>
      <c r="G357">
        <v>2</v>
      </c>
      <c r="H357">
        <v>2.0833333333333301E-2</v>
      </c>
      <c r="I357" t="str">
        <f>VLOOKUP(D357,categoriesforlookup!A:B,2,FALSE)</f>
        <v>4 years and up to 5 years</v>
      </c>
      <c r="J357">
        <f t="shared" si="35"/>
        <v>1</v>
      </c>
      <c r="K357" t="b">
        <f t="shared" si="36"/>
        <v>1</v>
      </c>
      <c r="L357">
        <f t="shared" si="37"/>
        <v>3</v>
      </c>
      <c r="M357" t="b">
        <f t="shared" si="38"/>
        <v>0</v>
      </c>
      <c r="N357" s="3">
        <f t="shared" si="39"/>
        <v>3.125E-2</v>
      </c>
      <c r="O357" s="3">
        <f t="shared" si="40"/>
        <v>2.5669547360314881E-4</v>
      </c>
    </row>
    <row r="358" spans="1:15" x14ac:dyDescent="0.2">
      <c r="A358">
        <v>357</v>
      </c>
      <c r="B358" t="s">
        <v>759</v>
      </c>
      <c r="C358" t="s">
        <v>52</v>
      </c>
      <c r="D358" t="s">
        <v>133</v>
      </c>
      <c r="E358">
        <v>96</v>
      </c>
      <c r="F358">
        <v>97</v>
      </c>
      <c r="G358">
        <v>1</v>
      </c>
      <c r="H358">
        <v>1.0416666666666701E-2</v>
      </c>
      <c r="I358" t="str">
        <f>VLOOKUP(D358,categoriesforlookup!A:B,2,FALSE)</f>
        <v>5 years and over</v>
      </c>
      <c r="J358">
        <f t="shared" si="35"/>
        <v>10</v>
      </c>
      <c r="K358" t="b">
        <f t="shared" si="36"/>
        <v>1</v>
      </c>
      <c r="L358">
        <f t="shared" si="37"/>
        <v>11</v>
      </c>
      <c r="M358" t="b">
        <f t="shared" si="38"/>
        <v>0</v>
      </c>
      <c r="N358" s="3">
        <f t="shared" si="39"/>
        <v>0.11458333333333333</v>
      </c>
      <c r="O358" s="3">
        <f t="shared" si="40"/>
        <v>9.4121673654487894E-4</v>
      </c>
    </row>
    <row r="359" spans="1:15" x14ac:dyDescent="0.2">
      <c r="A359">
        <v>358</v>
      </c>
      <c r="B359" t="s">
        <v>758</v>
      </c>
      <c r="C359" t="s">
        <v>52</v>
      </c>
      <c r="D359" t="s">
        <v>134</v>
      </c>
      <c r="E359">
        <v>38</v>
      </c>
      <c r="F359">
        <v>48</v>
      </c>
      <c r="G359">
        <v>10</v>
      </c>
      <c r="H359">
        <v>0.26315789473684198</v>
      </c>
      <c r="I359">
        <f>VLOOKUP(D359,categoriesforlookup!A:B,2,FALSE)</f>
        <v>0</v>
      </c>
      <c r="J359" t="e">
        <f t="shared" si="35"/>
        <v>#N/A</v>
      </c>
      <c r="K359" t="e">
        <f t="shared" si="36"/>
        <v>#N/A</v>
      </c>
      <c r="L359" t="e">
        <f t="shared" si="37"/>
        <v>#N/A</v>
      </c>
      <c r="M359" t="e">
        <f t="shared" si="38"/>
        <v>#N/A</v>
      </c>
      <c r="N359" s="3" t="e">
        <f t="shared" si="39"/>
        <v>#N/A</v>
      </c>
      <c r="O359" s="3" t="e">
        <f t="shared" si="40"/>
        <v>#N/A</v>
      </c>
    </row>
    <row r="360" spans="1:15" x14ac:dyDescent="0.2">
      <c r="A360">
        <v>359</v>
      </c>
      <c r="B360" t="s">
        <v>757</v>
      </c>
      <c r="C360" t="s">
        <v>52</v>
      </c>
      <c r="D360" t="s">
        <v>136</v>
      </c>
      <c r="E360">
        <v>3207</v>
      </c>
      <c r="F360">
        <v>4622</v>
      </c>
      <c r="G360">
        <v>1415</v>
      </c>
      <c r="H360">
        <v>0.44122232616152202</v>
      </c>
      <c r="I360" t="str">
        <f>VLOOKUP(D360,categoriesforlookup!A:B,2,FALSE)</f>
        <v>1 year and up to 2 years</v>
      </c>
      <c r="J360">
        <f t="shared" si="35"/>
        <v>16</v>
      </c>
      <c r="K360" t="b">
        <f t="shared" si="36"/>
        <v>1</v>
      </c>
      <c r="L360">
        <f t="shared" si="37"/>
        <v>1431</v>
      </c>
      <c r="M360" t="b">
        <f t="shared" si="38"/>
        <v>0</v>
      </c>
      <c r="N360" s="3">
        <f t="shared" si="39"/>
        <v>0.44621141253507951</v>
      </c>
      <c r="O360" s="3">
        <f t="shared" si="40"/>
        <v>0.12244374090870197</v>
      </c>
    </row>
    <row r="361" spans="1:15" x14ac:dyDescent="0.2">
      <c r="A361">
        <v>360</v>
      </c>
      <c r="B361" t="s">
        <v>756</v>
      </c>
      <c r="C361" t="s">
        <v>52</v>
      </c>
      <c r="D361" t="s">
        <v>129</v>
      </c>
      <c r="E361">
        <v>11349</v>
      </c>
      <c r="F361">
        <v>11687</v>
      </c>
      <c r="G361">
        <v>338</v>
      </c>
      <c r="H361">
        <v>2.9782359679266901E-2</v>
      </c>
      <c r="I361" t="e">
        <f>VLOOKUP(D361,categoriesforlookup!A:B,2,FALSE)</f>
        <v>#N/A</v>
      </c>
      <c r="J361" t="e">
        <f t="shared" si="35"/>
        <v>#N/A</v>
      </c>
      <c r="K361" t="e">
        <f t="shared" si="36"/>
        <v>#N/A</v>
      </c>
      <c r="L361" t="e">
        <f t="shared" si="37"/>
        <v>#N/A</v>
      </c>
      <c r="M361" t="e">
        <f t="shared" si="38"/>
        <v>#N/A</v>
      </c>
      <c r="N361" s="3" t="e">
        <f t="shared" si="39"/>
        <v>#N/A</v>
      </c>
      <c r="O361" s="3" t="e">
        <f t="shared" si="40"/>
        <v>#N/A</v>
      </c>
    </row>
    <row r="362" spans="1:15" x14ac:dyDescent="0.2">
      <c r="A362">
        <v>361</v>
      </c>
      <c r="B362" t="s">
        <v>755</v>
      </c>
      <c r="C362" t="s">
        <v>53</v>
      </c>
      <c r="D362" t="s">
        <v>8</v>
      </c>
      <c r="E362">
        <v>386</v>
      </c>
      <c r="F362">
        <v>417</v>
      </c>
      <c r="G362">
        <v>31</v>
      </c>
      <c r="H362">
        <v>8.0310880829015496E-2</v>
      </c>
      <c r="I362" t="str">
        <f>VLOOKUP(D362,categoriesforlookup!A:B,2,FALSE)</f>
        <v>2 years and up to 3 years</v>
      </c>
      <c r="J362">
        <f t="shared" si="35"/>
        <v>27</v>
      </c>
      <c r="K362" t="b">
        <f t="shared" si="36"/>
        <v>1</v>
      </c>
      <c r="L362">
        <f t="shared" si="37"/>
        <v>58</v>
      </c>
      <c r="M362" t="b">
        <f t="shared" si="38"/>
        <v>0</v>
      </c>
      <c r="N362" s="3">
        <f t="shared" si="39"/>
        <v>0.15025906735751296</v>
      </c>
      <c r="O362" s="3">
        <f t="shared" si="40"/>
        <v>3.7735849056603772E-2</v>
      </c>
    </row>
    <row r="363" spans="1:15" x14ac:dyDescent="0.2">
      <c r="A363">
        <v>362</v>
      </c>
      <c r="B363" t="s">
        <v>754</v>
      </c>
      <c r="C363" t="s">
        <v>53</v>
      </c>
      <c r="D363" t="s">
        <v>130</v>
      </c>
      <c r="E363">
        <v>25</v>
      </c>
      <c r="F363">
        <v>52</v>
      </c>
      <c r="G363">
        <v>27</v>
      </c>
      <c r="H363">
        <v>1.08</v>
      </c>
      <c r="I363" t="str">
        <f>VLOOKUP(D363,categoriesforlookup!A:B,2,FALSE)</f>
        <v>3 years and up to 4 years</v>
      </c>
      <c r="J363">
        <f t="shared" si="35"/>
        <v>0</v>
      </c>
      <c r="K363" t="b">
        <f t="shared" si="36"/>
        <v>0</v>
      </c>
      <c r="L363">
        <f t="shared" si="37"/>
        <v>27</v>
      </c>
      <c r="M363" t="b">
        <f t="shared" si="38"/>
        <v>0</v>
      </c>
      <c r="N363" s="3">
        <f t="shared" si="39"/>
        <v>1.08</v>
      </c>
      <c r="O363" s="3">
        <f t="shared" si="40"/>
        <v>1.7566688353936238E-2</v>
      </c>
    </row>
    <row r="364" spans="1:15" x14ac:dyDescent="0.2">
      <c r="A364">
        <v>363</v>
      </c>
      <c r="B364" t="s">
        <v>753</v>
      </c>
      <c r="C364" t="s">
        <v>53</v>
      </c>
      <c r="D364" t="s">
        <v>131</v>
      </c>
      <c r="E364">
        <v>305</v>
      </c>
      <c r="F364">
        <v>188</v>
      </c>
      <c r="G364">
        <v>-117</v>
      </c>
      <c r="H364">
        <v>-0.38360655737704902</v>
      </c>
      <c r="I364" t="str">
        <f>VLOOKUP(D364,categoriesforlookup!A:B,2,FALSE)</f>
        <v>6 months up to 1 year</v>
      </c>
      <c r="J364">
        <f t="shared" si="35"/>
        <v>53</v>
      </c>
      <c r="K364" t="b">
        <f t="shared" si="36"/>
        <v>0</v>
      </c>
      <c r="L364">
        <f t="shared" si="37"/>
        <v>-117</v>
      </c>
      <c r="M364" t="b">
        <f t="shared" si="38"/>
        <v>0</v>
      </c>
      <c r="N364" s="3">
        <f t="shared" si="39"/>
        <v>-0.38360655737704918</v>
      </c>
      <c r="O364" s="3">
        <f t="shared" si="40"/>
        <v>-7.6122316200390366E-2</v>
      </c>
    </row>
    <row r="365" spans="1:15" x14ac:dyDescent="0.2">
      <c r="A365">
        <v>364</v>
      </c>
      <c r="B365" t="s">
        <v>752</v>
      </c>
      <c r="C365" t="s">
        <v>53</v>
      </c>
      <c r="D365" t="s">
        <v>132</v>
      </c>
      <c r="E365">
        <v>23</v>
      </c>
      <c r="F365">
        <v>23</v>
      </c>
      <c r="G365">
        <v>0</v>
      </c>
      <c r="H365">
        <v>0</v>
      </c>
      <c r="I365" t="str">
        <f>VLOOKUP(D365,categoriesforlookup!A:B,2,FALSE)</f>
        <v>4 years and up to 5 years</v>
      </c>
      <c r="J365">
        <f t="shared" si="35"/>
        <v>1</v>
      </c>
      <c r="K365" t="b">
        <f t="shared" si="36"/>
        <v>0</v>
      </c>
      <c r="L365">
        <f t="shared" si="37"/>
        <v>0</v>
      </c>
      <c r="M365" t="b">
        <f t="shared" si="38"/>
        <v>1</v>
      </c>
      <c r="N365" s="3">
        <f t="shared" si="39"/>
        <v>0</v>
      </c>
      <c r="O365" s="3">
        <f t="shared" si="40"/>
        <v>0</v>
      </c>
    </row>
    <row r="366" spans="1:15" x14ac:dyDescent="0.2">
      <c r="A366">
        <v>365</v>
      </c>
      <c r="B366" t="s">
        <v>751</v>
      </c>
      <c r="C366" t="s">
        <v>53</v>
      </c>
      <c r="D366" t="s">
        <v>133</v>
      </c>
      <c r="E366">
        <v>8</v>
      </c>
      <c r="F366">
        <v>9</v>
      </c>
      <c r="G366">
        <v>1</v>
      </c>
      <c r="H366">
        <v>0.125</v>
      </c>
      <c r="I366" t="str">
        <f>VLOOKUP(D366,categoriesforlookup!A:B,2,FALSE)</f>
        <v>5 years and over</v>
      </c>
      <c r="J366">
        <f t="shared" si="35"/>
        <v>3</v>
      </c>
      <c r="K366" t="b">
        <f t="shared" si="36"/>
        <v>1</v>
      </c>
      <c r="L366">
        <f t="shared" si="37"/>
        <v>4</v>
      </c>
      <c r="M366" t="b">
        <f t="shared" si="38"/>
        <v>0</v>
      </c>
      <c r="N366" s="3">
        <f t="shared" si="39"/>
        <v>0.5</v>
      </c>
      <c r="O366" s="3">
        <f t="shared" si="40"/>
        <v>2.6024723487312949E-3</v>
      </c>
    </row>
    <row r="367" spans="1:15" x14ac:dyDescent="0.2">
      <c r="A367">
        <v>366</v>
      </c>
      <c r="B367" t="s">
        <v>750</v>
      </c>
      <c r="C367" t="s">
        <v>53</v>
      </c>
      <c r="D367" t="s">
        <v>134</v>
      </c>
      <c r="E367">
        <v>7</v>
      </c>
      <c r="F367">
        <v>10</v>
      </c>
      <c r="G367">
        <v>3</v>
      </c>
      <c r="H367">
        <v>0.42857142857142899</v>
      </c>
      <c r="I367">
        <f>VLOOKUP(D367,categoriesforlookup!A:B,2,FALSE)</f>
        <v>0</v>
      </c>
      <c r="J367" t="e">
        <f t="shared" si="35"/>
        <v>#N/A</v>
      </c>
      <c r="K367" t="e">
        <f t="shared" si="36"/>
        <v>#N/A</v>
      </c>
      <c r="L367" t="e">
        <f t="shared" si="37"/>
        <v>#N/A</v>
      </c>
      <c r="M367" t="e">
        <f t="shared" si="38"/>
        <v>#N/A</v>
      </c>
      <c r="N367" s="3" t="e">
        <f t="shared" si="39"/>
        <v>#N/A</v>
      </c>
      <c r="O367" s="3" t="e">
        <f t="shared" si="40"/>
        <v>#N/A</v>
      </c>
    </row>
    <row r="368" spans="1:15" x14ac:dyDescent="0.2">
      <c r="A368">
        <v>367</v>
      </c>
      <c r="B368" t="s">
        <v>749</v>
      </c>
      <c r="C368" t="s">
        <v>53</v>
      </c>
      <c r="D368" t="s">
        <v>136</v>
      </c>
      <c r="E368">
        <v>619</v>
      </c>
      <c r="F368">
        <v>672</v>
      </c>
      <c r="G368">
        <v>53</v>
      </c>
      <c r="H368">
        <v>8.5621970920840104E-2</v>
      </c>
      <c r="I368" t="str">
        <f>VLOOKUP(D368,categoriesforlookup!A:B,2,FALSE)</f>
        <v>1 year and up to 2 years</v>
      </c>
      <c r="J368">
        <f t="shared" si="35"/>
        <v>31</v>
      </c>
      <c r="K368" t="b">
        <f t="shared" si="36"/>
        <v>1</v>
      </c>
      <c r="L368">
        <f t="shared" si="37"/>
        <v>84</v>
      </c>
      <c r="M368" t="b">
        <f t="shared" si="38"/>
        <v>0</v>
      </c>
      <c r="N368" s="3">
        <f t="shared" si="39"/>
        <v>0.13570274636510501</v>
      </c>
      <c r="O368" s="3">
        <f t="shared" si="40"/>
        <v>5.4651919323357188E-2</v>
      </c>
    </row>
    <row r="369" spans="1:15" x14ac:dyDescent="0.2">
      <c r="A369">
        <v>368</v>
      </c>
      <c r="B369" t="s">
        <v>748</v>
      </c>
      <c r="C369" t="s">
        <v>53</v>
      </c>
      <c r="D369" t="s">
        <v>129</v>
      </c>
      <c r="E369">
        <v>1521</v>
      </c>
      <c r="F369">
        <v>1537</v>
      </c>
      <c r="G369">
        <v>16</v>
      </c>
      <c r="H369">
        <v>1.0519395134779799E-2</v>
      </c>
      <c r="I369" t="e">
        <f>VLOOKUP(D369,categoriesforlookup!A:B,2,FALSE)</f>
        <v>#N/A</v>
      </c>
      <c r="J369" t="e">
        <f t="shared" si="35"/>
        <v>#N/A</v>
      </c>
      <c r="K369" t="e">
        <f t="shared" si="36"/>
        <v>#N/A</v>
      </c>
      <c r="L369" t="e">
        <f t="shared" si="37"/>
        <v>#N/A</v>
      </c>
      <c r="M369" t="e">
        <f t="shared" si="38"/>
        <v>#N/A</v>
      </c>
      <c r="N369" s="3" t="e">
        <f t="shared" si="39"/>
        <v>#N/A</v>
      </c>
      <c r="O369" s="3" t="e">
        <f t="shared" si="40"/>
        <v>#N/A</v>
      </c>
    </row>
    <row r="370" spans="1:15" x14ac:dyDescent="0.2">
      <c r="A370">
        <v>369</v>
      </c>
      <c r="B370" t="s">
        <v>747</v>
      </c>
      <c r="C370" t="s">
        <v>54</v>
      </c>
      <c r="D370" t="s">
        <v>8</v>
      </c>
      <c r="E370">
        <v>12389</v>
      </c>
      <c r="F370">
        <v>13753</v>
      </c>
      <c r="G370">
        <v>1364</v>
      </c>
      <c r="H370">
        <v>0.110097667285495</v>
      </c>
      <c r="I370" t="str">
        <f>VLOOKUP(D370,categoriesforlookup!A:B,2,FALSE)</f>
        <v>2 years and up to 3 years</v>
      </c>
      <c r="J370">
        <f t="shared" si="35"/>
        <v>150</v>
      </c>
      <c r="K370" t="b">
        <f t="shared" si="36"/>
        <v>1</v>
      </c>
      <c r="L370">
        <f t="shared" si="37"/>
        <v>1514</v>
      </c>
      <c r="M370" t="b">
        <f t="shared" si="38"/>
        <v>0</v>
      </c>
      <c r="N370" s="3">
        <f t="shared" si="39"/>
        <v>0.12220518201630479</v>
      </c>
      <c r="O370" s="3">
        <f t="shared" si="40"/>
        <v>3.4427086886326945E-2</v>
      </c>
    </row>
    <row r="371" spans="1:15" x14ac:dyDescent="0.2">
      <c r="A371">
        <v>370</v>
      </c>
      <c r="B371" t="s">
        <v>746</v>
      </c>
      <c r="C371" t="s">
        <v>54</v>
      </c>
      <c r="D371" t="s">
        <v>130</v>
      </c>
      <c r="E371">
        <v>670</v>
      </c>
      <c r="F371">
        <v>820</v>
      </c>
      <c r="G371">
        <v>150</v>
      </c>
      <c r="H371">
        <v>0.22388059701492499</v>
      </c>
      <c r="I371" t="str">
        <f>VLOOKUP(D371,categoriesforlookup!A:B,2,FALSE)</f>
        <v>3 years and up to 4 years</v>
      </c>
      <c r="J371">
        <f t="shared" si="35"/>
        <v>2</v>
      </c>
      <c r="K371" t="b">
        <f t="shared" si="36"/>
        <v>1</v>
      </c>
      <c r="L371">
        <f t="shared" si="37"/>
        <v>152</v>
      </c>
      <c r="M371" t="b">
        <f t="shared" si="38"/>
        <v>0</v>
      </c>
      <c r="N371" s="3">
        <f t="shared" si="39"/>
        <v>0.22686567164179106</v>
      </c>
      <c r="O371" s="3">
        <f t="shared" si="40"/>
        <v>3.456352184096232E-3</v>
      </c>
    </row>
    <row r="372" spans="1:15" x14ac:dyDescent="0.2">
      <c r="A372">
        <v>371</v>
      </c>
      <c r="B372" t="s">
        <v>745</v>
      </c>
      <c r="C372" t="s">
        <v>54</v>
      </c>
      <c r="D372" t="s">
        <v>131</v>
      </c>
      <c r="E372">
        <v>8908</v>
      </c>
      <c r="F372">
        <v>5181</v>
      </c>
      <c r="G372">
        <v>-3727</v>
      </c>
      <c r="H372">
        <v>-0.41838796587337201</v>
      </c>
      <c r="I372" t="str">
        <f>VLOOKUP(D372,categoriesforlookup!A:B,2,FALSE)</f>
        <v>6 months up to 1 year</v>
      </c>
      <c r="J372">
        <f t="shared" si="35"/>
        <v>2668</v>
      </c>
      <c r="K372" t="b">
        <f t="shared" si="36"/>
        <v>0</v>
      </c>
      <c r="L372">
        <f t="shared" si="37"/>
        <v>-3727</v>
      </c>
      <c r="M372" t="b">
        <f t="shared" si="38"/>
        <v>0</v>
      </c>
      <c r="N372" s="3">
        <f t="shared" si="39"/>
        <v>-0.41838796587337224</v>
      </c>
      <c r="O372" s="3">
        <f t="shared" si="40"/>
        <v>-8.4748845987675375E-2</v>
      </c>
    </row>
    <row r="373" spans="1:15" x14ac:dyDescent="0.2">
      <c r="A373">
        <v>372</v>
      </c>
      <c r="B373" t="s">
        <v>744</v>
      </c>
      <c r="C373" t="s">
        <v>54</v>
      </c>
      <c r="D373" t="s">
        <v>132</v>
      </c>
      <c r="E373">
        <v>600</v>
      </c>
      <c r="F373">
        <v>602</v>
      </c>
      <c r="G373">
        <v>2</v>
      </c>
      <c r="H373">
        <v>3.3333333333333301E-3</v>
      </c>
      <c r="I373" t="str">
        <f>VLOOKUP(D373,categoriesforlookup!A:B,2,FALSE)</f>
        <v>4 years and up to 5 years</v>
      </c>
      <c r="J373">
        <f t="shared" si="35"/>
        <v>58</v>
      </c>
      <c r="K373" t="b">
        <f t="shared" si="36"/>
        <v>1</v>
      </c>
      <c r="L373">
        <f t="shared" si="37"/>
        <v>60</v>
      </c>
      <c r="M373" t="b">
        <f t="shared" si="38"/>
        <v>0</v>
      </c>
      <c r="N373" s="3">
        <f t="shared" si="39"/>
        <v>0.1</v>
      </c>
      <c r="O373" s="3">
        <f t="shared" si="40"/>
        <v>1.3643495463537757E-3</v>
      </c>
    </row>
    <row r="374" spans="1:15" x14ac:dyDescent="0.2">
      <c r="A374">
        <v>373</v>
      </c>
      <c r="B374" t="s">
        <v>743</v>
      </c>
      <c r="C374" t="s">
        <v>54</v>
      </c>
      <c r="D374" t="s">
        <v>133</v>
      </c>
      <c r="E374">
        <v>389</v>
      </c>
      <c r="F374">
        <v>447</v>
      </c>
      <c r="G374">
        <v>58</v>
      </c>
      <c r="H374">
        <v>0.14910025706940899</v>
      </c>
      <c r="I374" t="str">
        <f>VLOOKUP(D374,categoriesforlookup!A:B,2,FALSE)</f>
        <v>5 years and over</v>
      </c>
      <c r="J374">
        <f t="shared" si="35"/>
        <v>3</v>
      </c>
      <c r="K374" t="b">
        <f t="shared" si="36"/>
        <v>1</v>
      </c>
      <c r="L374">
        <f t="shared" si="37"/>
        <v>61</v>
      </c>
      <c r="M374" t="b">
        <f t="shared" si="38"/>
        <v>0</v>
      </c>
      <c r="N374" s="3">
        <f t="shared" si="39"/>
        <v>0.15681233933161953</v>
      </c>
      <c r="O374" s="3">
        <f t="shared" si="40"/>
        <v>1.3870887054596721E-3</v>
      </c>
    </row>
    <row r="375" spans="1:15" x14ac:dyDescent="0.2">
      <c r="A375">
        <v>374</v>
      </c>
      <c r="B375" t="s">
        <v>742</v>
      </c>
      <c r="C375" t="s">
        <v>54</v>
      </c>
      <c r="D375" t="s">
        <v>134</v>
      </c>
      <c r="E375">
        <v>18</v>
      </c>
      <c r="F375">
        <v>21</v>
      </c>
      <c r="G375">
        <v>3</v>
      </c>
      <c r="H375">
        <v>0.16666666666666699</v>
      </c>
      <c r="I375">
        <f>VLOOKUP(D375,categoriesforlookup!A:B,2,FALSE)</f>
        <v>0</v>
      </c>
      <c r="J375" t="e">
        <f t="shared" si="35"/>
        <v>#N/A</v>
      </c>
      <c r="K375" t="e">
        <f t="shared" si="36"/>
        <v>#N/A</v>
      </c>
      <c r="L375" t="e">
        <f t="shared" si="37"/>
        <v>#N/A</v>
      </c>
      <c r="M375" t="e">
        <f t="shared" si="38"/>
        <v>#N/A</v>
      </c>
      <c r="N375" s="3" t="e">
        <f t="shared" si="39"/>
        <v>#N/A</v>
      </c>
      <c r="O375" s="3" t="e">
        <f t="shared" si="40"/>
        <v>#N/A</v>
      </c>
    </row>
    <row r="376" spans="1:15" x14ac:dyDescent="0.2">
      <c r="A376">
        <v>375</v>
      </c>
      <c r="B376" t="s">
        <v>741</v>
      </c>
      <c r="C376" t="s">
        <v>54</v>
      </c>
      <c r="D376" t="s">
        <v>136</v>
      </c>
      <c r="E376">
        <v>14901</v>
      </c>
      <c r="F376">
        <v>17569</v>
      </c>
      <c r="G376">
        <v>2668</v>
      </c>
      <c r="H376">
        <v>0.17904838601436099</v>
      </c>
      <c r="I376" t="str">
        <f>VLOOKUP(D376,categoriesforlookup!A:B,2,FALSE)</f>
        <v>1 year and up to 2 years</v>
      </c>
      <c r="J376">
        <f t="shared" si="35"/>
        <v>1364</v>
      </c>
      <c r="K376" t="b">
        <f t="shared" si="36"/>
        <v>1</v>
      </c>
      <c r="L376">
        <f t="shared" si="37"/>
        <v>4032</v>
      </c>
      <c r="M376" t="b">
        <f t="shared" si="38"/>
        <v>0</v>
      </c>
      <c r="N376" s="3">
        <f t="shared" si="39"/>
        <v>0.27058586672035434</v>
      </c>
      <c r="O376" s="3">
        <f t="shared" si="40"/>
        <v>9.1684289514973732E-2</v>
      </c>
    </row>
    <row r="377" spans="1:15" x14ac:dyDescent="0.2">
      <c r="A377">
        <v>376</v>
      </c>
      <c r="B377" t="s">
        <v>740</v>
      </c>
      <c r="C377" t="s">
        <v>54</v>
      </c>
      <c r="D377" t="s">
        <v>129</v>
      </c>
      <c r="E377">
        <v>42860</v>
      </c>
      <c r="F377">
        <v>43977</v>
      </c>
      <c r="G377">
        <v>1117</v>
      </c>
      <c r="H377">
        <v>2.6061595893607101E-2</v>
      </c>
      <c r="I377" t="e">
        <f>VLOOKUP(D377,categoriesforlookup!A:B,2,FALSE)</f>
        <v>#N/A</v>
      </c>
      <c r="J377" t="e">
        <f t="shared" si="35"/>
        <v>#N/A</v>
      </c>
      <c r="K377" t="e">
        <f t="shared" si="36"/>
        <v>#N/A</v>
      </c>
      <c r="L377" t="e">
        <f t="shared" si="37"/>
        <v>#N/A</v>
      </c>
      <c r="M377" t="e">
        <f t="shared" si="38"/>
        <v>#N/A</v>
      </c>
      <c r="N377" s="3" t="e">
        <f t="shared" si="39"/>
        <v>#N/A</v>
      </c>
      <c r="O377" s="3" t="e">
        <f t="shared" si="40"/>
        <v>#N/A</v>
      </c>
    </row>
    <row r="378" spans="1:15" x14ac:dyDescent="0.2">
      <c r="A378">
        <v>377</v>
      </c>
      <c r="B378" t="s">
        <v>739</v>
      </c>
      <c r="C378" t="s">
        <v>55</v>
      </c>
      <c r="D378" t="s">
        <v>8</v>
      </c>
      <c r="E378">
        <v>3610</v>
      </c>
      <c r="F378">
        <v>3805</v>
      </c>
      <c r="G378">
        <v>195</v>
      </c>
      <c r="H378">
        <v>5.4016620498614998E-2</v>
      </c>
      <c r="I378" t="str">
        <f>VLOOKUP(D378,categoriesforlookup!A:B,2,FALSE)</f>
        <v>2 years and up to 3 years</v>
      </c>
      <c r="J378">
        <f t="shared" si="35"/>
        <v>-100</v>
      </c>
      <c r="K378" t="b">
        <f t="shared" si="36"/>
        <v>0</v>
      </c>
      <c r="L378">
        <f t="shared" si="37"/>
        <v>195</v>
      </c>
      <c r="M378" t="b">
        <f t="shared" si="38"/>
        <v>0</v>
      </c>
      <c r="N378" s="3">
        <f t="shared" si="39"/>
        <v>5.4016620498614956E-2</v>
      </c>
      <c r="O378" s="3">
        <f t="shared" si="40"/>
        <v>1.0862299465240642E-2</v>
      </c>
    </row>
    <row r="379" spans="1:15" x14ac:dyDescent="0.2">
      <c r="A379">
        <v>378</v>
      </c>
      <c r="B379" t="s">
        <v>738</v>
      </c>
      <c r="C379" t="s">
        <v>55</v>
      </c>
      <c r="D379" t="s">
        <v>130</v>
      </c>
      <c r="E379">
        <v>3084</v>
      </c>
      <c r="F379">
        <v>2984</v>
      </c>
      <c r="G379">
        <v>-100</v>
      </c>
      <c r="H379">
        <v>-3.2425421530479899E-2</v>
      </c>
      <c r="I379" t="str">
        <f>VLOOKUP(D379,categoriesforlookup!A:B,2,FALSE)</f>
        <v>3 years and up to 4 years</v>
      </c>
      <c r="J379">
        <f t="shared" si="35"/>
        <v>330</v>
      </c>
      <c r="K379" t="b">
        <f t="shared" si="36"/>
        <v>0</v>
      </c>
      <c r="L379">
        <f t="shared" si="37"/>
        <v>-100</v>
      </c>
      <c r="M379" t="b">
        <f t="shared" si="38"/>
        <v>0</v>
      </c>
      <c r="N379" s="3">
        <f t="shared" si="39"/>
        <v>-3.2425421530479899E-2</v>
      </c>
      <c r="O379" s="3">
        <f t="shared" si="40"/>
        <v>-5.5704099821746881E-3</v>
      </c>
    </row>
    <row r="380" spans="1:15" x14ac:dyDescent="0.2">
      <c r="A380">
        <v>379</v>
      </c>
      <c r="B380" t="s">
        <v>737</v>
      </c>
      <c r="C380" t="s">
        <v>55</v>
      </c>
      <c r="D380" t="s">
        <v>131</v>
      </c>
      <c r="E380">
        <v>3364</v>
      </c>
      <c r="F380">
        <v>1649</v>
      </c>
      <c r="G380">
        <v>-1715</v>
      </c>
      <c r="H380">
        <v>-0.50980975029726505</v>
      </c>
      <c r="I380" t="str">
        <f>VLOOKUP(D380,categoriesforlookup!A:B,2,FALSE)</f>
        <v>6 months up to 1 year</v>
      </c>
      <c r="J380">
        <f t="shared" si="35"/>
        <v>1435</v>
      </c>
      <c r="K380" t="b">
        <f t="shared" si="36"/>
        <v>0</v>
      </c>
      <c r="L380">
        <f t="shared" si="37"/>
        <v>-1715</v>
      </c>
      <c r="M380" t="b">
        <f t="shared" si="38"/>
        <v>0</v>
      </c>
      <c r="N380" s="3">
        <f t="shared" si="39"/>
        <v>-0.50980975029726516</v>
      </c>
      <c r="O380" s="3">
        <f t="shared" si="40"/>
        <v>-9.5532531194295903E-2</v>
      </c>
    </row>
    <row r="381" spans="1:15" x14ac:dyDescent="0.2">
      <c r="A381">
        <v>380</v>
      </c>
      <c r="B381" t="s">
        <v>736</v>
      </c>
      <c r="C381" t="s">
        <v>55</v>
      </c>
      <c r="D381" t="s">
        <v>132</v>
      </c>
      <c r="E381">
        <v>1160</v>
      </c>
      <c r="F381">
        <v>1490</v>
      </c>
      <c r="G381">
        <v>330</v>
      </c>
      <c r="H381">
        <v>0.28448275862069</v>
      </c>
      <c r="I381" t="str">
        <f>VLOOKUP(D381,categoriesforlookup!A:B,2,FALSE)</f>
        <v>4 years and up to 5 years</v>
      </c>
      <c r="J381">
        <f t="shared" si="35"/>
        <v>11</v>
      </c>
      <c r="K381" t="b">
        <f t="shared" si="36"/>
        <v>1</v>
      </c>
      <c r="L381">
        <f t="shared" si="37"/>
        <v>341</v>
      </c>
      <c r="M381" t="b">
        <f t="shared" si="38"/>
        <v>0</v>
      </c>
      <c r="N381" s="3">
        <f t="shared" si="39"/>
        <v>0.29396551724137931</v>
      </c>
      <c r="O381" s="3">
        <f t="shared" si="40"/>
        <v>1.8995098039215685E-2</v>
      </c>
    </row>
    <row r="382" spans="1:15" x14ac:dyDescent="0.2">
      <c r="A382">
        <v>381</v>
      </c>
      <c r="B382" t="s">
        <v>735</v>
      </c>
      <c r="C382" t="s">
        <v>55</v>
      </c>
      <c r="D382" t="s">
        <v>133</v>
      </c>
      <c r="E382">
        <v>185</v>
      </c>
      <c r="F382">
        <v>196</v>
      </c>
      <c r="G382">
        <v>11</v>
      </c>
      <c r="H382">
        <v>5.9459459459459497E-2</v>
      </c>
      <c r="I382" t="str">
        <f>VLOOKUP(D382,categoriesforlookup!A:B,2,FALSE)</f>
        <v>5 years and over</v>
      </c>
      <c r="J382">
        <f t="shared" si="35"/>
        <v>12</v>
      </c>
      <c r="K382" t="b">
        <f t="shared" si="36"/>
        <v>1</v>
      </c>
      <c r="L382">
        <f t="shared" si="37"/>
        <v>23</v>
      </c>
      <c r="M382" t="b">
        <f t="shared" si="38"/>
        <v>0</v>
      </c>
      <c r="N382" s="3">
        <f t="shared" si="39"/>
        <v>0.12432432432432433</v>
      </c>
      <c r="O382" s="3">
        <f t="shared" si="40"/>
        <v>1.2811942959001783E-3</v>
      </c>
    </row>
    <row r="383" spans="1:15" x14ac:dyDescent="0.2">
      <c r="A383">
        <v>382</v>
      </c>
      <c r="B383" t="s">
        <v>734</v>
      </c>
      <c r="C383" t="s">
        <v>55</v>
      </c>
      <c r="D383" t="s">
        <v>134</v>
      </c>
      <c r="E383">
        <v>72</v>
      </c>
      <c r="F383">
        <v>84</v>
      </c>
      <c r="G383">
        <v>12</v>
      </c>
      <c r="H383">
        <v>0.16666666666666699</v>
      </c>
      <c r="I383">
        <f>VLOOKUP(D383,categoriesforlookup!A:B,2,FALSE)</f>
        <v>0</v>
      </c>
      <c r="J383" t="e">
        <f t="shared" si="35"/>
        <v>#N/A</v>
      </c>
      <c r="K383" t="e">
        <f t="shared" si="36"/>
        <v>#N/A</v>
      </c>
      <c r="L383" t="e">
        <f t="shared" si="37"/>
        <v>#N/A</v>
      </c>
      <c r="M383" t="e">
        <f t="shared" si="38"/>
        <v>#N/A</v>
      </c>
      <c r="N383" s="3" t="e">
        <f t="shared" si="39"/>
        <v>#N/A</v>
      </c>
      <c r="O383" s="3" t="e">
        <f t="shared" si="40"/>
        <v>#N/A</v>
      </c>
    </row>
    <row r="384" spans="1:15" x14ac:dyDescent="0.2">
      <c r="A384">
        <v>383</v>
      </c>
      <c r="B384" t="s">
        <v>733</v>
      </c>
      <c r="C384" t="s">
        <v>55</v>
      </c>
      <c r="D384" t="s">
        <v>136</v>
      </c>
      <c r="E384">
        <v>4554</v>
      </c>
      <c r="F384">
        <v>5989</v>
      </c>
      <c r="G384">
        <v>1435</v>
      </c>
      <c r="H384">
        <v>0.31510759771629299</v>
      </c>
      <c r="I384" t="str">
        <f>VLOOKUP(D384,categoriesforlookup!A:B,2,FALSE)</f>
        <v>1 year and up to 2 years</v>
      </c>
      <c r="J384">
        <f t="shared" si="35"/>
        <v>195</v>
      </c>
      <c r="K384" t="b">
        <f t="shared" si="36"/>
        <v>1</v>
      </c>
      <c r="L384">
        <f t="shared" si="37"/>
        <v>1630</v>
      </c>
      <c r="M384" t="b">
        <f t="shared" si="38"/>
        <v>0</v>
      </c>
      <c r="N384" s="3">
        <f t="shared" si="39"/>
        <v>0.35792709705753184</v>
      </c>
      <c r="O384" s="3">
        <f t="shared" si="40"/>
        <v>9.0797682709447422E-2</v>
      </c>
    </row>
    <row r="385" spans="1:15" x14ac:dyDescent="0.2">
      <c r="A385">
        <v>384</v>
      </c>
      <c r="B385" t="s">
        <v>732</v>
      </c>
      <c r="C385" t="s">
        <v>55</v>
      </c>
      <c r="D385" t="s">
        <v>129</v>
      </c>
      <c r="E385">
        <v>17484</v>
      </c>
      <c r="F385">
        <v>17952</v>
      </c>
      <c r="G385">
        <v>468</v>
      </c>
      <c r="H385">
        <v>2.6767330130404901E-2</v>
      </c>
      <c r="I385" t="e">
        <f>VLOOKUP(D385,categoriesforlookup!A:B,2,FALSE)</f>
        <v>#N/A</v>
      </c>
      <c r="J385" t="e">
        <f t="shared" si="35"/>
        <v>#N/A</v>
      </c>
      <c r="K385" t="e">
        <f t="shared" si="36"/>
        <v>#N/A</v>
      </c>
      <c r="L385" t="e">
        <f t="shared" si="37"/>
        <v>#N/A</v>
      </c>
      <c r="M385" t="e">
        <f t="shared" si="38"/>
        <v>#N/A</v>
      </c>
      <c r="N385" s="3" t="e">
        <f t="shared" si="39"/>
        <v>#N/A</v>
      </c>
      <c r="O385" s="3" t="e">
        <f t="shared" si="40"/>
        <v>#N/A</v>
      </c>
    </row>
    <row r="386" spans="1:15" x14ac:dyDescent="0.2">
      <c r="A386">
        <v>385</v>
      </c>
      <c r="B386" t="s">
        <v>731</v>
      </c>
      <c r="C386" t="s">
        <v>56</v>
      </c>
      <c r="D386" t="s">
        <v>8</v>
      </c>
      <c r="E386">
        <v>8554</v>
      </c>
      <c r="F386">
        <v>9019</v>
      </c>
      <c r="G386">
        <v>465</v>
      </c>
      <c r="H386">
        <v>5.4360533083937297E-2</v>
      </c>
      <c r="I386" t="str">
        <f>VLOOKUP(D386,categoriesforlookup!A:B,2,FALSE)</f>
        <v>2 years and up to 3 years</v>
      </c>
      <c r="J386">
        <f t="shared" si="35"/>
        <v>603</v>
      </c>
      <c r="K386" t="b">
        <f t="shared" si="36"/>
        <v>1</v>
      </c>
      <c r="L386">
        <f t="shared" si="37"/>
        <v>1068</v>
      </c>
      <c r="M386" t="b">
        <f t="shared" si="38"/>
        <v>0</v>
      </c>
      <c r="N386" s="3">
        <f t="shared" si="39"/>
        <v>0.12485386953472059</v>
      </c>
      <c r="O386" s="3">
        <f t="shared" si="40"/>
        <v>2.5582676599516133E-2</v>
      </c>
    </row>
    <row r="387" spans="1:15" x14ac:dyDescent="0.2">
      <c r="A387">
        <v>386</v>
      </c>
      <c r="B387" t="s">
        <v>730</v>
      </c>
      <c r="C387" t="s">
        <v>56</v>
      </c>
      <c r="D387" t="s">
        <v>130</v>
      </c>
      <c r="E387">
        <v>2072</v>
      </c>
      <c r="F387">
        <v>2675</v>
      </c>
      <c r="G387">
        <v>603</v>
      </c>
      <c r="H387">
        <v>0.29102316602316602</v>
      </c>
      <c r="I387" t="str">
        <f>VLOOKUP(D387,categoriesforlookup!A:B,2,FALSE)</f>
        <v>3 years and up to 4 years</v>
      </c>
      <c r="J387">
        <f t="shared" ref="J387:J450" si="41">VLOOKUP(CONCATENATE(C387,":",I387),B:I,6,FALSE)</f>
        <v>-1</v>
      </c>
      <c r="K387" t="b">
        <f t="shared" ref="K387:K450" si="42">AND(G387&gt;0,J387&gt;0)</f>
        <v>0</v>
      </c>
      <c r="L387">
        <f t="shared" ref="L387:L450" si="43">IF(K387,G387+J387,G387)</f>
        <v>603</v>
      </c>
      <c r="M387" t="b">
        <f t="shared" ref="M387:M450" si="44">L387=H387</f>
        <v>0</v>
      </c>
      <c r="N387" s="3">
        <f t="shared" ref="N387:N450" si="45">L387/E387</f>
        <v>0.29102316602316602</v>
      </c>
      <c r="O387" s="3">
        <f t="shared" ref="O387:O450" si="46">L387/VLOOKUP(C387&amp;":Total",B:F,5,FALSE)</f>
        <v>1.4444151675569502E-2</v>
      </c>
    </row>
    <row r="388" spans="1:15" x14ac:dyDescent="0.2">
      <c r="A388">
        <v>387</v>
      </c>
      <c r="B388" t="s">
        <v>729</v>
      </c>
      <c r="C388" t="s">
        <v>56</v>
      </c>
      <c r="D388" t="s">
        <v>131</v>
      </c>
      <c r="E388">
        <v>13467</v>
      </c>
      <c r="F388">
        <v>5760</v>
      </c>
      <c r="G388">
        <v>-7707</v>
      </c>
      <c r="H388">
        <v>-0.57228781465805301</v>
      </c>
      <c r="I388" t="str">
        <f>VLOOKUP(D388,categoriesforlookup!A:B,2,FALSE)</f>
        <v>6 months up to 1 year</v>
      </c>
      <c r="J388">
        <f t="shared" si="41"/>
        <v>7389</v>
      </c>
      <c r="K388" t="b">
        <f t="shared" si="42"/>
        <v>0</v>
      </c>
      <c r="L388">
        <f t="shared" si="43"/>
        <v>-7707</v>
      </c>
      <c r="M388" t="b">
        <f t="shared" si="44"/>
        <v>0</v>
      </c>
      <c r="N388" s="3">
        <f t="shared" si="45"/>
        <v>-0.57228781465805301</v>
      </c>
      <c r="O388" s="3">
        <f t="shared" si="46"/>
        <v>-0.18461206793302512</v>
      </c>
    </row>
    <row r="389" spans="1:15" x14ac:dyDescent="0.2">
      <c r="A389">
        <v>388</v>
      </c>
      <c r="B389" t="s">
        <v>728</v>
      </c>
      <c r="C389" t="s">
        <v>56</v>
      </c>
      <c r="D389" t="s">
        <v>132</v>
      </c>
      <c r="E389">
        <v>189</v>
      </c>
      <c r="F389">
        <v>188</v>
      </c>
      <c r="G389">
        <v>-1</v>
      </c>
      <c r="H389">
        <v>-5.2910052910052898E-3</v>
      </c>
      <c r="I389" t="str">
        <f>VLOOKUP(D389,categoriesforlookup!A:B,2,FALSE)</f>
        <v>4 years and up to 5 years</v>
      </c>
      <c r="J389">
        <f t="shared" si="41"/>
        <v>16</v>
      </c>
      <c r="K389" t="b">
        <f t="shared" si="42"/>
        <v>0</v>
      </c>
      <c r="L389">
        <f t="shared" si="43"/>
        <v>-1</v>
      </c>
      <c r="M389" t="b">
        <f t="shared" si="44"/>
        <v>0</v>
      </c>
      <c r="N389" s="3">
        <f t="shared" si="45"/>
        <v>-5.2910052910052907E-3</v>
      </c>
      <c r="O389" s="3">
        <f t="shared" si="46"/>
        <v>-2.3953817040745443E-5</v>
      </c>
    </row>
    <row r="390" spans="1:15" x14ac:dyDescent="0.2">
      <c r="A390">
        <v>389</v>
      </c>
      <c r="B390" t="s">
        <v>727</v>
      </c>
      <c r="C390" t="s">
        <v>56</v>
      </c>
      <c r="D390" t="s">
        <v>133</v>
      </c>
      <c r="E390">
        <v>116</v>
      </c>
      <c r="F390">
        <v>132</v>
      </c>
      <c r="G390">
        <v>16</v>
      </c>
      <c r="H390">
        <v>0.13793103448275901</v>
      </c>
      <c r="I390" t="str">
        <f>VLOOKUP(D390,categoriesforlookup!A:B,2,FALSE)</f>
        <v>5 years and over</v>
      </c>
      <c r="J390">
        <f t="shared" si="41"/>
        <v>1</v>
      </c>
      <c r="K390" t="b">
        <f t="shared" si="42"/>
        <v>1</v>
      </c>
      <c r="L390">
        <f t="shared" si="43"/>
        <v>17</v>
      </c>
      <c r="M390" t="b">
        <f t="shared" si="44"/>
        <v>0</v>
      </c>
      <c r="N390" s="3">
        <f t="shared" si="45"/>
        <v>0.14655172413793102</v>
      </c>
      <c r="O390" s="3">
        <f t="shared" si="46"/>
        <v>4.0721488969267254E-4</v>
      </c>
    </row>
    <row r="391" spans="1:15" x14ac:dyDescent="0.2">
      <c r="A391">
        <v>390</v>
      </c>
      <c r="B391" t="s">
        <v>726</v>
      </c>
      <c r="C391" t="s">
        <v>56</v>
      </c>
      <c r="D391" t="s">
        <v>134</v>
      </c>
      <c r="E391">
        <v>11</v>
      </c>
      <c r="F391">
        <v>12</v>
      </c>
      <c r="G391">
        <v>1</v>
      </c>
      <c r="H391">
        <v>9.0909090909090898E-2</v>
      </c>
      <c r="I391">
        <f>VLOOKUP(D391,categoriesforlookup!A:B,2,FALSE)</f>
        <v>0</v>
      </c>
      <c r="J391" t="e">
        <f t="shared" si="41"/>
        <v>#N/A</v>
      </c>
      <c r="K391" t="e">
        <f t="shared" si="42"/>
        <v>#N/A</v>
      </c>
      <c r="L391" t="e">
        <f t="shared" si="43"/>
        <v>#N/A</v>
      </c>
      <c r="M391" t="e">
        <f t="shared" si="44"/>
        <v>#N/A</v>
      </c>
      <c r="N391" s="3" t="e">
        <f t="shared" si="45"/>
        <v>#N/A</v>
      </c>
      <c r="O391" s="3" t="e">
        <f t="shared" si="46"/>
        <v>#N/A</v>
      </c>
    </row>
    <row r="392" spans="1:15" x14ac:dyDescent="0.2">
      <c r="A392">
        <v>391</v>
      </c>
      <c r="B392" t="s">
        <v>725</v>
      </c>
      <c r="C392" t="s">
        <v>56</v>
      </c>
      <c r="D392" t="s">
        <v>136</v>
      </c>
      <c r="E392">
        <v>10620</v>
      </c>
      <c r="F392">
        <v>18009</v>
      </c>
      <c r="G392">
        <v>7389</v>
      </c>
      <c r="H392">
        <v>0.69576271186440697</v>
      </c>
      <c r="I392" t="str">
        <f>VLOOKUP(D392,categoriesforlookup!A:B,2,FALSE)</f>
        <v>1 year and up to 2 years</v>
      </c>
      <c r="J392">
        <f t="shared" si="41"/>
        <v>465</v>
      </c>
      <c r="K392" t="b">
        <f t="shared" si="42"/>
        <v>1</v>
      </c>
      <c r="L392">
        <f t="shared" si="43"/>
        <v>7854</v>
      </c>
      <c r="M392" t="b">
        <f t="shared" si="44"/>
        <v>0</v>
      </c>
      <c r="N392" s="3">
        <f t="shared" si="45"/>
        <v>0.73954802259887009</v>
      </c>
      <c r="O392" s="3">
        <f t="shared" si="46"/>
        <v>0.18813327903801472</v>
      </c>
    </row>
    <row r="393" spans="1:15" x14ac:dyDescent="0.2">
      <c r="A393">
        <v>392</v>
      </c>
      <c r="B393" t="s">
        <v>724</v>
      </c>
      <c r="C393" t="s">
        <v>56</v>
      </c>
      <c r="D393" t="s">
        <v>129</v>
      </c>
      <c r="E393">
        <v>39920</v>
      </c>
      <c r="F393">
        <v>41747</v>
      </c>
      <c r="G393">
        <v>1827</v>
      </c>
      <c r="H393">
        <v>4.5766533066132299E-2</v>
      </c>
      <c r="I393" t="e">
        <f>VLOOKUP(D393,categoriesforlookup!A:B,2,FALSE)</f>
        <v>#N/A</v>
      </c>
      <c r="J393" t="e">
        <f t="shared" si="41"/>
        <v>#N/A</v>
      </c>
      <c r="K393" t="e">
        <f t="shared" si="42"/>
        <v>#N/A</v>
      </c>
      <c r="L393" t="e">
        <f t="shared" si="43"/>
        <v>#N/A</v>
      </c>
      <c r="M393" t="e">
        <f t="shared" si="44"/>
        <v>#N/A</v>
      </c>
      <c r="N393" s="3" t="e">
        <f t="shared" si="45"/>
        <v>#N/A</v>
      </c>
      <c r="O393" s="3" t="e">
        <f t="shared" si="46"/>
        <v>#N/A</v>
      </c>
    </row>
    <row r="394" spans="1:15" x14ac:dyDescent="0.2">
      <c r="A394">
        <v>393</v>
      </c>
      <c r="B394" t="s">
        <v>723</v>
      </c>
      <c r="C394" t="s">
        <v>57</v>
      </c>
      <c r="D394" t="s">
        <v>8</v>
      </c>
      <c r="E394">
        <v>10428</v>
      </c>
      <c r="F394">
        <v>10879</v>
      </c>
      <c r="G394">
        <v>451</v>
      </c>
      <c r="H394">
        <v>4.3248945147679303E-2</v>
      </c>
      <c r="I394" t="str">
        <f>VLOOKUP(D394,categoriesforlookup!A:B,2,FALSE)</f>
        <v>2 years and up to 3 years</v>
      </c>
      <c r="J394">
        <f t="shared" si="41"/>
        <v>712</v>
      </c>
      <c r="K394" t="b">
        <f t="shared" si="42"/>
        <v>1</v>
      </c>
      <c r="L394">
        <f t="shared" si="43"/>
        <v>1163</v>
      </c>
      <c r="M394" t="b">
        <f t="shared" si="44"/>
        <v>0</v>
      </c>
      <c r="N394" s="3">
        <f t="shared" si="45"/>
        <v>0.11152665899501342</v>
      </c>
      <c r="O394" s="3">
        <f t="shared" si="46"/>
        <v>2.6882093243649308E-2</v>
      </c>
    </row>
    <row r="395" spans="1:15" x14ac:dyDescent="0.2">
      <c r="A395">
        <v>394</v>
      </c>
      <c r="B395" t="s">
        <v>722</v>
      </c>
      <c r="C395" t="s">
        <v>57</v>
      </c>
      <c r="D395" t="s">
        <v>130</v>
      </c>
      <c r="E395">
        <v>3681</v>
      </c>
      <c r="F395">
        <v>4393</v>
      </c>
      <c r="G395">
        <v>712</v>
      </c>
      <c r="H395">
        <v>0.19342569953816899</v>
      </c>
      <c r="I395" t="str">
        <f>VLOOKUP(D395,categoriesforlookup!A:B,2,FALSE)</f>
        <v>3 years and up to 4 years</v>
      </c>
      <c r="J395">
        <f t="shared" si="41"/>
        <v>44</v>
      </c>
      <c r="K395" t="b">
        <f t="shared" si="42"/>
        <v>1</v>
      </c>
      <c r="L395">
        <f t="shared" si="43"/>
        <v>756</v>
      </c>
      <c r="M395" t="b">
        <f t="shared" si="44"/>
        <v>0</v>
      </c>
      <c r="N395" s="3">
        <f t="shared" si="45"/>
        <v>0.20537897310513448</v>
      </c>
      <c r="O395" s="3">
        <f t="shared" si="46"/>
        <v>1.7474516330351571E-2</v>
      </c>
    </row>
    <row r="396" spans="1:15" x14ac:dyDescent="0.2">
      <c r="A396">
        <v>395</v>
      </c>
      <c r="B396" t="s">
        <v>721</v>
      </c>
      <c r="C396" t="s">
        <v>57</v>
      </c>
      <c r="D396" t="s">
        <v>131</v>
      </c>
      <c r="E396">
        <v>10128</v>
      </c>
      <c r="F396">
        <v>4895</v>
      </c>
      <c r="G396">
        <v>-5233</v>
      </c>
      <c r="H396">
        <v>-0.51668641390205405</v>
      </c>
      <c r="I396" t="str">
        <f>VLOOKUP(D396,categoriesforlookup!A:B,2,FALSE)</f>
        <v>6 months up to 1 year</v>
      </c>
      <c r="J396">
        <f t="shared" si="41"/>
        <v>4775</v>
      </c>
      <c r="K396" t="b">
        <f t="shared" si="42"/>
        <v>0</v>
      </c>
      <c r="L396">
        <f t="shared" si="43"/>
        <v>-5233</v>
      </c>
      <c r="M396" t="b">
        <f t="shared" si="44"/>
        <v>0</v>
      </c>
      <c r="N396" s="3">
        <f t="shared" si="45"/>
        <v>-0.51668641390205372</v>
      </c>
      <c r="O396" s="3">
        <f t="shared" si="46"/>
        <v>-0.12095786237662667</v>
      </c>
    </row>
    <row r="397" spans="1:15" x14ac:dyDescent="0.2">
      <c r="A397">
        <v>396</v>
      </c>
      <c r="B397" t="s">
        <v>720</v>
      </c>
      <c r="C397" t="s">
        <v>57</v>
      </c>
      <c r="D397" t="s">
        <v>132</v>
      </c>
      <c r="E397">
        <v>392</v>
      </c>
      <c r="F397">
        <v>436</v>
      </c>
      <c r="G397">
        <v>44</v>
      </c>
      <c r="H397">
        <v>0.11224489795918401</v>
      </c>
      <c r="I397" t="str">
        <f>VLOOKUP(D397,categoriesforlookup!A:B,2,FALSE)</f>
        <v>4 years and up to 5 years</v>
      </c>
      <c r="J397">
        <f t="shared" si="41"/>
        <v>29</v>
      </c>
      <c r="K397" t="b">
        <f t="shared" si="42"/>
        <v>1</v>
      </c>
      <c r="L397">
        <f t="shared" si="43"/>
        <v>73</v>
      </c>
      <c r="M397" t="b">
        <f t="shared" si="44"/>
        <v>0</v>
      </c>
      <c r="N397" s="3">
        <f t="shared" si="45"/>
        <v>0.18622448979591838</v>
      </c>
      <c r="O397" s="3">
        <f t="shared" si="46"/>
        <v>1.6873540901000854E-3</v>
      </c>
    </row>
    <row r="398" spans="1:15" x14ac:dyDescent="0.2">
      <c r="A398">
        <v>397</v>
      </c>
      <c r="B398" t="s">
        <v>719</v>
      </c>
      <c r="C398" t="s">
        <v>57</v>
      </c>
      <c r="D398" t="s">
        <v>133</v>
      </c>
      <c r="E398">
        <v>295</v>
      </c>
      <c r="F398">
        <v>324</v>
      </c>
      <c r="G398">
        <v>29</v>
      </c>
      <c r="H398">
        <v>9.8305084745762703E-2</v>
      </c>
      <c r="I398" t="str">
        <f>VLOOKUP(D398,categoriesforlookup!A:B,2,FALSE)</f>
        <v>5 years and over</v>
      </c>
      <c r="J398">
        <f t="shared" si="41"/>
        <v>11</v>
      </c>
      <c r="K398" t="b">
        <f t="shared" si="42"/>
        <v>1</v>
      </c>
      <c r="L398">
        <f t="shared" si="43"/>
        <v>40</v>
      </c>
      <c r="M398" t="b">
        <f t="shared" si="44"/>
        <v>0</v>
      </c>
      <c r="N398" s="3">
        <f t="shared" si="45"/>
        <v>0.13559322033898305</v>
      </c>
      <c r="O398" s="3">
        <f t="shared" si="46"/>
        <v>9.2457758361648521E-4</v>
      </c>
    </row>
    <row r="399" spans="1:15" x14ac:dyDescent="0.2">
      <c r="A399">
        <v>398</v>
      </c>
      <c r="B399" t="s">
        <v>718</v>
      </c>
      <c r="C399" t="s">
        <v>57</v>
      </c>
      <c r="D399" t="s">
        <v>134</v>
      </c>
      <c r="E399">
        <v>50</v>
      </c>
      <c r="F399">
        <v>61</v>
      </c>
      <c r="G399">
        <v>11</v>
      </c>
      <c r="H399">
        <v>0.22</v>
      </c>
      <c r="I399">
        <f>VLOOKUP(D399,categoriesforlookup!A:B,2,FALSE)</f>
        <v>0</v>
      </c>
      <c r="J399" t="e">
        <f t="shared" si="41"/>
        <v>#N/A</v>
      </c>
      <c r="K399" t="e">
        <f t="shared" si="42"/>
        <v>#N/A</v>
      </c>
      <c r="L399" t="e">
        <f t="shared" si="43"/>
        <v>#N/A</v>
      </c>
      <c r="M399" t="e">
        <f t="shared" si="44"/>
        <v>#N/A</v>
      </c>
      <c r="N399" s="3" t="e">
        <f t="shared" si="45"/>
        <v>#N/A</v>
      </c>
      <c r="O399" s="3" t="e">
        <f t="shared" si="46"/>
        <v>#N/A</v>
      </c>
    </row>
    <row r="400" spans="1:15" x14ac:dyDescent="0.2">
      <c r="A400">
        <v>399</v>
      </c>
      <c r="B400" t="s">
        <v>717</v>
      </c>
      <c r="C400" t="s">
        <v>57</v>
      </c>
      <c r="D400" t="s">
        <v>136</v>
      </c>
      <c r="E400">
        <v>12295</v>
      </c>
      <c r="F400">
        <v>17070</v>
      </c>
      <c r="G400">
        <v>4775</v>
      </c>
      <c r="H400">
        <v>0.388369255795039</v>
      </c>
      <c r="I400" t="str">
        <f>VLOOKUP(D400,categoriesforlookup!A:B,2,FALSE)</f>
        <v>1 year and up to 2 years</v>
      </c>
      <c r="J400">
        <f t="shared" si="41"/>
        <v>451</v>
      </c>
      <c r="K400" t="b">
        <f t="shared" si="42"/>
        <v>1</v>
      </c>
      <c r="L400">
        <f t="shared" si="43"/>
        <v>5226</v>
      </c>
      <c r="M400" t="b">
        <f t="shared" si="44"/>
        <v>0</v>
      </c>
      <c r="N400" s="3">
        <f t="shared" si="45"/>
        <v>0.42505083367222446</v>
      </c>
      <c r="O400" s="3">
        <f t="shared" si="46"/>
        <v>0.12079606129949379</v>
      </c>
    </row>
    <row r="401" spans="1:15" x14ac:dyDescent="0.2">
      <c r="A401">
        <v>400</v>
      </c>
      <c r="B401" t="s">
        <v>716</v>
      </c>
      <c r="C401" t="s">
        <v>57</v>
      </c>
      <c r="D401" t="s">
        <v>129</v>
      </c>
      <c r="E401">
        <v>41998</v>
      </c>
      <c r="F401">
        <v>43263</v>
      </c>
      <c r="G401">
        <v>1265</v>
      </c>
      <c r="H401">
        <v>3.0120481927710802E-2</v>
      </c>
      <c r="I401" t="e">
        <f>VLOOKUP(D401,categoriesforlookup!A:B,2,FALSE)</f>
        <v>#N/A</v>
      </c>
      <c r="J401" t="e">
        <f t="shared" si="41"/>
        <v>#N/A</v>
      </c>
      <c r="K401" t="e">
        <f t="shared" si="42"/>
        <v>#N/A</v>
      </c>
      <c r="L401" t="e">
        <f t="shared" si="43"/>
        <v>#N/A</v>
      </c>
      <c r="M401" t="e">
        <f t="shared" si="44"/>
        <v>#N/A</v>
      </c>
      <c r="N401" s="3" t="e">
        <f t="shared" si="45"/>
        <v>#N/A</v>
      </c>
      <c r="O401" s="3" t="e">
        <f t="shared" si="46"/>
        <v>#N/A</v>
      </c>
    </row>
    <row r="402" spans="1:15" x14ac:dyDescent="0.2">
      <c r="A402">
        <v>401</v>
      </c>
      <c r="B402" t="s">
        <v>715</v>
      </c>
      <c r="C402" t="s">
        <v>58</v>
      </c>
      <c r="D402" t="s">
        <v>8</v>
      </c>
      <c r="E402">
        <v>3514</v>
      </c>
      <c r="F402">
        <v>3710</v>
      </c>
      <c r="G402">
        <v>196</v>
      </c>
      <c r="H402">
        <v>5.5776892430278897E-2</v>
      </c>
      <c r="I402" t="str">
        <f>VLOOKUP(D402,categoriesforlookup!A:B,2,FALSE)</f>
        <v>2 years and up to 3 years</v>
      </c>
      <c r="J402">
        <f t="shared" si="41"/>
        <v>35</v>
      </c>
      <c r="K402" t="b">
        <f t="shared" si="42"/>
        <v>1</v>
      </c>
      <c r="L402">
        <f t="shared" si="43"/>
        <v>231</v>
      </c>
      <c r="M402" t="b">
        <f t="shared" si="44"/>
        <v>0</v>
      </c>
      <c r="N402" s="3">
        <f t="shared" si="45"/>
        <v>6.5737051792828682E-2</v>
      </c>
      <c r="O402" s="3">
        <f t="shared" si="46"/>
        <v>1.2071488294314382E-2</v>
      </c>
    </row>
    <row r="403" spans="1:15" x14ac:dyDescent="0.2">
      <c r="A403">
        <v>402</v>
      </c>
      <c r="B403" t="s">
        <v>714</v>
      </c>
      <c r="C403" t="s">
        <v>58</v>
      </c>
      <c r="D403" t="s">
        <v>130</v>
      </c>
      <c r="E403">
        <v>2084</v>
      </c>
      <c r="F403">
        <v>2119</v>
      </c>
      <c r="G403">
        <v>35</v>
      </c>
      <c r="H403">
        <v>1.6794625719769699E-2</v>
      </c>
      <c r="I403" t="str">
        <f>VLOOKUP(D403,categoriesforlookup!A:B,2,FALSE)</f>
        <v>3 years and up to 4 years</v>
      </c>
      <c r="J403">
        <f t="shared" si="41"/>
        <v>79</v>
      </c>
      <c r="K403" t="b">
        <f t="shared" si="42"/>
        <v>1</v>
      </c>
      <c r="L403">
        <f t="shared" si="43"/>
        <v>114</v>
      </c>
      <c r="M403" t="b">
        <f t="shared" si="44"/>
        <v>0</v>
      </c>
      <c r="N403" s="3">
        <f t="shared" si="45"/>
        <v>5.4702495201535507E-2</v>
      </c>
      <c r="O403" s="3">
        <f t="shared" si="46"/>
        <v>5.9573578595317729E-3</v>
      </c>
    </row>
    <row r="404" spans="1:15" x14ac:dyDescent="0.2">
      <c r="A404">
        <v>403</v>
      </c>
      <c r="B404" t="s">
        <v>713</v>
      </c>
      <c r="C404" t="s">
        <v>58</v>
      </c>
      <c r="D404" t="s">
        <v>131</v>
      </c>
      <c r="E404">
        <v>3966</v>
      </c>
      <c r="F404">
        <v>1993</v>
      </c>
      <c r="G404">
        <v>-1973</v>
      </c>
      <c r="H404">
        <v>-0.497478567826525</v>
      </c>
      <c r="I404" t="str">
        <f>VLOOKUP(D404,categoriesforlookup!A:B,2,FALSE)</f>
        <v>6 months up to 1 year</v>
      </c>
      <c r="J404">
        <f t="shared" si="41"/>
        <v>1423</v>
      </c>
      <c r="K404" t="b">
        <f t="shared" si="42"/>
        <v>0</v>
      </c>
      <c r="L404">
        <f t="shared" si="43"/>
        <v>-1973</v>
      </c>
      <c r="M404" t="b">
        <f t="shared" si="44"/>
        <v>0</v>
      </c>
      <c r="N404" s="3">
        <f t="shared" si="45"/>
        <v>-0.49747856782652544</v>
      </c>
      <c r="O404" s="3">
        <f t="shared" si="46"/>
        <v>-0.10310409698996656</v>
      </c>
    </row>
    <row r="405" spans="1:15" x14ac:dyDescent="0.2">
      <c r="A405">
        <v>404</v>
      </c>
      <c r="B405" t="s">
        <v>712</v>
      </c>
      <c r="C405" t="s">
        <v>58</v>
      </c>
      <c r="D405" t="s">
        <v>132</v>
      </c>
      <c r="E405">
        <v>1577</v>
      </c>
      <c r="F405">
        <v>1656</v>
      </c>
      <c r="G405">
        <v>79</v>
      </c>
      <c r="H405">
        <v>5.0095117311350697E-2</v>
      </c>
      <c r="I405" t="str">
        <f>VLOOKUP(D405,categoriesforlookup!A:B,2,FALSE)</f>
        <v>4 years and up to 5 years</v>
      </c>
      <c r="J405">
        <f t="shared" si="41"/>
        <v>105</v>
      </c>
      <c r="K405" t="b">
        <f t="shared" si="42"/>
        <v>1</v>
      </c>
      <c r="L405">
        <f t="shared" si="43"/>
        <v>184</v>
      </c>
      <c r="M405" t="b">
        <f t="shared" si="44"/>
        <v>0</v>
      </c>
      <c r="N405" s="3">
        <f t="shared" si="45"/>
        <v>0.11667723525681674</v>
      </c>
      <c r="O405" s="3">
        <f t="shared" si="46"/>
        <v>9.6153846153846159E-3</v>
      </c>
    </row>
    <row r="406" spans="1:15" x14ac:dyDescent="0.2">
      <c r="A406">
        <v>405</v>
      </c>
      <c r="B406" t="s">
        <v>711</v>
      </c>
      <c r="C406" t="s">
        <v>58</v>
      </c>
      <c r="D406" t="s">
        <v>133</v>
      </c>
      <c r="E406">
        <v>509</v>
      </c>
      <c r="F406">
        <v>614</v>
      </c>
      <c r="G406">
        <v>105</v>
      </c>
      <c r="H406">
        <v>0.206286836935167</v>
      </c>
      <c r="I406" t="str">
        <f>VLOOKUP(D406,categoriesforlookup!A:B,2,FALSE)</f>
        <v>5 years and over</v>
      </c>
      <c r="J406">
        <f t="shared" si="41"/>
        <v>14</v>
      </c>
      <c r="K406" t="b">
        <f t="shared" si="42"/>
        <v>1</v>
      </c>
      <c r="L406">
        <f t="shared" si="43"/>
        <v>119</v>
      </c>
      <c r="M406" t="b">
        <f t="shared" si="44"/>
        <v>0</v>
      </c>
      <c r="N406" s="3">
        <f t="shared" si="45"/>
        <v>0.2337917485265226</v>
      </c>
      <c r="O406" s="3">
        <f t="shared" si="46"/>
        <v>6.218645484949833E-3</v>
      </c>
    </row>
    <row r="407" spans="1:15" x14ac:dyDescent="0.2">
      <c r="A407">
        <v>406</v>
      </c>
      <c r="B407" t="s">
        <v>710</v>
      </c>
      <c r="C407" t="s">
        <v>58</v>
      </c>
      <c r="D407" t="s">
        <v>134</v>
      </c>
      <c r="E407">
        <v>141</v>
      </c>
      <c r="F407">
        <v>155</v>
      </c>
      <c r="G407">
        <v>14</v>
      </c>
      <c r="H407">
        <v>9.9290780141844004E-2</v>
      </c>
      <c r="I407">
        <f>VLOOKUP(D407,categoriesforlookup!A:B,2,FALSE)</f>
        <v>0</v>
      </c>
      <c r="J407" t="e">
        <f t="shared" si="41"/>
        <v>#N/A</v>
      </c>
      <c r="K407" t="e">
        <f t="shared" si="42"/>
        <v>#N/A</v>
      </c>
      <c r="L407" t="e">
        <f t="shared" si="43"/>
        <v>#N/A</v>
      </c>
      <c r="M407" t="e">
        <f t="shared" si="44"/>
        <v>#N/A</v>
      </c>
      <c r="N407" s="3" t="e">
        <f t="shared" si="45"/>
        <v>#N/A</v>
      </c>
      <c r="O407" s="3" t="e">
        <f t="shared" si="46"/>
        <v>#N/A</v>
      </c>
    </row>
    <row r="408" spans="1:15" x14ac:dyDescent="0.2">
      <c r="A408">
        <v>407</v>
      </c>
      <c r="B408" t="s">
        <v>709</v>
      </c>
      <c r="C408" t="s">
        <v>58</v>
      </c>
      <c r="D408" t="s">
        <v>136</v>
      </c>
      <c r="E408">
        <v>5472</v>
      </c>
      <c r="F408">
        <v>6895</v>
      </c>
      <c r="G408">
        <v>1423</v>
      </c>
      <c r="H408">
        <v>0.26005116959064301</v>
      </c>
      <c r="I408" t="str">
        <f>VLOOKUP(D408,categoriesforlookup!A:B,2,FALSE)</f>
        <v>1 year and up to 2 years</v>
      </c>
      <c r="J408">
        <f t="shared" si="41"/>
        <v>196</v>
      </c>
      <c r="K408" t="b">
        <f t="shared" si="42"/>
        <v>1</v>
      </c>
      <c r="L408">
        <f t="shared" si="43"/>
        <v>1619</v>
      </c>
      <c r="M408" t="b">
        <f t="shared" si="44"/>
        <v>0</v>
      </c>
      <c r="N408" s="3">
        <f t="shared" si="45"/>
        <v>0.2958698830409357</v>
      </c>
      <c r="O408" s="3">
        <f t="shared" si="46"/>
        <v>8.4604933110367889E-2</v>
      </c>
    </row>
    <row r="409" spans="1:15" x14ac:dyDescent="0.2">
      <c r="A409">
        <v>408</v>
      </c>
      <c r="B409" t="s">
        <v>708</v>
      </c>
      <c r="C409" t="s">
        <v>58</v>
      </c>
      <c r="D409" t="s">
        <v>129</v>
      </c>
      <c r="E409">
        <v>19058</v>
      </c>
      <c r="F409">
        <v>19136</v>
      </c>
      <c r="G409">
        <v>78</v>
      </c>
      <c r="H409">
        <v>4.0927694406548403E-3</v>
      </c>
      <c r="I409" t="e">
        <f>VLOOKUP(D409,categoriesforlookup!A:B,2,FALSE)</f>
        <v>#N/A</v>
      </c>
      <c r="J409" t="e">
        <f t="shared" si="41"/>
        <v>#N/A</v>
      </c>
      <c r="K409" t="e">
        <f t="shared" si="42"/>
        <v>#N/A</v>
      </c>
      <c r="L409" t="e">
        <f t="shared" si="43"/>
        <v>#N/A</v>
      </c>
      <c r="M409" t="e">
        <f t="shared" si="44"/>
        <v>#N/A</v>
      </c>
      <c r="N409" s="3" t="e">
        <f t="shared" si="45"/>
        <v>#N/A</v>
      </c>
      <c r="O409" s="3" t="e">
        <f t="shared" si="46"/>
        <v>#N/A</v>
      </c>
    </row>
    <row r="410" spans="1:15" x14ac:dyDescent="0.2">
      <c r="A410">
        <v>409</v>
      </c>
      <c r="B410" t="s">
        <v>707</v>
      </c>
      <c r="C410" t="s">
        <v>59</v>
      </c>
      <c r="D410" t="s">
        <v>8</v>
      </c>
      <c r="E410">
        <v>9187</v>
      </c>
      <c r="F410">
        <v>9394</v>
      </c>
      <c r="G410">
        <v>207</v>
      </c>
      <c r="H410">
        <v>2.25318384673996E-2</v>
      </c>
      <c r="I410" t="str">
        <f>VLOOKUP(D410,categoriesforlookup!A:B,2,FALSE)</f>
        <v>2 years and up to 3 years</v>
      </c>
      <c r="J410">
        <f t="shared" si="41"/>
        <v>657</v>
      </c>
      <c r="K410" t="b">
        <f t="shared" si="42"/>
        <v>1</v>
      </c>
      <c r="L410">
        <f t="shared" si="43"/>
        <v>864</v>
      </c>
      <c r="M410" t="b">
        <f t="shared" si="44"/>
        <v>0</v>
      </c>
      <c r="N410" s="3">
        <f t="shared" si="45"/>
        <v>9.4045934472624354E-2</v>
      </c>
      <c r="O410" s="3">
        <f t="shared" si="46"/>
        <v>2.1848526994563158E-2</v>
      </c>
    </row>
    <row r="411" spans="1:15" x14ac:dyDescent="0.2">
      <c r="A411">
        <v>410</v>
      </c>
      <c r="B411" t="s">
        <v>706</v>
      </c>
      <c r="C411" t="s">
        <v>59</v>
      </c>
      <c r="D411" t="s">
        <v>130</v>
      </c>
      <c r="E411">
        <v>8108</v>
      </c>
      <c r="F411">
        <v>8765</v>
      </c>
      <c r="G411">
        <v>657</v>
      </c>
      <c r="H411">
        <v>8.1031080414405501E-2</v>
      </c>
      <c r="I411" t="str">
        <f>VLOOKUP(D411,categoriesforlookup!A:B,2,FALSE)</f>
        <v>3 years and up to 4 years</v>
      </c>
      <c r="J411">
        <f t="shared" si="41"/>
        <v>81</v>
      </c>
      <c r="K411" t="b">
        <f t="shared" si="42"/>
        <v>1</v>
      </c>
      <c r="L411">
        <f t="shared" si="43"/>
        <v>738</v>
      </c>
      <c r="M411" t="b">
        <f t="shared" si="44"/>
        <v>0</v>
      </c>
      <c r="N411" s="3">
        <f t="shared" si="45"/>
        <v>9.1021213616181554E-2</v>
      </c>
      <c r="O411" s="3">
        <f t="shared" si="46"/>
        <v>1.8662283474522697E-2</v>
      </c>
    </row>
    <row r="412" spans="1:15" x14ac:dyDescent="0.2">
      <c r="A412">
        <v>411</v>
      </c>
      <c r="B412" t="s">
        <v>705</v>
      </c>
      <c r="C412" t="s">
        <v>59</v>
      </c>
      <c r="D412" t="s">
        <v>131</v>
      </c>
      <c r="E412">
        <v>6154</v>
      </c>
      <c r="F412">
        <v>3581</v>
      </c>
      <c r="G412">
        <v>-2573</v>
      </c>
      <c r="H412">
        <v>-0.41810204744881402</v>
      </c>
      <c r="I412" t="str">
        <f>VLOOKUP(D412,categoriesforlookup!A:B,2,FALSE)</f>
        <v>6 months up to 1 year</v>
      </c>
      <c r="J412">
        <f t="shared" si="41"/>
        <v>1591</v>
      </c>
      <c r="K412" t="b">
        <f t="shared" si="42"/>
        <v>0</v>
      </c>
      <c r="L412">
        <f t="shared" si="43"/>
        <v>-2573</v>
      </c>
      <c r="M412" t="b">
        <f t="shared" si="44"/>
        <v>0</v>
      </c>
      <c r="N412" s="3">
        <f t="shared" si="45"/>
        <v>-0.4181020474488138</v>
      </c>
      <c r="O412" s="3">
        <f t="shared" si="46"/>
        <v>-6.5065115690984957E-2</v>
      </c>
    </row>
    <row r="413" spans="1:15" x14ac:dyDescent="0.2">
      <c r="A413">
        <v>412</v>
      </c>
      <c r="B413" t="s">
        <v>704</v>
      </c>
      <c r="C413" t="s">
        <v>59</v>
      </c>
      <c r="D413" t="s">
        <v>132</v>
      </c>
      <c r="E413">
        <v>629</v>
      </c>
      <c r="F413">
        <v>710</v>
      </c>
      <c r="G413">
        <v>81</v>
      </c>
      <c r="H413">
        <v>0.12877583465818801</v>
      </c>
      <c r="I413" t="str">
        <f>VLOOKUP(D413,categoriesforlookup!A:B,2,FALSE)</f>
        <v>4 years and up to 5 years</v>
      </c>
      <c r="J413">
        <f t="shared" si="41"/>
        <v>24</v>
      </c>
      <c r="K413" t="b">
        <f t="shared" si="42"/>
        <v>1</v>
      </c>
      <c r="L413">
        <f t="shared" si="43"/>
        <v>105</v>
      </c>
      <c r="M413" t="b">
        <f t="shared" si="44"/>
        <v>0</v>
      </c>
      <c r="N413" s="3">
        <f t="shared" si="45"/>
        <v>0.16693163751987281</v>
      </c>
      <c r="O413" s="3">
        <f t="shared" si="46"/>
        <v>2.6552029333670501E-3</v>
      </c>
    </row>
    <row r="414" spans="1:15" x14ac:dyDescent="0.2">
      <c r="A414">
        <v>413</v>
      </c>
      <c r="B414" t="s">
        <v>703</v>
      </c>
      <c r="C414" t="s">
        <v>59</v>
      </c>
      <c r="D414" t="s">
        <v>133</v>
      </c>
      <c r="E414">
        <v>549</v>
      </c>
      <c r="F414">
        <v>573</v>
      </c>
      <c r="G414">
        <v>24</v>
      </c>
      <c r="H414">
        <v>4.3715846994535498E-2</v>
      </c>
      <c r="I414" t="str">
        <f>VLOOKUP(D414,categoriesforlookup!A:B,2,FALSE)</f>
        <v>5 years and over</v>
      </c>
      <c r="J414">
        <f t="shared" si="41"/>
        <v>33</v>
      </c>
      <c r="K414" t="b">
        <f t="shared" si="42"/>
        <v>1</v>
      </c>
      <c r="L414">
        <f t="shared" si="43"/>
        <v>57</v>
      </c>
      <c r="M414" t="b">
        <f t="shared" si="44"/>
        <v>0</v>
      </c>
      <c r="N414" s="3">
        <f t="shared" si="45"/>
        <v>0.10382513661202186</v>
      </c>
      <c r="O414" s="3">
        <f t="shared" si="46"/>
        <v>1.4413958781135416E-3</v>
      </c>
    </row>
    <row r="415" spans="1:15" x14ac:dyDescent="0.2">
      <c r="A415">
        <v>414</v>
      </c>
      <c r="B415" t="s">
        <v>702</v>
      </c>
      <c r="C415" t="s">
        <v>59</v>
      </c>
      <c r="D415" t="s">
        <v>134</v>
      </c>
      <c r="E415">
        <v>137</v>
      </c>
      <c r="F415">
        <v>170</v>
      </c>
      <c r="G415">
        <v>33</v>
      </c>
      <c r="H415">
        <v>0.240875912408759</v>
      </c>
      <c r="I415">
        <f>VLOOKUP(D415,categoriesforlookup!A:B,2,FALSE)</f>
        <v>0</v>
      </c>
      <c r="J415" t="e">
        <f t="shared" si="41"/>
        <v>#N/A</v>
      </c>
      <c r="K415" t="e">
        <f t="shared" si="42"/>
        <v>#N/A</v>
      </c>
      <c r="L415" t="e">
        <f t="shared" si="43"/>
        <v>#N/A</v>
      </c>
      <c r="M415" t="e">
        <f t="shared" si="44"/>
        <v>#N/A</v>
      </c>
      <c r="N415" s="3" t="e">
        <f t="shared" si="45"/>
        <v>#N/A</v>
      </c>
      <c r="O415" s="3" t="e">
        <f t="shared" si="46"/>
        <v>#N/A</v>
      </c>
    </row>
    <row r="416" spans="1:15" x14ac:dyDescent="0.2">
      <c r="A416">
        <v>415</v>
      </c>
      <c r="B416" t="s">
        <v>701</v>
      </c>
      <c r="C416" t="s">
        <v>59</v>
      </c>
      <c r="D416" t="s">
        <v>136</v>
      </c>
      <c r="E416">
        <v>11197</v>
      </c>
      <c r="F416">
        <v>12788</v>
      </c>
      <c r="G416">
        <v>1591</v>
      </c>
      <c r="H416">
        <v>0.14209163168705899</v>
      </c>
      <c r="I416" t="str">
        <f>VLOOKUP(D416,categoriesforlookup!A:B,2,FALSE)</f>
        <v>1 year and up to 2 years</v>
      </c>
      <c r="J416">
        <f t="shared" si="41"/>
        <v>207</v>
      </c>
      <c r="K416" t="b">
        <f t="shared" si="42"/>
        <v>1</v>
      </c>
      <c r="L416">
        <f t="shared" si="43"/>
        <v>1798</v>
      </c>
      <c r="M416" t="b">
        <f t="shared" si="44"/>
        <v>0</v>
      </c>
      <c r="N416" s="3">
        <f t="shared" si="45"/>
        <v>0.16057872644458338</v>
      </c>
      <c r="O416" s="3">
        <f t="shared" si="46"/>
        <v>4.5467189278037681E-2</v>
      </c>
    </row>
    <row r="417" spans="1:15" x14ac:dyDescent="0.2">
      <c r="A417">
        <v>416</v>
      </c>
      <c r="B417" t="s">
        <v>700</v>
      </c>
      <c r="C417" t="s">
        <v>59</v>
      </c>
      <c r="D417" t="s">
        <v>129</v>
      </c>
      <c r="E417">
        <v>39220</v>
      </c>
      <c r="F417">
        <v>39545</v>
      </c>
      <c r="G417">
        <v>325</v>
      </c>
      <c r="H417">
        <v>8.2865884752677203E-3</v>
      </c>
      <c r="I417" t="e">
        <f>VLOOKUP(D417,categoriesforlookup!A:B,2,FALSE)</f>
        <v>#N/A</v>
      </c>
      <c r="J417" t="e">
        <f t="shared" si="41"/>
        <v>#N/A</v>
      </c>
      <c r="K417" t="e">
        <f t="shared" si="42"/>
        <v>#N/A</v>
      </c>
      <c r="L417" t="e">
        <f t="shared" si="43"/>
        <v>#N/A</v>
      </c>
      <c r="M417" t="e">
        <f t="shared" si="44"/>
        <v>#N/A</v>
      </c>
      <c r="N417" s="3" t="e">
        <f t="shared" si="45"/>
        <v>#N/A</v>
      </c>
      <c r="O417" s="3" t="e">
        <f t="shared" si="46"/>
        <v>#N/A</v>
      </c>
    </row>
    <row r="418" spans="1:15" x14ac:dyDescent="0.2">
      <c r="A418">
        <v>417</v>
      </c>
      <c r="B418" t="s">
        <v>699</v>
      </c>
      <c r="C418" t="s">
        <v>60</v>
      </c>
      <c r="D418" t="s">
        <v>8</v>
      </c>
      <c r="E418">
        <v>6259</v>
      </c>
      <c r="F418">
        <v>6659</v>
      </c>
      <c r="G418">
        <v>400</v>
      </c>
      <c r="H418">
        <v>6.3907972519571796E-2</v>
      </c>
      <c r="I418" t="str">
        <f>VLOOKUP(D418,categoriesforlookup!A:B,2,FALSE)</f>
        <v>2 years and up to 3 years</v>
      </c>
      <c r="J418">
        <f t="shared" si="41"/>
        <v>336</v>
      </c>
      <c r="K418" t="b">
        <f t="shared" si="42"/>
        <v>1</v>
      </c>
      <c r="L418">
        <f t="shared" si="43"/>
        <v>736</v>
      </c>
      <c r="M418" t="b">
        <f t="shared" si="44"/>
        <v>0</v>
      </c>
      <c r="N418" s="3">
        <f t="shared" si="45"/>
        <v>0.11759066943601214</v>
      </c>
      <c r="O418" s="3">
        <f t="shared" si="46"/>
        <v>2.3365079365079366E-2</v>
      </c>
    </row>
    <row r="419" spans="1:15" x14ac:dyDescent="0.2">
      <c r="A419">
        <v>418</v>
      </c>
      <c r="B419" t="s">
        <v>698</v>
      </c>
      <c r="C419" t="s">
        <v>60</v>
      </c>
      <c r="D419" t="s">
        <v>130</v>
      </c>
      <c r="E419">
        <v>1002</v>
      </c>
      <c r="F419">
        <v>1338</v>
      </c>
      <c r="G419">
        <v>336</v>
      </c>
      <c r="H419">
        <v>0.33532934131736503</v>
      </c>
      <c r="I419" t="str">
        <f>VLOOKUP(D419,categoriesforlookup!A:B,2,FALSE)</f>
        <v>3 years and up to 4 years</v>
      </c>
      <c r="J419">
        <f t="shared" si="41"/>
        <v>-5</v>
      </c>
      <c r="K419" t="b">
        <f t="shared" si="42"/>
        <v>0</v>
      </c>
      <c r="L419">
        <f t="shared" si="43"/>
        <v>336</v>
      </c>
      <c r="M419" t="b">
        <f t="shared" si="44"/>
        <v>0</v>
      </c>
      <c r="N419" s="3">
        <f t="shared" si="45"/>
        <v>0.33532934131736525</v>
      </c>
      <c r="O419" s="3">
        <f t="shared" si="46"/>
        <v>1.0666666666666666E-2</v>
      </c>
    </row>
    <row r="420" spans="1:15" x14ac:dyDescent="0.2">
      <c r="A420">
        <v>419</v>
      </c>
      <c r="B420" t="s">
        <v>697</v>
      </c>
      <c r="C420" t="s">
        <v>60</v>
      </c>
      <c r="D420" t="s">
        <v>131</v>
      </c>
      <c r="E420">
        <v>11611</v>
      </c>
      <c r="F420">
        <v>4328</v>
      </c>
      <c r="G420">
        <v>-7283</v>
      </c>
      <c r="H420">
        <v>-0.62725002153130605</v>
      </c>
      <c r="I420" t="str">
        <f>VLOOKUP(D420,categoriesforlookup!A:B,2,FALSE)</f>
        <v>6 months up to 1 year</v>
      </c>
      <c r="J420">
        <f t="shared" si="41"/>
        <v>7011</v>
      </c>
      <c r="K420" t="b">
        <f t="shared" si="42"/>
        <v>0</v>
      </c>
      <c r="L420">
        <f t="shared" si="43"/>
        <v>-7283</v>
      </c>
      <c r="M420" t="b">
        <f t="shared" si="44"/>
        <v>0</v>
      </c>
      <c r="N420" s="3">
        <f t="shared" si="45"/>
        <v>-0.62725002153130649</v>
      </c>
      <c r="O420" s="3">
        <f t="shared" si="46"/>
        <v>-0.23120634920634919</v>
      </c>
    </row>
    <row r="421" spans="1:15" x14ac:dyDescent="0.2">
      <c r="A421">
        <v>420</v>
      </c>
      <c r="B421" t="s">
        <v>696</v>
      </c>
      <c r="C421" t="s">
        <v>60</v>
      </c>
      <c r="D421" t="s">
        <v>132</v>
      </c>
      <c r="E421">
        <v>391</v>
      </c>
      <c r="F421">
        <v>386</v>
      </c>
      <c r="G421">
        <v>-5</v>
      </c>
      <c r="H421">
        <v>-1.27877237851662E-2</v>
      </c>
      <c r="I421" t="str">
        <f>VLOOKUP(D421,categoriesforlookup!A:B,2,FALSE)</f>
        <v>4 years and up to 5 years</v>
      </c>
      <c r="J421">
        <f t="shared" si="41"/>
        <v>33</v>
      </c>
      <c r="K421" t="b">
        <f t="shared" si="42"/>
        <v>0</v>
      </c>
      <c r="L421">
        <f t="shared" si="43"/>
        <v>-5</v>
      </c>
      <c r="M421" t="b">
        <f t="shared" si="44"/>
        <v>0</v>
      </c>
      <c r="N421" s="3">
        <f t="shared" si="45"/>
        <v>-1.278772378516624E-2</v>
      </c>
      <c r="O421" s="3">
        <f t="shared" si="46"/>
        <v>-1.5873015873015873E-4</v>
      </c>
    </row>
    <row r="422" spans="1:15" x14ac:dyDescent="0.2">
      <c r="A422">
        <v>421</v>
      </c>
      <c r="B422" t="s">
        <v>695</v>
      </c>
      <c r="C422" t="s">
        <v>60</v>
      </c>
      <c r="D422" t="s">
        <v>133</v>
      </c>
      <c r="E422">
        <v>224</v>
      </c>
      <c r="F422">
        <v>257</v>
      </c>
      <c r="G422">
        <v>33</v>
      </c>
      <c r="H422">
        <v>0.14732142857142899</v>
      </c>
      <c r="I422" t="str">
        <f>VLOOKUP(D422,categoriesforlookup!A:B,2,FALSE)</f>
        <v>5 years and over</v>
      </c>
      <c r="J422">
        <f t="shared" si="41"/>
        <v>3</v>
      </c>
      <c r="K422" t="b">
        <f t="shared" si="42"/>
        <v>1</v>
      </c>
      <c r="L422">
        <f t="shared" si="43"/>
        <v>36</v>
      </c>
      <c r="M422" t="b">
        <f t="shared" si="44"/>
        <v>0</v>
      </c>
      <c r="N422" s="3">
        <f t="shared" si="45"/>
        <v>0.16071428571428573</v>
      </c>
      <c r="O422" s="3">
        <f t="shared" si="46"/>
        <v>1.1428571428571429E-3</v>
      </c>
    </row>
    <row r="423" spans="1:15" x14ac:dyDescent="0.2">
      <c r="A423">
        <v>422</v>
      </c>
      <c r="B423" t="s">
        <v>694</v>
      </c>
      <c r="C423" t="s">
        <v>60</v>
      </c>
      <c r="D423" t="s">
        <v>134</v>
      </c>
      <c r="E423">
        <v>5</v>
      </c>
      <c r="F423">
        <v>8</v>
      </c>
      <c r="G423">
        <v>3</v>
      </c>
      <c r="H423">
        <v>0.6</v>
      </c>
      <c r="I423">
        <f>VLOOKUP(D423,categoriesforlookup!A:B,2,FALSE)</f>
        <v>0</v>
      </c>
      <c r="J423" t="e">
        <f t="shared" si="41"/>
        <v>#N/A</v>
      </c>
      <c r="K423" t="e">
        <f t="shared" si="42"/>
        <v>#N/A</v>
      </c>
      <c r="L423" t="e">
        <f t="shared" si="43"/>
        <v>#N/A</v>
      </c>
      <c r="M423" t="e">
        <f t="shared" si="44"/>
        <v>#N/A</v>
      </c>
      <c r="N423" s="3" t="e">
        <f t="shared" si="45"/>
        <v>#N/A</v>
      </c>
      <c r="O423" s="3" t="e">
        <f t="shared" si="46"/>
        <v>#N/A</v>
      </c>
    </row>
    <row r="424" spans="1:15" x14ac:dyDescent="0.2">
      <c r="A424">
        <v>423</v>
      </c>
      <c r="B424" t="s">
        <v>693</v>
      </c>
      <c r="C424" t="s">
        <v>60</v>
      </c>
      <c r="D424" t="s">
        <v>136</v>
      </c>
      <c r="E424">
        <v>7168</v>
      </c>
      <c r="F424">
        <v>14179</v>
      </c>
      <c r="G424">
        <v>7011</v>
      </c>
      <c r="H424">
        <v>0.97809709821428603</v>
      </c>
      <c r="I424" t="str">
        <f>VLOOKUP(D424,categoriesforlookup!A:B,2,FALSE)</f>
        <v>1 year and up to 2 years</v>
      </c>
      <c r="J424">
        <f t="shared" si="41"/>
        <v>400</v>
      </c>
      <c r="K424" t="b">
        <f t="shared" si="42"/>
        <v>1</v>
      </c>
      <c r="L424">
        <f t="shared" si="43"/>
        <v>7411</v>
      </c>
      <c r="M424" t="b">
        <f t="shared" si="44"/>
        <v>0</v>
      </c>
      <c r="N424" s="3">
        <f t="shared" si="45"/>
        <v>1.0339006696428572</v>
      </c>
      <c r="O424" s="3">
        <f t="shared" si="46"/>
        <v>0.23526984126984127</v>
      </c>
    </row>
    <row r="425" spans="1:15" x14ac:dyDescent="0.2">
      <c r="A425">
        <v>424</v>
      </c>
      <c r="B425" t="s">
        <v>692</v>
      </c>
      <c r="C425" t="s">
        <v>60</v>
      </c>
      <c r="D425" t="s">
        <v>129</v>
      </c>
      <c r="E425">
        <v>30545</v>
      </c>
      <c r="F425">
        <v>31500</v>
      </c>
      <c r="G425">
        <v>955</v>
      </c>
      <c r="H425">
        <v>3.1265346210509103E-2</v>
      </c>
      <c r="I425" t="e">
        <f>VLOOKUP(D425,categoriesforlookup!A:B,2,FALSE)</f>
        <v>#N/A</v>
      </c>
      <c r="J425" t="e">
        <f t="shared" si="41"/>
        <v>#N/A</v>
      </c>
      <c r="K425" t="e">
        <f t="shared" si="42"/>
        <v>#N/A</v>
      </c>
      <c r="L425" t="e">
        <f t="shared" si="43"/>
        <v>#N/A</v>
      </c>
      <c r="M425" t="e">
        <f t="shared" si="44"/>
        <v>#N/A</v>
      </c>
      <c r="N425" s="3" t="e">
        <f t="shared" si="45"/>
        <v>#N/A</v>
      </c>
      <c r="O425" s="3" t="e">
        <f t="shared" si="46"/>
        <v>#N/A</v>
      </c>
    </row>
    <row r="426" spans="1:15" x14ac:dyDescent="0.2">
      <c r="A426">
        <v>425</v>
      </c>
      <c r="B426" t="s">
        <v>691</v>
      </c>
      <c r="C426" t="s">
        <v>61</v>
      </c>
      <c r="D426" t="s">
        <v>8</v>
      </c>
      <c r="E426">
        <v>799</v>
      </c>
      <c r="F426">
        <v>802</v>
      </c>
      <c r="G426">
        <v>3</v>
      </c>
      <c r="H426">
        <v>3.7546933667083901E-3</v>
      </c>
      <c r="I426" t="str">
        <f>VLOOKUP(D426,categoriesforlookup!A:B,2,FALSE)</f>
        <v>2 years and up to 3 years</v>
      </c>
      <c r="J426">
        <f t="shared" si="41"/>
        <v>24</v>
      </c>
      <c r="K426" t="b">
        <f t="shared" si="42"/>
        <v>1</v>
      </c>
      <c r="L426">
        <f t="shared" si="43"/>
        <v>27</v>
      </c>
      <c r="M426" t="b">
        <f t="shared" si="44"/>
        <v>0</v>
      </c>
      <c r="N426" s="3">
        <f t="shared" si="45"/>
        <v>3.3792240300375469E-2</v>
      </c>
      <c r="O426" s="3">
        <f t="shared" si="46"/>
        <v>8.1472540736270364E-3</v>
      </c>
    </row>
    <row r="427" spans="1:15" x14ac:dyDescent="0.2">
      <c r="A427">
        <v>426</v>
      </c>
      <c r="B427" t="s">
        <v>690</v>
      </c>
      <c r="C427" t="s">
        <v>61</v>
      </c>
      <c r="D427" t="s">
        <v>130</v>
      </c>
      <c r="E427">
        <v>512</v>
      </c>
      <c r="F427">
        <v>536</v>
      </c>
      <c r="G427">
        <v>24</v>
      </c>
      <c r="H427">
        <v>4.6875E-2</v>
      </c>
      <c r="I427" t="str">
        <f>VLOOKUP(D427,categoriesforlookup!A:B,2,FALSE)</f>
        <v>3 years and up to 4 years</v>
      </c>
      <c r="J427">
        <f t="shared" si="41"/>
        <v>40</v>
      </c>
      <c r="K427" t="b">
        <f t="shared" si="42"/>
        <v>1</v>
      </c>
      <c r="L427">
        <f t="shared" si="43"/>
        <v>64</v>
      </c>
      <c r="M427" t="b">
        <f t="shared" si="44"/>
        <v>0</v>
      </c>
      <c r="N427" s="3">
        <f t="shared" si="45"/>
        <v>0.125</v>
      </c>
      <c r="O427" s="3">
        <f t="shared" si="46"/>
        <v>1.9312009656004828E-2</v>
      </c>
    </row>
    <row r="428" spans="1:15" x14ac:dyDescent="0.2">
      <c r="A428">
        <v>427</v>
      </c>
      <c r="B428" t="s">
        <v>689</v>
      </c>
      <c r="C428" t="s">
        <v>61</v>
      </c>
      <c r="D428" t="s">
        <v>131</v>
      </c>
      <c r="E428">
        <v>535</v>
      </c>
      <c r="F428">
        <v>330</v>
      </c>
      <c r="G428">
        <v>-205</v>
      </c>
      <c r="H428">
        <v>-0.38317757009345799</v>
      </c>
      <c r="I428" t="str">
        <f>VLOOKUP(D428,categoriesforlookup!A:B,2,FALSE)</f>
        <v>6 months up to 1 year</v>
      </c>
      <c r="J428">
        <f t="shared" si="41"/>
        <v>124</v>
      </c>
      <c r="K428" t="b">
        <f t="shared" si="42"/>
        <v>0</v>
      </c>
      <c r="L428">
        <f t="shared" si="43"/>
        <v>-205</v>
      </c>
      <c r="M428" t="b">
        <f t="shared" si="44"/>
        <v>0</v>
      </c>
      <c r="N428" s="3">
        <f t="shared" si="45"/>
        <v>-0.38317757009345793</v>
      </c>
      <c r="O428" s="3">
        <f t="shared" si="46"/>
        <v>-6.1858780929390463E-2</v>
      </c>
    </row>
    <row r="429" spans="1:15" x14ac:dyDescent="0.2">
      <c r="A429">
        <v>428</v>
      </c>
      <c r="B429" t="s">
        <v>688</v>
      </c>
      <c r="C429" t="s">
        <v>61</v>
      </c>
      <c r="D429" t="s">
        <v>132</v>
      </c>
      <c r="E429">
        <v>142</v>
      </c>
      <c r="F429">
        <v>182</v>
      </c>
      <c r="G429">
        <v>40</v>
      </c>
      <c r="H429">
        <v>0.28169014084506999</v>
      </c>
      <c r="I429" t="str">
        <f>VLOOKUP(D429,categoriesforlookup!A:B,2,FALSE)</f>
        <v>4 years and up to 5 years</v>
      </c>
      <c r="J429">
        <f t="shared" si="41"/>
        <v>9</v>
      </c>
      <c r="K429" t="b">
        <f t="shared" si="42"/>
        <v>1</v>
      </c>
      <c r="L429">
        <f t="shared" si="43"/>
        <v>49</v>
      </c>
      <c r="M429" t="b">
        <f t="shared" si="44"/>
        <v>0</v>
      </c>
      <c r="N429" s="3">
        <f t="shared" si="45"/>
        <v>0.34507042253521125</v>
      </c>
      <c r="O429" s="3">
        <f t="shared" si="46"/>
        <v>1.4785757392878697E-2</v>
      </c>
    </row>
    <row r="430" spans="1:15" x14ac:dyDescent="0.2">
      <c r="A430">
        <v>429</v>
      </c>
      <c r="B430" t="s">
        <v>687</v>
      </c>
      <c r="C430" t="s">
        <v>61</v>
      </c>
      <c r="D430" t="s">
        <v>133</v>
      </c>
      <c r="E430">
        <v>35</v>
      </c>
      <c r="F430">
        <v>44</v>
      </c>
      <c r="G430">
        <v>9</v>
      </c>
      <c r="H430">
        <v>0.25714285714285701</v>
      </c>
      <c r="I430" t="str">
        <f>VLOOKUP(D430,categoriesforlookup!A:B,2,FALSE)</f>
        <v>5 years and over</v>
      </c>
      <c r="J430">
        <f t="shared" si="41"/>
        <v>5</v>
      </c>
      <c r="K430" t="b">
        <f t="shared" si="42"/>
        <v>1</v>
      </c>
      <c r="L430">
        <f t="shared" si="43"/>
        <v>14</v>
      </c>
      <c r="M430" t="b">
        <f t="shared" si="44"/>
        <v>0</v>
      </c>
      <c r="N430" s="3">
        <f t="shared" si="45"/>
        <v>0.4</v>
      </c>
      <c r="O430" s="3">
        <f t="shared" si="46"/>
        <v>4.2245021122510563E-3</v>
      </c>
    </row>
    <row r="431" spans="1:15" x14ac:dyDescent="0.2">
      <c r="A431">
        <v>430</v>
      </c>
      <c r="B431" t="s">
        <v>686</v>
      </c>
      <c r="C431" t="s">
        <v>61</v>
      </c>
      <c r="D431" t="s">
        <v>134</v>
      </c>
      <c r="E431">
        <v>20</v>
      </c>
      <c r="F431">
        <v>25</v>
      </c>
      <c r="G431">
        <v>5</v>
      </c>
      <c r="H431">
        <v>0.25</v>
      </c>
      <c r="I431">
        <f>VLOOKUP(D431,categoriesforlookup!A:B,2,FALSE)</f>
        <v>0</v>
      </c>
      <c r="J431" t="e">
        <f t="shared" si="41"/>
        <v>#N/A</v>
      </c>
      <c r="K431" t="e">
        <f t="shared" si="42"/>
        <v>#N/A</v>
      </c>
      <c r="L431" t="e">
        <f t="shared" si="43"/>
        <v>#N/A</v>
      </c>
      <c r="M431" t="e">
        <f t="shared" si="44"/>
        <v>#N/A</v>
      </c>
      <c r="N431" s="3" t="e">
        <f t="shared" si="45"/>
        <v>#N/A</v>
      </c>
      <c r="O431" s="3" t="e">
        <f t="shared" si="46"/>
        <v>#N/A</v>
      </c>
    </row>
    <row r="432" spans="1:15" x14ac:dyDescent="0.2">
      <c r="A432">
        <v>431</v>
      </c>
      <c r="B432" t="s">
        <v>685</v>
      </c>
      <c r="C432" t="s">
        <v>61</v>
      </c>
      <c r="D432" t="s">
        <v>136</v>
      </c>
      <c r="E432">
        <v>923</v>
      </c>
      <c r="F432">
        <v>1047</v>
      </c>
      <c r="G432">
        <v>124</v>
      </c>
      <c r="H432">
        <v>0.134344528710726</v>
      </c>
      <c r="I432" t="str">
        <f>VLOOKUP(D432,categoriesforlookup!A:B,2,FALSE)</f>
        <v>1 year and up to 2 years</v>
      </c>
      <c r="J432">
        <f t="shared" si="41"/>
        <v>3</v>
      </c>
      <c r="K432" t="b">
        <f t="shared" si="42"/>
        <v>1</v>
      </c>
      <c r="L432">
        <f t="shared" si="43"/>
        <v>127</v>
      </c>
      <c r="M432" t="b">
        <f t="shared" si="44"/>
        <v>0</v>
      </c>
      <c r="N432" s="3">
        <f t="shared" si="45"/>
        <v>0.13759479956663057</v>
      </c>
      <c r="O432" s="3">
        <f t="shared" si="46"/>
        <v>3.8322269161134584E-2</v>
      </c>
    </row>
    <row r="433" spans="1:15" x14ac:dyDescent="0.2">
      <c r="A433">
        <v>432</v>
      </c>
      <c r="B433" t="s">
        <v>684</v>
      </c>
      <c r="C433" t="s">
        <v>61</v>
      </c>
      <c r="D433" t="s">
        <v>129</v>
      </c>
      <c r="E433">
        <v>3266</v>
      </c>
      <c r="F433">
        <v>3314</v>
      </c>
      <c r="G433">
        <v>48</v>
      </c>
      <c r="H433">
        <v>1.46968769136558E-2</v>
      </c>
      <c r="I433" t="e">
        <f>VLOOKUP(D433,categoriesforlookup!A:B,2,FALSE)</f>
        <v>#N/A</v>
      </c>
      <c r="J433" t="e">
        <f t="shared" si="41"/>
        <v>#N/A</v>
      </c>
      <c r="K433" t="e">
        <f t="shared" si="42"/>
        <v>#N/A</v>
      </c>
      <c r="L433" t="e">
        <f t="shared" si="43"/>
        <v>#N/A</v>
      </c>
      <c r="M433" t="e">
        <f t="shared" si="44"/>
        <v>#N/A</v>
      </c>
      <c r="N433" s="3" t="e">
        <f t="shared" si="45"/>
        <v>#N/A</v>
      </c>
      <c r="O433" s="3" t="e">
        <f t="shared" si="46"/>
        <v>#N/A</v>
      </c>
    </row>
    <row r="434" spans="1:15" x14ac:dyDescent="0.2">
      <c r="A434">
        <v>433</v>
      </c>
      <c r="B434" t="s">
        <v>683</v>
      </c>
      <c r="C434" t="s">
        <v>62</v>
      </c>
      <c r="D434" t="s">
        <v>8</v>
      </c>
      <c r="E434">
        <v>7935</v>
      </c>
      <c r="F434">
        <v>8184</v>
      </c>
      <c r="G434">
        <v>249</v>
      </c>
      <c r="H434">
        <v>3.13799621928166E-2</v>
      </c>
      <c r="I434" t="str">
        <f>VLOOKUP(D434,categoriesforlookup!A:B,2,FALSE)</f>
        <v>2 years and up to 3 years</v>
      </c>
      <c r="J434">
        <f t="shared" si="41"/>
        <v>535</v>
      </c>
      <c r="K434" t="b">
        <f t="shared" si="42"/>
        <v>1</v>
      </c>
      <c r="L434">
        <f t="shared" si="43"/>
        <v>784</v>
      </c>
      <c r="M434" t="b">
        <f t="shared" si="44"/>
        <v>0</v>
      </c>
      <c r="N434" s="3">
        <f t="shared" si="45"/>
        <v>9.8802772526780089E-2</v>
      </c>
      <c r="O434" s="3">
        <f t="shared" si="46"/>
        <v>2.2077044379364721E-2</v>
      </c>
    </row>
    <row r="435" spans="1:15" x14ac:dyDescent="0.2">
      <c r="A435">
        <v>434</v>
      </c>
      <c r="B435" t="s">
        <v>682</v>
      </c>
      <c r="C435" t="s">
        <v>62</v>
      </c>
      <c r="D435" t="s">
        <v>130</v>
      </c>
      <c r="E435">
        <v>6786</v>
      </c>
      <c r="F435">
        <v>7321</v>
      </c>
      <c r="G435">
        <v>535</v>
      </c>
      <c r="H435">
        <v>7.8838785735337494E-2</v>
      </c>
      <c r="I435" t="str">
        <f>VLOOKUP(D435,categoriesforlookup!A:B,2,FALSE)</f>
        <v>3 years and up to 4 years</v>
      </c>
      <c r="J435">
        <f t="shared" si="41"/>
        <v>-5</v>
      </c>
      <c r="K435" t="b">
        <f t="shared" si="42"/>
        <v>0</v>
      </c>
      <c r="L435">
        <f t="shared" si="43"/>
        <v>535</v>
      </c>
      <c r="M435" t="b">
        <f t="shared" si="44"/>
        <v>0</v>
      </c>
      <c r="N435" s="3">
        <f t="shared" si="45"/>
        <v>7.8838785735337466E-2</v>
      </c>
      <c r="O435" s="3">
        <f t="shared" si="46"/>
        <v>1.5065330029285876E-2</v>
      </c>
    </row>
    <row r="436" spans="1:15" x14ac:dyDescent="0.2">
      <c r="A436">
        <v>435</v>
      </c>
      <c r="B436" t="s">
        <v>681</v>
      </c>
      <c r="C436" t="s">
        <v>62</v>
      </c>
      <c r="D436" t="s">
        <v>131</v>
      </c>
      <c r="E436">
        <v>6199</v>
      </c>
      <c r="F436">
        <v>3506</v>
      </c>
      <c r="G436">
        <v>-2693</v>
      </c>
      <c r="H436">
        <v>-0.43442490724310401</v>
      </c>
      <c r="I436" t="str">
        <f>VLOOKUP(D436,categoriesforlookup!A:B,2,FALSE)</f>
        <v>6 months up to 1 year</v>
      </c>
      <c r="J436">
        <f t="shared" si="41"/>
        <v>2015</v>
      </c>
      <c r="K436" t="b">
        <f t="shared" si="42"/>
        <v>0</v>
      </c>
      <c r="L436">
        <f t="shared" si="43"/>
        <v>-2693</v>
      </c>
      <c r="M436" t="b">
        <f t="shared" si="44"/>
        <v>0</v>
      </c>
      <c r="N436" s="3">
        <f t="shared" si="45"/>
        <v>-0.43442490724310373</v>
      </c>
      <c r="O436" s="3">
        <f t="shared" si="46"/>
        <v>-7.5833521063302545E-2</v>
      </c>
    </row>
    <row r="437" spans="1:15" x14ac:dyDescent="0.2">
      <c r="A437">
        <v>436</v>
      </c>
      <c r="B437" t="s">
        <v>680</v>
      </c>
      <c r="C437" t="s">
        <v>62</v>
      </c>
      <c r="D437" t="s">
        <v>132</v>
      </c>
      <c r="E437">
        <v>567</v>
      </c>
      <c r="F437">
        <v>562</v>
      </c>
      <c r="G437">
        <v>-5</v>
      </c>
      <c r="H437">
        <v>-8.8183421516754793E-3</v>
      </c>
      <c r="I437" t="str">
        <f>VLOOKUP(D437,categoriesforlookup!A:B,2,FALSE)</f>
        <v>4 years and up to 5 years</v>
      </c>
      <c r="J437">
        <f t="shared" si="41"/>
        <v>70</v>
      </c>
      <c r="K437" t="b">
        <f t="shared" si="42"/>
        <v>0</v>
      </c>
      <c r="L437">
        <f t="shared" si="43"/>
        <v>-5</v>
      </c>
      <c r="M437" t="b">
        <f t="shared" si="44"/>
        <v>0</v>
      </c>
      <c r="N437" s="3">
        <f t="shared" si="45"/>
        <v>-8.8183421516754845E-3</v>
      </c>
      <c r="O437" s="3">
        <f t="shared" si="46"/>
        <v>-1.4079747690921379E-4</v>
      </c>
    </row>
    <row r="438" spans="1:15" x14ac:dyDescent="0.2">
      <c r="A438">
        <v>437</v>
      </c>
      <c r="B438" t="s">
        <v>679</v>
      </c>
      <c r="C438" t="s">
        <v>62</v>
      </c>
      <c r="D438" t="s">
        <v>133</v>
      </c>
      <c r="E438">
        <v>274</v>
      </c>
      <c r="F438">
        <v>344</v>
      </c>
      <c r="G438">
        <v>70</v>
      </c>
      <c r="H438">
        <v>0.25547445255474499</v>
      </c>
      <c r="I438" t="str">
        <f>VLOOKUP(D438,categoriesforlookup!A:B,2,FALSE)</f>
        <v>5 years and over</v>
      </c>
      <c r="J438">
        <f t="shared" si="41"/>
        <v>2</v>
      </c>
      <c r="K438" t="b">
        <f t="shared" si="42"/>
        <v>1</v>
      </c>
      <c r="L438">
        <f t="shared" si="43"/>
        <v>72</v>
      </c>
      <c r="M438" t="b">
        <f t="shared" si="44"/>
        <v>0</v>
      </c>
      <c r="N438" s="3">
        <f t="shared" si="45"/>
        <v>0.26277372262773724</v>
      </c>
      <c r="O438" s="3">
        <f t="shared" si="46"/>
        <v>2.0274836674926784E-3</v>
      </c>
    </row>
    <row r="439" spans="1:15" x14ac:dyDescent="0.2">
      <c r="A439">
        <v>438</v>
      </c>
      <c r="B439" t="s">
        <v>678</v>
      </c>
      <c r="C439" t="s">
        <v>62</v>
      </c>
      <c r="D439" t="s">
        <v>134</v>
      </c>
      <c r="E439">
        <v>9</v>
      </c>
      <c r="F439">
        <v>11</v>
      </c>
      <c r="G439">
        <v>2</v>
      </c>
      <c r="H439">
        <v>0.22222222222222199</v>
      </c>
      <c r="I439">
        <f>VLOOKUP(D439,categoriesforlookup!A:B,2,FALSE)</f>
        <v>0</v>
      </c>
      <c r="J439" t="e">
        <f t="shared" si="41"/>
        <v>#N/A</v>
      </c>
      <c r="K439" t="e">
        <f t="shared" si="42"/>
        <v>#N/A</v>
      </c>
      <c r="L439" t="e">
        <f t="shared" si="43"/>
        <v>#N/A</v>
      </c>
      <c r="M439" t="e">
        <f t="shared" si="44"/>
        <v>#N/A</v>
      </c>
      <c r="N439" s="3" t="e">
        <f t="shared" si="45"/>
        <v>#N/A</v>
      </c>
      <c r="O439" s="3" t="e">
        <f t="shared" si="46"/>
        <v>#N/A</v>
      </c>
    </row>
    <row r="440" spans="1:15" x14ac:dyDescent="0.2">
      <c r="A440">
        <v>439</v>
      </c>
      <c r="B440" t="s">
        <v>677</v>
      </c>
      <c r="C440" t="s">
        <v>62</v>
      </c>
      <c r="D440" t="s">
        <v>136</v>
      </c>
      <c r="E440">
        <v>10258</v>
      </c>
      <c r="F440">
        <v>12273</v>
      </c>
      <c r="G440">
        <v>2015</v>
      </c>
      <c r="H440">
        <v>0.19643205303177999</v>
      </c>
      <c r="I440" t="str">
        <f>VLOOKUP(D440,categoriesforlookup!A:B,2,FALSE)</f>
        <v>1 year and up to 2 years</v>
      </c>
      <c r="J440">
        <f t="shared" si="41"/>
        <v>249</v>
      </c>
      <c r="K440" t="b">
        <f t="shared" si="42"/>
        <v>1</v>
      </c>
      <c r="L440">
        <f t="shared" si="43"/>
        <v>2264</v>
      </c>
      <c r="M440" t="b">
        <f t="shared" si="44"/>
        <v>0</v>
      </c>
      <c r="N440" s="3">
        <f t="shared" si="45"/>
        <v>0.22070579060245663</v>
      </c>
      <c r="O440" s="3">
        <f t="shared" si="46"/>
        <v>6.3753097544492002E-2</v>
      </c>
    </row>
    <row r="441" spans="1:15" x14ac:dyDescent="0.2">
      <c r="A441">
        <v>440</v>
      </c>
      <c r="B441" t="s">
        <v>676</v>
      </c>
      <c r="C441" t="s">
        <v>62</v>
      </c>
      <c r="D441" t="s">
        <v>129</v>
      </c>
      <c r="E441">
        <v>35096</v>
      </c>
      <c r="F441">
        <v>35512</v>
      </c>
      <c r="G441">
        <v>416</v>
      </c>
      <c r="H441">
        <v>1.1853202644175999E-2</v>
      </c>
      <c r="I441" t="e">
        <f>VLOOKUP(D441,categoriesforlookup!A:B,2,FALSE)</f>
        <v>#N/A</v>
      </c>
      <c r="J441" t="e">
        <f t="shared" si="41"/>
        <v>#N/A</v>
      </c>
      <c r="K441" t="e">
        <f t="shared" si="42"/>
        <v>#N/A</v>
      </c>
      <c r="L441" t="e">
        <f t="shared" si="43"/>
        <v>#N/A</v>
      </c>
      <c r="M441" t="e">
        <f t="shared" si="44"/>
        <v>#N/A</v>
      </c>
      <c r="N441" s="3" t="e">
        <f t="shared" si="45"/>
        <v>#N/A</v>
      </c>
      <c r="O441" s="3" t="e">
        <f t="shared" si="46"/>
        <v>#N/A</v>
      </c>
    </row>
    <row r="442" spans="1:15" x14ac:dyDescent="0.2">
      <c r="A442">
        <v>441</v>
      </c>
      <c r="B442" t="s">
        <v>675</v>
      </c>
      <c r="C442" t="s">
        <v>63</v>
      </c>
      <c r="D442" t="s">
        <v>8</v>
      </c>
      <c r="E442">
        <v>23354</v>
      </c>
      <c r="F442">
        <v>24919</v>
      </c>
      <c r="G442">
        <v>1565</v>
      </c>
      <c r="H442">
        <v>6.7012075019268605E-2</v>
      </c>
      <c r="I442" t="str">
        <f>VLOOKUP(D442,categoriesforlookup!A:B,2,FALSE)</f>
        <v>2 years and up to 3 years</v>
      </c>
      <c r="J442">
        <f t="shared" si="41"/>
        <v>775</v>
      </c>
      <c r="K442" t="b">
        <f t="shared" si="42"/>
        <v>1</v>
      </c>
      <c r="L442">
        <f t="shared" si="43"/>
        <v>2340</v>
      </c>
      <c r="M442" t="b">
        <f t="shared" si="44"/>
        <v>0</v>
      </c>
      <c r="N442" s="3">
        <f t="shared" si="45"/>
        <v>0.10019696839941766</v>
      </c>
      <c r="O442" s="3">
        <f t="shared" si="46"/>
        <v>2.3131443935904154E-2</v>
      </c>
    </row>
    <row r="443" spans="1:15" x14ac:dyDescent="0.2">
      <c r="A443">
        <v>442</v>
      </c>
      <c r="B443" t="s">
        <v>674</v>
      </c>
      <c r="C443" t="s">
        <v>63</v>
      </c>
      <c r="D443" t="s">
        <v>130</v>
      </c>
      <c r="E443">
        <v>7335</v>
      </c>
      <c r="F443">
        <v>8110</v>
      </c>
      <c r="G443">
        <v>775</v>
      </c>
      <c r="H443">
        <v>0.105657805044308</v>
      </c>
      <c r="I443" t="str">
        <f>VLOOKUP(D443,categoriesforlookup!A:B,2,FALSE)</f>
        <v>3 years and up to 4 years</v>
      </c>
      <c r="J443">
        <f t="shared" si="41"/>
        <v>199</v>
      </c>
      <c r="K443" t="b">
        <f t="shared" si="42"/>
        <v>1</v>
      </c>
      <c r="L443">
        <f t="shared" si="43"/>
        <v>974</v>
      </c>
      <c r="M443" t="b">
        <f t="shared" si="44"/>
        <v>0</v>
      </c>
      <c r="N443" s="3">
        <f t="shared" si="45"/>
        <v>0.13278800272665303</v>
      </c>
      <c r="O443" s="3">
        <f t="shared" si="46"/>
        <v>9.628216407508822E-3</v>
      </c>
    </row>
    <row r="444" spans="1:15" x14ac:dyDescent="0.2">
      <c r="A444">
        <v>443</v>
      </c>
      <c r="B444" t="s">
        <v>673</v>
      </c>
      <c r="C444" t="s">
        <v>63</v>
      </c>
      <c r="D444" t="s">
        <v>131</v>
      </c>
      <c r="E444">
        <v>18695</v>
      </c>
      <c r="F444">
        <v>9722</v>
      </c>
      <c r="G444">
        <v>-8973</v>
      </c>
      <c r="H444">
        <v>-0.47996790585718102</v>
      </c>
      <c r="I444" t="str">
        <f>VLOOKUP(D444,categoriesforlookup!A:B,2,FALSE)</f>
        <v>6 months up to 1 year</v>
      </c>
      <c r="J444">
        <f t="shared" si="41"/>
        <v>7700</v>
      </c>
      <c r="K444" t="b">
        <f t="shared" si="42"/>
        <v>0</v>
      </c>
      <c r="L444">
        <f t="shared" si="43"/>
        <v>-8973</v>
      </c>
      <c r="M444" t="b">
        <f t="shared" si="44"/>
        <v>0</v>
      </c>
      <c r="N444" s="3">
        <f t="shared" si="45"/>
        <v>-0.47996790585718108</v>
      </c>
      <c r="O444" s="3">
        <f t="shared" si="46"/>
        <v>-8.870019078498631E-2</v>
      </c>
    </row>
    <row r="445" spans="1:15" x14ac:dyDescent="0.2">
      <c r="A445">
        <v>444</v>
      </c>
      <c r="B445" t="s">
        <v>672</v>
      </c>
      <c r="C445" t="s">
        <v>63</v>
      </c>
      <c r="D445" t="s">
        <v>132</v>
      </c>
      <c r="E445">
        <v>2760</v>
      </c>
      <c r="F445">
        <v>2959</v>
      </c>
      <c r="G445">
        <v>199</v>
      </c>
      <c r="H445">
        <v>7.21014492753623E-2</v>
      </c>
      <c r="I445" t="str">
        <f>VLOOKUP(D445,categoriesforlookup!A:B,2,FALSE)</f>
        <v>4 years and up to 5 years</v>
      </c>
      <c r="J445">
        <f t="shared" si="41"/>
        <v>10</v>
      </c>
      <c r="K445" t="b">
        <f t="shared" si="42"/>
        <v>1</v>
      </c>
      <c r="L445">
        <f t="shared" si="43"/>
        <v>209</v>
      </c>
      <c r="M445" t="b">
        <f t="shared" si="44"/>
        <v>0</v>
      </c>
      <c r="N445" s="3">
        <f t="shared" si="45"/>
        <v>7.5724637681159418E-2</v>
      </c>
      <c r="O445" s="3">
        <f t="shared" si="46"/>
        <v>2.066013582309388E-3</v>
      </c>
    </row>
    <row r="446" spans="1:15" x14ac:dyDescent="0.2">
      <c r="A446">
        <v>445</v>
      </c>
      <c r="B446" t="s">
        <v>671</v>
      </c>
      <c r="C446" t="s">
        <v>63</v>
      </c>
      <c r="D446" t="s">
        <v>133</v>
      </c>
      <c r="E446">
        <v>2876</v>
      </c>
      <c r="F446">
        <v>2886</v>
      </c>
      <c r="G446">
        <v>10</v>
      </c>
      <c r="H446">
        <v>3.47705146036161E-3</v>
      </c>
      <c r="I446" t="str">
        <f>VLOOKUP(D446,categoriesforlookup!A:B,2,FALSE)</f>
        <v>5 years and over</v>
      </c>
      <c r="J446">
        <f t="shared" si="41"/>
        <v>258</v>
      </c>
      <c r="K446" t="b">
        <f t="shared" si="42"/>
        <v>1</v>
      </c>
      <c r="L446">
        <f t="shared" si="43"/>
        <v>268</v>
      </c>
      <c r="M446" t="b">
        <f t="shared" si="44"/>
        <v>0</v>
      </c>
      <c r="N446" s="3">
        <f t="shared" si="45"/>
        <v>9.3184979137691235E-2</v>
      </c>
      <c r="O446" s="3">
        <f t="shared" si="46"/>
        <v>2.6492422969326122E-3</v>
      </c>
    </row>
    <row r="447" spans="1:15" x14ac:dyDescent="0.2">
      <c r="A447">
        <v>446</v>
      </c>
      <c r="B447" t="s">
        <v>670</v>
      </c>
      <c r="C447" t="s">
        <v>63</v>
      </c>
      <c r="D447" t="s">
        <v>134</v>
      </c>
      <c r="E447">
        <v>2275</v>
      </c>
      <c r="F447">
        <v>2533</v>
      </c>
      <c r="G447">
        <v>258</v>
      </c>
      <c r="H447">
        <v>0.113406593406593</v>
      </c>
      <c r="I447">
        <f>VLOOKUP(D447,categoriesforlookup!A:B,2,FALSE)</f>
        <v>0</v>
      </c>
      <c r="J447" t="e">
        <f t="shared" si="41"/>
        <v>#N/A</v>
      </c>
      <c r="K447" t="e">
        <f t="shared" si="42"/>
        <v>#N/A</v>
      </c>
      <c r="L447" t="e">
        <f t="shared" si="43"/>
        <v>#N/A</v>
      </c>
      <c r="M447" t="e">
        <f t="shared" si="44"/>
        <v>#N/A</v>
      </c>
      <c r="N447" s="3" t="e">
        <f t="shared" si="45"/>
        <v>#N/A</v>
      </c>
      <c r="O447" s="3" t="e">
        <f t="shared" si="46"/>
        <v>#N/A</v>
      </c>
    </row>
    <row r="448" spans="1:15" x14ac:dyDescent="0.2">
      <c r="A448">
        <v>447</v>
      </c>
      <c r="B448" t="s">
        <v>669</v>
      </c>
      <c r="C448" t="s">
        <v>63</v>
      </c>
      <c r="D448" t="s">
        <v>136</v>
      </c>
      <c r="E448">
        <v>30807</v>
      </c>
      <c r="F448">
        <v>38507</v>
      </c>
      <c r="G448">
        <v>7700</v>
      </c>
      <c r="H448">
        <v>0.24994319472847101</v>
      </c>
      <c r="I448" t="str">
        <f>VLOOKUP(D448,categoriesforlookup!A:B,2,FALSE)</f>
        <v>1 year and up to 2 years</v>
      </c>
      <c r="J448">
        <f t="shared" si="41"/>
        <v>1565</v>
      </c>
      <c r="K448" t="b">
        <f t="shared" si="42"/>
        <v>1</v>
      </c>
      <c r="L448">
        <f t="shared" si="43"/>
        <v>9265</v>
      </c>
      <c r="M448" t="b">
        <f t="shared" si="44"/>
        <v>0</v>
      </c>
      <c r="N448" s="3">
        <f t="shared" si="45"/>
        <v>0.30074333755315352</v>
      </c>
      <c r="O448" s="3">
        <f t="shared" si="46"/>
        <v>9.158667866074871E-2</v>
      </c>
    </row>
    <row r="449" spans="1:15" x14ac:dyDescent="0.2">
      <c r="A449">
        <v>448</v>
      </c>
      <c r="B449" t="s">
        <v>668</v>
      </c>
      <c r="C449" t="s">
        <v>63</v>
      </c>
      <c r="D449" t="s">
        <v>129</v>
      </c>
      <c r="E449">
        <v>98060</v>
      </c>
      <c r="F449">
        <v>101161</v>
      </c>
      <c r="G449">
        <v>3101</v>
      </c>
      <c r="H449">
        <v>3.1623495818886398E-2</v>
      </c>
      <c r="I449" t="e">
        <f>VLOOKUP(D449,categoriesforlookup!A:B,2,FALSE)</f>
        <v>#N/A</v>
      </c>
      <c r="J449" t="e">
        <f t="shared" si="41"/>
        <v>#N/A</v>
      </c>
      <c r="K449" t="e">
        <f t="shared" si="42"/>
        <v>#N/A</v>
      </c>
      <c r="L449" t="e">
        <f t="shared" si="43"/>
        <v>#N/A</v>
      </c>
      <c r="M449" t="e">
        <f t="shared" si="44"/>
        <v>#N/A</v>
      </c>
      <c r="N449" s="3" t="e">
        <f t="shared" si="45"/>
        <v>#N/A</v>
      </c>
      <c r="O449" s="3" t="e">
        <f t="shared" si="46"/>
        <v>#N/A</v>
      </c>
    </row>
    <row r="450" spans="1:15" x14ac:dyDescent="0.2">
      <c r="A450">
        <v>449</v>
      </c>
      <c r="B450" t="s">
        <v>667</v>
      </c>
      <c r="C450" t="s">
        <v>64</v>
      </c>
      <c r="D450" t="s">
        <v>8</v>
      </c>
      <c r="E450">
        <v>5090</v>
      </c>
      <c r="F450">
        <v>5467</v>
      </c>
      <c r="G450">
        <v>377</v>
      </c>
      <c r="H450">
        <v>7.4066797642436094E-2</v>
      </c>
      <c r="I450" t="str">
        <f>VLOOKUP(D450,categoriesforlookup!A:B,2,FALSE)</f>
        <v>2 years and up to 3 years</v>
      </c>
      <c r="J450">
        <f t="shared" si="41"/>
        <v>-5</v>
      </c>
      <c r="K450" t="b">
        <f t="shared" si="42"/>
        <v>0</v>
      </c>
      <c r="L450">
        <f t="shared" si="43"/>
        <v>377</v>
      </c>
      <c r="M450" t="b">
        <f t="shared" si="44"/>
        <v>0</v>
      </c>
      <c r="N450" s="3">
        <f t="shared" si="45"/>
        <v>7.406679764243615E-2</v>
      </c>
      <c r="O450" s="3">
        <f t="shared" si="46"/>
        <v>1.4730590395811354E-2</v>
      </c>
    </row>
    <row r="451" spans="1:15" x14ac:dyDescent="0.2">
      <c r="A451">
        <v>450</v>
      </c>
      <c r="B451" t="s">
        <v>666</v>
      </c>
      <c r="C451" t="s">
        <v>64</v>
      </c>
      <c r="D451" t="s">
        <v>130</v>
      </c>
      <c r="E451">
        <v>1962</v>
      </c>
      <c r="F451">
        <v>1957</v>
      </c>
      <c r="G451">
        <v>-5</v>
      </c>
      <c r="H451">
        <v>-2.5484199796126398E-3</v>
      </c>
      <c r="I451" t="str">
        <f>VLOOKUP(D451,categoriesforlookup!A:B,2,FALSE)</f>
        <v>3 years and up to 4 years</v>
      </c>
      <c r="J451">
        <f t="shared" ref="J451:J514" si="47">VLOOKUP(CONCATENATE(C451,":",I451),B:I,6,FALSE)</f>
        <v>-123</v>
      </c>
      <c r="K451" t="b">
        <f t="shared" ref="K451:K514" si="48">AND(G451&gt;0,J451&gt;0)</f>
        <v>0</v>
      </c>
      <c r="L451">
        <f t="shared" ref="L451:L514" si="49">IF(K451,G451+J451,G451)</f>
        <v>-5</v>
      </c>
      <c r="M451" t="b">
        <f t="shared" ref="M451:M514" si="50">L451=H451</f>
        <v>0</v>
      </c>
      <c r="N451" s="3">
        <f t="shared" ref="N451:N514" si="51">L451/E451</f>
        <v>-2.5484199796126403E-3</v>
      </c>
      <c r="O451" s="3">
        <f t="shared" ref="O451:O514" si="52">L451/VLOOKUP(C451&amp;":Total",B:F,5,FALSE)</f>
        <v>-1.9536592036885084E-4</v>
      </c>
    </row>
    <row r="452" spans="1:15" x14ac:dyDescent="0.2">
      <c r="A452">
        <v>451</v>
      </c>
      <c r="B452" t="s">
        <v>665</v>
      </c>
      <c r="C452" t="s">
        <v>64</v>
      </c>
      <c r="D452" t="s">
        <v>131</v>
      </c>
      <c r="E452">
        <v>4634</v>
      </c>
      <c r="F452">
        <v>2359</v>
      </c>
      <c r="G452">
        <v>-2275</v>
      </c>
      <c r="H452">
        <v>-0.49093655589123902</v>
      </c>
      <c r="I452" t="str">
        <f>VLOOKUP(D452,categoriesforlookup!A:B,2,FALSE)</f>
        <v>6 months up to 1 year</v>
      </c>
      <c r="J452">
        <f t="shared" si="47"/>
        <v>1898</v>
      </c>
      <c r="K452" t="b">
        <f t="shared" si="48"/>
        <v>0</v>
      </c>
      <c r="L452">
        <f t="shared" si="49"/>
        <v>-2275</v>
      </c>
      <c r="M452" t="b">
        <f t="shared" si="50"/>
        <v>0</v>
      </c>
      <c r="N452" s="3">
        <f t="shared" si="51"/>
        <v>-0.49093655589123869</v>
      </c>
      <c r="O452" s="3">
        <f t="shared" si="52"/>
        <v>-8.8891493767827137E-2</v>
      </c>
    </row>
    <row r="453" spans="1:15" x14ac:dyDescent="0.2">
      <c r="A453">
        <v>452</v>
      </c>
      <c r="B453" t="s">
        <v>664</v>
      </c>
      <c r="C453" t="s">
        <v>64</v>
      </c>
      <c r="D453" t="s">
        <v>132</v>
      </c>
      <c r="E453">
        <v>2516</v>
      </c>
      <c r="F453">
        <v>2393</v>
      </c>
      <c r="G453">
        <v>-123</v>
      </c>
      <c r="H453">
        <v>-4.8887122416534201E-2</v>
      </c>
      <c r="I453" t="str">
        <f>VLOOKUP(D453,categoriesforlookup!A:B,2,FALSE)</f>
        <v>4 years and up to 5 years</v>
      </c>
      <c r="J453">
        <f t="shared" si="47"/>
        <v>273</v>
      </c>
      <c r="K453" t="b">
        <f t="shared" si="48"/>
        <v>0</v>
      </c>
      <c r="L453">
        <f t="shared" si="49"/>
        <v>-123</v>
      </c>
      <c r="M453" t="b">
        <f t="shared" si="50"/>
        <v>0</v>
      </c>
      <c r="N453" s="3">
        <f t="shared" si="51"/>
        <v>-4.888712241653418E-2</v>
      </c>
      <c r="O453" s="3">
        <f t="shared" si="52"/>
        <v>-4.8060016410737313E-3</v>
      </c>
    </row>
    <row r="454" spans="1:15" x14ac:dyDescent="0.2">
      <c r="A454">
        <v>453</v>
      </c>
      <c r="B454" t="s">
        <v>663</v>
      </c>
      <c r="C454" t="s">
        <v>64</v>
      </c>
      <c r="D454" t="s">
        <v>133</v>
      </c>
      <c r="E454">
        <v>897</v>
      </c>
      <c r="F454">
        <v>1170</v>
      </c>
      <c r="G454">
        <v>273</v>
      </c>
      <c r="H454">
        <v>0.30434782608695699</v>
      </c>
      <c r="I454" t="str">
        <f>VLOOKUP(D454,categoriesforlookup!A:B,2,FALSE)</f>
        <v>5 years and over</v>
      </c>
      <c r="J454">
        <f t="shared" si="47"/>
        <v>63</v>
      </c>
      <c r="K454" t="b">
        <f t="shared" si="48"/>
        <v>1</v>
      </c>
      <c r="L454">
        <f t="shared" si="49"/>
        <v>336</v>
      </c>
      <c r="M454" t="b">
        <f t="shared" si="50"/>
        <v>0</v>
      </c>
      <c r="N454" s="3">
        <f t="shared" si="51"/>
        <v>0.37458193979933108</v>
      </c>
      <c r="O454" s="3">
        <f t="shared" si="52"/>
        <v>1.3128589848786778E-2</v>
      </c>
    </row>
    <row r="455" spans="1:15" x14ac:dyDescent="0.2">
      <c r="A455">
        <v>454</v>
      </c>
      <c r="B455" t="s">
        <v>662</v>
      </c>
      <c r="C455" t="s">
        <v>64</v>
      </c>
      <c r="D455" t="s">
        <v>134</v>
      </c>
      <c r="E455">
        <v>319</v>
      </c>
      <c r="F455">
        <v>382</v>
      </c>
      <c r="G455">
        <v>63</v>
      </c>
      <c r="H455">
        <v>0.197492163009404</v>
      </c>
      <c r="I455">
        <f>VLOOKUP(D455,categoriesforlookup!A:B,2,FALSE)</f>
        <v>0</v>
      </c>
      <c r="J455" t="e">
        <f t="shared" si="47"/>
        <v>#N/A</v>
      </c>
      <c r="K455" t="e">
        <f t="shared" si="48"/>
        <v>#N/A</v>
      </c>
      <c r="L455" t="e">
        <f t="shared" si="49"/>
        <v>#N/A</v>
      </c>
      <c r="M455" t="e">
        <f t="shared" si="50"/>
        <v>#N/A</v>
      </c>
      <c r="N455" s="3" t="e">
        <f t="shared" si="51"/>
        <v>#N/A</v>
      </c>
      <c r="O455" s="3" t="e">
        <f t="shared" si="52"/>
        <v>#N/A</v>
      </c>
    </row>
    <row r="456" spans="1:15" x14ac:dyDescent="0.2">
      <c r="A456">
        <v>455</v>
      </c>
      <c r="B456" t="s">
        <v>661</v>
      </c>
      <c r="C456" t="s">
        <v>64</v>
      </c>
      <c r="D456" t="s">
        <v>136</v>
      </c>
      <c r="E456">
        <v>7431</v>
      </c>
      <c r="F456">
        <v>9329</v>
      </c>
      <c r="G456">
        <v>1898</v>
      </c>
      <c r="H456">
        <v>0.25541649845242897</v>
      </c>
      <c r="I456" t="str">
        <f>VLOOKUP(D456,categoriesforlookup!A:B,2,FALSE)</f>
        <v>1 year and up to 2 years</v>
      </c>
      <c r="J456">
        <f t="shared" si="47"/>
        <v>377</v>
      </c>
      <c r="K456" t="b">
        <f t="shared" si="48"/>
        <v>1</v>
      </c>
      <c r="L456">
        <f t="shared" si="49"/>
        <v>2275</v>
      </c>
      <c r="M456" t="b">
        <f t="shared" si="50"/>
        <v>0</v>
      </c>
      <c r="N456" s="3">
        <f t="shared" si="51"/>
        <v>0.30614991252859641</v>
      </c>
      <c r="O456" s="3">
        <f t="shared" si="52"/>
        <v>8.8891493767827137E-2</v>
      </c>
    </row>
    <row r="457" spans="1:15" x14ac:dyDescent="0.2">
      <c r="A457">
        <v>456</v>
      </c>
      <c r="B457" t="s">
        <v>660</v>
      </c>
      <c r="C457" t="s">
        <v>64</v>
      </c>
      <c r="D457" t="s">
        <v>129</v>
      </c>
      <c r="E457">
        <v>25035</v>
      </c>
      <c r="F457">
        <v>25593</v>
      </c>
      <c r="G457">
        <v>558</v>
      </c>
      <c r="H457">
        <v>2.22887956860395E-2</v>
      </c>
      <c r="I457" t="e">
        <f>VLOOKUP(D457,categoriesforlookup!A:B,2,FALSE)</f>
        <v>#N/A</v>
      </c>
      <c r="J457" t="e">
        <f t="shared" si="47"/>
        <v>#N/A</v>
      </c>
      <c r="K457" t="e">
        <f t="shared" si="48"/>
        <v>#N/A</v>
      </c>
      <c r="L457" t="e">
        <f t="shared" si="49"/>
        <v>#N/A</v>
      </c>
      <c r="M457" t="e">
        <f t="shared" si="50"/>
        <v>#N/A</v>
      </c>
      <c r="N457" s="3" t="e">
        <f t="shared" si="51"/>
        <v>#N/A</v>
      </c>
      <c r="O457" s="3" t="e">
        <f t="shared" si="52"/>
        <v>#N/A</v>
      </c>
    </row>
    <row r="458" spans="1:15" x14ac:dyDescent="0.2">
      <c r="A458">
        <v>457</v>
      </c>
      <c r="B458" t="s">
        <v>659</v>
      </c>
      <c r="C458" t="s">
        <v>65</v>
      </c>
      <c r="D458" t="s">
        <v>8</v>
      </c>
      <c r="E458">
        <v>764</v>
      </c>
      <c r="F458">
        <v>812</v>
      </c>
      <c r="G458">
        <v>48</v>
      </c>
      <c r="H458">
        <v>6.2827225130889994E-2</v>
      </c>
      <c r="I458" t="str">
        <f>VLOOKUP(D458,categoriesforlookup!A:B,2,FALSE)</f>
        <v>2 years and up to 3 years</v>
      </c>
      <c r="J458">
        <f t="shared" si="47"/>
        <v>37</v>
      </c>
      <c r="K458" t="b">
        <f t="shared" si="48"/>
        <v>1</v>
      </c>
      <c r="L458">
        <f t="shared" si="49"/>
        <v>85</v>
      </c>
      <c r="M458" t="b">
        <f t="shared" si="50"/>
        <v>0</v>
      </c>
      <c r="N458" s="3">
        <f t="shared" si="51"/>
        <v>0.11125654450261781</v>
      </c>
      <c r="O458" s="3">
        <f t="shared" si="52"/>
        <v>3.0586541921554515E-2</v>
      </c>
    </row>
    <row r="459" spans="1:15" x14ac:dyDescent="0.2">
      <c r="A459">
        <v>458</v>
      </c>
      <c r="B459" t="s">
        <v>658</v>
      </c>
      <c r="C459" t="s">
        <v>65</v>
      </c>
      <c r="D459" t="s">
        <v>130</v>
      </c>
      <c r="E459">
        <v>31</v>
      </c>
      <c r="F459">
        <v>68</v>
      </c>
      <c r="G459">
        <v>37</v>
      </c>
      <c r="H459">
        <v>1.19354838709677</v>
      </c>
      <c r="I459" t="str">
        <f>VLOOKUP(D459,categoriesforlookup!A:B,2,FALSE)</f>
        <v>3 years and up to 4 years</v>
      </c>
      <c r="J459">
        <f t="shared" si="47"/>
        <v>6</v>
      </c>
      <c r="K459" t="b">
        <f t="shared" si="48"/>
        <v>1</v>
      </c>
      <c r="L459">
        <f t="shared" si="49"/>
        <v>43</v>
      </c>
      <c r="M459" t="b">
        <f t="shared" si="50"/>
        <v>0</v>
      </c>
      <c r="N459" s="3">
        <f t="shared" si="51"/>
        <v>1.3870967741935485</v>
      </c>
      <c r="O459" s="3">
        <f t="shared" si="52"/>
        <v>1.5473191795609931E-2</v>
      </c>
    </row>
    <row r="460" spans="1:15" x14ac:dyDescent="0.2">
      <c r="A460">
        <v>459</v>
      </c>
      <c r="B460" t="s">
        <v>657</v>
      </c>
      <c r="C460" t="s">
        <v>65</v>
      </c>
      <c r="D460" t="s">
        <v>131</v>
      </c>
      <c r="E460">
        <v>630</v>
      </c>
      <c r="F460">
        <v>283</v>
      </c>
      <c r="G460">
        <v>-347</v>
      </c>
      <c r="H460">
        <v>-0.55079365079365095</v>
      </c>
      <c r="I460" t="str">
        <f>VLOOKUP(D460,categoriesforlookup!A:B,2,FALSE)</f>
        <v>6 months up to 1 year</v>
      </c>
      <c r="J460">
        <f t="shared" si="47"/>
        <v>246</v>
      </c>
      <c r="K460" t="b">
        <f t="shared" si="48"/>
        <v>0</v>
      </c>
      <c r="L460">
        <f t="shared" si="49"/>
        <v>-347</v>
      </c>
      <c r="M460" t="b">
        <f t="shared" si="50"/>
        <v>0</v>
      </c>
      <c r="N460" s="3">
        <f t="shared" si="51"/>
        <v>-0.55079365079365084</v>
      </c>
      <c r="O460" s="3">
        <f t="shared" si="52"/>
        <v>-0.1248650593738755</v>
      </c>
    </row>
    <row r="461" spans="1:15" x14ac:dyDescent="0.2">
      <c r="A461">
        <v>460</v>
      </c>
      <c r="B461" t="s">
        <v>656</v>
      </c>
      <c r="C461" t="s">
        <v>65</v>
      </c>
      <c r="D461" t="s">
        <v>132</v>
      </c>
      <c r="E461">
        <v>20</v>
      </c>
      <c r="F461">
        <v>26</v>
      </c>
      <c r="G461">
        <v>6</v>
      </c>
      <c r="H461">
        <v>0.3</v>
      </c>
      <c r="I461" t="str">
        <f>VLOOKUP(D461,categoriesforlookup!A:B,2,FALSE)</f>
        <v>4 years and up to 5 years</v>
      </c>
      <c r="J461">
        <f t="shared" si="47"/>
        <v>4</v>
      </c>
      <c r="K461" t="b">
        <f t="shared" si="48"/>
        <v>1</v>
      </c>
      <c r="L461">
        <f t="shared" si="49"/>
        <v>10</v>
      </c>
      <c r="M461" t="b">
        <f t="shared" si="50"/>
        <v>0</v>
      </c>
      <c r="N461" s="3">
        <f t="shared" si="51"/>
        <v>0.5</v>
      </c>
      <c r="O461" s="3">
        <f t="shared" si="52"/>
        <v>3.5984166966534724E-3</v>
      </c>
    </row>
    <row r="462" spans="1:15" x14ac:dyDescent="0.2">
      <c r="A462">
        <v>461</v>
      </c>
      <c r="B462" t="s">
        <v>655</v>
      </c>
      <c r="C462" t="s">
        <v>65</v>
      </c>
      <c r="D462" t="s">
        <v>133</v>
      </c>
      <c r="E462">
        <v>18</v>
      </c>
      <c r="F462">
        <v>22</v>
      </c>
      <c r="G462">
        <v>4</v>
      </c>
      <c r="H462">
        <v>0.22222222222222199</v>
      </c>
      <c r="I462" t="str">
        <f>VLOOKUP(D462,categoriesforlookup!A:B,2,FALSE)</f>
        <v>5 years and over</v>
      </c>
      <c r="J462" t="str">
        <f t="shared" si="47"/>
        <v>NA</v>
      </c>
      <c r="K462" t="b">
        <f t="shared" si="48"/>
        <v>1</v>
      </c>
      <c r="L462" t="e">
        <f t="shared" si="49"/>
        <v>#VALUE!</v>
      </c>
      <c r="M462" t="e">
        <f t="shared" si="50"/>
        <v>#VALUE!</v>
      </c>
      <c r="N462" s="3" t="e">
        <f t="shared" si="51"/>
        <v>#VALUE!</v>
      </c>
      <c r="O462" s="3" t="e">
        <f t="shared" si="52"/>
        <v>#VALUE!</v>
      </c>
    </row>
    <row r="463" spans="1:15" x14ac:dyDescent="0.2">
      <c r="A463">
        <v>462</v>
      </c>
      <c r="B463" t="s">
        <v>654</v>
      </c>
      <c r="C463" t="s">
        <v>65</v>
      </c>
      <c r="D463" t="s">
        <v>134</v>
      </c>
      <c r="E463" t="s">
        <v>135</v>
      </c>
      <c r="F463" t="s">
        <v>135</v>
      </c>
      <c r="G463" t="s">
        <v>135</v>
      </c>
      <c r="H463" t="s">
        <v>135</v>
      </c>
      <c r="I463">
        <f>VLOOKUP(D463,categoriesforlookup!A:B,2,FALSE)</f>
        <v>0</v>
      </c>
      <c r="J463" t="e">
        <f t="shared" si="47"/>
        <v>#N/A</v>
      </c>
      <c r="K463" t="e">
        <f t="shared" si="48"/>
        <v>#N/A</v>
      </c>
      <c r="L463" t="e">
        <f t="shared" si="49"/>
        <v>#N/A</v>
      </c>
      <c r="M463" t="e">
        <f t="shared" si="50"/>
        <v>#N/A</v>
      </c>
      <c r="N463" s="3" t="e">
        <f t="shared" si="51"/>
        <v>#N/A</v>
      </c>
      <c r="O463" s="3" t="e">
        <f t="shared" si="52"/>
        <v>#N/A</v>
      </c>
    </row>
    <row r="464" spans="1:15" x14ac:dyDescent="0.2">
      <c r="A464">
        <v>463</v>
      </c>
      <c r="B464" t="s">
        <v>653</v>
      </c>
      <c r="C464" t="s">
        <v>65</v>
      </c>
      <c r="D464" t="s">
        <v>136</v>
      </c>
      <c r="E464">
        <v>966</v>
      </c>
      <c r="F464">
        <v>1212</v>
      </c>
      <c r="G464">
        <v>246</v>
      </c>
      <c r="H464">
        <v>0.25465838509316802</v>
      </c>
      <c r="I464" t="str">
        <f>VLOOKUP(D464,categoriesforlookup!A:B,2,FALSE)</f>
        <v>1 year and up to 2 years</v>
      </c>
      <c r="J464">
        <f t="shared" si="47"/>
        <v>48</v>
      </c>
      <c r="K464" t="b">
        <f t="shared" si="48"/>
        <v>1</v>
      </c>
      <c r="L464">
        <f t="shared" si="49"/>
        <v>294</v>
      </c>
      <c r="M464" t="b">
        <f t="shared" si="50"/>
        <v>0</v>
      </c>
      <c r="N464" s="3">
        <f t="shared" si="51"/>
        <v>0.30434782608695654</v>
      </c>
      <c r="O464" s="3">
        <f t="shared" si="52"/>
        <v>0.10579345088161209</v>
      </c>
    </row>
    <row r="465" spans="1:15" x14ac:dyDescent="0.2">
      <c r="A465">
        <v>464</v>
      </c>
      <c r="B465" t="s">
        <v>652</v>
      </c>
      <c r="C465" t="s">
        <v>65</v>
      </c>
      <c r="D465" t="s">
        <v>129</v>
      </c>
      <c r="E465">
        <v>2708</v>
      </c>
      <c r="F465">
        <v>2779</v>
      </c>
      <c r="G465">
        <v>71</v>
      </c>
      <c r="H465">
        <v>2.6218611521417998E-2</v>
      </c>
      <c r="I465" t="e">
        <f>VLOOKUP(D465,categoriesforlookup!A:B,2,FALSE)</f>
        <v>#N/A</v>
      </c>
      <c r="J465" t="e">
        <f t="shared" si="47"/>
        <v>#N/A</v>
      </c>
      <c r="K465" t="e">
        <f t="shared" si="48"/>
        <v>#N/A</v>
      </c>
      <c r="L465" t="e">
        <f t="shared" si="49"/>
        <v>#N/A</v>
      </c>
      <c r="M465" t="e">
        <f t="shared" si="50"/>
        <v>#N/A</v>
      </c>
      <c r="N465" s="3" t="e">
        <f t="shared" si="51"/>
        <v>#N/A</v>
      </c>
      <c r="O465" s="3" t="e">
        <f t="shared" si="52"/>
        <v>#N/A</v>
      </c>
    </row>
    <row r="466" spans="1:15" x14ac:dyDescent="0.2">
      <c r="A466">
        <v>465</v>
      </c>
      <c r="B466" t="s">
        <v>651</v>
      </c>
      <c r="C466" t="s">
        <v>66</v>
      </c>
      <c r="D466" t="s">
        <v>8</v>
      </c>
      <c r="E466">
        <v>19204</v>
      </c>
      <c r="F466">
        <v>19975</v>
      </c>
      <c r="G466">
        <v>771</v>
      </c>
      <c r="H466">
        <v>4.0147885857113097E-2</v>
      </c>
      <c r="I466" t="str">
        <f>VLOOKUP(D466,categoriesforlookup!A:B,2,FALSE)</f>
        <v>2 years and up to 3 years</v>
      </c>
      <c r="J466">
        <f t="shared" si="47"/>
        <v>1179</v>
      </c>
      <c r="K466" t="b">
        <f t="shared" si="48"/>
        <v>1</v>
      </c>
      <c r="L466">
        <f t="shared" si="49"/>
        <v>1950</v>
      </c>
      <c r="M466" t="b">
        <f t="shared" si="50"/>
        <v>0</v>
      </c>
      <c r="N466" s="3">
        <f t="shared" si="51"/>
        <v>0.1015413455530098</v>
      </c>
      <c r="O466" s="3">
        <f t="shared" si="52"/>
        <v>2.2644138651802821E-2</v>
      </c>
    </row>
    <row r="467" spans="1:15" x14ac:dyDescent="0.2">
      <c r="A467">
        <v>466</v>
      </c>
      <c r="B467" t="s">
        <v>650</v>
      </c>
      <c r="C467" t="s">
        <v>66</v>
      </c>
      <c r="D467" t="s">
        <v>130</v>
      </c>
      <c r="E467">
        <v>6806</v>
      </c>
      <c r="F467">
        <v>7985</v>
      </c>
      <c r="G467">
        <v>1179</v>
      </c>
      <c r="H467">
        <v>0.17322950337937101</v>
      </c>
      <c r="I467" t="str">
        <f>VLOOKUP(D467,categoriesforlookup!A:B,2,FALSE)</f>
        <v>3 years and up to 4 years</v>
      </c>
      <c r="J467">
        <f t="shared" si="47"/>
        <v>228</v>
      </c>
      <c r="K467" t="b">
        <f t="shared" si="48"/>
        <v>1</v>
      </c>
      <c r="L467">
        <f t="shared" si="49"/>
        <v>1407</v>
      </c>
      <c r="M467" t="b">
        <f t="shared" si="50"/>
        <v>0</v>
      </c>
      <c r="N467" s="3">
        <f t="shared" si="51"/>
        <v>0.206729356450191</v>
      </c>
      <c r="O467" s="3">
        <f t="shared" si="52"/>
        <v>1.6338616965685421E-2</v>
      </c>
    </row>
    <row r="468" spans="1:15" x14ac:dyDescent="0.2">
      <c r="A468">
        <v>467</v>
      </c>
      <c r="B468" t="s">
        <v>649</v>
      </c>
      <c r="C468" t="s">
        <v>66</v>
      </c>
      <c r="D468" t="s">
        <v>131</v>
      </c>
      <c r="E468">
        <v>20671</v>
      </c>
      <c r="F468">
        <v>10989</v>
      </c>
      <c r="G468">
        <v>-9682</v>
      </c>
      <c r="H468">
        <v>-0.468385661071066</v>
      </c>
      <c r="I468" t="str">
        <f>VLOOKUP(D468,categoriesforlookup!A:B,2,FALSE)</f>
        <v>6 months up to 1 year</v>
      </c>
      <c r="J468">
        <f t="shared" si="47"/>
        <v>8406</v>
      </c>
      <c r="K468" t="b">
        <f t="shared" si="48"/>
        <v>0</v>
      </c>
      <c r="L468">
        <f t="shared" si="49"/>
        <v>-9682</v>
      </c>
      <c r="M468" t="b">
        <f t="shared" si="50"/>
        <v>0</v>
      </c>
      <c r="N468" s="3">
        <f t="shared" si="51"/>
        <v>-0.46838566107106572</v>
      </c>
      <c r="O468" s="3">
        <f t="shared" si="52"/>
        <v>-0.11243105150089996</v>
      </c>
    </row>
    <row r="469" spans="1:15" x14ac:dyDescent="0.2">
      <c r="A469">
        <v>468</v>
      </c>
      <c r="B469" t="s">
        <v>648</v>
      </c>
      <c r="C469" t="s">
        <v>66</v>
      </c>
      <c r="D469" t="s">
        <v>132</v>
      </c>
      <c r="E469">
        <v>1877</v>
      </c>
      <c r="F469">
        <v>2105</v>
      </c>
      <c r="G469">
        <v>228</v>
      </c>
      <c r="H469">
        <v>0.121470431539691</v>
      </c>
      <c r="I469" t="str">
        <f>VLOOKUP(D469,categoriesforlookup!A:B,2,FALSE)</f>
        <v>4 years and up to 5 years</v>
      </c>
      <c r="J469">
        <f t="shared" si="47"/>
        <v>33</v>
      </c>
      <c r="K469" t="b">
        <f t="shared" si="48"/>
        <v>1</v>
      </c>
      <c r="L469">
        <f t="shared" si="49"/>
        <v>261</v>
      </c>
      <c r="M469" t="b">
        <f t="shared" si="50"/>
        <v>0</v>
      </c>
      <c r="N469" s="3">
        <f t="shared" si="51"/>
        <v>0.13905167820990944</v>
      </c>
      <c r="O469" s="3">
        <f t="shared" si="52"/>
        <v>3.0308308657028393E-3</v>
      </c>
    </row>
    <row r="470" spans="1:15" x14ac:dyDescent="0.2">
      <c r="A470">
        <v>469</v>
      </c>
      <c r="B470" t="s">
        <v>647</v>
      </c>
      <c r="C470" t="s">
        <v>66</v>
      </c>
      <c r="D470" t="s">
        <v>133</v>
      </c>
      <c r="E470">
        <v>425</v>
      </c>
      <c r="F470">
        <v>458</v>
      </c>
      <c r="G470">
        <v>33</v>
      </c>
      <c r="H470">
        <v>7.7647058823529402E-2</v>
      </c>
      <c r="I470" t="str">
        <f>VLOOKUP(D470,categoriesforlookup!A:B,2,FALSE)</f>
        <v>5 years and over</v>
      </c>
      <c r="J470">
        <f t="shared" si="47"/>
        <v>15</v>
      </c>
      <c r="K470" t="b">
        <f t="shared" si="48"/>
        <v>1</v>
      </c>
      <c r="L470">
        <f t="shared" si="49"/>
        <v>48</v>
      </c>
      <c r="M470" t="b">
        <f t="shared" si="50"/>
        <v>0</v>
      </c>
      <c r="N470" s="3">
        <f t="shared" si="51"/>
        <v>0.11294117647058824</v>
      </c>
      <c r="O470" s="3">
        <f t="shared" si="52"/>
        <v>5.5739418219822332E-4</v>
      </c>
    </row>
    <row r="471" spans="1:15" x14ac:dyDescent="0.2">
      <c r="A471">
        <v>470</v>
      </c>
      <c r="B471" t="s">
        <v>646</v>
      </c>
      <c r="C471" t="s">
        <v>66</v>
      </c>
      <c r="D471" t="s">
        <v>134</v>
      </c>
      <c r="E471">
        <v>58</v>
      </c>
      <c r="F471">
        <v>73</v>
      </c>
      <c r="G471">
        <v>15</v>
      </c>
      <c r="H471">
        <v>0.25862068965517199</v>
      </c>
      <c r="I471">
        <f>VLOOKUP(D471,categoriesforlookup!A:B,2,FALSE)</f>
        <v>0</v>
      </c>
      <c r="J471" t="e">
        <f t="shared" si="47"/>
        <v>#N/A</v>
      </c>
      <c r="K471" t="e">
        <f t="shared" si="48"/>
        <v>#N/A</v>
      </c>
      <c r="L471" t="e">
        <f t="shared" si="49"/>
        <v>#N/A</v>
      </c>
      <c r="M471" t="e">
        <f t="shared" si="50"/>
        <v>#N/A</v>
      </c>
      <c r="N471" s="3" t="e">
        <f t="shared" si="51"/>
        <v>#N/A</v>
      </c>
      <c r="O471" s="3" t="e">
        <f t="shared" si="52"/>
        <v>#N/A</v>
      </c>
    </row>
    <row r="472" spans="1:15" x14ac:dyDescent="0.2">
      <c r="A472">
        <v>471</v>
      </c>
      <c r="B472" t="s">
        <v>645</v>
      </c>
      <c r="C472" t="s">
        <v>66</v>
      </c>
      <c r="D472" t="s">
        <v>136</v>
      </c>
      <c r="E472">
        <v>25117</v>
      </c>
      <c r="F472">
        <v>33523</v>
      </c>
      <c r="G472">
        <v>8406</v>
      </c>
      <c r="H472">
        <v>0.33467372695783698</v>
      </c>
      <c r="I472" t="str">
        <f>VLOOKUP(D472,categoriesforlookup!A:B,2,FALSE)</f>
        <v>1 year and up to 2 years</v>
      </c>
      <c r="J472">
        <f t="shared" si="47"/>
        <v>771</v>
      </c>
      <c r="K472" t="b">
        <f t="shared" si="48"/>
        <v>1</v>
      </c>
      <c r="L472">
        <f t="shared" si="49"/>
        <v>9177</v>
      </c>
      <c r="M472" t="b">
        <f t="shared" si="50"/>
        <v>0</v>
      </c>
      <c r="N472" s="3">
        <f t="shared" si="51"/>
        <v>0.36537006808137912</v>
      </c>
      <c r="O472" s="3">
        <f t="shared" si="52"/>
        <v>0.10656680020902282</v>
      </c>
    </row>
    <row r="473" spans="1:15" x14ac:dyDescent="0.2">
      <c r="A473">
        <v>472</v>
      </c>
      <c r="B473" t="s">
        <v>644</v>
      </c>
      <c r="C473" t="s">
        <v>66</v>
      </c>
      <c r="D473" t="s">
        <v>129</v>
      </c>
      <c r="E473">
        <v>84284</v>
      </c>
      <c r="F473">
        <v>86115</v>
      </c>
      <c r="G473">
        <v>1831</v>
      </c>
      <c r="H473">
        <v>2.1724170661098201E-2</v>
      </c>
      <c r="I473" t="e">
        <f>VLOOKUP(D473,categoriesforlookup!A:B,2,FALSE)</f>
        <v>#N/A</v>
      </c>
      <c r="J473" t="e">
        <f t="shared" si="47"/>
        <v>#N/A</v>
      </c>
      <c r="K473" t="e">
        <f t="shared" si="48"/>
        <v>#N/A</v>
      </c>
      <c r="L473" t="e">
        <f t="shared" si="49"/>
        <v>#N/A</v>
      </c>
      <c r="M473" t="e">
        <f t="shared" si="50"/>
        <v>#N/A</v>
      </c>
      <c r="N473" s="3" t="e">
        <f t="shared" si="51"/>
        <v>#N/A</v>
      </c>
      <c r="O473" s="3" t="e">
        <f t="shared" si="52"/>
        <v>#N/A</v>
      </c>
    </row>
    <row r="474" spans="1:15" x14ac:dyDescent="0.2">
      <c r="A474">
        <v>473</v>
      </c>
      <c r="B474" t="s">
        <v>643</v>
      </c>
      <c r="C474" t="s">
        <v>67</v>
      </c>
      <c r="D474" t="s">
        <v>8</v>
      </c>
      <c r="E474">
        <v>11351</v>
      </c>
      <c r="F474">
        <v>12063</v>
      </c>
      <c r="G474">
        <v>712</v>
      </c>
      <c r="H474">
        <v>6.2725751035151101E-2</v>
      </c>
      <c r="I474" t="str">
        <f>VLOOKUP(D474,categoriesforlookup!A:B,2,FALSE)</f>
        <v>2 years and up to 3 years</v>
      </c>
      <c r="J474">
        <f t="shared" si="47"/>
        <v>486</v>
      </c>
      <c r="K474" t="b">
        <f t="shared" si="48"/>
        <v>1</v>
      </c>
      <c r="L474">
        <f t="shared" si="49"/>
        <v>1198</v>
      </c>
      <c r="M474" t="b">
        <f t="shared" si="50"/>
        <v>0</v>
      </c>
      <c r="N474" s="3">
        <f t="shared" si="51"/>
        <v>0.10554136199453792</v>
      </c>
      <c r="O474" s="3">
        <f t="shared" si="52"/>
        <v>2.5861324583369313E-2</v>
      </c>
    </row>
    <row r="475" spans="1:15" x14ac:dyDescent="0.2">
      <c r="A475">
        <v>474</v>
      </c>
      <c r="B475" t="s">
        <v>642</v>
      </c>
      <c r="C475" t="s">
        <v>67</v>
      </c>
      <c r="D475" t="s">
        <v>130</v>
      </c>
      <c r="E475">
        <v>4469</v>
      </c>
      <c r="F475">
        <v>4955</v>
      </c>
      <c r="G475">
        <v>486</v>
      </c>
      <c r="H475">
        <v>0.10874916088610399</v>
      </c>
      <c r="I475" t="str">
        <f>VLOOKUP(D475,categoriesforlookup!A:B,2,FALSE)</f>
        <v>3 years and up to 4 years</v>
      </c>
      <c r="J475">
        <f t="shared" si="47"/>
        <v>166</v>
      </c>
      <c r="K475" t="b">
        <f t="shared" si="48"/>
        <v>1</v>
      </c>
      <c r="L475">
        <f t="shared" si="49"/>
        <v>652</v>
      </c>
      <c r="M475" t="b">
        <f t="shared" si="50"/>
        <v>0</v>
      </c>
      <c r="N475" s="3">
        <f t="shared" si="51"/>
        <v>0.14589393600358022</v>
      </c>
      <c r="O475" s="3">
        <f t="shared" si="52"/>
        <v>1.4074777653052413E-2</v>
      </c>
    </row>
    <row r="476" spans="1:15" x14ac:dyDescent="0.2">
      <c r="A476">
        <v>475</v>
      </c>
      <c r="B476" t="s">
        <v>641</v>
      </c>
      <c r="C476" t="s">
        <v>67</v>
      </c>
      <c r="D476" t="s">
        <v>131</v>
      </c>
      <c r="E476">
        <v>8597</v>
      </c>
      <c r="F476">
        <v>4559</v>
      </c>
      <c r="G476">
        <v>-4038</v>
      </c>
      <c r="H476">
        <v>-0.469698732115854</v>
      </c>
      <c r="I476" t="str">
        <f>VLOOKUP(D476,categoriesforlookup!A:B,2,FALSE)</f>
        <v>6 months up to 1 year</v>
      </c>
      <c r="J476">
        <f t="shared" si="47"/>
        <v>2903</v>
      </c>
      <c r="K476" t="b">
        <f t="shared" si="48"/>
        <v>0</v>
      </c>
      <c r="L476">
        <f t="shared" si="49"/>
        <v>-4038</v>
      </c>
      <c r="M476" t="b">
        <f t="shared" si="50"/>
        <v>0</v>
      </c>
      <c r="N476" s="3">
        <f t="shared" si="51"/>
        <v>-0.46969873211585439</v>
      </c>
      <c r="O476" s="3">
        <f t="shared" si="52"/>
        <v>-8.7168638286849148E-2</v>
      </c>
    </row>
    <row r="477" spans="1:15" x14ac:dyDescent="0.2">
      <c r="A477">
        <v>476</v>
      </c>
      <c r="B477" t="s">
        <v>640</v>
      </c>
      <c r="C477" t="s">
        <v>67</v>
      </c>
      <c r="D477" t="s">
        <v>132</v>
      </c>
      <c r="E477">
        <v>503</v>
      </c>
      <c r="F477">
        <v>669</v>
      </c>
      <c r="G477">
        <v>166</v>
      </c>
      <c r="H477">
        <v>0.33001988071570598</v>
      </c>
      <c r="I477" t="str">
        <f>VLOOKUP(D477,categoriesforlookup!A:B,2,FALSE)</f>
        <v>4 years and up to 5 years</v>
      </c>
      <c r="J477">
        <f t="shared" si="47"/>
        <v>4</v>
      </c>
      <c r="K477" t="b">
        <f t="shared" si="48"/>
        <v>1</v>
      </c>
      <c r="L477">
        <f t="shared" si="49"/>
        <v>170</v>
      </c>
      <c r="M477" t="b">
        <f t="shared" si="50"/>
        <v>0</v>
      </c>
      <c r="N477" s="3">
        <f t="shared" si="51"/>
        <v>0.33797216699801191</v>
      </c>
      <c r="O477" s="3">
        <f t="shared" si="52"/>
        <v>3.6698039892928071E-3</v>
      </c>
    </row>
    <row r="478" spans="1:15" x14ac:dyDescent="0.2">
      <c r="A478">
        <v>477</v>
      </c>
      <c r="B478" t="s">
        <v>639</v>
      </c>
      <c r="C478" t="s">
        <v>67</v>
      </c>
      <c r="D478" t="s">
        <v>133</v>
      </c>
      <c r="E478">
        <v>465</v>
      </c>
      <c r="F478">
        <v>469</v>
      </c>
      <c r="G478">
        <v>4</v>
      </c>
      <c r="H478">
        <v>8.6021505376344103E-3</v>
      </c>
      <c r="I478" t="str">
        <f>VLOOKUP(D478,categoriesforlookup!A:B,2,FALSE)</f>
        <v>5 years and over</v>
      </c>
      <c r="J478">
        <f t="shared" si="47"/>
        <v>52</v>
      </c>
      <c r="K478" t="b">
        <f t="shared" si="48"/>
        <v>1</v>
      </c>
      <c r="L478">
        <f t="shared" si="49"/>
        <v>56</v>
      </c>
      <c r="M478" t="b">
        <f t="shared" si="50"/>
        <v>0</v>
      </c>
      <c r="N478" s="3">
        <f t="shared" si="51"/>
        <v>0.12043010752688173</v>
      </c>
      <c r="O478" s="3">
        <f t="shared" si="52"/>
        <v>1.2088766082376306E-3</v>
      </c>
    </row>
    <row r="479" spans="1:15" x14ac:dyDescent="0.2">
      <c r="A479">
        <v>478</v>
      </c>
      <c r="B479" t="s">
        <v>638</v>
      </c>
      <c r="C479" t="s">
        <v>67</v>
      </c>
      <c r="D479" t="s">
        <v>134</v>
      </c>
      <c r="E479">
        <v>168</v>
      </c>
      <c r="F479">
        <v>220</v>
      </c>
      <c r="G479">
        <v>52</v>
      </c>
      <c r="H479">
        <v>0.30952380952380998</v>
      </c>
      <c r="I479">
        <f>VLOOKUP(D479,categoriesforlookup!A:B,2,FALSE)</f>
        <v>0</v>
      </c>
      <c r="J479" t="e">
        <f t="shared" si="47"/>
        <v>#N/A</v>
      </c>
      <c r="K479" t="e">
        <f t="shared" si="48"/>
        <v>#N/A</v>
      </c>
      <c r="L479" t="e">
        <f t="shared" si="49"/>
        <v>#N/A</v>
      </c>
      <c r="M479" t="e">
        <f t="shared" si="50"/>
        <v>#N/A</v>
      </c>
      <c r="N479" s="3" t="e">
        <f t="shared" si="51"/>
        <v>#N/A</v>
      </c>
      <c r="O479" s="3" t="e">
        <f t="shared" si="52"/>
        <v>#N/A</v>
      </c>
    </row>
    <row r="480" spans="1:15" x14ac:dyDescent="0.2">
      <c r="A480">
        <v>479</v>
      </c>
      <c r="B480" t="s">
        <v>637</v>
      </c>
      <c r="C480" t="s">
        <v>67</v>
      </c>
      <c r="D480" t="s">
        <v>136</v>
      </c>
      <c r="E480">
        <v>15220</v>
      </c>
      <c r="F480">
        <v>18123</v>
      </c>
      <c r="G480">
        <v>2903</v>
      </c>
      <c r="H480">
        <v>0.190735873850197</v>
      </c>
      <c r="I480" t="str">
        <f>VLOOKUP(D480,categoriesforlookup!A:B,2,FALSE)</f>
        <v>1 year and up to 2 years</v>
      </c>
      <c r="J480">
        <f t="shared" si="47"/>
        <v>712</v>
      </c>
      <c r="K480" t="b">
        <f t="shared" si="48"/>
        <v>1</v>
      </c>
      <c r="L480">
        <f t="shared" si="49"/>
        <v>3615</v>
      </c>
      <c r="M480" t="b">
        <f t="shared" si="50"/>
        <v>0</v>
      </c>
      <c r="N480" s="3">
        <f t="shared" si="51"/>
        <v>0.23751642575558476</v>
      </c>
      <c r="O480" s="3">
        <f t="shared" si="52"/>
        <v>7.803730247819704E-2</v>
      </c>
    </row>
    <row r="481" spans="1:15" x14ac:dyDescent="0.2">
      <c r="A481">
        <v>480</v>
      </c>
      <c r="B481" t="s">
        <v>636</v>
      </c>
      <c r="C481" t="s">
        <v>67</v>
      </c>
      <c r="D481" t="s">
        <v>129</v>
      </c>
      <c r="E481">
        <v>45236</v>
      </c>
      <c r="F481">
        <v>46324</v>
      </c>
      <c r="G481">
        <v>1088</v>
      </c>
      <c r="H481">
        <v>2.4051640286497498E-2</v>
      </c>
      <c r="I481" t="e">
        <f>VLOOKUP(D481,categoriesforlookup!A:B,2,FALSE)</f>
        <v>#N/A</v>
      </c>
      <c r="J481" t="e">
        <f t="shared" si="47"/>
        <v>#N/A</v>
      </c>
      <c r="K481" t="e">
        <f t="shared" si="48"/>
        <v>#N/A</v>
      </c>
      <c r="L481" t="e">
        <f t="shared" si="49"/>
        <v>#N/A</v>
      </c>
      <c r="M481" t="e">
        <f t="shared" si="50"/>
        <v>#N/A</v>
      </c>
      <c r="N481" s="3" t="e">
        <f t="shared" si="51"/>
        <v>#N/A</v>
      </c>
      <c r="O481" s="3" t="e">
        <f t="shared" si="52"/>
        <v>#N/A</v>
      </c>
    </row>
    <row r="482" spans="1:15" x14ac:dyDescent="0.2">
      <c r="A482">
        <v>481</v>
      </c>
      <c r="B482" t="s">
        <v>635</v>
      </c>
      <c r="C482" t="s">
        <v>68</v>
      </c>
      <c r="D482" t="s">
        <v>8</v>
      </c>
      <c r="E482">
        <v>6158</v>
      </c>
      <c r="F482">
        <v>6299</v>
      </c>
      <c r="G482">
        <v>141</v>
      </c>
      <c r="H482">
        <v>2.28970444949659E-2</v>
      </c>
      <c r="I482" t="str">
        <f>VLOOKUP(D482,categoriesforlookup!A:B,2,FALSE)</f>
        <v>2 years and up to 3 years</v>
      </c>
      <c r="J482">
        <f t="shared" si="47"/>
        <v>507</v>
      </c>
      <c r="K482" t="b">
        <f t="shared" si="48"/>
        <v>1</v>
      </c>
      <c r="L482">
        <f t="shared" si="49"/>
        <v>648</v>
      </c>
      <c r="M482" t="b">
        <f t="shared" si="50"/>
        <v>0</v>
      </c>
      <c r="N482" s="3">
        <f t="shared" si="51"/>
        <v>0.10522897044494967</v>
      </c>
      <c r="O482" s="3">
        <f t="shared" si="52"/>
        <v>2.7287657388301679E-2</v>
      </c>
    </row>
    <row r="483" spans="1:15" x14ac:dyDescent="0.2">
      <c r="A483">
        <v>482</v>
      </c>
      <c r="B483" t="s">
        <v>634</v>
      </c>
      <c r="C483" t="s">
        <v>68</v>
      </c>
      <c r="D483" t="s">
        <v>130</v>
      </c>
      <c r="E483">
        <v>2507</v>
      </c>
      <c r="F483">
        <v>3014</v>
      </c>
      <c r="G483">
        <v>507</v>
      </c>
      <c r="H483">
        <v>0.20223374551256501</v>
      </c>
      <c r="I483" t="str">
        <f>VLOOKUP(D483,categoriesforlookup!A:B,2,FALSE)</f>
        <v>3 years and up to 4 years</v>
      </c>
      <c r="J483">
        <f t="shared" si="47"/>
        <v>3</v>
      </c>
      <c r="K483" t="b">
        <f t="shared" si="48"/>
        <v>1</v>
      </c>
      <c r="L483">
        <f t="shared" si="49"/>
        <v>510</v>
      </c>
      <c r="M483" t="b">
        <f t="shared" si="50"/>
        <v>0</v>
      </c>
      <c r="N483" s="3">
        <f t="shared" si="51"/>
        <v>0.20343039489429598</v>
      </c>
      <c r="O483" s="3">
        <f t="shared" si="52"/>
        <v>2.1476397018570768E-2</v>
      </c>
    </row>
    <row r="484" spans="1:15" x14ac:dyDescent="0.2">
      <c r="A484">
        <v>483</v>
      </c>
      <c r="B484" t="s">
        <v>633</v>
      </c>
      <c r="C484" t="s">
        <v>68</v>
      </c>
      <c r="D484" t="s">
        <v>131</v>
      </c>
      <c r="E484">
        <v>4777</v>
      </c>
      <c r="F484">
        <v>2491</v>
      </c>
      <c r="G484">
        <v>-2286</v>
      </c>
      <c r="H484">
        <v>-0.47854301863094001</v>
      </c>
      <c r="I484" t="str">
        <f>VLOOKUP(D484,categoriesforlookup!A:B,2,FALSE)</f>
        <v>6 months up to 1 year</v>
      </c>
      <c r="J484">
        <f t="shared" si="47"/>
        <v>1904</v>
      </c>
      <c r="K484" t="b">
        <f t="shared" si="48"/>
        <v>0</v>
      </c>
      <c r="L484">
        <f t="shared" si="49"/>
        <v>-2286</v>
      </c>
      <c r="M484" t="b">
        <f t="shared" si="50"/>
        <v>0</v>
      </c>
      <c r="N484" s="3">
        <f t="shared" si="51"/>
        <v>-0.4785430186309399</v>
      </c>
      <c r="O484" s="3">
        <f t="shared" si="52"/>
        <v>-9.6264791342064254E-2</v>
      </c>
    </row>
    <row r="485" spans="1:15" x14ac:dyDescent="0.2">
      <c r="A485">
        <v>484</v>
      </c>
      <c r="B485" t="s">
        <v>632</v>
      </c>
      <c r="C485" t="s">
        <v>68</v>
      </c>
      <c r="D485" t="s">
        <v>132</v>
      </c>
      <c r="E485">
        <v>265</v>
      </c>
      <c r="F485">
        <v>268</v>
      </c>
      <c r="G485">
        <v>3</v>
      </c>
      <c r="H485">
        <v>1.13207547169811E-2</v>
      </c>
      <c r="I485" t="str">
        <f>VLOOKUP(D485,categoriesforlookup!A:B,2,FALSE)</f>
        <v>4 years and up to 5 years</v>
      </c>
      <c r="J485">
        <f t="shared" si="47"/>
        <v>24</v>
      </c>
      <c r="K485" t="b">
        <f t="shared" si="48"/>
        <v>1</v>
      </c>
      <c r="L485">
        <f t="shared" si="49"/>
        <v>27</v>
      </c>
      <c r="M485" t="b">
        <f t="shared" si="50"/>
        <v>0</v>
      </c>
      <c r="N485" s="3">
        <f t="shared" si="51"/>
        <v>0.10188679245283019</v>
      </c>
      <c r="O485" s="3">
        <f t="shared" si="52"/>
        <v>1.13698572451257E-3</v>
      </c>
    </row>
    <row r="486" spans="1:15" x14ac:dyDescent="0.2">
      <c r="A486">
        <v>485</v>
      </c>
      <c r="B486" t="s">
        <v>631</v>
      </c>
      <c r="C486" t="s">
        <v>68</v>
      </c>
      <c r="D486" t="s">
        <v>133</v>
      </c>
      <c r="E486">
        <v>181</v>
      </c>
      <c r="F486">
        <v>205</v>
      </c>
      <c r="G486">
        <v>24</v>
      </c>
      <c r="H486">
        <v>0.13259668508287301</v>
      </c>
      <c r="I486" t="str">
        <f>VLOOKUP(D486,categoriesforlookup!A:B,2,FALSE)</f>
        <v>5 years and over</v>
      </c>
      <c r="J486">
        <f t="shared" si="47"/>
        <v>1</v>
      </c>
      <c r="K486" t="b">
        <f t="shared" si="48"/>
        <v>1</v>
      </c>
      <c r="L486">
        <f t="shared" si="49"/>
        <v>25</v>
      </c>
      <c r="M486" t="b">
        <f t="shared" si="50"/>
        <v>0</v>
      </c>
      <c r="N486" s="3">
        <f t="shared" si="51"/>
        <v>0.13812154696132597</v>
      </c>
      <c r="O486" s="3">
        <f t="shared" si="52"/>
        <v>1.0527645597338611E-3</v>
      </c>
    </row>
    <row r="487" spans="1:15" x14ac:dyDescent="0.2">
      <c r="A487">
        <v>486</v>
      </c>
      <c r="B487" t="s">
        <v>630</v>
      </c>
      <c r="C487" t="s">
        <v>68</v>
      </c>
      <c r="D487" t="s">
        <v>134</v>
      </c>
      <c r="E487">
        <v>5</v>
      </c>
      <c r="F487">
        <v>6</v>
      </c>
      <c r="G487">
        <v>1</v>
      </c>
      <c r="H487">
        <v>0.2</v>
      </c>
      <c r="I487">
        <f>VLOOKUP(D487,categoriesforlookup!A:B,2,FALSE)</f>
        <v>0</v>
      </c>
      <c r="J487" t="e">
        <f t="shared" si="47"/>
        <v>#N/A</v>
      </c>
      <c r="K487" t="e">
        <f t="shared" si="48"/>
        <v>#N/A</v>
      </c>
      <c r="L487" t="e">
        <f t="shared" si="49"/>
        <v>#N/A</v>
      </c>
      <c r="M487" t="e">
        <f t="shared" si="50"/>
        <v>#N/A</v>
      </c>
      <c r="N487" s="3" t="e">
        <f t="shared" si="51"/>
        <v>#N/A</v>
      </c>
      <c r="O487" s="3" t="e">
        <f t="shared" si="52"/>
        <v>#N/A</v>
      </c>
    </row>
    <row r="488" spans="1:15" x14ac:dyDescent="0.2">
      <c r="A488">
        <v>487</v>
      </c>
      <c r="B488" t="s">
        <v>629</v>
      </c>
      <c r="C488" t="s">
        <v>68</v>
      </c>
      <c r="D488" t="s">
        <v>136</v>
      </c>
      <c r="E488">
        <v>6886</v>
      </c>
      <c r="F488">
        <v>8790</v>
      </c>
      <c r="G488">
        <v>1904</v>
      </c>
      <c r="H488">
        <v>0.27650304966598899</v>
      </c>
      <c r="I488" t="str">
        <f>VLOOKUP(D488,categoriesforlookup!A:B,2,FALSE)</f>
        <v>1 year and up to 2 years</v>
      </c>
      <c r="J488">
        <f t="shared" si="47"/>
        <v>141</v>
      </c>
      <c r="K488" t="b">
        <f t="shared" si="48"/>
        <v>1</v>
      </c>
      <c r="L488">
        <f t="shared" si="49"/>
        <v>2045</v>
      </c>
      <c r="M488" t="b">
        <f t="shared" si="50"/>
        <v>0</v>
      </c>
      <c r="N488" s="3">
        <f t="shared" si="51"/>
        <v>0.296979378449027</v>
      </c>
      <c r="O488" s="3">
        <f t="shared" si="52"/>
        <v>8.6116140986229842E-2</v>
      </c>
    </row>
    <row r="489" spans="1:15" x14ac:dyDescent="0.2">
      <c r="A489">
        <v>488</v>
      </c>
      <c r="B489" t="s">
        <v>628</v>
      </c>
      <c r="C489" t="s">
        <v>68</v>
      </c>
      <c r="D489" t="s">
        <v>129</v>
      </c>
      <c r="E489">
        <v>23175</v>
      </c>
      <c r="F489">
        <v>23747</v>
      </c>
      <c r="G489">
        <v>572</v>
      </c>
      <c r="H489">
        <v>2.46817691477886E-2</v>
      </c>
      <c r="I489" t="e">
        <f>VLOOKUP(D489,categoriesforlookup!A:B,2,FALSE)</f>
        <v>#N/A</v>
      </c>
      <c r="J489" t="e">
        <f t="shared" si="47"/>
        <v>#N/A</v>
      </c>
      <c r="K489" t="e">
        <f t="shared" si="48"/>
        <v>#N/A</v>
      </c>
      <c r="L489" t="e">
        <f t="shared" si="49"/>
        <v>#N/A</v>
      </c>
      <c r="M489" t="e">
        <f t="shared" si="50"/>
        <v>#N/A</v>
      </c>
      <c r="N489" s="3" t="e">
        <f t="shared" si="51"/>
        <v>#N/A</v>
      </c>
      <c r="O489" s="3" t="e">
        <f t="shared" si="52"/>
        <v>#N/A</v>
      </c>
    </row>
    <row r="490" spans="1:15" x14ac:dyDescent="0.2">
      <c r="A490">
        <v>489</v>
      </c>
      <c r="B490" t="s">
        <v>627</v>
      </c>
      <c r="C490" t="s">
        <v>69</v>
      </c>
      <c r="D490" t="s">
        <v>8</v>
      </c>
      <c r="E490">
        <v>19378</v>
      </c>
      <c r="F490">
        <v>20550</v>
      </c>
      <c r="G490">
        <v>1172</v>
      </c>
      <c r="H490">
        <v>6.0480957787181301E-2</v>
      </c>
      <c r="I490" t="str">
        <f>VLOOKUP(D490,categoriesforlookup!A:B,2,FALSE)</f>
        <v>2 years and up to 3 years</v>
      </c>
      <c r="J490">
        <f t="shared" si="47"/>
        <v>1056</v>
      </c>
      <c r="K490" t="b">
        <f t="shared" si="48"/>
        <v>1</v>
      </c>
      <c r="L490">
        <f t="shared" si="49"/>
        <v>2228</v>
      </c>
      <c r="M490" t="b">
        <f t="shared" si="50"/>
        <v>0</v>
      </c>
      <c r="N490" s="3">
        <f t="shared" si="51"/>
        <v>0.11497574569098978</v>
      </c>
      <c r="O490" s="3">
        <f t="shared" si="52"/>
        <v>3.1143416270617837E-2</v>
      </c>
    </row>
    <row r="491" spans="1:15" x14ac:dyDescent="0.2">
      <c r="A491">
        <v>490</v>
      </c>
      <c r="B491" t="s">
        <v>626</v>
      </c>
      <c r="C491" t="s">
        <v>69</v>
      </c>
      <c r="D491" t="s">
        <v>130</v>
      </c>
      <c r="E491">
        <v>651</v>
      </c>
      <c r="F491">
        <v>1707</v>
      </c>
      <c r="G491">
        <v>1056</v>
      </c>
      <c r="H491">
        <v>1.6221198156682</v>
      </c>
      <c r="I491" t="str">
        <f>VLOOKUP(D491,categoriesforlookup!A:B,2,FALSE)</f>
        <v>3 years and up to 4 years</v>
      </c>
      <c r="J491">
        <f t="shared" si="47"/>
        <v>7</v>
      </c>
      <c r="K491" t="b">
        <f t="shared" si="48"/>
        <v>1</v>
      </c>
      <c r="L491">
        <f t="shared" si="49"/>
        <v>1063</v>
      </c>
      <c r="M491" t="b">
        <f t="shared" si="50"/>
        <v>0</v>
      </c>
      <c r="N491" s="3">
        <f t="shared" si="51"/>
        <v>1.6328725038402458</v>
      </c>
      <c r="O491" s="3">
        <f t="shared" si="52"/>
        <v>1.4858820240424937E-2</v>
      </c>
    </row>
    <row r="492" spans="1:15" x14ac:dyDescent="0.2">
      <c r="A492">
        <v>491</v>
      </c>
      <c r="B492" t="s">
        <v>625</v>
      </c>
      <c r="C492" t="s">
        <v>69</v>
      </c>
      <c r="D492" t="s">
        <v>131</v>
      </c>
      <c r="E492">
        <v>17676</v>
      </c>
      <c r="F492">
        <v>9181</v>
      </c>
      <c r="G492">
        <v>-8495</v>
      </c>
      <c r="H492">
        <v>-0.48059515727540197</v>
      </c>
      <c r="I492" t="str">
        <f>VLOOKUP(D492,categoriesforlookup!A:B,2,FALSE)</f>
        <v>6 months up to 1 year</v>
      </c>
      <c r="J492">
        <f t="shared" si="47"/>
        <v>7046</v>
      </c>
      <c r="K492" t="b">
        <f t="shared" si="48"/>
        <v>0</v>
      </c>
      <c r="L492">
        <f t="shared" si="49"/>
        <v>-8495</v>
      </c>
      <c r="M492" t="b">
        <f t="shared" si="50"/>
        <v>0</v>
      </c>
      <c r="N492" s="3">
        <f t="shared" si="51"/>
        <v>-0.4805951572754017</v>
      </c>
      <c r="O492" s="3">
        <f t="shared" si="52"/>
        <v>-0.1187447581772435</v>
      </c>
    </row>
    <row r="493" spans="1:15" x14ac:dyDescent="0.2">
      <c r="A493">
        <v>492</v>
      </c>
      <c r="B493" t="s">
        <v>624</v>
      </c>
      <c r="C493" t="s">
        <v>69</v>
      </c>
      <c r="D493" t="s">
        <v>132</v>
      </c>
      <c r="E493">
        <v>839</v>
      </c>
      <c r="F493">
        <v>846</v>
      </c>
      <c r="G493">
        <v>7</v>
      </c>
      <c r="H493">
        <v>8.3432657926102508E-3</v>
      </c>
      <c r="I493" t="str">
        <f>VLOOKUP(D493,categoriesforlookup!A:B,2,FALSE)</f>
        <v>4 years and up to 5 years</v>
      </c>
      <c r="J493">
        <f t="shared" si="47"/>
        <v>74</v>
      </c>
      <c r="K493" t="b">
        <f t="shared" si="48"/>
        <v>1</v>
      </c>
      <c r="L493">
        <f t="shared" si="49"/>
        <v>81</v>
      </c>
      <c r="M493" t="b">
        <f t="shared" si="50"/>
        <v>0</v>
      </c>
      <c r="N493" s="3">
        <f t="shared" si="51"/>
        <v>9.6543504171632891E-2</v>
      </c>
      <c r="O493" s="3">
        <f t="shared" si="52"/>
        <v>1.1322337154039699E-3</v>
      </c>
    </row>
    <row r="494" spans="1:15" x14ac:dyDescent="0.2">
      <c r="A494">
        <v>493</v>
      </c>
      <c r="B494" t="s">
        <v>623</v>
      </c>
      <c r="C494" t="s">
        <v>69</v>
      </c>
      <c r="D494" t="s">
        <v>133</v>
      </c>
      <c r="E494">
        <v>547</v>
      </c>
      <c r="F494">
        <v>621</v>
      </c>
      <c r="G494">
        <v>74</v>
      </c>
      <c r="H494">
        <v>0.13528336380255901</v>
      </c>
      <c r="I494" t="str">
        <f>VLOOKUP(D494,categoriesforlookup!A:B,2,FALSE)</f>
        <v>5 years and over</v>
      </c>
      <c r="J494">
        <f t="shared" si="47"/>
        <v>-1</v>
      </c>
      <c r="K494" t="b">
        <f t="shared" si="48"/>
        <v>0</v>
      </c>
      <c r="L494">
        <f t="shared" si="49"/>
        <v>74</v>
      </c>
      <c r="M494" t="b">
        <f t="shared" si="50"/>
        <v>0</v>
      </c>
      <c r="N494" s="3">
        <f t="shared" si="51"/>
        <v>0.13528336380255943</v>
      </c>
      <c r="O494" s="3">
        <f t="shared" si="52"/>
        <v>1.034386357282639E-3</v>
      </c>
    </row>
    <row r="495" spans="1:15" x14ac:dyDescent="0.2">
      <c r="A495">
        <v>494</v>
      </c>
      <c r="B495" t="s">
        <v>622</v>
      </c>
      <c r="C495" t="s">
        <v>69</v>
      </c>
      <c r="D495" t="s">
        <v>134</v>
      </c>
      <c r="E495">
        <v>16</v>
      </c>
      <c r="F495">
        <v>15</v>
      </c>
      <c r="G495">
        <v>-1</v>
      </c>
      <c r="H495">
        <v>-6.25E-2</v>
      </c>
      <c r="I495">
        <f>VLOOKUP(D495,categoriesforlookup!A:B,2,FALSE)</f>
        <v>0</v>
      </c>
      <c r="J495" t="e">
        <f t="shared" si="47"/>
        <v>#N/A</v>
      </c>
      <c r="K495" t="e">
        <f t="shared" si="48"/>
        <v>#N/A</v>
      </c>
      <c r="L495" t="e">
        <f t="shared" si="49"/>
        <v>#N/A</v>
      </c>
      <c r="M495" t="e">
        <f t="shared" si="50"/>
        <v>#N/A</v>
      </c>
      <c r="N495" s="3" t="e">
        <f t="shared" si="51"/>
        <v>#N/A</v>
      </c>
      <c r="O495" s="3" t="e">
        <f t="shared" si="52"/>
        <v>#N/A</v>
      </c>
    </row>
    <row r="496" spans="1:15" x14ac:dyDescent="0.2">
      <c r="A496">
        <v>495</v>
      </c>
      <c r="B496" t="s">
        <v>621</v>
      </c>
      <c r="C496" t="s">
        <v>69</v>
      </c>
      <c r="D496" t="s">
        <v>136</v>
      </c>
      <c r="E496">
        <v>21904</v>
      </c>
      <c r="F496">
        <v>28950</v>
      </c>
      <c r="G496">
        <v>7046</v>
      </c>
      <c r="H496">
        <v>0.32167640613586601</v>
      </c>
      <c r="I496" t="str">
        <f>VLOOKUP(D496,categoriesforlookup!A:B,2,FALSE)</f>
        <v>1 year and up to 2 years</v>
      </c>
      <c r="J496">
        <f t="shared" si="47"/>
        <v>1172</v>
      </c>
      <c r="K496" t="b">
        <f t="shared" si="48"/>
        <v>1</v>
      </c>
      <c r="L496">
        <f t="shared" si="49"/>
        <v>8218</v>
      </c>
      <c r="M496" t="b">
        <f t="shared" si="50"/>
        <v>0</v>
      </c>
      <c r="N496" s="3">
        <f t="shared" si="51"/>
        <v>0.37518261504747991</v>
      </c>
      <c r="O496" s="3">
        <f t="shared" si="52"/>
        <v>0.11487279843444227</v>
      </c>
    </row>
    <row r="497" spans="1:15" x14ac:dyDescent="0.2">
      <c r="A497">
        <v>496</v>
      </c>
      <c r="B497" t="s">
        <v>620</v>
      </c>
      <c r="C497" t="s">
        <v>69</v>
      </c>
      <c r="D497" t="s">
        <v>129</v>
      </c>
      <c r="E497">
        <v>69486</v>
      </c>
      <c r="F497">
        <v>71540</v>
      </c>
      <c r="G497">
        <v>2054</v>
      </c>
      <c r="H497">
        <v>2.9559911349048701E-2</v>
      </c>
      <c r="I497" t="e">
        <f>VLOOKUP(D497,categoriesforlookup!A:B,2,FALSE)</f>
        <v>#N/A</v>
      </c>
      <c r="J497" t="e">
        <f t="shared" si="47"/>
        <v>#N/A</v>
      </c>
      <c r="K497" t="e">
        <f t="shared" si="48"/>
        <v>#N/A</v>
      </c>
      <c r="L497" t="e">
        <f t="shared" si="49"/>
        <v>#N/A</v>
      </c>
      <c r="M497" t="e">
        <f t="shared" si="50"/>
        <v>#N/A</v>
      </c>
      <c r="N497" s="3" t="e">
        <f t="shared" si="51"/>
        <v>#N/A</v>
      </c>
      <c r="O497" s="3" t="e">
        <f t="shared" si="52"/>
        <v>#N/A</v>
      </c>
    </row>
    <row r="498" spans="1:15" x14ac:dyDescent="0.2">
      <c r="A498">
        <v>497</v>
      </c>
      <c r="B498" t="s">
        <v>619</v>
      </c>
      <c r="C498" t="s">
        <v>70</v>
      </c>
      <c r="D498" t="s">
        <v>8</v>
      </c>
      <c r="E498">
        <v>7550</v>
      </c>
      <c r="F498">
        <v>8400</v>
      </c>
      <c r="G498">
        <v>850</v>
      </c>
      <c r="H498">
        <v>0.112582781456954</v>
      </c>
      <c r="I498" t="str">
        <f>VLOOKUP(D498,categoriesforlookup!A:B,2,FALSE)</f>
        <v>2 years and up to 3 years</v>
      </c>
      <c r="J498">
        <f t="shared" si="47"/>
        <v>114</v>
      </c>
      <c r="K498" t="b">
        <f t="shared" si="48"/>
        <v>1</v>
      </c>
      <c r="L498">
        <f t="shared" si="49"/>
        <v>964</v>
      </c>
      <c r="M498" t="b">
        <f t="shared" si="50"/>
        <v>0</v>
      </c>
      <c r="N498" s="3">
        <f t="shared" si="51"/>
        <v>0.12768211920529801</v>
      </c>
      <c r="O498" s="3">
        <f t="shared" si="52"/>
        <v>2.9036144578313251E-2</v>
      </c>
    </row>
    <row r="499" spans="1:15" x14ac:dyDescent="0.2">
      <c r="A499">
        <v>498</v>
      </c>
      <c r="B499" t="s">
        <v>618</v>
      </c>
      <c r="C499" t="s">
        <v>70</v>
      </c>
      <c r="D499" t="s">
        <v>130</v>
      </c>
      <c r="E499">
        <v>247</v>
      </c>
      <c r="F499">
        <v>361</v>
      </c>
      <c r="G499">
        <v>114</v>
      </c>
      <c r="H499">
        <v>0.46153846153846201</v>
      </c>
      <c r="I499" t="str">
        <f>VLOOKUP(D499,categoriesforlookup!A:B,2,FALSE)</f>
        <v>3 years and up to 4 years</v>
      </c>
      <c r="J499">
        <f t="shared" si="47"/>
        <v>7</v>
      </c>
      <c r="K499" t="b">
        <f t="shared" si="48"/>
        <v>1</v>
      </c>
      <c r="L499">
        <f t="shared" si="49"/>
        <v>121</v>
      </c>
      <c r="M499" t="b">
        <f t="shared" si="50"/>
        <v>0</v>
      </c>
      <c r="N499" s="3">
        <f t="shared" si="51"/>
        <v>0.48987854251012147</v>
      </c>
      <c r="O499" s="3">
        <f t="shared" si="52"/>
        <v>3.644578313253012E-3</v>
      </c>
    </row>
    <row r="500" spans="1:15" x14ac:dyDescent="0.2">
      <c r="A500">
        <v>499</v>
      </c>
      <c r="B500" t="s">
        <v>617</v>
      </c>
      <c r="C500" t="s">
        <v>70</v>
      </c>
      <c r="D500" t="s">
        <v>131</v>
      </c>
      <c r="E500">
        <v>11454</v>
      </c>
      <c r="F500">
        <v>4722</v>
      </c>
      <c r="G500">
        <v>-6732</v>
      </c>
      <c r="H500">
        <v>-0.58774227344159202</v>
      </c>
      <c r="I500" t="str">
        <f>VLOOKUP(D500,categoriesforlookup!A:B,2,FALSE)</f>
        <v>6 months up to 1 year</v>
      </c>
      <c r="J500">
        <f t="shared" si="47"/>
        <v>6092</v>
      </c>
      <c r="K500" t="b">
        <f t="shared" si="48"/>
        <v>0</v>
      </c>
      <c r="L500">
        <f t="shared" si="49"/>
        <v>-6732</v>
      </c>
      <c r="M500" t="b">
        <f t="shared" si="50"/>
        <v>0</v>
      </c>
      <c r="N500" s="3">
        <f t="shared" si="51"/>
        <v>-0.58774227344159247</v>
      </c>
      <c r="O500" s="3">
        <f t="shared" si="52"/>
        <v>-0.20277108433734939</v>
      </c>
    </row>
    <row r="501" spans="1:15" x14ac:dyDescent="0.2">
      <c r="A501">
        <v>500</v>
      </c>
      <c r="B501" t="s">
        <v>616</v>
      </c>
      <c r="C501" t="s">
        <v>70</v>
      </c>
      <c r="D501" t="s">
        <v>132</v>
      </c>
      <c r="E501">
        <v>245</v>
      </c>
      <c r="F501">
        <v>252</v>
      </c>
      <c r="G501">
        <v>7</v>
      </c>
      <c r="H501">
        <v>2.8571428571428598E-2</v>
      </c>
      <c r="I501" t="str">
        <f>VLOOKUP(D501,categoriesforlookup!A:B,2,FALSE)</f>
        <v>4 years and up to 5 years</v>
      </c>
      <c r="J501">
        <f t="shared" si="47"/>
        <v>20</v>
      </c>
      <c r="K501" t="b">
        <f t="shared" si="48"/>
        <v>1</v>
      </c>
      <c r="L501">
        <f t="shared" si="49"/>
        <v>27</v>
      </c>
      <c r="M501" t="b">
        <f t="shared" si="50"/>
        <v>0</v>
      </c>
      <c r="N501" s="3">
        <f t="shared" si="51"/>
        <v>0.11020408163265306</v>
      </c>
      <c r="O501" s="3">
        <f t="shared" si="52"/>
        <v>8.1325301204819274E-4</v>
      </c>
    </row>
    <row r="502" spans="1:15" x14ac:dyDescent="0.2">
      <c r="A502">
        <v>501</v>
      </c>
      <c r="B502" t="s">
        <v>615</v>
      </c>
      <c r="C502" t="s">
        <v>70</v>
      </c>
      <c r="D502" t="s">
        <v>133</v>
      </c>
      <c r="E502">
        <v>96</v>
      </c>
      <c r="F502">
        <v>116</v>
      </c>
      <c r="G502">
        <v>20</v>
      </c>
      <c r="H502">
        <v>0.20833333333333301</v>
      </c>
      <c r="I502" t="str">
        <f>VLOOKUP(D502,categoriesforlookup!A:B,2,FALSE)</f>
        <v>5 years and over</v>
      </c>
      <c r="J502">
        <f t="shared" si="47"/>
        <v>1</v>
      </c>
      <c r="K502" t="b">
        <f t="shared" si="48"/>
        <v>1</v>
      </c>
      <c r="L502">
        <f t="shared" si="49"/>
        <v>21</v>
      </c>
      <c r="M502" t="b">
        <f t="shared" si="50"/>
        <v>0</v>
      </c>
      <c r="N502" s="3">
        <f t="shared" si="51"/>
        <v>0.21875</v>
      </c>
      <c r="O502" s="3">
        <f t="shared" si="52"/>
        <v>6.3253012048192767E-4</v>
      </c>
    </row>
    <row r="503" spans="1:15" x14ac:dyDescent="0.2">
      <c r="A503">
        <v>502</v>
      </c>
      <c r="B503" t="s">
        <v>614</v>
      </c>
      <c r="C503" t="s">
        <v>70</v>
      </c>
      <c r="D503" t="s">
        <v>134</v>
      </c>
      <c r="E503">
        <v>6</v>
      </c>
      <c r="F503">
        <v>7</v>
      </c>
      <c r="G503">
        <v>1</v>
      </c>
      <c r="H503">
        <v>0.16666666666666699</v>
      </c>
      <c r="I503">
        <f>VLOOKUP(D503,categoriesforlookup!A:B,2,FALSE)</f>
        <v>0</v>
      </c>
      <c r="J503" t="e">
        <f t="shared" si="47"/>
        <v>#N/A</v>
      </c>
      <c r="K503" t="e">
        <f t="shared" si="48"/>
        <v>#N/A</v>
      </c>
      <c r="L503" t="e">
        <f t="shared" si="49"/>
        <v>#N/A</v>
      </c>
      <c r="M503" t="e">
        <f t="shared" si="50"/>
        <v>#N/A</v>
      </c>
      <c r="N503" s="3" t="e">
        <f t="shared" si="51"/>
        <v>#N/A</v>
      </c>
      <c r="O503" s="3" t="e">
        <f t="shared" si="52"/>
        <v>#N/A</v>
      </c>
    </row>
    <row r="504" spans="1:15" x14ac:dyDescent="0.2">
      <c r="A504">
        <v>503</v>
      </c>
      <c r="B504" t="s">
        <v>613</v>
      </c>
      <c r="C504" t="s">
        <v>70</v>
      </c>
      <c r="D504" t="s">
        <v>136</v>
      </c>
      <c r="E504">
        <v>8589</v>
      </c>
      <c r="F504">
        <v>14681</v>
      </c>
      <c r="G504">
        <v>6092</v>
      </c>
      <c r="H504">
        <v>0.70927931074630302</v>
      </c>
      <c r="I504" t="str">
        <f>VLOOKUP(D504,categoriesforlookup!A:B,2,FALSE)</f>
        <v>1 year and up to 2 years</v>
      </c>
      <c r="J504">
        <f t="shared" si="47"/>
        <v>850</v>
      </c>
      <c r="K504" t="b">
        <f t="shared" si="48"/>
        <v>1</v>
      </c>
      <c r="L504">
        <f t="shared" si="49"/>
        <v>6942</v>
      </c>
      <c r="M504" t="b">
        <f t="shared" si="50"/>
        <v>0</v>
      </c>
      <c r="N504" s="3">
        <f t="shared" si="51"/>
        <v>0.8082431016416346</v>
      </c>
      <c r="O504" s="3">
        <f t="shared" si="52"/>
        <v>0.20909638554216867</v>
      </c>
    </row>
    <row r="505" spans="1:15" x14ac:dyDescent="0.2">
      <c r="A505">
        <v>504</v>
      </c>
      <c r="B505" t="s">
        <v>612</v>
      </c>
      <c r="C505" t="s">
        <v>70</v>
      </c>
      <c r="D505" t="s">
        <v>129</v>
      </c>
      <c r="E505">
        <v>32398</v>
      </c>
      <c r="F505">
        <v>33200</v>
      </c>
      <c r="G505">
        <v>802</v>
      </c>
      <c r="H505">
        <v>2.4754614482375498E-2</v>
      </c>
      <c r="I505" t="e">
        <f>VLOOKUP(D505,categoriesforlookup!A:B,2,FALSE)</f>
        <v>#N/A</v>
      </c>
      <c r="J505" t="e">
        <f t="shared" si="47"/>
        <v>#N/A</v>
      </c>
      <c r="K505" t="e">
        <f t="shared" si="48"/>
        <v>#N/A</v>
      </c>
      <c r="L505" t="e">
        <f t="shared" si="49"/>
        <v>#N/A</v>
      </c>
      <c r="M505" t="e">
        <f t="shared" si="50"/>
        <v>#N/A</v>
      </c>
      <c r="N505" s="3" t="e">
        <f t="shared" si="51"/>
        <v>#N/A</v>
      </c>
      <c r="O505" s="3" t="e">
        <f t="shared" si="52"/>
        <v>#N/A</v>
      </c>
    </row>
    <row r="506" spans="1:15" x14ac:dyDescent="0.2">
      <c r="A506">
        <v>505</v>
      </c>
      <c r="B506" t="s">
        <v>611</v>
      </c>
      <c r="C506" t="s">
        <v>71</v>
      </c>
      <c r="D506" t="s">
        <v>8</v>
      </c>
      <c r="E506">
        <v>34640</v>
      </c>
      <c r="F506">
        <v>35971</v>
      </c>
      <c r="G506">
        <v>1331</v>
      </c>
      <c r="H506">
        <v>3.8423787528868401E-2</v>
      </c>
      <c r="I506" t="str">
        <f>VLOOKUP(D506,categoriesforlookup!A:B,2,FALSE)</f>
        <v>2 years and up to 3 years</v>
      </c>
      <c r="J506">
        <f t="shared" si="47"/>
        <v>2258</v>
      </c>
      <c r="K506" t="b">
        <f t="shared" si="48"/>
        <v>1</v>
      </c>
      <c r="L506">
        <f t="shared" si="49"/>
        <v>3589</v>
      </c>
      <c r="M506" t="b">
        <f t="shared" si="50"/>
        <v>0</v>
      </c>
      <c r="N506" s="3">
        <f t="shared" si="51"/>
        <v>0.10360854503464204</v>
      </c>
      <c r="O506" s="3">
        <f t="shared" si="52"/>
        <v>2.3659940273318785E-2</v>
      </c>
    </row>
    <row r="507" spans="1:15" x14ac:dyDescent="0.2">
      <c r="A507">
        <v>506</v>
      </c>
      <c r="B507" t="s">
        <v>610</v>
      </c>
      <c r="C507" t="s">
        <v>71</v>
      </c>
      <c r="D507" t="s">
        <v>130</v>
      </c>
      <c r="E507">
        <v>13501</v>
      </c>
      <c r="F507">
        <v>15759</v>
      </c>
      <c r="G507">
        <v>2258</v>
      </c>
      <c r="H507">
        <v>0.16724687060217799</v>
      </c>
      <c r="I507" t="str">
        <f>VLOOKUP(D507,categoriesforlookup!A:B,2,FALSE)</f>
        <v>3 years and up to 4 years</v>
      </c>
      <c r="J507">
        <f t="shared" si="47"/>
        <v>225</v>
      </c>
      <c r="K507" t="b">
        <f t="shared" si="48"/>
        <v>1</v>
      </c>
      <c r="L507">
        <f t="shared" si="49"/>
        <v>2483</v>
      </c>
      <c r="M507" t="b">
        <f t="shared" si="50"/>
        <v>0</v>
      </c>
      <c r="N507" s="3">
        <f t="shared" si="51"/>
        <v>0.18391230279238574</v>
      </c>
      <c r="O507" s="3">
        <f t="shared" si="52"/>
        <v>1.6368802367971731E-2</v>
      </c>
    </row>
    <row r="508" spans="1:15" x14ac:dyDescent="0.2">
      <c r="A508">
        <v>507</v>
      </c>
      <c r="B508" t="s">
        <v>609</v>
      </c>
      <c r="C508" t="s">
        <v>71</v>
      </c>
      <c r="D508" t="s">
        <v>131</v>
      </c>
      <c r="E508">
        <v>30877</v>
      </c>
      <c r="F508">
        <v>15965</v>
      </c>
      <c r="G508">
        <v>-14912</v>
      </c>
      <c r="H508">
        <v>-0.48294847297341098</v>
      </c>
      <c r="I508" t="str">
        <f>VLOOKUP(D508,categoriesforlookup!A:B,2,FALSE)</f>
        <v>6 months up to 1 year</v>
      </c>
      <c r="J508">
        <f t="shared" si="47"/>
        <v>12828</v>
      </c>
      <c r="K508" t="b">
        <f t="shared" si="48"/>
        <v>0</v>
      </c>
      <c r="L508">
        <f t="shared" si="49"/>
        <v>-14912</v>
      </c>
      <c r="M508" t="b">
        <f t="shared" si="50"/>
        <v>0</v>
      </c>
      <c r="N508" s="3">
        <f t="shared" si="51"/>
        <v>-0.48294847297341065</v>
      </c>
      <c r="O508" s="3">
        <f t="shared" si="52"/>
        <v>-9.8305107092708205E-2</v>
      </c>
    </row>
    <row r="509" spans="1:15" x14ac:dyDescent="0.2">
      <c r="A509">
        <v>508</v>
      </c>
      <c r="B509" t="s">
        <v>608</v>
      </c>
      <c r="C509" t="s">
        <v>71</v>
      </c>
      <c r="D509" t="s">
        <v>132</v>
      </c>
      <c r="E509">
        <v>3464</v>
      </c>
      <c r="F509">
        <v>3689</v>
      </c>
      <c r="G509">
        <v>225</v>
      </c>
      <c r="H509">
        <v>6.4953810623556596E-2</v>
      </c>
      <c r="I509" t="str">
        <f>VLOOKUP(D509,categoriesforlookup!A:B,2,FALSE)</f>
        <v>4 years and up to 5 years</v>
      </c>
      <c r="J509">
        <f t="shared" si="47"/>
        <v>49</v>
      </c>
      <c r="K509" t="b">
        <f t="shared" si="48"/>
        <v>1</v>
      </c>
      <c r="L509">
        <f t="shared" si="49"/>
        <v>274</v>
      </c>
      <c r="M509" t="b">
        <f t="shared" si="50"/>
        <v>0</v>
      </c>
      <c r="N509" s="3">
        <f t="shared" si="51"/>
        <v>7.9099307159353344E-2</v>
      </c>
      <c r="O509" s="3">
        <f t="shared" si="52"/>
        <v>1.8063036040371545E-3</v>
      </c>
    </row>
    <row r="510" spans="1:15" x14ac:dyDescent="0.2">
      <c r="A510">
        <v>509</v>
      </c>
      <c r="B510" t="s">
        <v>607</v>
      </c>
      <c r="C510" t="s">
        <v>71</v>
      </c>
      <c r="D510" t="s">
        <v>133</v>
      </c>
      <c r="E510">
        <v>3116</v>
      </c>
      <c r="F510">
        <v>3165</v>
      </c>
      <c r="G510">
        <v>49</v>
      </c>
      <c r="H510">
        <v>1.5725288831835701E-2</v>
      </c>
      <c r="I510" t="str">
        <f>VLOOKUP(D510,categoriesforlookup!A:B,2,FALSE)</f>
        <v>5 years and over</v>
      </c>
      <c r="J510">
        <f t="shared" si="47"/>
        <v>272</v>
      </c>
      <c r="K510" t="b">
        <f t="shared" si="48"/>
        <v>1</v>
      </c>
      <c r="L510">
        <f t="shared" si="49"/>
        <v>321</v>
      </c>
      <c r="M510" t="b">
        <f t="shared" si="50"/>
        <v>0</v>
      </c>
      <c r="N510" s="3">
        <f t="shared" si="51"/>
        <v>0.10301668806161746</v>
      </c>
      <c r="O510" s="3">
        <f t="shared" si="52"/>
        <v>2.1161440032698049E-3</v>
      </c>
    </row>
    <row r="511" spans="1:15" x14ac:dyDescent="0.2">
      <c r="A511">
        <v>510</v>
      </c>
      <c r="B511" t="s">
        <v>606</v>
      </c>
      <c r="C511" t="s">
        <v>71</v>
      </c>
      <c r="D511" t="s">
        <v>134</v>
      </c>
      <c r="E511">
        <v>2136</v>
      </c>
      <c r="F511">
        <v>2408</v>
      </c>
      <c r="G511">
        <v>272</v>
      </c>
      <c r="H511">
        <v>0.12734082397003699</v>
      </c>
      <c r="I511">
        <f>VLOOKUP(D511,categoriesforlookup!A:B,2,FALSE)</f>
        <v>0</v>
      </c>
      <c r="J511" t="e">
        <f t="shared" si="47"/>
        <v>#N/A</v>
      </c>
      <c r="K511" t="e">
        <f t="shared" si="48"/>
        <v>#N/A</v>
      </c>
      <c r="L511" t="e">
        <f t="shared" si="49"/>
        <v>#N/A</v>
      </c>
      <c r="M511" t="e">
        <f t="shared" si="50"/>
        <v>#N/A</v>
      </c>
      <c r="N511" s="3" t="e">
        <f t="shared" si="51"/>
        <v>#N/A</v>
      </c>
      <c r="O511" s="3" t="e">
        <f t="shared" si="52"/>
        <v>#N/A</v>
      </c>
    </row>
    <row r="512" spans="1:15" x14ac:dyDescent="0.2">
      <c r="A512">
        <v>511</v>
      </c>
      <c r="B512" t="s">
        <v>605</v>
      </c>
      <c r="C512" t="s">
        <v>71</v>
      </c>
      <c r="D512" t="s">
        <v>136</v>
      </c>
      <c r="E512">
        <v>43531</v>
      </c>
      <c r="F512">
        <v>56359</v>
      </c>
      <c r="G512">
        <v>12828</v>
      </c>
      <c r="H512">
        <v>0.29468654522064702</v>
      </c>
      <c r="I512" t="str">
        <f>VLOOKUP(D512,categoriesforlookup!A:B,2,FALSE)</f>
        <v>1 year and up to 2 years</v>
      </c>
      <c r="J512">
        <f t="shared" si="47"/>
        <v>1331</v>
      </c>
      <c r="K512" t="b">
        <f t="shared" si="48"/>
        <v>1</v>
      </c>
      <c r="L512">
        <f t="shared" si="49"/>
        <v>14159</v>
      </c>
      <c r="M512" t="b">
        <f t="shared" si="50"/>
        <v>0</v>
      </c>
      <c r="N512" s="3">
        <f t="shared" si="51"/>
        <v>0.32526245664009557</v>
      </c>
      <c r="O512" s="3">
        <f t="shared" si="52"/>
        <v>9.3341068356065954E-2</v>
      </c>
    </row>
    <row r="513" spans="1:15" x14ac:dyDescent="0.2">
      <c r="A513">
        <v>512</v>
      </c>
      <c r="B513" t="s">
        <v>604</v>
      </c>
      <c r="C513" t="s">
        <v>71</v>
      </c>
      <c r="D513" t="s">
        <v>129</v>
      </c>
      <c r="E513">
        <v>147263</v>
      </c>
      <c r="F513">
        <v>151691</v>
      </c>
      <c r="G513">
        <v>4428</v>
      </c>
      <c r="H513">
        <v>3.00686526826155E-2</v>
      </c>
      <c r="I513" t="e">
        <f>VLOOKUP(D513,categoriesforlookup!A:B,2,FALSE)</f>
        <v>#N/A</v>
      </c>
      <c r="J513" t="e">
        <f t="shared" si="47"/>
        <v>#N/A</v>
      </c>
      <c r="K513" t="e">
        <f t="shared" si="48"/>
        <v>#N/A</v>
      </c>
      <c r="L513" t="e">
        <f t="shared" si="49"/>
        <v>#N/A</v>
      </c>
      <c r="M513" t="e">
        <f t="shared" si="50"/>
        <v>#N/A</v>
      </c>
      <c r="N513" s="3" t="e">
        <f t="shared" si="51"/>
        <v>#N/A</v>
      </c>
      <c r="O513" s="3" t="e">
        <f t="shared" si="52"/>
        <v>#N/A</v>
      </c>
    </row>
    <row r="514" spans="1:15" x14ac:dyDescent="0.2">
      <c r="A514">
        <v>513</v>
      </c>
      <c r="B514" t="s">
        <v>603</v>
      </c>
      <c r="C514" t="s">
        <v>72</v>
      </c>
      <c r="D514" t="s">
        <v>8</v>
      </c>
      <c r="E514">
        <v>13811</v>
      </c>
      <c r="F514">
        <v>14461</v>
      </c>
      <c r="G514">
        <v>650</v>
      </c>
      <c r="H514">
        <v>4.7063934544928E-2</v>
      </c>
      <c r="I514" t="str">
        <f>VLOOKUP(D514,categoriesforlookup!A:B,2,FALSE)</f>
        <v>2 years and up to 3 years</v>
      </c>
      <c r="J514">
        <f t="shared" si="47"/>
        <v>834</v>
      </c>
      <c r="K514" t="b">
        <f t="shared" si="48"/>
        <v>1</v>
      </c>
      <c r="L514">
        <f t="shared" si="49"/>
        <v>1484</v>
      </c>
      <c r="M514" t="b">
        <f t="shared" si="50"/>
        <v>0</v>
      </c>
      <c r="N514" s="3">
        <f t="shared" si="51"/>
        <v>0.10745058286872783</v>
      </c>
      <c r="O514" s="3">
        <f t="shared" si="52"/>
        <v>2.6670980032709693E-2</v>
      </c>
    </row>
    <row r="515" spans="1:15" x14ac:dyDescent="0.2">
      <c r="A515">
        <v>514</v>
      </c>
      <c r="B515" t="s">
        <v>602</v>
      </c>
      <c r="C515" t="s">
        <v>72</v>
      </c>
      <c r="D515" t="s">
        <v>130</v>
      </c>
      <c r="E515">
        <v>4734</v>
      </c>
      <c r="F515">
        <v>5568</v>
      </c>
      <c r="G515">
        <v>834</v>
      </c>
      <c r="H515">
        <v>0.17617237008872</v>
      </c>
      <c r="I515" t="str">
        <f>VLOOKUP(D515,categoriesforlookup!A:B,2,FALSE)</f>
        <v>3 years and up to 4 years</v>
      </c>
      <c r="J515">
        <f t="shared" ref="J515:J578" si="53">VLOOKUP(CONCATENATE(C515,":",I515),B:I,6,FALSE)</f>
        <v>8</v>
      </c>
      <c r="K515" t="b">
        <f t="shared" ref="K515:K578" si="54">AND(G515&gt;0,J515&gt;0)</f>
        <v>1</v>
      </c>
      <c r="L515">
        <f t="shared" ref="L515:L578" si="55">IF(K515,G515+J515,G515)</f>
        <v>842</v>
      </c>
      <c r="M515" t="b">
        <f t="shared" ref="M515:M578" si="56">L515=H515</f>
        <v>0</v>
      </c>
      <c r="N515" s="3">
        <f t="shared" ref="N515:N578" si="57">L515/E515</f>
        <v>0.17786227291930715</v>
      </c>
      <c r="O515" s="3">
        <f t="shared" ref="O515:O578" si="58">L515/VLOOKUP(C515&amp;":Total",B:F,5,FALSE)</f>
        <v>1.5132725867615607E-2</v>
      </c>
    </row>
    <row r="516" spans="1:15" x14ac:dyDescent="0.2">
      <c r="A516">
        <v>515</v>
      </c>
      <c r="B516" t="s">
        <v>601</v>
      </c>
      <c r="C516" t="s">
        <v>72</v>
      </c>
      <c r="D516" t="s">
        <v>131</v>
      </c>
      <c r="E516">
        <v>13272</v>
      </c>
      <c r="F516">
        <v>6068</v>
      </c>
      <c r="G516">
        <v>-7204</v>
      </c>
      <c r="H516">
        <v>-0.54279686558167595</v>
      </c>
      <c r="I516" t="str">
        <f>VLOOKUP(D516,categoriesforlookup!A:B,2,FALSE)</f>
        <v>6 months up to 1 year</v>
      </c>
      <c r="J516">
        <f t="shared" si="53"/>
        <v>6214</v>
      </c>
      <c r="K516" t="b">
        <f t="shared" si="54"/>
        <v>0</v>
      </c>
      <c r="L516">
        <f t="shared" si="55"/>
        <v>-7204</v>
      </c>
      <c r="M516" t="b">
        <f t="shared" si="56"/>
        <v>0</v>
      </c>
      <c r="N516" s="3">
        <f t="shared" si="57"/>
        <v>-0.54279686558167572</v>
      </c>
      <c r="O516" s="3">
        <f t="shared" si="58"/>
        <v>-0.12947287072482522</v>
      </c>
    </row>
    <row r="517" spans="1:15" x14ac:dyDescent="0.2">
      <c r="A517">
        <v>516</v>
      </c>
      <c r="B517" t="s">
        <v>600</v>
      </c>
      <c r="C517" t="s">
        <v>72</v>
      </c>
      <c r="D517" t="s">
        <v>132</v>
      </c>
      <c r="E517">
        <v>553</v>
      </c>
      <c r="F517">
        <v>561</v>
      </c>
      <c r="G517">
        <v>8</v>
      </c>
      <c r="H517">
        <v>1.4466546112115701E-2</v>
      </c>
      <c r="I517" t="str">
        <f>VLOOKUP(D517,categoriesforlookup!A:B,2,FALSE)</f>
        <v>4 years and up to 5 years</v>
      </c>
      <c r="J517">
        <f t="shared" si="53"/>
        <v>32</v>
      </c>
      <c r="K517" t="b">
        <f t="shared" si="54"/>
        <v>1</v>
      </c>
      <c r="L517">
        <f t="shared" si="55"/>
        <v>40</v>
      </c>
      <c r="M517" t="b">
        <f t="shared" si="56"/>
        <v>0</v>
      </c>
      <c r="N517" s="3">
        <f t="shared" si="57"/>
        <v>7.2332730560578665E-2</v>
      </c>
      <c r="O517" s="3">
        <f t="shared" si="58"/>
        <v>7.1889434050430442E-4</v>
      </c>
    </row>
    <row r="518" spans="1:15" x14ac:dyDescent="0.2">
      <c r="A518">
        <v>517</v>
      </c>
      <c r="B518" t="s">
        <v>599</v>
      </c>
      <c r="C518" t="s">
        <v>72</v>
      </c>
      <c r="D518" t="s">
        <v>133</v>
      </c>
      <c r="E518">
        <v>420</v>
      </c>
      <c r="F518">
        <v>452</v>
      </c>
      <c r="G518">
        <v>32</v>
      </c>
      <c r="H518">
        <v>7.6190476190476197E-2</v>
      </c>
      <c r="I518" t="str">
        <f>VLOOKUP(D518,categoriesforlookup!A:B,2,FALSE)</f>
        <v>5 years and over</v>
      </c>
      <c r="J518">
        <f t="shared" si="53"/>
        <v>13</v>
      </c>
      <c r="K518" t="b">
        <f t="shared" si="54"/>
        <v>1</v>
      </c>
      <c r="L518">
        <f t="shared" si="55"/>
        <v>45</v>
      </c>
      <c r="M518" t="b">
        <f t="shared" si="56"/>
        <v>0</v>
      </c>
      <c r="N518" s="3">
        <f t="shared" si="57"/>
        <v>0.10714285714285714</v>
      </c>
      <c r="O518" s="3">
        <f t="shared" si="58"/>
        <v>8.087561330673424E-4</v>
      </c>
    </row>
    <row r="519" spans="1:15" x14ac:dyDescent="0.2">
      <c r="A519">
        <v>518</v>
      </c>
      <c r="B519" t="s">
        <v>598</v>
      </c>
      <c r="C519" t="s">
        <v>72</v>
      </c>
      <c r="D519" t="s">
        <v>134</v>
      </c>
      <c r="E519">
        <v>88</v>
      </c>
      <c r="F519">
        <v>101</v>
      </c>
      <c r="G519">
        <v>13</v>
      </c>
      <c r="H519">
        <v>0.14772727272727301</v>
      </c>
      <c r="I519">
        <f>VLOOKUP(D519,categoriesforlookup!A:B,2,FALSE)</f>
        <v>0</v>
      </c>
      <c r="J519" t="e">
        <f t="shared" si="53"/>
        <v>#N/A</v>
      </c>
      <c r="K519" t="e">
        <f t="shared" si="54"/>
        <v>#N/A</v>
      </c>
      <c r="L519" t="e">
        <f t="shared" si="55"/>
        <v>#N/A</v>
      </c>
      <c r="M519" t="e">
        <f t="shared" si="56"/>
        <v>#N/A</v>
      </c>
      <c r="N519" s="3" t="e">
        <f t="shared" si="57"/>
        <v>#N/A</v>
      </c>
      <c r="O519" s="3" t="e">
        <f t="shared" si="58"/>
        <v>#N/A</v>
      </c>
    </row>
    <row r="520" spans="1:15" x14ac:dyDescent="0.2">
      <c r="A520">
        <v>519</v>
      </c>
      <c r="B520" t="s">
        <v>597</v>
      </c>
      <c r="C520" t="s">
        <v>72</v>
      </c>
      <c r="D520" t="s">
        <v>136</v>
      </c>
      <c r="E520">
        <v>15606</v>
      </c>
      <c r="F520">
        <v>21820</v>
      </c>
      <c r="G520">
        <v>6214</v>
      </c>
      <c r="H520">
        <v>0.39818018710752301</v>
      </c>
      <c r="I520" t="str">
        <f>VLOOKUP(D520,categoriesforlookup!A:B,2,FALSE)</f>
        <v>1 year and up to 2 years</v>
      </c>
      <c r="J520">
        <f t="shared" si="53"/>
        <v>650</v>
      </c>
      <c r="K520" t="b">
        <f t="shared" si="54"/>
        <v>1</v>
      </c>
      <c r="L520">
        <f t="shared" si="55"/>
        <v>6864</v>
      </c>
      <c r="M520" t="b">
        <f t="shared" si="56"/>
        <v>0</v>
      </c>
      <c r="N520" s="3">
        <f t="shared" si="57"/>
        <v>0.43983083429450209</v>
      </c>
      <c r="O520" s="3">
        <f t="shared" si="58"/>
        <v>0.12336226883053864</v>
      </c>
    </row>
    <row r="521" spans="1:15" x14ac:dyDescent="0.2">
      <c r="A521">
        <v>520</v>
      </c>
      <c r="B521" t="s">
        <v>596</v>
      </c>
      <c r="C521" t="s">
        <v>72</v>
      </c>
      <c r="D521" t="s">
        <v>129</v>
      </c>
      <c r="E521">
        <v>54384</v>
      </c>
      <c r="F521">
        <v>55641</v>
      </c>
      <c r="G521">
        <v>1257</v>
      </c>
      <c r="H521">
        <v>2.3113415710503099E-2</v>
      </c>
      <c r="I521" t="e">
        <f>VLOOKUP(D521,categoriesforlookup!A:B,2,FALSE)</f>
        <v>#N/A</v>
      </c>
      <c r="J521" t="e">
        <f t="shared" si="53"/>
        <v>#N/A</v>
      </c>
      <c r="K521" t="e">
        <f t="shared" si="54"/>
        <v>#N/A</v>
      </c>
      <c r="L521" t="e">
        <f t="shared" si="55"/>
        <v>#N/A</v>
      </c>
      <c r="M521" t="e">
        <f t="shared" si="56"/>
        <v>#N/A</v>
      </c>
      <c r="N521" s="3" t="e">
        <f t="shared" si="57"/>
        <v>#N/A</v>
      </c>
      <c r="O521" s="3" t="e">
        <f t="shared" si="58"/>
        <v>#N/A</v>
      </c>
    </row>
    <row r="522" spans="1:15" x14ac:dyDescent="0.2">
      <c r="A522">
        <v>521</v>
      </c>
      <c r="B522" t="s">
        <v>595</v>
      </c>
      <c r="C522" t="s">
        <v>73</v>
      </c>
      <c r="D522" t="s">
        <v>8</v>
      </c>
      <c r="E522">
        <v>9526</v>
      </c>
      <c r="F522">
        <v>10482</v>
      </c>
      <c r="G522">
        <v>956</v>
      </c>
      <c r="H522">
        <v>0.100356917908881</v>
      </c>
      <c r="I522" t="str">
        <f>VLOOKUP(D522,categoriesforlookup!A:B,2,FALSE)</f>
        <v>2 years and up to 3 years</v>
      </c>
      <c r="J522">
        <f t="shared" si="53"/>
        <v>-15</v>
      </c>
      <c r="K522" t="b">
        <f t="shared" si="54"/>
        <v>0</v>
      </c>
      <c r="L522">
        <f t="shared" si="55"/>
        <v>956</v>
      </c>
      <c r="M522" t="b">
        <f t="shared" si="56"/>
        <v>0</v>
      </c>
      <c r="N522" s="3">
        <f t="shared" si="57"/>
        <v>0.10035691790888096</v>
      </c>
      <c r="O522" s="3">
        <f t="shared" si="58"/>
        <v>2.0735278169395945E-2</v>
      </c>
    </row>
    <row r="523" spans="1:15" x14ac:dyDescent="0.2">
      <c r="A523">
        <v>522</v>
      </c>
      <c r="B523" t="s">
        <v>594</v>
      </c>
      <c r="C523" t="s">
        <v>73</v>
      </c>
      <c r="D523" t="s">
        <v>130</v>
      </c>
      <c r="E523">
        <v>2924</v>
      </c>
      <c r="F523">
        <v>2909</v>
      </c>
      <c r="G523">
        <v>-15</v>
      </c>
      <c r="H523">
        <v>-5.1299589603283199E-3</v>
      </c>
      <c r="I523" t="str">
        <f>VLOOKUP(D523,categoriesforlookup!A:B,2,FALSE)</f>
        <v>3 years and up to 4 years</v>
      </c>
      <c r="J523">
        <f t="shared" si="53"/>
        <v>268</v>
      </c>
      <c r="K523" t="b">
        <f t="shared" si="54"/>
        <v>0</v>
      </c>
      <c r="L523">
        <f t="shared" si="55"/>
        <v>-15</v>
      </c>
      <c r="M523" t="b">
        <f t="shared" si="56"/>
        <v>0</v>
      </c>
      <c r="N523" s="3">
        <f t="shared" si="57"/>
        <v>-5.1299589603283173E-3</v>
      </c>
      <c r="O523" s="3">
        <f t="shared" si="58"/>
        <v>-3.2534432274156815E-4</v>
      </c>
    </row>
    <row r="524" spans="1:15" x14ac:dyDescent="0.2">
      <c r="A524">
        <v>523</v>
      </c>
      <c r="B524" t="s">
        <v>593</v>
      </c>
      <c r="C524" t="s">
        <v>73</v>
      </c>
      <c r="D524" t="s">
        <v>131</v>
      </c>
      <c r="E524">
        <v>13747</v>
      </c>
      <c r="F524">
        <v>6017</v>
      </c>
      <c r="G524">
        <v>-7730</v>
      </c>
      <c r="H524">
        <v>-0.56230450280061095</v>
      </c>
      <c r="I524" t="str">
        <f>VLOOKUP(D524,categoriesforlookup!A:B,2,FALSE)</f>
        <v>6 months up to 1 year</v>
      </c>
      <c r="J524">
        <f t="shared" si="53"/>
        <v>7326</v>
      </c>
      <c r="K524" t="b">
        <f t="shared" si="54"/>
        <v>0</v>
      </c>
      <c r="L524">
        <f t="shared" si="55"/>
        <v>-7730</v>
      </c>
      <c r="M524" t="b">
        <f t="shared" si="56"/>
        <v>0</v>
      </c>
      <c r="N524" s="3">
        <f t="shared" si="57"/>
        <v>-0.56230450280061106</v>
      </c>
      <c r="O524" s="3">
        <f t="shared" si="58"/>
        <v>-0.16766077431948812</v>
      </c>
    </row>
    <row r="525" spans="1:15" x14ac:dyDescent="0.2">
      <c r="A525">
        <v>524</v>
      </c>
      <c r="B525" t="s">
        <v>592</v>
      </c>
      <c r="C525" t="s">
        <v>73</v>
      </c>
      <c r="D525" t="s">
        <v>132</v>
      </c>
      <c r="E525">
        <v>1486</v>
      </c>
      <c r="F525">
        <v>1754</v>
      </c>
      <c r="G525">
        <v>268</v>
      </c>
      <c r="H525">
        <v>0.18034993270524899</v>
      </c>
      <c r="I525" t="str">
        <f>VLOOKUP(D525,categoriesforlookup!A:B,2,FALSE)</f>
        <v>4 years and up to 5 years</v>
      </c>
      <c r="J525">
        <f t="shared" si="53"/>
        <v>24</v>
      </c>
      <c r="K525" t="b">
        <f t="shared" si="54"/>
        <v>1</v>
      </c>
      <c r="L525">
        <f t="shared" si="55"/>
        <v>292</v>
      </c>
      <c r="M525" t="b">
        <f t="shared" si="56"/>
        <v>0</v>
      </c>
      <c r="N525" s="3">
        <f t="shared" si="57"/>
        <v>0.19650067294751009</v>
      </c>
      <c r="O525" s="3">
        <f t="shared" si="58"/>
        <v>6.3333694827025265E-3</v>
      </c>
    </row>
    <row r="526" spans="1:15" x14ac:dyDescent="0.2">
      <c r="A526">
        <v>525</v>
      </c>
      <c r="B526" t="s">
        <v>591</v>
      </c>
      <c r="C526" t="s">
        <v>73</v>
      </c>
      <c r="D526" t="s">
        <v>133</v>
      </c>
      <c r="E526">
        <v>230</v>
      </c>
      <c r="F526">
        <v>254</v>
      </c>
      <c r="G526">
        <v>24</v>
      </c>
      <c r="H526">
        <v>0.104347826086957</v>
      </c>
      <c r="I526" t="str">
        <f>VLOOKUP(D526,categoriesforlookup!A:B,2,FALSE)</f>
        <v>5 years and over</v>
      </c>
      <c r="J526">
        <f t="shared" si="53"/>
        <v>7</v>
      </c>
      <c r="K526" t="b">
        <f t="shared" si="54"/>
        <v>1</v>
      </c>
      <c r="L526">
        <f t="shared" si="55"/>
        <v>31</v>
      </c>
      <c r="M526" t="b">
        <f t="shared" si="56"/>
        <v>0</v>
      </c>
      <c r="N526" s="3">
        <f t="shared" si="57"/>
        <v>0.13478260869565217</v>
      </c>
      <c r="O526" s="3">
        <f t="shared" si="58"/>
        <v>6.7237826699924081E-4</v>
      </c>
    </row>
    <row r="527" spans="1:15" x14ac:dyDescent="0.2">
      <c r="A527">
        <v>526</v>
      </c>
      <c r="B527" t="s">
        <v>590</v>
      </c>
      <c r="C527" t="s">
        <v>73</v>
      </c>
      <c r="D527" t="s">
        <v>134</v>
      </c>
      <c r="E527">
        <v>46</v>
      </c>
      <c r="F527">
        <v>53</v>
      </c>
      <c r="G527">
        <v>7</v>
      </c>
      <c r="H527">
        <v>0.15217391304347799</v>
      </c>
      <c r="I527">
        <f>VLOOKUP(D527,categoriesforlookup!A:B,2,FALSE)</f>
        <v>0</v>
      </c>
      <c r="J527" t="e">
        <f t="shared" si="53"/>
        <v>#N/A</v>
      </c>
      <c r="K527" t="e">
        <f t="shared" si="54"/>
        <v>#N/A</v>
      </c>
      <c r="L527" t="e">
        <f t="shared" si="55"/>
        <v>#N/A</v>
      </c>
      <c r="M527" t="e">
        <f t="shared" si="56"/>
        <v>#N/A</v>
      </c>
      <c r="N527" s="3" t="e">
        <f t="shared" si="57"/>
        <v>#N/A</v>
      </c>
      <c r="O527" s="3" t="e">
        <f t="shared" si="58"/>
        <v>#N/A</v>
      </c>
    </row>
    <row r="528" spans="1:15" x14ac:dyDescent="0.2">
      <c r="A528">
        <v>527</v>
      </c>
      <c r="B528" t="s">
        <v>589</v>
      </c>
      <c r="C528" t="s">
        <v>73</v>
      </c>
      <c r="D528" t="s">
        <v>136</v>
      </c>
      <c r="E528">
        <v>11782</v>
      </c>
      <c r="F528">
        <v>19108</v>
      </c>
      <c r="G528">
        <v>7326</v>
      </c>
      <c r="H528">
        <v>0.62179595993889003</v>
      </c>
      <c r="I528" t="str">
        <f>VLOOKUP(D528,categoriesforlookup!A:B,2,FALSE)</f>
        <v>1 year and up to 2 years</v>
      </c>
      <c r="J528">
        <f t="shared" si="53"/>
        <v>956</v>
      </c>
      <c r="K528" t="b">
        <f t="shared" si="54"/>
        <v>1</v>
      </c>
      <c r="L528">
        <f t="shared" si="55"/>
        <v>8282</v>
      </c>
      <c r="M528" t="b">
        <f t="shared" si="56"/>
        <v>0</v>
      </c>
      <c r="N528" s="3">
        <f t="shared" si="57"/>
        <v>0.70293668307587842</v>
      </c>
      <c r="O528" s="3">
        <f t="shared" si="58"/>
        <v>0.17963344539637782</v>
      </c>
    </row>
    <row r="529" spans="1:15" x14ac:dyDescent="0.2">
      <c r="A529">
        <v>528</v>
      </c>
      <c r="B529" t="s">
        <v>588</v>
      </c>
      <c r="C529" t="s">
        <v>73</v>
      </c>
      <c r="D529" t="s">
        <v>129</v>
      </c>
      <c r="E529">
        <v>44898</v>
      </c>
      <c r="F529">
        <v>46105</v>
      </c>
      <c r="G529">
        <v>1207</v>
      </c>
      <c r="H529">
        <v>2.6883157378947801E-2</v>
      </c>
      <c r="I529" t="e">
        <f>VLOOKUP(D529,categoriesforlookup!A:B,2,FALSE)</f>
        <v>#N/A</v>
      </c>
      <c r="J529" t="e">
        <f t="shared" si="53"/>
        <v>#N/A</v>
      </c>
      <c r="K529" t="e">
        <f t="shared" si="54"/>
        <v>#N/A</v>
      </c>
      <c r="L529" t="e">
        <f t="shared" si="55"/>
        <v>#N/A</v>
      </c>
      <c r="M529" t="e">
        <f t="shared" si="56"/>
        <v>#N/A</v>
      </c>
      <c r="N529" s="3" t="e">
        <f t="shared" si="57"/>
        <v>#N/A</v>
      </c>
      <c r="O529" s="3" t="e">
        <f t="shared" si="58"/>
        <v>#N/A</v>
      </c>
    </row>
    <row r="530" spans="1:15" x14ac:dyDescent="0.2">
      <c r="A530">
        <v>529</v>
      </c>
      <c r="B530" t="s">
        <v>587</v>
      </c>
      <c r="C530" t="s">
        <v>74</v>
      </c>
      <c r="D530" t="s">
        <v>8</v>
      </c>
      <c r="E530">
        <v>9130</v>
      </c>
      <c r="F530">
        <v>9348</v>
      </c>
      <c r="G530">
        <v>218</v>
      </c>
      <c r="H530">
        <v>2.38773274917853E-2</v>
      </c>
      <c r="I530" t="str">
        <f>VLOOKUP(D530,categoriesforlookup!A:B,2,FALSE)</f>
        <v>2 years and up to 3 years</v>
      </c>
      <c r="J530">
        <f t="shared" si="53"/>
        <v>517</v>
      </c>
      <c r="K530" t="b">
        <f t="shared" si="54"/>
        <v>1</v>
      </c>
      <c r="L530">
        <f t="shared" si="55"/>
        <v>735</v>
      </c>
      <c r="M530" t="b">
        <f t="shared" si="56"/>
        <v>0</v>
      </c>
      <c r="N530" s="3">
        <f t="shared" si="57"/>
        <v>8.0503833515881709E-2</v>
      </c>
      <c r="O530" s="3">
        <f t="shared" si="58"/>
        <v>1.8992248062015504E-2</v>
      </c>
    </row>
    <row r="531" spans="1:15" x14ac:dyDescent="0.2">
      <c r="A531">
        <v>530</v>
      </c>
      <c r="B531" t="s">
        <v>586</v>
      </c>
      <c r="C531" t="s">
        <v>74</v>
      </c>
      <c r="D531" t="s">
        <v>130</v>
      </c>
      <c r="E531">
        <v>6442</v>
      </c>
      <c r="F531">
        <v>6959</v>
      </c>
      <c r="G531">
        <v>517</v>
      </c>
      <c r="H531">
        <v>8.0254579323191494E-2</v>
      </c>
      <c r="I531" t="str">
        <f>VLOOKUP(D531,categoriesforlookup!A:B,2,FALSE)</f>
        <v>3 years and up to 4 years</v>
      </c>
      <c r="J531">
        <f t="shared" si="53"/>
        <v>206</v>
      </c>
      <c r="K531" t="b">
        <f t="shared" si="54"/>
        <v>1</v>
      </c>
      <c r="L531">
        <f t="shared" si="55"/>
        <v>723</v>
      </c>
      <c r="M531" t="b">
        <f t="shared" si="56"/>
        <v>0</v>
      </c>
      <c r="N531" s="3">
        <f t="shared" si="57"/>
        <v>0.11223222601676498</v>
      </c>
      <c r="O531" s="3">
        <f t="shared" si="58"/>
        <v>1.868217054263566E-2</v>
      </c>
    </row>
    <row r="532" spans="1:15" x14ac:dyDescent="0.2">
      <c r="A532">
        <v>531</v>
      </c>
      <c r="B532" t="s">
        <v>585</v>
      </c>
      <c r="C532" t="s">
        <v>74</v>
      </c>
      <c r="D532" t="s">
        <v>131</v>
      </c>
      <c r="E532">
        <v>6911</v>
      </c>
      <c r="F532">
        <v>3664</v>
      </c>
      <c r="G532">
        <v>-3247</v>
      </c>
      <c r="H532">
        <v>-0.46983070467370902</v>
      </c>
      <c r="I532" t="str">
        <f>VLOOKUP(D532,categoriesforlookup!A:B,2,FALSE)</f>
        <v>6 months up to 1 year</v>
      </c>
      <c r="J532">
        <f t="shared" si="53"/>
        <v>2160</v>
      </c>
      <c r="K532" t="b">
        <f t="shared" si="54"/>
        <v>0</v>
      </c>
      <c r="L532">
        <f t="shared" si="55"/>
        <v>-3247</v>
      </c>
      <c r="M532" t="b">
        <f t="shared" si="56"/>
        <v>0</v>
      </c>
      <c r="N532" s="3">
        <f t="shared" si="57"/>
        <v>-0.46983070467370858</v>
      </c>
      <c r="O532" s="3">
        <f t="shared" si="58"/>
        <v>-8.3901808785529719E-2</v>
      </c>
    </row>
    <row r="533" spans="1:15" x14ac:dyDescent="0.2">
      <c r="A533">
        <v>532</v>
      </c>
      <c r="B533" t="s">
        <v>584</v>
      </c>
      <c r="C533" t="s">
        <v>74</v>
      </c>
      <c r="D533" t="s">
        <v>132</v>
      </c>
      <c r="E533">
        <v>548</v>
      </c>
      <c r="F533">
        <v>754</v>
      </c>
      <c r="G533">
        <v>206</v>
      </c>
      <c r="H533">
        <v>0.37591240875912402</v>
      </c>
      <c r="I533" t="str">
        <f>VLOOKUP(D533,categoriesforlookup!A:B,2,FALSE)</f>
        <v>4 years and up to 5 years</v>
      </c>
      <c r="J533">
        <f t="shared" si="53"/>
        <v>-11</v>
      </c>
      <c r="K533" t="b">
        <f t="shared" si="54"/>
        <v>0</v>
      </c>
      <c r="L533">
        <f t="shared" si="55"/>
        <v>206</v>
      </c>
      <c r="M533" t="b">
        <f t="shared" si="56"/>
        <v>0</v>
      </c>
      <c r="N533" s="3">
        <f t="shared" si="57"/>
        <v>0.37591240875912407</v>
      </c>
      <c r="O533" s="3">
        <f t="shared" si="58"/>
        <v>5.3229974160206722E-3</v>
      </c>
    </row>
    <row r="534" spans="1:15" x14ac:dyDescent="0.2">
      <c r="A534">
        <v>533</v>
      </c>
      <c r="B534" t="s">
        <v>583</v>
      </c>
      <c r="C534" t="s">
        <v>74</v>
      </c>
      <c r="D534" t="s">
        <v>133</v>
      </c>
      <c r="E534">
        <v>530</v>
      </c>
      <c r="F534">
        <v>519</v>
      </c>
      <c r="G534">
        <v>-11</v>
      </c>
      <c r="H534">
        <v>-2.0754716981132099E-2</v>
      </c>
      <c r="I534" t="str">
        <f>VLOOKUP(D534,categoriesforlookup!A:B,2,FALSE)</f>
        <v>5 years and over</v>
      </c>
      <c r="J534">
        <f t="shared" si="53"/>
        <v>52</v>
      </c>
      <c r="K534" t="b">
        <f t="shared" si="54"/>
        <v>0</v>
      </c>
      <c r="L534">
        <f t="shared" si="55"/>
        <v>-11</v>
      </c>
      <c r="M534" t="b">
        <f t="shared" si="56"/>
        <v>0</v>
      </c>
      <c r="N534" s="3">
        <f t="shared" si="57"/>
        <v>-2.0754716981132074E-2</v>
      </c>
      <c r="O534" s="3">
        <f t="shared" si="58"/>
        <v>-2.8423772609819124E-4</v>
      </c>
    </row>
    <row r="535" spans="1:15" x14ac:dyDescent="0.2">
      <c r="A535">
        <v>534</v>
      </c>
      <c r="B535" t="s">
        <v>582</v>
      </c>
      <c r="C535" t="s">
        <v>74</v>
      </c>
      <c r="D535" t="s">
        <v>134</v>
      </c>
      <c r="E535">
        <v>173</v>
      </c>
      <c r="F535">
        <v>225</v>
      </c>
      <c r="G535">
        <v>52</v>
      </c>
      <c r="H535">
        <v>0.300578034682081</v>
      </c>
      <c r="I535">
        <f>VLOOKUP(D535,categoriesforlookup!A:B,2,FALSE)</f>
        <v>0</v>
      </c>
      <c r="J535" t="e">
        <f t="shared" si="53"/>
        <v>#N/A</v>
      </c>
      <c r="K535" t="e">
        <f t="shared" si="54"/>
        <v>#N/A</v>
      </c>
      <c r="L535" t="e">
        <f t="shared" si="55"/>
        <v>#N/A</v>
      </c>
      <c r="M535" t="e">
        <f t="shared" si="56"/>
        <v>#N/A</v>
      </c>
      <c r="N535" s="3" t="e">
        <f t="shared" si="57"/>
        <v>#N/A</v>
      </c>
      <c r="O535" s="3" t="e">
        <f t="shared" si="58"/>
        <v>#N/A</v>
      </c>
    </row>
    <row r="536" spans="1:15" x14ac:dyDescent="0.2">
      <c r="A536">
        <v>535</v>
      </c>
      <c r="B536" t="s">
        <v>581</v>
      </c>
      <c r="C536" t="s">
        <v>74</v>
      </c>
      <c r="D536" t="s">
        <v>136</v>
      </c>
      <c r="E536">
        <v>11261</v>
      </c>
      <c r="F536">
        <v>13421</v>
      </c>
      <c r="G536">
        <v>2160</v>
      </c>
      <c r="H536">
        <v>0.19181245004884101</v>
      </c>
      <c r="I536" t="str">
        <f>VLOOKUP(D536,categoriesforlookup!A:B,2,FALSE)</f>
        <v>1 year and up to 2 years</v>
      </c>
      <c r="J536">
        <f t="shared" si="53"/>
        <v>218</v>
      </c>
      <c r="K536" t="b">
        <f t="shared" si="54"/>
        <v>1</v>
      </c>
      <c r="L536">
        <f t="shared" si="55"/>
        <v>2378</v>
      </c>
      <c r="M536" t="b">
        <f t="shared" si="56"/>
        <v>0</v>
      </c>
      <c r="N536" s="3">
        <f t="shared" si="57"/>
        <v>0.21117129917414085</v>
      </c>
      <c r="O536" s="3">
        <f t="shared" si="58"/>
        <v>6.1447028423772608E-2</v>
      </c>
    </row>
    <row r="537" spans="1:15" x14ac:dyDescent="0.2">
      <c r="A537">
        <v>536</v>
      </c>
      <c r="B537" t="s">
        <v>580</v>
      </c>
      <c r="C537" t="s">
        <v>74</v>
      </c>
      <c r="D537" t="s">
        <v>129</v>
      </c>
      <c r="E537">
        <v>38317</v>
      </c>
      <c r="F537">
        <v>38700</v>
      </c>
      <c r="G537">
        <v>383</v>
      </c>
      <c r="H537">
        <v>9.9955633269827992E-3</v>
      </c>
      <c r="I537" t="e">
        <f>VLOOKUP(D537,categoriesforlookup!A:B,2,FALSE)</f>
        <v>#N/A</v>
      </c>
      <c r="J537" t="e">
        <f t="shared" si="53"/>
        <v>#N/A</v>
      </c>
      <c r="K537" t="e">
        <f t="shared" si="54"/>
        <v>#N/A</v>
      </c>
      <c r="L537" t="e">
        <f t="shared" si="55"/>
        <v>#N/A</v>
      </c>
      <c r="M537" t="e">
        <f t="shared" si="56"/>
        <v>#N/A</v>
      </c>
      <c r="N537" s="3" t="e">
        <f t="shared" si="57"/>
        <v>#N/A</v>
      </c>
      <c r="O537" s="3" t="e">
        <f t="shared" si="58"/>
        <v>#N/A</v>
      </c>
    </row>
    <row r="538" spans="1:15" x14ac:dyDescent="0.2">
      <c r="A538">
        <v>537</v>
      </c>
      <c r="B538" t="s">
        <v>579</v>
      </c>
      <c r="C538" t="s">
        <v>75</v>
      </c>
      <c r="D538" t="s">
        <v>8</v>
      </c>
      <c r="E538">
        <v>23961</v>
      </c>
      <c r="F538">
        <v>25202</v>
      </c>
      <c r="G538">
        <v>1241</v>
      </c>
      <c r="H538">
        <v>5.17924961395601E-2</v>
      </c>
      <c r="I538" t="str">
        <f>VLOOKUP(D538,categoriesforlookup!A:B,2,FALSE)</f>
        <v>2 years and up to 3 years</v>
      </c>
      <c r="J538">
        <f t="shared" si="53"/>
        <v>1566</v>
      </c>
      <c r="K538" t="b">
        <f t="shared" si="54"/>
        <v>1</v>
      </c>
      <c r="L538">
        <f t="shared" si="55"/>
        <v>2807</v>
      </c>
      <c r="M538" t="b">
        <f t="shared" si="56"/>
        <v>0</v>
      </c>
      <c r="N538" s="3">
        <f t="shared" si="57"/>
        <v>0.11714869997078586</v>
      </c>
      <c r="O538" s="3">
        <f t="shared" si="58"/>
        <v>2.511699490859633E-2</v>
      </c>
    </row>
    <row r="539" spans="1:15" x14ac:dyDescent="0.2">
      <c r="A539">
        <v>538</v>
      </c>
      <c r="B539" t="s">
        <v>578</v>
      </c>
      <c r="C539" t="s">
        <v>75</v>
      </c>
      <c r="D539" t="s">
        <v>130</v>
      </c>
      <c r="E539">
        <v>5058</v>
      </c>
      <c r="F539">
        <v>6624</v>
      </c>
      <c r="G539">
        <v>1566</v>
      </c>
      <c r="H539">
        <v>0.30960854092526702</v>
      </c>
      <c r="I539" t="str">
        <f>VLOOKUP(D539,categoriesforlookup!A:B,2,FALSE)</f>
        <v>3 years and up to 4 years</v>
      </c>
      <c r="J539">
        <f t="shared" si="53"/>
        <v>8</v>
      </c>
      <c r="K539" t="b">
        <f t="shared" si="54"/>
        <v>1</v>
      </c>
      <c r="L539">
        <f t="shared" si="55"/>
        <v>1574</v>
      </c>
      <c r="M539" t="b">
        <f t="shared" si="56"/>
        <v>0</v>
      </c>
      <c r="N539" s="3">
        <f t="shared" si="57"/>
        <v>0.31119019375247131</v>
      </c>
      <c r="O539" s="3">
        <f t="shared" si="58"/>
        <v>1.4084128958365024E-2</v>
      </c>
    </row>
    <row r="540" spans="1:15" x14ac:dyDescent="0.2">
      <c r="A540">
        <v>539</v>
      </c>
      <c r="B540" t="s">
        <v>577</v>
      </c>
      <c r="C540" t="s">
        <v>75</v>
      </c>
      <c r="D540" t="s">
        <v>131</v>
      </c>
      <c r="E540">
        <v>36962</v>
      </c>
      <c r="F540">
        <v>15372</v>
      </c>
      <c r="G540">
        <v>-21590</v>
      </c>
      <c r="H540">
        <v>-0.58411341377631099</v>
      </c>
      <c r="I540" t="str">
        <f>VLOOKUP(D540,categoriesforlookup!A:B,2,FALSE)</f>
        <v>6 months up to 1 year</v>
      </c>
      <c r="J540">
        <f t="shared" si="53"/>
        <v>20502</v>
      </c>
      <c r="K540" t="b">
        <f t="shared" si="54"/>
        <v>0</v>
      </c>
      <c r="L540">
        <f t="shared" si="55"/>
        <v>-21590</v>
      </c>
      <c r="M540" t="b">
        <f t="shared" si="56"/>
        <v>0</v>
      </c>
      <c r="N540" s="3">
        <f t="shared" si="57"/>
        <v>-0.58411341377631076</v>
      </c>
      <c r="O540" s="3">
        <f t="shared" si="58"/>
        <v>-0.19318700394606153</v>
      </c>
    </row>
    <row r="541" spans="1:15" x14ac:dyDescent="0.2">
      <c r="A541">
        <v>540</v>
      </c>
      <c r="B541" t="s">
        <v>576</v>
      </c>
      <c r="C541" t="s">
        <v>75</v>
      </c>
      <c r="D541" t="s">
        <v>132</v>
      </c>
      <c r="E541">
        <v>868</v>
      </c>
      <c r="F541">
        <v>876</v>
      </c>
      <c r="G541">
        <v>8</v>
      </c>
      <c r="H541">
        <v>9.2165898617511503E-3</v>
      </c>
      <c r="I541" t="str">
        <f>VLOOKUP(D541,categoriesforlookup!A:B,2,FALSE)</f>
        <v>4 years and up to 5 years</v>
      </c>
      <c r="J541">
        <f t="shared" si="53"/>
        <v>77</v>
      </c>
      <c r="K541" t="b">
        <f t="shared" si="54"/>
        <v>1</v>
      </c>
      <c r="L541">
        <f t="shared" si="55"/>
        <v>85</v>
      </c>
      <c r="M541" t="b">
        <f t="shared" si="56"/>
        <v>0</v>
      </c>
      <c r="N541" s="3">
        <f t="shared" si="57"/>
        <v>9.7926267281105997E-2</v>
      </c>
      <c r="O541" s="3">
        <f t="shared" si="58"/>
        <v>7.6057875569315566E-4</v>
      </c>
    </row>
    <row r="542" spans="1:15" x14ac:dyDescent="0.2">
      <c r="A542">
        <v>541</v>
      </c>
      <c r="B542" t="s">
        <v>575</v>
      </c>
      <c r="C542" t="s">
        <v>75</v>
      </c>
      <c r="D542" t="s">
        <v>133</v>
      </c>
      <c r="E542">
        <v>528</v>
      </c>
      <c r="F542">
        <v>605</v>
      </c>
      <c r="G542">
        <v>77</v>
      </c>
      <c r="H542">
        <v>0.14583333333333301</v>
      </c>
      <c r="I542" t="str">
        <f>VLOOKUP(D542,categoriesforlookup!A:B,2,FALSE)</f>
        <v>5 years and over</v>
      </c>
      <c r="J542">
        <f t="shared" si="53"/>
        <v>15</v>
      </c>
      <c r="K542" t="b">
        <f t="shared" si="54"/>
        <v>1</v>
      </c>
      <c r="L542">
        <f t="shared" si="55"/>
        <v>92</v>
      </c>
      <c r="M542" t="b">
        <f t="shared" si="56"/>
        <v>0</v>
      </c>
      <c r="N542" s="3">
        <f t="shared" si="57"/>
        <v>0.17424242424242425</v>
      </c>
      <c r="O542" s="3">
        <f t="shared" si="58"/>
        <v>8.2321465322082732E-4</v>
      </c>
    </row>
    <row r="543" spans="1:15" x14ac:dyDescent="0.2">
      <c r="A543">
        <v>542</v>
      </c>
      <c r="B543" t="s">
        <v>574</v>
      </c>
      <c r="C543" t="s">
        <v>75</v>
      </c>
      <c r="D543" t="s">
        <v>134</v>
      </c>
      <c r="E543">
        <v>47</v>
      </c>
      <c r="F543">
        <v>62</v>
      </c>
      <c r="G543">
        <v>15</v>
      </c>
      <c r="H543">
        <v>0.319148936170213</v>
      </c>
      <c r="I543">
        <f>VLOOKUP(D543,categoriesforlookup!A:B,2,FALSE)</f>
        <v>0</v>
      </c>
      <c r="J543" t="e">
        <f t="shared" si="53"/>
        <v>#N/A</v>
      </c>
      <c r="K543" t="e">
        <f t="shared" si="54"/>
        <v>#N/A</v>
      </c>
      <c r="L543" t="e">
        <f t="shared" si="55"/>
        <v>#N/A</v>
      </c>
      <c r="M543" t="e">
        <f t="shared" si="56"/>
        <v>#N/A</v>
      </c>
      <c r="N543" s="3" t="e">
        <f t="shared" si="57"/>
        <v>#N/A</v>
      </c>
      <c r="O543" s="3" t="e">
        <f t="shared" si="58"/>
        <v>#N/A</v>
      </c>
    </row>
    <row r="544" spans="1:15" x14ac:dyDescent="0.2">
      <c r="A544">
        <v>543</v>
      </c>
      <c r="B544" t="s">
        <v>573</v>
      </c>
      <c r="C544" t="s">
        <v>75</v>
      </c>
      <c r="D544" t="s">
        <v>136</v>
      </c>
      <c r="E544">
        <v>25718</v>
      </c>
      <c r="F544">
        <v>46220</v>
      </c>
      <c r="G544">
        <v>20502</v>
      </c>
      <c r="H544">
        <v>0.79718485107706705</v>
      </c>
      <c r="I544" t="str">
        <f>VLOOKUP(D544,categoriesforlookup!A:B,2,FALSE)</f>
        <v>1 year and up to 2 years</v>
      </c>
      <c r="J544">
        <f t="shared" si="53"/>
        <v>1241</v>
      </c>
      <c r="K544" t="b">
        <f t="shared" si="54"/>
        <v>1</v>
      </c>
      <c r="L544">
        <f t="shared" si="55"/>
        <v>21743</v>
      </c>
      <c r="M544" t="b">
        <f t="shared" si="56"/>
        <v>0</v>
      </c>
      <c r="N544" s="3">
        <f t="shared" si="57"/>
        <v>0.84543899214557894</v>
      </c>
      <c r="O544" s="3">
        <f t="shared" si="58"/>
        <v>0.19455604570630922</v>
      </c>
    </row>
    <row r="545" spans="1:15" x14ac:dyDescent="0.2">
      <c r="A545">
        <v>544</v>
      </c>
      <c r="B545" t="s">
        <v>572</v>
      </c>
      <c r="C545" t="s">
        <v>75</v>
      </c>
      <c r="D545" t="s">
        <v>129</v>
      </c>
      <c r="E545">
        <v>107166</v>
      </c>
      <c r="F545">
        <v>111757</v>
      </c>
      <c r="G545">
        <v>4591</v>
      </c>
      <c r="H545">
        <v>4.28400798760801E-2</v>
      </c>
      <c r="I545" t="e">
        <f>VLOOKUP(D545,categoriesforlookup!A:B,2,FALSE)</f>
        <v>#N/A</v>
      </c>
      <c r="J545" t="e">
        <f t="shared" si="53"/>
        <v>#N/A</v>
      </c>
      <c r="K545" t="e">
        <f t="shared" si="54"/>
        <v>#N/A</v>
      </c>
      <c r="L545" t="e">
        <f t="shared" si="55"/>
        <v>#N/A</v>
      </c>
      <c r="M545" t="e">
        <f t="shared" si="56"/>
        <v>#N/A</v>
      </c>
      <c r="N545" s="3" t="e">
        <f t="shared" si="57"/>
        <v>#N/A</v>
      </c>
      <c r="O545" s="3" t="e">
        <f t="shared" si="58"/>
        <v>#N/A</v>
      </c>
    </row>
    <row r="546" spans="1:15" x14ac:dyDescent="0.2">
      <c r="A546">
        <v>545</v>
      </c>
      <c r="B546" t="s">
        <v>571</v>
      </c>
      <c r="C546" t="s">
        <v>76</v>
      </c>
      <c r="D546" t="s">
        <v>8</v>
      </c>
      <c r="E546">
        <v>29801</v>
      </c>
      <c r="F546">
        <v>30989</v>
      </c>
      <c r="G546">
        <v>1188</v>
      </c>
      <c r="H546">
        <v>3.9864434079393302E-2</v>
      </c>
      <c r="I546" t="str">
        <f>VLOOKUP(D546,categoriesforlookup!A:B,2,FALSE)</f>
        <v>2 years and up to 3 years</v>
      </c>
      <c r="J546">
        <f t="shared" si="53"/>
        <v>1188</v>
      </c>
      <c r="K546" t="b">
        <f t="shared" si="54"/>
        <v>1</v>
      </c>
      <c r="L546">
        <f t="shared" si="55"/>
        <v>2376</v>
      </c>
      <c r="M546" t="b">
        <f t="shared" si="56"/>
        <v>0</v>
      </c>
      <c r="N546" s="3">
        <f t="shared" si="57"/>
        <v>7.9728868158786617E-2</v>
      </c>
      <c r="O546" s="3">
        <f t="shared" si="58"/>
        <v>1.9341131651566583E-2</v>
      </c>
    </row>
    <row r="547" spans="1:15" x14ac:dyDescent="0.2">
      <c r="A547">
        <v>546</v>
      </c>
      <c r="B547" t="s">
        <v>570</v>
      </c>
      <c r="C547" t="s">
        <v>76</v>
      </c>
      <c r="D547" t="s">
        <v>130</v>
      </c>
      <c r="E547">
        <v>14468</v>
      </c>
      <c r="F547">
        <v>15656</v>
      </c>
      <c r="G547">
        <v>1188</v>
      </c>
      <c r="H547">
        <v>8.2112247719104206E-2</v>
      </c>
      <c r="I547" t="str">
        <f>VLOOKUP(D547,categoriesforlookup!A:B,2,FALSE)</f>
        <v>3 years and up to 4 years</v>
      </c>
      <c r="J547">
        <f t="shared" si="53"/>
        <v>624</v>
      </c>
      <c r="K547" t="b">
        <f t="shared" si="54"/>
        <v>1</v>
      </c>
      <c r="L547">
        <f t="shared" si="55"/>
        <v>1812</v>
      </c>
      <c r="M547" t="b">
        <f t="shared" si="56"/>
        <v>0</v>
      </c>
      <c r="N547" s="3">
        <f t="shared" si="57"/>
        <v>0.12524191318772462</v>
      </c>
      <c r="O547" s="3">
        <f t="shared" si="58"/>
        <v>1.4750054946396737E-2</v>
      </c>
    </row>
    <row r="548" spans="1:15" x14ac:dyDescent="0.2">
      <c r="A548">
        <v>547</v>
      </c>
      <c r="B548" t="s">
        <v>569</v>
      </c>
      <c r="C548" t="s">
        <v>76</v>
      </c>
      <c r="D548" t="s">
        <v>131</v>
      </c>
      <c r="E548">
        <v>18940</v>
      </c>
      <c r="F548">
        <v>11263</v>
      </c>
      <c r="G548">
        <v>-7677</v>
      </c>
      <c r="H548">
        <v>-0.40533262935586101</v>
      </c>
      <c r="I548" t="str">
        <f>VLOOKUP(D548,categoriesforlookup!A:B,2,FALSE)</f>
        <v>6 months up to 1 year</v>
      </c>
      <c r="J548">
        <f t="shared" si="53"/>
        <v>5888</v>
      </c>
      <c r="K548" t="b">
        <f t="shared" si="54"/>
        <v>0</v>
      </c>
      <c r="L548">
        <f t="shared" si="55"/>
        <v>-7677</v>
      </c>
      <c r="M548" t="b">
        <f t="shared" si="56"/>
        <v>0</v>
      </c>
      <c r="N548" s="3">
        <f t="shared" si="57"/>
        <v>-0.40533262935586062</v>
      </c>
      <c r="O548" s="3">
        <f t="shared" si="58"/>
        <v>-6.2492368556008697E-2</v>
      </c>
    </row>
    <row r="549" spans="1:15" x14ac:dyDescent="0.2">
      <c r="A549">
        <v>548</v>
      </c>
      <c r="B549" t="s">
        <v>568</v>
      </c>
      <c r="C549" t="s">
        <v>76</v>
      </c>
      <c r="D549" t="s">
        <v>132</v>
      </c>
      <c r="E549">
        <v>6039</v>
      </c>
      <c r="F549">
        <v>6663</v>
      </c>
      <c r="G549">
        <v>624</v>
      </c>
      <c r="H549">
        <v>0.10332836562344801</v>
      </c>
      <c r="I549" t="str">
        <f>VLOOKUP(D549,categoriesforlookup!A:B,2,FALSE)</f>
        <v>4 years and up to 5 years</v>
      </c>
      <c r="J549">
        <f t="shared" si="53"/>
        <v>314</v>
      </c>
      <c r="K549" t="b">
        <f t="shared" si="54"/>
        <v>1</v>
      </c>
      <c r="L549">
        <f t="shared" si="55"/>
        <v>938</v>
      </c>
      <c r="M549" t="b">
        <f t="shared" si="56"/>
        <v>0</v>
      </c>
      <c r="N549" s="3">
        <f t="shared" si="57"/>
        <v>0.1553237290942209</v>
      </c>
      <c r="O549" s="3">
        <f t="shared" si="58"/>
        <v>7.6355140947682891E-3</v>
      </c>
    </row>
    <row r="550" spans="1:15" x14ac:dyDescent="0.2">
      <c r="A550">
        <v>549</v>
      </c>
      <c r="B550" t="s">
        <v>567</v>
      </c>
      <c r="C550" t="s">
        <v>76</v>
      </c>
      <c r="D550" t="s">
        <v>133</v>
      </c>
      <c r="E550">
        <v>1993</v>
      </c>
      <c r="F550">
        <v>2307</v>
      </c>
      <c r="G550">
        <v>314</v>
      </c>
      <c r="H550">
        <v>0.15755143000501801</v>
      </c>
      <c r="I550" t="str">
        <f>VLOOKUP(D550,categoriesforlookup!A:B,2,FALSE)</f>
        <v>5 years and over</v>
      </c>
      <c r="J550">
        <f t="shared" si="53"/>
        <v>63</v>
      </c>
      <c r="K550" t="b">
        <f t="shared" si="54"/>
        <v>1</v>
      </c>
      <c r="L550">
        <f t="shared" si="55"/>
        <v>377</v>
      </c>
      <c r="M550" t="b">
        <f t="shared" si="56"/>
        <v>0</v>
      </c>
      <c r="N550" s="3">
        <f t="shared" si="57"/>
        <v>0.18916206723532364</v>
      </c>
      <c r="O550" s="3">
        <f t="shared" si="58"/>
        <v>3.0688580103706235E-3</v>
      </c>
    </row>
    <row r="551" spans="1:15" x14ac:dyDescent="0.2">
      <c r="A551">
        <v>550</v>
      </c>
      <c r="B551" t="s">
        <v>566</v>
      </c>
      <c r="C551" t="s">
        <v>76</v>
      </c>
      <c r="D551" t="s">
        <v>134</v>
      </c>
      <c r="E551">
        <v>173</v>
      </c>
      <c r="F551">
        <v>236</v>
      </c>
      <c r="G551">
        <v>63</v>
      </c>
      <c r="H551">
        <v>0.36416184971098298</v>
      </c>
      <c r="I551">
        <f>VLOOKUP(D551,categoriesforlookup!A:B,2,FALSE)</f>
        <v>0</v>
      </c>
      <c r="J551" t="e">
        <f t="shared" si="53"/>
        <v>#N/A</v>
      </c>
      <c r="K551" t="e">
        <f t="shared" si="54"/>
        <v>#N/A</v>
      </c>
      <c r="L551" t="e">
        <f t="shared" si="55"/>
        <v>#N/A</v>
      </c>
      <c r="M551" t="e">
        <f t="shared" si="56"/>
        <v>#N/A</v>
      </c>
      <c r="N551" s="3" t="e">
        <f t="shared" si="57"/>
        <v>#N/A</v>
      </c>
      <c r="O551" s="3" t="e">
        <f t="shared" si="58"/>
        <v>#N/A</v>
      </c>
    </row>
    <row r="552" spans="1:15" x14ac:dyDescent="0.2">
      <c r="A552">
        <v>551</v>
      </c>
      <c r="B552" t="s">
        <v>565</v>
      </c>
      <c r="C552" t="s">
        <v>76</v>
      </c>
      <c r="D552" t="s">
        <v>136</v>
      </c>
      <c r="E552">
        <v>36831</v>
      </c>
      <c r="F552">
        <v>42719</v>
      </c>
      <c r="G552">
        <v>5888</v>
      </c>
      <c r="H552">
        <v>0.159865330835438</v>
      </c>
      <c r="I552" t="str">
        <f>VLOOKUP(D552,categoriesforlookup!A:B,2,FALSE)</f>
        <v>1 year and up to 2 years</v>
      </c>
      <c r="J552">
        <f t="shared" si="53"/>
        <v>1188</v>
      </c>
      <c r="K552" t="b">
        <f t="shared" si="54"/>
        <v>1</v>
      </c>
      <c r="L552">
        <f t="shared" si="55"/>
        <v>7076</v>
      </c>
      <c r="M552" t="b">
        <f t="shared" si="56"/>
        <v>0</v>
      </c>
      <c r="N552" s="3">
        <f t="shared" si="57"/>
        <v>0.19212076783144633</v>
      </c>
      <c r="O552" s="3">
        <f t="shared" si="58"/>
        <v>5.760010419464863E-2</v>
      </c>
    </row>
    <row r="553" spans="1:15" x14ac:dyDescent="0.2">
      <c r="A553">
        <v>552</v>
      </c>
      <c r="B553" t="s">
        <v>564</v>
      </c>
      <c r="C553" t="s">
        <v>76</v>
      </c>
      <c r="D553" t="s">
        <v>129</v>
      </c>
      <c r="E553">
        <v>120000</v>
      </c>
      <c r="F553">
        <v>122847</v>
      </c>
      <c r="G553">
        <v>2847</v>
      </c>
      <c r="H553">
        <v>2.3725E-2</v>
      </c>
      <c r="I553" t="e">
        <f>VLOOKUP(D553,categoriesforlookup!A:B,2,FALSE)</f>
        <v>#N/A</v>
      </c>
      <c r="J553" t="e">
        <f t="shared" si="53"/>
        <v>#N/A</v>
      </c>
      <c r="K553" t="e">
        <f t="shared" si="54"/>
        <v>#N/A</v>
      </c>
      <c r="L553" t="e">
        <f t="shared" si="55"/>
        <v>#N/A</v>
      </c>
      <c r="M553" t="e">
        <f t="shared" si="56"/>
        <v>#N/A</v>
      </c>
      <c r="N553" s="3" t="e">
        <f t="shared" si="57"/>
        <v>#N/A</v>
      </c>
      <c r="O553" s="3" t="e">
        <f t="shared" si="58"/>
        <v>#N/A</v>
      </c>
    </row>
    <row r="554" spans="1:15" x14ac:dyDescent="0.2">
      <c r="A554">
        <v>553</v>
      </c>
      <c r="B554" t="s">
        <v>563</v>
      </c>
      <c r="C554" t="s">
        <v>77</v>
      </c>
      <c r="D554" t="s">
        <v>8</v>
      </c>
      <c r="E554">
        <v>28461</v>
      </c>
      <c r="F554">
        <v>30330</v>
      </c>
      <c r="G554">
        <v>1869</v>
      </c>
      <c r="H554">
        <v>6.5668809950458498E-2</v>
      </c>
      <c r="I554" t="str">
        <f>VLOOKUP(D554,categoriesforlookup!A:B,2,FALSE)</f>
        <v>2 years and up to 3 years</v>
      </c>
      <c r="J554">
        <f t="shared" si="53"/>
        <v>1104</v>
      </c>
      <c r="K554" t="b">
        <f t="shared" si="54"/>
        <v>1</v>
      </c>
      <c r="L554">
        <f t="shared" si="55"/>
        <v>2973</v>
      </c>
      <c r="M554" t="b">
        <f t="shared" si="56"/>
        <v>0</v>
      </c>
      <c r="N554" s="3">
        <f t="shared" si="57"/>
        <v>0.10445873300305682</v>
      </c>
      <c r="O554" s="3">
        <f t="shared" si="58"/>
        <v>2.86526599845798E-2</v>
      </c>
    </row>
    <row r="555" spans="1:15" x14ac:dyDescent="0.2">
      <c r="A555">
        <v>554</v>
      </c>
      <c r="B555" t="s">
        <v>562</v>
      </c>
      <c r="C555" t="s">
        <v>77</v>
      </c>
      <c r="D555" t="s">
        <v>130</v>
      </c>
      <c r="E555">
        <v>3682</v>
      </c>
      <c r="F555">
        <v>4786</v>
      </c>
      <c r="G555">
        <v>1104</v>
      </c>
      <c r="H555">
        <v>0.29983704508419301</v>
      </c>
      <c r="I555" t="str">
        <f>VLOOKUP(D555,categoriesforlookup!A:B,2,FALSE)</f>
        <v>3 years and up to 4 years</v>
      </c>
      <c r="J555">
        <f t="shared" si="53"/>
        <v>134</v>
      </c>
      <c r="K555" t="b">
        <f t="shared" si="54"/>
        <v>1</v>
      </c>
      <c r="L555">
        <f t="shared" si="55"/>
        <v>1238</v>
      </c>
      <c r="M555" t="b">
        <f t="shared" si="56"/>
        <v>0</v>
      </c>
      <c r="N555" s="3">
        <f t="shared" si="57"/>
        <v>0.33623030961434003</v>
      </c>
      <c r="O555" s="3">
        <f t="shared" si="58"/>
        <v>1.1931380107941402E-2</v>
      </c>
    </row>
    <row r="556" spans="1:15" x14ac:dyDescent="0.2">
      <c r="A556">
        <v>555</v>
      </c>
      <c r="B556" t="s">
        <v>561</v>
      </c>
      <c r="C556" t="s">
        <v>77</v>
      </c>
      <c r="D556" t="s">
        <v>131</v>
      </c>
      <c r="E556">
        <v>24123</v>
      </c>
      <c r="F556">
        <v>11836</v>
      </c>
      <c r="G556">
        <v>-12287</v>
      </c>
      <c r="H556">
        <v>-0.509347925216598</v>
      </c>
      <c r="I556" t="str">
        <f>VLOOKUP(D556,categoriesforlookup!A:B,2,FALSE)</f>
        <v>6 months up to 1 year</v>
      </c>
      <c r="J556">
        <f t="shared" si="53"/>
        <v>10704</v>
      </c>
      <c r="K556" t="b">
        <f t="shared" si="54"/>
        <v>0</v>
      </c>
      <c r="L556">
        <f t="shared" si="55"/>
        <v>-12287</v>
      </c>
      <c r="M556" t="b">
        <f t="shared" si="56"/>
        <v>0</v>
      </c>
      <c r="N556" s="3">
        <f t="shared" si="57"/>
        <v>-0.50934792521659822</v>
      </c>
      <c r="O556" s="3">
        <f t="shared" si="58"/>
        <v>-0.11841750192752505</v>
      </c>
    </row>
    <row r="557" spans="1:15" x14ac:dyDescent="0.2">
      <c r="A557">
        <v>556</v>
      </c>
      <c r="B557" t="s">
        <v>560</v>
      </c>
      <c r="C557" t="s">
        <v>77</v>
      </c>
      <c r="D557" t="s">
        <v>132</v>
      </c>
      <c r="E557">
        <v>1552</v>
      </c>
      <c r="F557">
        <v>1686</v>
      </c>
      <c r="G557">
        <v>134</v>
      </c>
      <c r="H557">
        <v>8.6340206185566995E-2</v>
      </c>
      <c r="I557" t="str">
        <f>VLOOKUP(D557,categoriesforlookup!A:B,2,FALSE)</f>
        <v>4 years and up to 5 years</v>
      </c>
      <c r="J557">
        <f t="shared" si="53"/>
        <v>78</v>
      </c>
      <c r="K557" t="b">
        <f t="shared" si="54"/>
        <v>1</v>
      </c>
      <c r="L557">
        <f t="shared" si="55"/>
        <v>212</v>
      </c>
      <c r="M557" t="b">
        <f t="shared" si="56"/>
        <v>0</v>
      </c>
      <c r="N557" s="3">
        <f t="shared" si="57"/>
        <v>0.13659793814432988</v>
      </c>
      <c r="O557" s="3">
        <f t="shared" si="58"/>
        <v>2.043176561295297E-3</v>
      </c>
    </row>
    <row r="558" spans="1:15" x14ac:dyDescent="0.2">
      <c r="A558">
        <v>557</v>
      </c>
      <c r="B558" t="s">
        <v>559</v>
      </c>
      <c r="C558" t="s">
        <v>77</v>
      </c>
      <c r="D558" t="s">
        <v>133</v>
      </c>
      <c r="E558">
        <v>809</v>
      </c>
      <c r="F558">
        <v>887</v>
      </c>
      <c r="G558">
        <v>78</v>
      </c>
      <c r="H558">
        <v>9.6415327564894904E-2</v>
      </c>
      <c r="I558" t="str">
        <f>VLOOKUP(D558,categoriesforlookup!A:B,2,FALSE)</f>
        <v>5 years and over</v>
      </c>
      <c r="J558">
        <f t="shared" si="53"/>
        <v>33</v>
      </c>
      <c r="K558" t="b">
        <f t="shared" si="54"/>
        <v>1</v>
      </c>
      <c r="L558">
        <f t="shared" si="55"/>
        <v>111</v>
      </c>
      <c r="M558" t="b">
        <f t="shared" si="56"/>
        <v>0</v>
      </c>
      <c r="N558" s="3">
        <f t="shared" si="57"/>
        <v>0.13720642768850433</v>
      </c>
      <c r="O558" s="3">
        <f t="shared" si="58"/>
        <v>1.0697764070932922E-3</v>
      </c>
    </row>
    <row r="559" spans="1:15" x14ac:dyDescent="0.2">
      <c r="A559">
        <v>558</v>
      </c>
      <c r="B559" t="s">
        <v>558</v>
      </c>
      <c r="C559" t="s">
        <v>77</v>
      </c>
      <c r="D559" t="s">
        <v>134</v>
      </c>
      <c r="E559">
        <v>78</v>
      </c>
      <c r="F559">
        <v>111</v>
      </c>
      <c r="G559">
        <v>33</v>
      </c>
      <c r="H559">
        <v>0.42307692307692302</v>
      </c>
      <c r="I559">
        <f>VLOOKUP(D559,categoriesforlookup!A:B,2,FALSE)</f>
        <v>0</v>
      </c>
      <c r="J559" t="e">
        <f t="shared" si="53"/>
        <v>#N/A</v>
      </c>
      <c r="K559" t="e">
        <f t="shared" si="54"/>
        <v>#N/A</v>
      </c>
      <c r="L559" t="e">
        <f t="shared" si="55"/>
        <v>#N/A</v>
      </c>
      <c r="M559" t="e">
        <f t="shared" si="56"/>
        <v>#N/A</v>
      </c>
      <c r="N559" s="3" t="e">
        <f t="shared" si="57"/>
        <v>#N/A</v>
      </c>
      <c r="O559" s="3" t="e">
        <f t="shared" si="58"/>
        <v>#N/A</v>
      </c>
    </row>
    <row r="560" spans="1:15" x14ac:dyDescent="0.2">
      <c r="A560">
        <v>559</v>
      </c>
      <c r="B560" t="s">
        <v>557</v>
      </c>
      <c r="C560" t="s">
        <v>77</v>
      </c>
      <c r="D560" t="s">
        <v>136</v>
      </c>
      <c r="E560">
        <v>31067</v>
      </c>
      <c r="F560">
        <v>41771</v>
      </c>
      <c r="G560">
        <v>10704</v>
      </c>
      <c r="H560">
        <v>0.34454565938133702</v>
      </c>
      <c r="I560" t="str">
        <f>VLOOKUP(D560,categoriesforlookup!A:B,2,FALSE)</f>
        <v>1 year and up to 2 years</v>
      </c>
      <c r="J560">
        <f t="shared" si="53"/>
        <v>1869</v>
      </c>
      <c r="K560" t="b">
        <f t="shared" si="54"/>
        <v>1</v>
      </c>
      <c r="L560">
        <f t="shared" si="55"/>
        <v>12573</v>
      </c>
      <c r="M560" t="b">
        <f t="shared" si="56"/>
        <v>0</v>
      </c>
      <c r="N560" s="3">
        <f t="shared" si="57"/>
        <v>0.40470595809057841</v>
      </c>
      <c r="O560" s="3">
        <f t="shared" si="58"/>
        <v>0.12117386276021588</v>
      </c>
    </row>
    <row r="561" spans="1:15" x14ac:dyDescent="0.2">
      <c r="A561">
        <v>560</v>
      </c>
      <c r="B561" t="s">
        <v>556</v>
      </c>
      <c r="C561" t="s">
        <v>77</v>
      </c>
      <c r="D561" t="s">
        <v>129</v>
      </c>
      <c r="E561">
        <v>100847</v>
      </c>
      <c r="F561">
        <v>103760</v>
      </c>
      <c r="G561">
        <v>2913</v>
      </c>
      <c r="H561">
        <v>2.88853411603717E-2</v>
      </c>
      <c r="I561" t="e">
        <f>VLOOKUP(D561,categoriesforlookup!A:B,2,FALSE)</f>
        <v>#N/A</v>
      </c>
      <c r="J561" t="e">
        <f t="shared" si="53"/>
        <v>#N/A</v>
      </c>
      <c r="K561" t="e">
        <f t="shared" si="54"/>
        <v>#N/A</v>
      </c>
      <c r="L561" t="e">
        <f t="shared" si="55"/>
        <v>#N/A</v>
      </c>
      <c r="M561" t="e">
        <f t="shared" si="56"/>
        <v>#N/A</v>
      </c>
      <c r="N561" s="3" t="e">
        <f t="shared" si="57"/>
        <v>#N/A</v>
      </c>
      <c r="O561" s="3" t="e">
        <f t="shared" si="58"/>
        <v>#N/A</v>
      </c>
    </row>
    <row r="562" spans="1:15" x14ac:dyDescent="0.2">
      <c r="A562">
        <v>561</v>
      </c>
      <c r="B562" t="s">
        <v>555</v>
      </c>
      <c r="C562" t="s">
        <v>78</v>
      </c>
      <c r="D562" t="s">
        <v>8</v>
      </c>
      <c r="E562">
        <v>13442</v>
      </c>
      <c r="F562">
        <v>14652</v>
      </c>
      <c r="G562">
        <v>1210</v>
      </c>
      <c r="H562">
        <v>9.0016366612111307E-2</v>
      </c>
      <c r="I562" t="str">
        <f>VLOOKUP(D562,categoriesforlookup!A:B,2,FALSE)</f>
        <v>2 years and up to 3 years</v>
      </c>
      <c r="J562">
        <f t="shared" si="53"/>
        <v>133</v>
      </c>
      <c r="K562" t="b">
        <f t="shared" si="54"/>
        <v>1</v>
      </c>
      <c r="L562">
        <f t="shared" si="55"/>
        <v>1343</v>
      </c>
      <c r="M562" t="b">
        <f t="shared" si="56"/>
        <v>0</v>
      </c>
      <c r="N562" s="3">
        <f t="shared" si="57"/>
        <v>9.9910727570302033E-2</v>
      </c>
      <c r="O562" s="3">
        <f t="shared" si="58"/>
        <v>2.184272586809791E-2</v>
      </c>
    </row>
    <row r="563" spans="1:15" x14ac:dyDescent="0.2">
      <c r="A563">
        <v>562</v>
      </c>
      <c r="B563" t="s">
        <v>554</v>
      </c>
      <c r="C563" t="s">
        <v>78</v>
      </c>
      <c r="D563" t="s">
        <v>130</v>
      </c>
      <c r="E563">
        <v>2536</v>
      </c>
      <c r="F563">
        <v>2669</v>
      </c>
      <c r="G563">
        <v>133</v>
      </c>
      <c r="H563">
        <v>5.2444794952681402E-2</v>
      </c>
      <c r="I563" t="str">
        <f>VLOOKUP(D563,categoriesforlookup!A:B,2,FALSE)</f>
        <v>3 years and up to 4 years</v>
      </c>
      <c r="J563">
        <f t="shared" si="53"/>
        <v>202</v>
      </c>
      <c r="K563" t="b">
        <f t="shared" si="54"/>
        <v>1</v>
      </c>
      <c r="L563">
        <f t="shared" si="55"/>
        <v>335</v>
      </c>
      <c r="M563" t="b">
        <f t="shared" si="56"/>
        <v>0</v>
      </c>
      <c r="N563" s="3">
        <f t="shared" si="57"/>
        <v>0.13209779179810727</v>
      </c>
      <c r="O563" s="3">
        <f t="shared" si="58"/>
        <v>5.4484833699276246E-3</v>
      </c>
    </row>
    <row r="564" spans="1:15" x14ac:dyDescent="0.2">
      <c r="A564">
        <v>563</v>
      </c>
      <c r="B564" t="s">
        <v>553</v>
      </c>
      <c r="C564" t="s">
        <v>78</v>
      </c>
      <c r="D564" t="s">
        <v>131</v>
      </c>
      <c r="E564">
        <v>17054</v>
      </c>
      <c r="F564">
        <v>7778</v>
      </c>
      <c r="G564">
        <v>-9276</v>
      </c>
      <c r="H564">
        <v>-0.54391931511668801</v>
      </c>
      <c r="I564" t="str">
        <f>VLOOKUP(D564,categoriesforlookup!A:B,2,FALSE)</f>
        <v>6 months up to 1 year</v>
      </c>
      <c r="J564">
        <f t="shared" si="53"/>
        <v>8237</v>
      </c>
      <c r="K564" t="b">
        <f t="shared" si="54"/>
        <v>0</v>
      </c>
      <c r="L564">
        <f t="shared" si="55"/>
        <v>-9276</v>
      </c>
      <c r="M564" t="b">
        <f t="shared" si="56"/>
        <v>0</v>
      </c>
      <c r="N564" s="3">
        <f t="shared" si="57"/>
        <v>-0.54391931511668812</v>
      </c>
      <c r="O564" s="3">
        <f t="shared" si="58"/>
        <v>-0.15086606489387655</v>
      </c>
    </row>
    <row r="565" spans="1:15" x14ac:dyDescent="0.2">
      <c r="A565">
        <v>564</v>
      </c>
      <c r="B565" t="s">
        <v>552</v>
      </c>
      <c r="C565" t="s">
        <v>78</v>
      </c>
      <c r="D565" t="s">
        <v>132</v>
      </c>
      <c r="E565">
        <v>2038</v>
      </c>
      <c r="F565">
        <v>2240</v>
      </c>
      <c r="G565">
        <v>202</v>
      </c>
      <c r="H565">
        <v>9.9116781157998005E-2</v>
      </c>
      <c r="I565" t="str">
        <f>VLOOKUP(D565,categoriesforlookup!A:B,2,FALSE)</f>
        <v>4 years and up to 5 years</v>
      </c>
      <c r="J565">
        <f t="shared" si="53"/>
        <v>28</v>
      </c>
      <c r="K565" t="b">
        <f t="shared" si="54"/>
        <v>1</v>
      </c>
      <c r="L565">
        <f t="shared" si="55"/>
        <v>230</v>
      </c>
      <c r="M565" t="b">
        <f t="shared" si="56"/>
        <v>0</v>
      </c>
      <c r="N565" s="3">
        <f t="shared" si="57"/>
        <v>0.11285574092247301</v>
      </c>
      <c r="O565" s="3">
        <f t="shared" si="58"/>
        <v>3.74074977636822E-3</v>
      </c>
    </row>
    <row r="566" spans="1:15" x14ac:dyDescent="0.2">
      <c r="A566">
        <v>565</v>
      </c>
      <c r="B566" t="s">
        <v>551</v>
      </c>
      <c r="C566" t="s">
        <v>78</v>
      </c>
      <c r="D566" t="s">
        <v>133</v>
      </c>
      <c r="E566">
        <v>419</v>
      </c>
      <c r="F566">
        <v>447</v>
      </c>
      <c r="G566">
        <v>28</v>
      </c>
      <c r="H566">
        <v>6.6825775656324596E-2</v>
      </c>
      <c r="I566" t="str">
        <f>VLOOKUP(D566,categoriesforlookup!A:B,2,FALSE)</f>
        <v>5 years and over</v>
      </c>
      <c r="J566">
        <f t="shared" si="53"/>
        <v>18</v>
      </c>
      <c r="K566" t="b">
        <f t="shared" si="54"/>
        <v>1</v>
      </c>
      <c r="L566">
        <f t="shared" si="55"/>
        <v>46</v>
      </c>
      <c r="M566" t="b">
        <f t="shared" si="56"/>
        <v>0</v>
      </c>
      <c r="N566" s="3">
        <f t="shared" si="57"/>
        <v>0.10978520286396182</v>
      </c>
      <c r="O566" s="3">
        <f t="shared" si="58"/>
        <v>7.4814995527364397E-4</v>
      </c>
    </row>
    <row r="567" spans="1:15" x14ac:dyDescent="0.2">
      <c r="A567">
        <v>566</v>
      </c>
      <c r="B567" t="s">
        <v>550</v>
      </c>
      <c r="C567" t="s">
        <v>78</v>
      </c>
      <c r="D567" t="s">
        <v>134</v>
      </c>
      <c r="E567">
        <v>59</v>
      </c>
      <c r="F567">
        <v>77</v>
      </c>
      <c r="G567">
        <v>18</v>
      </c>
      <c r="H567">
        <v>0.305084745762712</v>
      </c>
      <c r="I567">
        <f>VLOOKUP(D567,categoriesforlookup!A:B,2,FALSE)</f>
        <v>0</v>
      </c>
      <c r="J567" t="e">
        <f t="shared" si="53"/>
        <v>#N/A</v>
      </c>
      <c r="K567" t="e">
        <f t="shared" si="54"/>
        <v>#N/A</v>
      </c>
      <c r="L567" t="e">
        <f t="shared" si="55"/>
        <v>#N/A</v>
      </c>
      <c r="M567" t="e">
        <f t="shared" si="56"/>
        <v>#N/A</v>
      </c>
      <c r="N567" s="3" t="e">
        <f t="shared" si="57"/>
        <v>#N/A</v>
      </c>
      <c r="O567" s="3" t="e">
        <f t="shared" si="58"/>
        <v>#N/A</v>
      </c>
    </row>
    <row r="568" spans="1:15" x14ac:dyDescent="0.2">
      <c r="A568">
        <v>567</v>
      </c>
      <c r="B568" t="s">
        <v>549</v>
      </c>
      <c r="C568" t="s">
        <v>78</v>
      </c>
      <c r="D568" t="s">
        <v>136</v>
      </c>
      <c r="E568">
        <v>17655</v>
      </c>
      <c r="F568">
        <v>25892</v>
      </c>
      <c r="G568">
        <v>8237</v>
      </c>
      <c r="H568">
        <v>0.466553384310394</v>
      </c>
      <c r="I568" t="str">
        <f>VLOOKUP(D568,categoriesforlookup!A:B,2,FALSE)</f>
        <v>1 year and up to 2 years</v>
      </c>
      <c r="J568">
        <f t="shared" si="53"/>
        <v>1210</v>
      </c>
      <c r="K568" t="b">
        <f t="shared" si="54"/>
        <v>1</v>
      </c>
      <c r="L568">
        <f t="shared" si="55"/>
        <v>9447</v>
      </c>
      <c r="M568" t="b">
        <f t="shared" si="56"/>
        <v>0</v>
      </c>
      <c r="N568" s="3">
        <f t="shared" si="57"/>
        <v>0.53508920985556496</v>
      </c>
      <c r="O568" s="3">
        <f t="shared" si="58"/>
        <v>0.15364723103195901</v>
      </c>
    </row>
    <row r="569" spans="1:15" x14ac:dyDescent="0.2">
      <c r="A569">
        <v>568</v>
      </c>
      <c r="B569" t="s">
        <v>548</v>
      </c>
      <c r="C569" t="s">
        <v>78</v>
      </c>
      <c r="D569" t="s">
        <v>129</v>
      </c>
      <c r="E569">
        <v>60076</v>
      </c>
      <c r="F569">
        <v>61485</v>
      </c>
      <c r="G569">
        <v>1409</v>
      </c>
      <c r="H569">
        <v>2.34536254078168E-2</v>
      </c>
      <c r="I569" t="e">
        <f>VLOOKUP(D569,categoriesforlookup!A:B,2,FALSE)</f>
        <v>#N/A</v>
      </c>
      <c r="J569" t="e">
        <f t="shared" si="53"/>
        <v>#N/A</v>
      </c>
      <c r="K569" t="e">
        <f t="shared" si="54"/>
        <v>#N/A</v>
      </c>
      <c r="L569" t="e">
        <f t="shared" si="55"/>
        <v>#N/A</v>
      </c>
      <c r="M569" t="e">
        <f t="shared" si="56"/>
        <v>#N/A</v>
      </c>
      <c r="N569" s="3" t="e">
        <f t="shared" si="57"/>
        <v>#N/A</v>
      </c>
      <c r="O569" s="3" t="e">
        <f t="shared" si="58"/>
        <v>#N/A</v>
      </c>
    </row>
    <row r="570" spans="1:15" x14ac:dyDescent="0.2">
      <c r="A570">
        <v>569</v>
      </c>
      <c r="B570" t="s">
        <v>547</v>
      </c>
      <c r="C570" t="s">
        <v>79</v>
      </c>
      <c r="D570" t="s">
        <v>8</v>
      </c>
      <c r="E570">
        <v>11927</v>
      </c>
      <c r="F570">
        <v>12301</v>
      </c>
      <c r="G570">
        <v>374</v>
      </c>
      <c r="H570">
        <v>3.1357424331348999E-2</v>
      </c>
      <c r="I570" t="str">
        <f>VLOOKUP(D570,categoriesforlookup!A:B,2,FALSE)</f>
        <v>2 years and up to 3 years</v>
      </c>
      <c r="J570">
        <f t="shared" si="53"/>
        <v>693</v>
      </c>
      <c r="K570" t="b">
        <f t="shared" si="54"/>
        <v>1</v>
      </c>
      <c r="L570">
        <f t="shared" si="55"/>
        <v>1067</v>
      </c>
      <c r="M570" t="b">
        <f t="shared" si="56"/>
        <v>0</v>
      </c>
      <c r="N570" s="3">
        <f t="shared" si="57"/>
        <v>8.9460887062966385E-2</v>
      </c>
      <c r="O570" s="3">
        <f t="shared" si="58"/>
        <v>2.2024976777789244E-2</v>
      </c>
    </row>
    <row r="571" spans="1:15" x14ac:dyDescent="0.2">
      <c r="A571">
        <v>570</v>
      </c>
      <c r="B571" t="s">
        <v>546</v>
      </c>
      <c r="C571" t="s">
        <v>79</v>
      </c>
      <c r="D571" t="s">
        <v>130</v>
      </c>
      <c r="E571">
        <v>6425</v>
      </c>
      <c r="F571">
        <v>7118</v>
      </c>
      <c r="G571">
        <v>693</v>
      </c>
      <c r="H571">
        <v>0.107859922178988</v>
      </c>
      <c r="I571" t="str">
        <f>VLOOKUP(D571,categoriesforlookup!A:B,2,FALSE)</f>
        <v>3 years and up to 4 years</v>
      </c>
      <c r="J571">
        <f t="shared" si="53"/>
        <v>250</v>
      </c>
      <c r="K571" t="b">
        <f t="shared" si="54"/>
        <v>1</v>
      </c>
      <c r="L571">
        <f t="shared" si="55"/>
        <v>943</v>
      </c>
      <c r="M571" t="b">
        <f t="shared" si="56"/>
        <v>0</v>
      </c>
      <c r="N571" s="3">
        <f t="shared" si="57"/>
        <v>0.1467704280155642</v>
      </c>
      <c r="O571" s="3">
        <f t="shared" si="58"/>
        <v>1.9465373103519455E-2</v>
      </c>
    </row>
    <row r="572" spans="1:15" x14ac:dyDescent="0.2">
      <c r="A572">
        <v>571</v>
      </c>
      <c r="B572" t="s">
        <v>545</v>
      </c>
      <c r="C572" t="s">
        <v>79</v>
      </c>
      <c r="D572" t="s">
        <v>131</v>
      </c>
      <c r="E572">
        <v>8353</v>
      </c>
      <c r="F572">
        <v>4792</v>
      </c>
      <c r="G572">
        <v>-3561</v>
      </c>
      <c r="H572">
        <v>-0.42631389919789298</v>
      </c>
      <c r="I572" t="str">
        <f>VLOOKUP(D572,categoriesforlookup!A:B,2,FALSE)</f>
        <v>6 months up to 1 year</v>
      </c>
      <c r="J572">
        <f t="shared" si="53"/>
        <v>2623</v>
      </c>
      <c r="K572" t="b">
        <f t="shared" si="54"/>
        <v>0</v>
      </c>
      <c r="L572">
        <f t="shared" si="55"/>
        <v>-3561</v>
      </c>
      <c r="M572" t="b">
        <f t="shared" si="56"/>
        <v>0</v>
      </c>
      <c r="N572" s="3">
        <f t="shared" si="57"/>
        <v>-0.42631389919789298</v>
      </c>
      <c r="O572" s="3">
        <f t="shared" si="58"/>
        <v>-7.3506037774796154E-2</v>
      </c>
    </row>
    <row r="573" spans="1:15" x14ac:dyDescent="0.2">
      <c r="A573">
        <v>572</v>
      </c>
      <c r="B573" t="s">
        <v>544</v>
      </c>
      <c r="C573" t="s">
        <v>79</v>
      </c>
      <c r="D573" t="s">
        <v>132</v>
      </c>
      <c r="E573">
        <v>1058</v>
      </c>
      <c r="F573">
        <v>1308</v>
      </c>
      <c r="G573">
        <v>250</v>
      </c>
      <c r="H573">
        <v>0.236294896030246</v>
      </c>
      <c r="I573" t="str">
        <f>VLOOKUP(D573,categoriesforlookup!A:B,2,FALSE)</f>
        <v>4 years and up to 5 years</v>
      </c>
      <c r="J573">
        <f t="shared" si="53"/>
        <v>7</v>
      </c>
      <c r="K573" t="b">
        <f t="shared" si="54"/>
        <v>1</v>
      </c>
      <c r="L573">
        <f t="shared" si="55"/>
        <v>257</v>
      </c>
      <c r="M573" t="b">
        <f t="shared" si="56"/>
        <v>0</v>
      </c>
      <c r="N573" s="3">
        <f t="shared" si="57"/>
        <v>0.24291115311909262</v>
      </c>
      <c r="O573" s="3">
        <f t="shared" si="58"/>
        <v>5.3049850345752913E-3</v>
      </c>
    </row>
    <row r="574" spans="1:15" x14ac:dyDescent="0.2">
      <c r="A574">
        <v>573</v>
      </c>
      <c r="B574" t="s">
        <v>543</v>
      </c>
      <c r="C574" t="s">
        <v>79</v>
      </c>
      <c r="D574" t="s">
        <v>133</v>
      </c>
      <c r="E574">
        <v>524</v>
      </c>
      <c r="F574">
        <v>531</v>
      </c>
      <c r="G574">
        <v>7</v>
      </c>
      <c r="H574">
        <v>1.33587786259542E-2</v>
      </c>
      <c r="I574" t="str">
        <f>VLOOKUP(D574,categoriesforlookup!A:B,2,FALSE)</f>
        <v>5 years and over</v>
      </c>
      <c r="J574">
        <f t="shared" si="53"/>
        <v>42</v>
      </c>
      <c r="K574" t="b">
        <f t="shared" si="54"/>
        <v>1</v>
      </c>
      <c r="L574">
        <f t="shared" si="55"/>
        <v>49</v>
      </c>
      <c r="M574" t="b">
        <f t="shared" si="56"/>
        <v>0</v>
      </c>
      <c r="N574" s="3">
        <f t="shared" si="57"/>
        <v>9.3511450381679392E-2</v>
      </c>
      <c r="O574" s="3">
        <f t="shared" si="58"/>
        <v>1.0114562906388689E-3</v>
      </c>
    </row>
    <row r="575" spans="1:15" x14ac:dyDescent="0.2">
      <c r="A575">
        <v>574</v>
      </c>
      <c r="B575" t="s">
        <v>542</v>
      </c>
      <c r="C575" t="s">
        <v>79</v>
      </c>
      <c r="D575" t="s">
        <v>134</v>
      </c>
      <c r="E575">
        <v>130</v>
      </c>
      <c r="F575">
        <v>172</v>
      </c>
      <c r="G575">
        <v>42</v>
      </c>
      <c r="H575">
        <v>0.32307692307692298</v>
      </c>
      <c r="I575">
        <f>VLOOKUP(D575,categoriesforlookup!A:B,2,FALSE)</f>
        <v>0</v>
      </c>
      <c r="J575" t="e">
        <f t="shared" si="53"/>
        <v>#N/A</v>
      </c>
      <c r="K575" t="e">
        <f t="shared" si="54"/>
        <v>#N/A</v>
      </c>
      <c r="L575" t="e">
        <f t="shared" si="55"/>
        <v>#N/A</v>
      </c>
      <c r="M575" t="e">
        <f t="shared" si="56"/>
        <v>#N/A</v>
      </c>
      <c r="N575" s="3" t="e">
        <f t="shared" si="57"/>
        <v>#N/A</v>
      </c>
      <c r="O575" s="3" t="e">
        <f t="shared" si="58"/>
        <v>#N/A</v>
      </c>
    </row>
    <row r="576" spans="1:15" x14ac:dyDescent="0.2">
      <c r="A576">
        <v>575</v>
      </c>
      <c r="B576" t="s">
        <v>541</v>
      </c>
      <c r="C576" t="s">
        <v>79</v>
      </c>
      <c r="D576" t="s">
        <v>136</v>
      </c>
      <c r="E576">
        <v>14570</v>
      </c>
      <c r="F576">
        <v>17193</v>
      </c>
      <c r="G576">
        <v>2623</v>
      </c>
      <c r="H576">
        <v>0.18002745367192899</v>
      </c>
      <c r="I576" t="str">
        <f>VLOOKUP(D576,categoriesforlookup!A:B,2,FALSE)</f>
        <v>1 year and up to 2 years</v>
      </c>
      <c r="J576">
        <f t="shared" si="53"/>
        <v>374</v>
      </c>
      <c r="K576" t="b">
        <f t="shared" si="54"/>
        <v>1</v>
      </c>
      <c r="L576">
        <f t="shared" si="55"/>
        <v>2997</v>
      </c>
      <c r="M576" t="b">
        <f t="shared" si="56"/>
        <v>0</v>
      </c>
      <c r="N576" s="3">
        <f t="shared" si="57"/>
        <v>0.20569663692518875</v>
      </c>
      <c r="O576" s="3">
        <f t="shared" si="58"/>
        <v>6.1863969449891629E-2</v>
      </c>
    </row>
    <row r="577" spans="1:15" x14ac:dyDescent="0.2">
      <c r="A577">
        <v>576</v>
      </c>
      <c r="B577" t="s">
        <v>540</v>
      </c>
      <c r="C577" t="s">
        <v>79</v>
      </c>
      <c r="D577" t="s">
        <v>129</v>
      </c>
      <c r="E577">
        <v>47599</v>
      </c>
      <c r="F577">
        <v>48445</v>
      </c>
      <c r="G577">
        <v>846</v>
      </c>
      <c r="H577">
        <v>1.7773482636189799E-2</v>
      </c>
      <c r="I577" t="e">
        <f>VLOOKUP(D577,categoriesforlookup!A:B,2,FALSE)</f>
        <v>#N/A</v>
      </c>
      <c r="J577" t="e">
        <f t="shared" si="53"/>
        <v>#N/A</v>
      </c>
      <c r="K577" t="e">
        <f t="shared" si="54"/>
        <v>#N/A</v>
      </c>
      <c r="L577" t="e">
        <f t="shared" si="55"/>
        <v>#N/A</v>
      </c>
      <c r="M577" t="e">
        <f t="shared" si="56"/>
        <v>#N/A</v>
      </c>
      <c r="N577" s="3" t="e">
        <f t="shared" si="57"/>
        <v>#N/A</v>
      </c>
      <c r="O577" s="3" t="e">
        <f t="shared" si="58"/>
        <v>#N/A</v>
      </c>
    </row>
    <row r="578" spans="1:15" x14ac:dyDescent="0.2">
      <c r="A578">
        <v>577</v>
      </c>
      <c r="B578" t="s">
        <v>539</v>
      </c>
      <c r="C578" t="s">
        <v>80</v>
      </c>
      <c r="D578" t="s">
        <v>8</v>
      </c>
      <c r="E578">
        <v>13808</v>
      </c>
      <c r="F578">
        <v>14876</v>
      </c>
      <c r="G578">
        <v>1068</v>
      </c>
      <c r="H578">
        <v>7.7346465816917703E-2</v>
      </c>
      <c r="I578" t="str">
        <f>VLOOKUP(D578,categoriesforlookup!A:B,2,FALSE)</f>
        <v>2 years and up to 3 years</v>
      </c>
      <c r="J578">
        <f t="shared" si="53"/>
        <v>293</v>
      </c>
      <c r="K578" t="b">
        <f t="shared" si="54"/>
        <v>1</v>
      </c>
      <c r="L578">
        <f t="shared" si="55"/>
        <v>1361</v>
      </c>
      <c r="M578" t="b">
        <f t="shared" si="56"/>
        <v>0</v>
      </c>
      <c r="N578" s="3">
        <f t="shared" si="57"/>
        <v>9.8566048667439163E-2</v>
      </c>
      <c r="O578" s="3">
        <f t="shared" si="58"/>
        <v>2.1622394509405184E-2</v>
      </c>
    </row>
    <row r="579" spans="1:15" x14ac:dyDescent="0.2">
      <c r="A579">
        <v>578</v>
      </c>
      <c r="B579" t="s">
        <v>538</v>
      </c>
      <c r="C579" t="s">
        <v>80</v>
      </c>
      <c r="D579" t="s">
        <v>130</v>
      </c>
      <c r="E579">
        <v>4042</v>
      </c>
      <c r="F579">
        <v>4335</v>
      </c>
      <c r="G579">
        <v>293</v>
      </c>
      <c r="H579">
        <v>7.2488866897575499E-2</v>
      </c>
      <c r="I579" t="str">
        <f>VLOOKUP(D579,categoriesforlookup!A:B,2,FALSE)</f>
        <v>3 years and up to 4 years</v>
      </c>
      <c r="J579">
        <f t="shared" ref="J579:J642" si="59">VLOOKUP(CONCATENATE(C579,":",I579),B:I,6,FALSE)</f>
        <v>-219</v>
      </c>
      <c r="K579" t="b">
        <f t="shared" ref="K579:K642" si="60">AND(G579&gt;0,J579&gt;0)</f>
        <v>0</v>
      </c>
      <c r="L579">
        <f t="shared" ref="L579:L642" si="61">IF(K579,G579+J579,G579)</f>
        <v>293</v>
      </c>
      <c r="M579" t="b">
        <f t="shared" ref="M579:M642" si="62">L579=H579</f>
        <v>0</v>
      </c>
      <c r="N579" s="3">
        <f t="shared" ref="N579:N642" si="63">L579/E579</f>
        <v>7.2488866897575457E-2</v>
      </c>
      <c r="O579" s="3">
        <f t="shared" ref="O579:O642" si="64">L579/VLOOKUP(C579&amp;":Total",B:F,5,FALSE)</f>
        <v>4.6549313675648199E-3</v>
      </c>
    </row>
    <row r="580" spans="1:15" x14ac:dyDescent="0.2">
      <c r="A580">
        <v>579</v>
      </c>
      <c r="B580" t="s">
        <v>537</v>
      </c>
      <c r="C580" t="s">
        <v>80</v>
      </c>
      <c r="D580" t="s">
        <v>131</v>
      </c>
      <c r="E580">
        <v>12820</v>
      </c>
      <c r="F580">
        <v>6241</v>
      </c>
      <c r="G580">
        <v>-6579</v>
      </c>
      <c r="H580">
        <v>-0.51318252730109204</v>
      </c>
      <c r="I580" t="str">
        <f>VLOOKUP(D580,categoriesforlookup!A:B,2,FALSE)</f>
        <v>6 months up to 1 year</v>
      </c>
      <c r="J580">
        <f t="shared" si="59"/>
        <v>5733</v>
      </c>
      <c r="K580" t="b">
        <f t="shared" si="60"/>
        <v>0</v>
      </c>
      <c r="L580">
        <f t="shared" si="61"/>
        <v>-6579</v>
      </c>
      <c r="M580" t="b">
        <f t="shared" si="62"/>
        <v>0</v>
      </c>
      <c r="N580" s="3">
        <f t="shared" si="63"/>
        <v>-0.51318252730109204</v>
      </c>
      <c r="O580" s="3">
        <f t="shared" si="64"/>
        <v>-0.10452147941026944</v>
      </c>
    </row>
    <row r="581" spans="1:15" x14ac:dyDescent="0.2">
      <c r="A581">
        <v>580</v>
      </c>
      <c r="B581" t="s">
        <v>536</v>
      </c>
      <c r="C581" t="s">
        <v>80</v>
      </c>
      <c r="D581" t="s">
        <v>132</v>
      </c>
      <c r="E581">
        <v>4410</v>
      </c>
      <c r="F581">
        <v>4191</v>
      </c>
      <c r="G581">
        <v>-219</v>
      </c>
      <c r="H581">
        <v>-4.9659863945578198E-2</v>
      </c>
      <c r="I581" t="str">
        <f>VLOOKUP(D581,categoriesforlookup!A:B,2,FALSE)</f>
        <v>4 years and up to 5 years</v>
      </c>
      <c r="J581">
        <f t="shared" si="59"/>
        <v>606</v>
      </c>
      <c r="K581" t="b">
        <f t="shared" si="60"/>
        <v>0</v>
      </c>
      <c r="L581">
        <f t="shared" si="61"/>
        <v>-219</v>
      </c>
      <c r="M581" t="b">
        <f t="shared" si="62"/>
        <v>0</v>
      </c>
      <c r="N581" s="3">
        <f t="shared" si="63"/>
        <v>-4.9659863945578232E-2</v>
      </c>
      <c r="O581" s="3">
        <f t="shared" si="64"/>
        <v>-3.4792831723436707E-3</v>
      </c>
    </row>
    <row r="582" spans="1:15" x14ac:dyDescent="0.2">
      <c r="A582">
        <v>581</v>
      </c>
      <c r="B582" t="s">
        <v>535</v>
      </c>
      <c r="C582" t="s">
        <v>80</v>
      </c>
      <c r="D582" t="s">
        <v>133</v>
      </c>
      <c r="E582">
        <v>2207</v>
      </c>
      <c r="F582">
        <v>2813</v>
      </c>
      <c r="G582">
        <v>606</v>
      </c>
      <c r="H582">
        <v>0.27458087902129602</v>
      </c>
      <c r="I582" t="str">
        <f>VLOOKUP(D582,categoriesforlookup!A:B,2,FALSE)</f>
        <v>5 years and over</v>
      </c>
      <c r="J582">
        <f t="shared" si="59"/>
        <v>19</v>
      </c>
      <c r="K582" t="b">
        <f t="shared" si="60"/>
        <v>1</v>
      </c>
      <c r="L582">
        <f t="shared" si="61"/>
        <v>625</v>
      </c>
      <c r="M582" t="b">
        <f t="shared" si="62"/>
        <v>0</v>
      </c>
      <c r="N582" s="3">
        <f t="shared" si="63"/>
        <v>0.28318985047575895</v>
      </c>
      <c r="O582" s="3">
        <f t="shared" si="64"/>
        <v>9.9294611082867308E-3</v>
      </c>
    </row>
    <row r="583" spans="1:15" x14ac:dyDescent="0.2">
      <c r="A583">
        <v>582</v>
      </c>
      <c r="B583" t="s">
        <v>534</v>
      </c>
      <c r="C583" t="s">
        <v>80</v>
      </c>
      <c r="D583" t="s">
        <v>134</v>
      </c>
      <c r="E583">
        <v>73</v>
      </c>
      <c r="F583">
        <v>92</v>
      </c>
      <c r="G583">
        <v>19</v>
      </c>
      <c r="H583">
        <v>0.26027397260273999</v>
      </c>
      <c r="I583">
        <f>VLOOKUP(D583,categoriesforlookup!A:B,2,FALSE)</f>
        <v>0</v>
      </c>
      <c r="J583" t="e">
        <f t="shared" si="59"/>
        <v>#N/A</v>
      </c>
      <c r="K583" t="e">
        <f t="shared" si="60"/>
        <v>#N/A</v>
      </c>
      <c r="L583" t="e">
        <f t="shared" si="61"/>
        <v>#N/A</v>
      </c>
      <c r="M583" t="e">
        <f t="shared" si="62"/>
        <v>#N/A</v>
      </c>
      <c r="N583" s="3" t="e">
        <f t="shared" si="63"/>
        <v>#N/A</v>
      </c>
      <c r="O583" s="3" t="e">
        <f t="shared" si="64"/>
        <v>#N/A</v>
      </c>
    </row>
    <row r="584" spans="1:15" x14ac:dyDescent="0.2">
      <c r="A584">
        <v>583</v>
      </c>
      <c r="B584" t="s">
        <v>533</v>
      </c>
      <c r="C584" t="s">
        <v>80</v>
      </c>
      <c r="D584" t="s">
        <v>136</v>
      </c>
      <c r="E584">
        <v>17905</v>
      </c>
      <c r="F584">
        <v>23638</v>
      </c>
      <c r="G584">
        <v>5733</v>
      </c>
      <c r="H584">
        <v>0.32018989109187401</v>
      </c>
      <c r="I584" t="str">
        <f>VLOOKUP(D584,categoriesforlookup!A:B,2,FALSE)</f>
        <v>1 year and up to 2 years</v>
      </c>
      <c r="J584">
        <f t="shared" si="59"/>
        <v>1068</v>
      </c>
      <c r="K584" t="b">
        <f t="shared" si="60"/>
        <v>1</v>
      </c>
      <c r="L584">
        <f t="shared" si="61"/>
        <v>6801</v>
      </c>
      <c r="M584" t="b">
        <f t="shared" si="62"/>
        <v>0</v>
      </c>
      <c r="N584" s="3">
        <f t="shared" si="63"/>
        <v>0.37983803406869587</v>
      </c>
      <c r="O584" s="3">
        <f t="shared" si="64"/>
        <v>0.1080484239959329</v>
      </c>
    </row>
    <row r="585" spans="1:15" x14ac:dyDescent="0.2">
      <c r="A585">
        <v>584</v>
      </c>
      <c r="B585" t="s">
        <v>532</v>
      </c>
      <c r="C585" t="s">
        <v>80</v>
      </c>
      <c r="D585" t="s">
        <v>129</v>
      </c>
      <c r="E585">
        <v>61225</v>
      </c>
      <c r="F585">
        <v>62944</v>
      </c>
      <c r="G585">
        <v>1719</v>
      </c>
      <c r="H585">
        <v>2.80767660269498E-2</v>
      </c>
      <c r="I585" t="e">
        <f>VLOOKUP(D585,categoriesforlookup!A:B,2,FALSE)</f>
        <v>#N/A</v>
      </c>
      <c r="J585" t="e">
        <f t="shared" si="59"/>
        <v>#N/A</v>
      </c>
      <c r="K585" t="e">
        <f t="shared" si="60"/>
        <v>#N/A</v>
      </c>
      <c r="L585" t="e">
        <f t="shared" si="61"/>
        <v>#N/A</v>
      </c>
      <c r="M585" t="e">
        <f t="shared" si="62"/>
        <v>#N/A</v>
      </c>
      <c r="N585" s="3" t="e">
        <f t="shared" si="63"/>
        <v>#N/A</v>
      </c>
      <c r="O585" s="3" t="e">
        <f t="shared" si="64"/>
        <v>#N/A</v>
      </c>
    </row>
    <row r="586" spans="1:15" x14ac:dyDescent="0.2">
      <c r="A586">
        <v>585</v>
      </c>
      <c r="B586" t="s">
        <v>531</v>
      </c>
      <c r="C586" t="s">
        <v>81</v>
      </c>
      <c r="D586" t="s">
        <v>8</v>
      </c>
      <c r="E586">
        <v>14173</v>
      </c>
      <c r="F586">
        <v>15187</v>
      </c>
      <c r="G586">
        <v>1014</v>
      </c>
      <c r="H586">
        <v>7.1544485994496601E-2</v>
      </c>
      <c r="I586" t="str">
        <f>VLOOKUP(D586,categoriesforlookup!A:B,2,FALSE)</f>
        <v>2 years and up to 3 years</v>
      </c>
      <c r="J586">
        <f t="shared" si="59"/>
        <v>524</v>
      </c>
      <c r="K586" t="b">
        <f t="shared" si="60"/>
        <v>1</v>
      </c>
      <c r="L586">
        <f t="shared" si="61"/>
        <v>1538</v>
      </c>
      <c r="M586" t="b">
        <f t="shared" si="62"/>
        <v>0</v>
      </c>
      <c r="N586" s="3">
        <f t="shared" si="63"/>
        <v>0.10851619276088337</v>
      </c>
      <c r="O586" s="3">
        <f t="shared" si="64"/>
        <v>2.3629547689282202E-2</v>
      </c>
    </row>
    <row r="587" spans="1:15" x14ac:dyDescent="0.2">
      <c r="A587">
        <v>586</v>
      </c>
      <c r="B587" t="s">
        <v>530</v>
      </c>
      <c r="C587" t="s">
        <v>81</v>
      </c>
      <c r="D587" t="s">
        <v>130</v>
      </c>
      <c r="E587">
        <v>1976</v>
      </c>
      <c r="F587">
        <v>2500</v>
      </c>
      <c r="G587">
        <v>524</v>
      </c>
      <c r="H587">
        <v>0.26518218623481798</v>
      </c>
      <c r="I587" t="str">
        <f>VLOOKUP(D587,categoriesforlookup!A:B,2,FALSE)</f>
        <v>3 years and up to 4 years</v>
      </c>
      <c r="J587">
        <f t="shared" si="59"/>
        <v>9</v>
      </c>
      <c r="K587" t="b">
        <f t="shared" si="60"/>
        <v>1</v>
      </c>
      <c r="L587">
        <f t="shared" si="61"/>
        <v>533</v>
      </c>
      <c r="M587" t="b">
        <f t="shared" si="62"/>
        <v>0</v>
      </c>
      <c r="N587" s="3">
        <f t="shared" si="63"/>
        <v>0.26973684210526316</v>
      </c>
      <c r="O587" s="3">
        <f t="shared" si="64"/>
        <v>8.1889134709931168E-3</v>
      </c>
    </row>
    <row r="588" spans="1:15" x14ac:dyDescent="0.2">
      <c r="A588">
        <v>587</v>
      </c>
      <c r="B588" t="s">
        <v>529</v>
      </c>
      <c r="C588" t="s">
        <v>81</v>
      </c>
      <c r="D588" t="s">
        <v>131</v>
      </c>
      <c r="E588">
        <v>23014</v>
      </c>
      <c r="F588">
        <v>9087</v>
      </c>
      <c r="G588">
        <v>-13927</v>
      </c>
      <c r="H588">
        <v>-0.60515338489615</v>
      </c>
      <c r="I588" t="str">
        <f>VLOOKUP(D588,categoriesforlookup!A:B,2,FALSE)</f>
        <v>6 months up to 1 year</v>
      </c>
      <c r="J588">
        <f t="shared" si="59"/>
        <v>13358</v>
      </c>
      <c r="K588" t="b">
        <f t="shared" si="60"/>
        <v>0</v>
      </c>
      <c r="L588">
        <f t="shared" si="61"/>
        <v>-13927</v>
      </c>
      <c r="M588" t="b">
        <f t="shared" si="62"/>
        <v>0</v>
      </c>
      <c r="N588" s="3">
        <f t="shared" si="63"/>
        <v>-0.60515338489615011</v>
      </c>
      <c r="O588" s="3">
        <f t="shared" si="64"/>
        <v>-0.21397185349065881</v>
      </c>
    </row>
    <row r="589" spans="1:15" x14ac:dyDescent="0.2">
      <c r="A589">
        <v>588</v>
      </c>
      <c r="B589" t="s">
        <v>528</v>
      </c>
      <c r="C589" t="s">
        <v>81</v>
      </c>
      <c r="D589" t="s">
        <v>132</v>
      </c>
      <c r="E589">
        <v>524</v>
      </c>
      <c r="F589">
        <v>533</v>
      </c>
      <c r="G589">
        <v>9</v>
      </c>
      <c r="H589">
        <v>1.7175572519084002E-2</v>
      </c>
      <c r="I589" t="str">
        <f>VLOOKUP(D589,categoriesforlookup!A:B,2,FALSE)</f>
        <v>4 years and up to 5 years</v>
      </c>
      <c r="J589">
        <f t="shared" si="59"/>
        <v>27</v>
      </c>
      <c r="K589" t="b">
        <f t="shared" si="60"/>
        <v>1</v>
      </c>
      <c r="L589">
        <f t="shared" si="61"/>
        <v>36</v>
      </c>
      <c r="M589" t="b">
        <f t="shared" si="62"/>
        <v>0</v>
      </c>
      <c r="N589" s="3">
        <f t="shared" si="63"/>
        <v>6.8702290076335881E-2</v>
      </c>
      <c r="O589" s="3">
        <f t="shared" si="64"/>
        <v>5.5309734513274336E-4</v>
      </c>
    </row>
    <row r="590" spans="1:15" x14ac:dyDescent="0.2">
      <c r="A590">
        <v>589</v>
      </c>
      <c r="B590" t="s">
        <v>527</v>
      </c>
      <c r="C590" t="s">
        <v>81</v>
      </c>
      <c r="D590" t="s">
        <v>133</v>
      </c>
      <c r="E590">
        <v>378</v>
      </c>
      <c r="F590">
        <v>405</v>
      </c>
      <c r="G590">
        <v>27</v>
      </c>
      <c r="H590">
        <v>7.1428571428571397E-2</v>
      </c>
      <c r="I590" t="str">
        <f>VLOOKUP(D590,categoriesforlookup!A:B,2,FALSE)</f>
        <v>5 years and over</v>
      </c>
      <c r="J590">
        <f t="shared" si="59"/>
        <v>10</v>
      </c>
      <c r="K590" t="b">
        <f t="shared" si="60"/>
        <v>1</v>
      </c>
      <c r="L590">
        <f t="shared" si="61"/>
        <v>37</v>
      </c>
      <c r="M590" t="b">
        <f t="shared" si="62"/>
        <v>0</v>
      </c>
      <c r="N590" s="3">
        <f t="shared" si="63"/>
        <v>9.7883597883597878E-2</v>
      </c>
      <c r="O590" s="3">
        <f t="shared" si="64"/>
        <v>5.6846116027531952E-4</v>
      </c>
    </row>
    <row r="591" spans="1:15" x14ac:dyDescent="0.2">
      <c r="A591">
        <v>590</v>
      </c>
      <c r="B591" t="s">
        <v>526</v>
      </c>
      <c r="C591" t="s">
        <v>81</v>
      </c>
      <c r="D591" t="s">
        <v>134</v>
      </c>
      <c r="E591">
        <v>112</v>
      </c>
      <c r="F591">
        <v>122</v>
      </c>
      <c r="G591">
        <v>10</v>
      </c>
      <c r="H591">
        <v>8.9285714285714302E-2</v>
      </c>
      <c r="I591">
        <f>VLOOKUP(D591,categoriesforlookup!A:B,2,FALSE)</f>
        <v>0</v>
      </c>
      <c r="J591" t="e">
        <f t="shared" si="59"/>
        <v>#N/A</v>
      </c>
      <c r="K591" t="e">
        <f t="shared" si="60"/>
        <v>#N/A</v>
      </c>
      <c r="L591" t="e">
        <f t="shared" si="61"/>
        <v>#N/A</v>
      </c>
      <c r="M591" t="e">
        <f t="shared" si="62"/>
        <v>#N/A</v>
      </c>
      <c r="N591" s="3" t="e">
        <f t="shared" si="63"/>
        <v>#N/A</v>
      </c>
      <c r="O591" s="3" t="e">
        <f t="shared" si="64"/>
        <v>#N/A</v>
      </c>
    </row>
    <row r="592" spans="1:15" x14ac:dyDescent="0.2">
      <c r="A592">
        <v>591</v>
      </c>
      <c r="B592" t="s">
        <v>525</v>
      </c>
      <c r="C592" t="s">
        <v>81</v>
      </c>
      <c r="D592" t="s">
        <v>136</v>
      </c>
      <c r="E592">
        <v>14101</v>
      </c>
      <c r="F592">
        <v>27459</v>
      </c>
      <c r="G592">
        <v>13358</v>
      </c>
      <c r="H592">
        <v>0.94730870151053104</v>
      </c>
      <c r="I592" t="str">
        <f>VLOOKUP(D592,categoriesforlookup!A:B,2,FALSE)</f>
        <v>1 year and up to 2 years</v>
      </c>
      <c r="J592">
        <f t="shared" si="59"/>
        <v>1014</v>
      </c>
      <c r="K592" t="b">
        <f t="shared" si="60"/>
        <v>1</v>
      </c>
      <c r="L592">
        <f t="shared" si="61"/>
        <v>14372</v>
      </c>
      <c r="M592" t="b">
        <f t="shared" si="62"/>
        <v>0</v>
      </c>
      <c r="N592" s="3">
        <f t="shared" si="63"/>
        <v>1.0192184951421885</v>
      </c>
      <c r="O592" s="3">
        <f t="shared" si="64"/>
        <v>0.2208087512291052</v>
      </c>
    </row>
    <row r="593" spans="1:15" x14ac:dyDescent="0.2">
      <c r="A593">
        <v>592</v>
      </c>
      <c r="B593" t="s">
        <v>524</v>
      </c>
      <c r="C593" t="s">
        <v>81</v>
      </c>
      <c r="D593" t="s">
        <v>129</v>
      </c>
      <c r="E593">
        <v>62401</v>
      </c>
      <c r="F593">
        <v>65088</v>
      </c>
      <c r="G593">
        <v>2687</v>
      </c>
      <c r="H593">
        <v>4.3060207368471701E-2</v>
      </c>
      <c r="I593" t="e">
        <f>VLOOKUP(D593,categoriesforlookup!A:B,2,FALSE)</f>
        <v>#N/A</v>
      </c>
      <c r="J593" t="e">
        <f t="shared" si="59"/>
        <v>#N/A</v>
      </c>
      <c r="K593" t="e">
        <f t="shared" si="60"/>
        <v>#N/A</v>
      </c>
      <c r="L593" t="e">
        <f t="shared" si="61"/>
        <v>#N/A</v>
      </c>
      <c r="M593" t="e">
        <f t="shared" si="62"/>
        <v>#N/A</v>
      </c>
      <c r="N593" s="3" t="e">
        <f t="shared" si="63"/>
        <v>#N/A</v>
      </c>
      <c r="O593" s="3" t="e">
        <f t="shared" si="64"/>
        <v>#N/A</v>
      </c>
    </row>
    <row r="594" spans="1:15" x14ac:dyDescent="0.2">
      <c r="A594">
        <v>593</v>
      </c>
      <c r="B594" t="s">
        <v>523</v>
      </c>
      <c r="C594" t="s">
        <v>82</v>
      </c>
      <c r="D594" t="s">
        <v>8</v>
      </c>
      <c r="E594">
        <v>13459</v>
      </c>
      <c r="F594">
        <v>14104</v>
      </c>
      <c r="G594">
        <v>645</v>
      </c>
      <c r="H594">
        <v>4.7923322683706103E-2</v>
      </c>
      <c r="I594" t="str">
        <f>VLOOKUP(D594,categoriesforlookup!A:B,2,FALSE)</f>
        <v>2 years and up to 3 years</v>
      </c>
      <c r="J594">
        <f t="shared" si="59"/>
        <v>418</v>
      </c>
      <c r="K594" t="b">
        <f t="shared" si="60"/>
        <v>1</v>
      </c>
      <c r="L594">
        <f t="shared" si="61"/>
        <v>1063</v>
      </c>
      <c r="M594" t="b">
        <f t="shared" si="62"/>
        <v>0</v>
      </c>
      <c r="N594" s="3">
        <f t="shared" si="63"/>
        <v>7.8980607771751241E-2</v>
      </c>
      <c r="O594" s="3">
        <f t="shared" si="64"/>
        <v>1.6803933037196288E-2</v>
      </c>
    </row>
    <row r="595" spans="1:15" x14ac:dyDescent="0.2">
      <c r="A595">
        <v>594</v>
      </c>
      <c r="B595" t="s">
        <v>522</v>
      </c>
      <c r="C595" t="s">
        <v>82</v>
      </c>
      <c r="D595" t="s">
        <v>130</v>
      </c>
      <c r="E595">
        <v>7627</v>
      </c>
      <c r="F595">
        <v>8045</v>
      </c>
      <c r="G595">
        <v>418</v>
      </c>
      <c r="H595">
        <v>5.4805296971286201E-2</v>
      </c>
      <c r="I595" t="str">
        <f>VLOOKUP(D595,categoriesforlookup!A:B,2,FALSE)</f>
        <v>3 years and up to 4 years</v>
      </c>
      <c r="J595">
        <f t="shared" si="59"/>
        <v>472</v>
      </c>
      <c r="K595" t="b">
        <f t="shared" si="60"/>
        <v>1</v>
      </c>
      <c r="L595">
        <f t="shared" si="61"/>
        <v>890</v>
      </c>
      <c r="M595" t="b">
        <f t="shared" si="62"/>
        <v>0</v>
      </c>
      <c r="N595" s="3">
        <f t="shared" si="63"/>
        <v>0.11669070407761899</v>
      </c>
      <c r="O595" s="3">
        <f t="shared" si="64"/>
        <v>1.4069144311481371E-2</v>
      </c>
    </row>
    <row r="596" spans="1:15" x14ac:dyDescent="0.2">
      <c r="A596">
        <v>595</v>
      </c>
      <c r="B596" t="s">
        <v>521</v>
      </c>
      <c r="C596" t="s">
        <v>82</v>
      </c>
      <c r="D596" t="s">
        <v>131</v>
      </c>
      <c r="E596">
        <v>11431</v>
      </c>
      <c r="F596">
        <v>6141</v>
      </c>
      <c r="G596">
        <v>-5290</v>
      </c>
      <c r="H596">
        <v>-0.46277665995975897</v>
      </c>
      <c r="I596" t="str">
        <f>VLOOKUP(D596,categoriesforlookup!A:B,2,FALSE)</f>
        <v>6 months up to 1 year</v>
      </c>
      <c r="J596">
        <f t="shared" si="59"/>
        <v>4683</v>
      </c>
      <c r="K596" t="b">
        <f t="shared" si="60"/>
        <v>0</v>
      </c>
      <c r="L596">
        <f t="shared" si="61"/>
        <v>-5290</v>
      </c>
      <c r="M596" t="b">
        <f t="shared" si="62"/>
        <v>0</v>
      </c>
      <c r="N596" s="3">
        <f t="shared" si="63"/>
        <v>-0.46277665995975853</v>
      </c>
      <c r="O596" s="3">
        <f t="shared" si="64"/>
        <v>-8.3624464503074661E-2</v>
      </c>
    </row>
    <row r="597" spans="1:15" x14ac:dyDescent="0.2">
      <c r="A597">
        <v>596</v>
      </c>
      <c r="B597" t="s">
        <v>520</v>
      </c>
      <c r="C597" t="s">
        <v>82</v>
      </c>
      <c r="D597" t="s">
        <v>132</v>
      </c>
      <c r="E597">
        <v>3221</v>
      </c>
      <c r="F597">
        <v>3693</v>
      </c>
      <c r="G597">
        <v>472</v>
      </c>
      <c r="H597">
        <v>0.14653834212977301</v>
      </c>
      <c r="I597" t="str">
        <f>VLOOKUP(D597,categoriesforlookup!A:B,2,FALSE)</f>
        <v>4 years and up to 5 years</v>
      </c>
      <c r="J597">
        <f t="shared" si="59"/>
        <v>39</v>
      </c>
      <c r="K597" t="b">
        <f t="shared" si="60"/>
        <v>1</v>
      </c>
      <c r="L597">
        <f t="shared" si="61"/>
        <v>511</v>
      </c>
      <c r="M597" t="b">
        <f t="shared" si="62"/>
        <v>0</v>
      </c>
      <c r="N597" s="3">
        <f t="shared" si="63"/>
        <v>0.15864638311083515</v>
      </c>
      <c r="O597" s="3">
        <f t="shared" si="64"/>
        <v>8.0779019586145837E-3</v>
      </c>
    </row>
    <row r="598" spans="1:15" x14ac:dyDescent="0.2">
      <c r="A598">
        <v>597</v>
      </c>
      <c r="B598" t="s">
        <v>519</v>
      </c>
      <c r="C598" t="s">
        <v>82</v>
      </c>
      <c r="D598" t="s">
        <v>133</v>
      </c>
      <c r="E598">
        <v>1269</v>
      </c>
      <c r="F598">
        <v>1308</v>
      </c>
      <c r="G598">
        <v>39</v>
      </c>
      <c r="H598">
        <v>3.07328605200946E-2</v>
      </c>
      <c r="I598" t="str">
        <f>VLOOKUP(D598,categoriesforlookup!A:B,2,FALSE)</f>
        <v>5 years and over</v>
      </c>
      <c r="J598">
        <f t="shared" si="59"/>
        <v>100</v>
      </c>
      <c r="K598" t="b">
        <f t="shared" si="60"/>
        <v>1</v>
      </c>
      <c r="L598">
        <f t="shared" si="61"/>
        <v>139</v>
      </c>
      <c r="M598" t="b">
        <f t="shared" si="62"/>
        <v>0</v>
      </c>
      <c r="N598" s="3">
        <f t="shared" si="63"/>
        <v>0.1095350669818755</v>
      </c>
      <c r="O598" s="3">
        <f t="shared" si="64"/>
        <v>2.1973157969616972E-3</v>
      </c>
    </row>
    <row r="599" spans="1:15" x14ac:dyDescent="0.2">
      <c r="A599">
        <v>598</v>
      </c>
      <c r="B599" t="s">
        <v>518</v>
      </c>
      <c r="C599" t="s">
        <v>82</v>
      </c>
      <c r="D599" t="s">
        <v>134</v>
      </c>
      <c r="E599">
        <v>1083</v>
      </c>
      <c r="F599">
        <v>1183</v>
      </c>
      <c r="G599">
        <v>100</v>
      </c>
      <c r="H599">
        <v>9.2336103416435805E-2</v>
      </c>
      <c r="I599">
        <f>VLOOKUP(D599,categoriesforlookup!A:B,2,FALSE)</f>
        <v>0</v>
      </c>
      <c r="J599" t="e">
        <f t="shared" si="59"/>
        <v>#N/A</v>
      </c>
      <c r="K599" t="e">
        <f t="shared" si="60"/>
        <v>#N/A</v>
      </c>
      <c r="L599" t="e">
        <f t="shared" si="61"/>
        <v>#N/A</v>
      </c>
      <c r="M599" t="e">
        <f t="shared" si="62"/>
        <v>#N/A</v>
      </c>
      <c r="N599" s="3" t="e">
        <f t="shared" si="63"/>
        <v>#N/A</v>
      </c>
      <c r="O599" s="3" t="e">
        <f t="shared" si="64"/>
        <v>#N/A</v>
      </c>
    </row>
    <row r="600" spans="1:15" x14ac:dyDescent="0.2">
      <c r="A600">
        <v>599</v>
      </c>
      <c r="B600" t="s">
        <v>517</v>
      </c>
      <c r="C600" t="s">
        <v>82</v>
      </c>
      <c r="D600" t="s">
        <v>136</v>
      </c>
      <c r="E600">
        <v>17967</v>
      </c>
      <c r="F600">
        <v>22650</v>
      </c>
      <c r="G600">
        <v>4683</v>
      </c>
      <c r="H600">
        <v>0.26064451494406399</v>
      </c>
      <c r="I600" t="str">
        <f>VLOOKUP(D600,categoriesforlookup!A:B,2,FALSE)</f>
        <v>1 year and up to 2 years</v>
      </c>
      <c r="J600">
        <f t="shared" si="59"/>
        <v>645</v>
      </c>
      <c r="K600" t="b">
        <f t="shared" si="60"/>
        <v>1</v>
      </c>
      <c r="L600">
        <f t="shared" si="61"/>
        <v>5328</v>
      </c>
      <c r="M600" t="b">
        <f t="shared" si="62"/>
        <v>0</v>
      </c>
      <c r="N600" s="3">
        <f t="shared" si="63"/>
        <v>0.29654366338286858</v>
      </c>
      <c r="O600" s="3">
        <f t="shared" si="64"/>
        <v>8.4225169541092965E-2</v>
      </c>
    </row>
    <row r="601" spans="1:15" x14ac:dyDescent="0.2">
      <c r="A601">
        <v>600</v>
      </c>
      <c r="B601" t="s">
        <v>516</v>
      </c>
      <c r="C601" t="s">
        <v>82</v>
      </c>
      <c r="D601" t="s">
        <v>129</v>
      </c>
      <c r="E601">
        <v>61858</v>
      </c>
      <c r="F601">
        <v>63259</v>
      </c>
      <c r="G601">
        <v>1401</v>
      </c>
      <c r="H601">
        <v>2.2648646900966699E-2</v>
      </c>
      <c r="I601" t="e">
        <f>VLOOKUP(D601,categoriesforlookup!A:B,2,FALSE)</f>
        <v>#N/A</v>
      </c>
      <c r="J601" t="e">
        <f t="shared" si="59"/>
        <v>#N/A</v>
      </c>
      <c r="K601" t="e">
        <f t="shared" si="60"/>
        <v>#N/A</v>
      </c>
      <c r="L601" t="e">
        <f t="shared" si="61"/>
        <v>#N/A</v>
      </c>
      <c r="M601" t="e">
        <f t="shared" si="62"/>
        <v>#N/A</v>
      </c>
      <c r="N601" s="3" t="e">
        <f t="shared" si="63"/>
        <v>#N/A</v>
      </c>
      <c r="O601" s="3" t="e">
        <f t="shared" si="64"/>
        <v>#N/A</v>
      </c>
    </row>
    <row r="602" spans="1:15" x14ac:dyDescent="0.2">
      <c r="A602">
        <v>601</v>
      </c>
      <c r="B602" t="s">
        <v>515</v>
      </c>
      <c r="C602" t="s">
        <v>83</v>
      </c>
      <c r="D602" t="s">
        <v>8</v>
      </c>
      <c r="E602">
        <v>7786</v>
      </c>
      <c r="F602">
        <v>8123</v>
      </c>
      <c r="G602">
        <v>337</v>
      </c>
      <c r="H602">
        <v>4.3282815309529897E-2</v>
      </c>
      <c r="I602" t="str">
        <f>VLOOKUP(D602,categoriesforlookup!A:B,2,FALSE)</f>
        <v>2 years and up to 3 years</v>
      </c>
      <c r="J602">
        <f t="shared" si="59"/>
        <v>430</v>
      </c>
      <c r="K602" t="b">
        <f t="shared" si="60"/>
        <v>1</v>
      </c>
      <c r="L602">
        <f t="shared" si="61"/>
        <v>767</v>
      </c>
      <c r="M602" t="b">
        <f t="shared" si="62"/>
        <v>0</v>
      </c>
      <c r="N602" s="3">
        <f t="shared" si="63"/>
        <v>9.8510146416645267E-2</v>
      </c>
      <c r="O602" s="3">
        <f t="shared" si="64"/>
        <v>1.9089099054255848E-2</v>
      </c>
    </row>
    <row r="603" spans="1:15" x14ac:dyDescent="0.2">
      <c r="A603">
        <v>602</v>
      </c>
      <c r="B603" t="s">
        <v>514</v>
      </c>
      <c r="C603" t="s">
        <v>83</v>
      </c>
      <c r="D603" t="s">
        <v>130</v>
      </c>
      <c r="E603">
        <v>5680</v>
      </c>
      <c r="F603">
        <v>6110</v>
      </c>
      <c r="G603">
        <v>430</v>
      </c>
      <c r="H603">
        <v>7.57042253521127E-2</v>
      </c>
      <c r="I603" t="str">
        <f>VLOOKUP(D603,categoriesforlookup!A:B,2,FALSE)</f>
        <v>3 years and up to 4 years</v>
      </c>
      <c r="J603">
        <f t="shared" si="59"/>
        <v>166</v>
      </c>
      <c r="K603" t="b">
        <f t="shared" si="60"/>
        <v>1</v>
      </c>
      <c r="L603">
        <f t="shared" si="61"/>
        <v>596</v>
      </c>
      <c r="M603" t="b">
        <f t="shared" si="62"/>
        <v>0</v>
      </c>
      <c r="N603" s="3">
        <f t="shared" si="63"/>
        <v>0.10492957746478873</v>
      </c>
      <c r="O603" s="3">
        <f t="shared" si="64"/>
        <v>1.483325037332006E-2</v>
      </c>
    </row>
    <row r="604" spans="1:15" x14ac:dyDescent="0.2">
      <c r="A604">
        <v>603</v>
      </c>
      <c r="B604" t="s">
        <v>513</v>
      </c>
      <c r="C604" t="s">
        <v>83</v>
      </c>
      <c r="D604" t="s">
        <v>131</v>
      </c>
      <c r="E604">
        <v>10904</v>
      </c>
      <c r="F604">
        <v>4801</v>
      </c>
      <c r="G604">
        <v>-6103</v>
      </c>
      <c r="H604">
        <v>-0.55970286133529001</v>
      </c>
      <c r="I604" t="str">
        <f>VLOOKUP(D604,categoriesforlookup!A:B,2,FALSE)</f>
        <v>6 months up to 1 year</v>
      </c>
      <c r="J604">
        <f t="shared" si="59"/>
        <v>5515</v>
      </c>
      <c r="K604" t="b">
        <f t="shared" si="60"/>
        <v>0</v>
      </c>
      <c r="L604">
        <f t="shared" si="61"/>
        <v>-6103</v>
      </c>
      <c r="M604" t="b">
        <f t="shared" si="62"/>
        <v>0</v>
      </c>
      <c r="N604" s="3">
        <f t="shared" si="63"/>
        <v>-0.55970286133528979</v>
      </c>
      <c r="O604" s="3">
        <f t="shared" si="64"/>
        <v>-0.15189148830263813</v>
      </c>
    </row>
    <row r="605" spans="1:15" x14ac:dyDescent="0.2">
      <c r="A605">
        <v>604</v>
      </c>
      <c r="B605" t="s">
        <v>512</v>
      </c>
      <c r="C605" t="s">
        <v>83</v>
      </c>
      <c r="D605" t="s">
        <v>132</v>
      </c>
      <c r="E605">
        <v>268</v>
      </c>
      <c r="F605">
        <v>434</v>
      </c>
      <c r="G605">
        <v>166</v>
      </c>
      <c r="H605">
        <v>0.61940298507462699</v>
      </c>
      <c r="I605" t="str">
        <f>VLOOKUP(D605,categoriesforlookup!A:B,2,FALSE)</f>
        <v>4 years and up to 5 years</v>
      </c>
      <c r="J605">
        <f t="shared" si="59"/>
        <v>2</v>
      </c>
      <c r="K605" t="b">
        <f t="shared" si="60"/>
        <v>1</v>
      </c>
      <c r="L605">
        <f t="shared" si="61"/>
        <v>168</v>
      </c>
      <c r="M605" t="b">
        <f t="shared" si="62"/>
        <v>0</v>
      </c>
      <c r="N605" s="3">
        <f t="shared" si="63"/>
        <v>0.62686567164179108</v>
      </c>
      <c r="O605" s="3">
        <f t="shared" si="64"/>
        <v>4.181184668989547E-3</v>
      </c>
    </row>
    <row r="606" spans="1:15" x14ac:dyDescent="0.2">
      <c r="A606">
        <v>605</v>
      </c>
      <c r="B606" t="s">
        <v>511</v>
      </c>
      <c r="C606" t="s">
        <v>83</v>
      </c>
      <c r="D606" t="s">
        <v>133</v>
      </c>
      <c r="E606">
        <v>166</v>
      </c>
      <c r="F606">
        <v>168</v>
      </c>
      <c r="G606">
        <v>2</v>
      </c>
      <c r="H606">
        <v>1.20481927710843E-2</v>
      </c>
      <c r="I606" t="str">
        <f>VLOOKUP(D606,categoriesforlookup!A:B,2,FALSE)</f>
        <v>5 years and over</v>
      </c>
      <c r="J606">
        <f t="shared" si="59"/>
        <v>23</v>
      </c>
      <c r="K606" t="b">
        <f t="shared" si="60"/>
        <v>1</v>
      </c>
      <c r="L606">
        <f t="shared" si="61"/>
        <v>25</v>
      </c>
      <c r="M606" t="b">
        <f t="shared" si="62"/>
        <v>0</v>
      </c>
      <c r="N606" s="3">
        <f t="shared" si="63"/>
        <v>0.15060240963855423</v>
      </c>
      <c r="O606" s="3">
        <f t="shared" si="64"/>
        <v>6.2220009955201588E-4</v>
      </c>
    </row>
    <row r="607" spans="1:15" x14ac:dyDescent="0.2">
      <c r="A607">
        <v>606</v>
      </c>
      <c r="B607" t="s">
        <v>510</v>
      </c>
      <c r="C607" t="s">
        <v>83</v>
      </c>
      <c r="D607" t="s">
        <v>134</v>
      </c>
      <c r="E607">
        <v>74</v>
      </c>
      <c r="F607">
        <v>97</v>
      </c>
      <c r="G607">
        <v>23</v>
      </c>
      <c r="H607">
        <v>0.31081081081081102</v>
      </c>
      <c r="I607">
        <f>VLOOKUP(D607,categoriesforlookup!A:B,2,FALSE)</f>
        <v>0</v>
      </c>
      <c r="J607" t="e">
        <f t="shared" si="59"/>
        <v>#N/A</v>
      </c>
      <c r="K607" t="e">
        <f t="shared" si="60"/>
        <v>#N/A</v>
      </c>
      <c r="L607" t="e">
        <f t="shared" si="61"/>
        <v>#N/A</v>
      </c>
      <c r="M607" t="e">
        <f t="shared" si="62"/>
        <v>#N/A</v>
      </c>
      <c r="N607" s="3" t="e">
        <f t="shared" si="63"/>
        <v>#N/A</v>
      </c>
      <c r="O607" s="3" t="e">
        <f t="shared" si="64"/>
        <v>#N/A</v>
      </c>
    </row>
    <row r="608" spans="1:15" x14ac:dyDescent="0.2">
      <c r="A608">
        <v>607</v>
      </c>
      <c r="B608" t="s">
        <v>509</v>
      </c>
      <c r="C608" t="s">
        <v>83</v>
      </c>
      <c r="D608" t="s">
        <v>136</v>
      </c>
      <c r="E608">
        <v>9812</v>
      </c>
      <c r="F608">
        <v>15327</v>
      </c>
      <c r="G608">
        <v>5515</v>
      </c>
      <c r="H608">
        <v>0.56206685690990599</v>
      </c>
      <c r="I608" t="str">
        <f>VLOOKUP(D608,categoriesforlookup!A:B,2,FALSE)</f>
        <v>1 year and up to 2 years</v>
      </c>
      <c r="J608">
        <f t="shared" si="59"/>
        <v>337</v>
      </c>
      <c r="K608" t="b">
        <f t="shared" si="60"/>
        <v>1</v>
      </c>
      <c r="L608">
        <f t="shared" si="61"/>
        <v>5852</v>
      </c>
      <c r="M608" t="b">
        <f t="shared" si="62"/>
        <v>0</v>
      </c>
      <c r="N608" s="3">
        <f t="shared" si="63"/>
        <v>0.5964125560538116</v>
      </c>
      <c r="O608" s="3">
        <f t="shared" si="64"/>
        <v>0.14564459930313589</v>
      </c>
    </row>
    <row r="609" spans="1:15" x14ac:dyDescent="0.2">
      <c r="A609">
        <v>608</v>
      </c>
      <c r="B609" t="s">
        <v>508</v>
      </c>
      <c r="C609" t="s">
        <v>83</v>
      </c>
      <c r="D609" t="s">
        <v>129</v>
      </c>
      <c r="E609">
        <v>39169</v>
      </c>
      <c r="F609">
        <v>40180</v>
      </c>
      <c r="G609">
        <v>1011</v>
      </c>
      <c r="H609">
        <v>2.5811228267252202E-2</v>
      </c>
      <c r="I609" t="e">
        <f>VLOOKUP(D609,categoriesforlookup!A:B,2,FALSE)</f>
        <v>#N/A</v>
      </c>
      <c r="J609" t="e">
        <f t="shared" si="59"/>
        <v>#N/A</v>
      </c>
      <c r="K609" t="e">
        <f t="shared" si="60"/>
        <v>#N/A</v>
      </c>
      <c r="L609" t="e">
        <f t="shared" si="61"/>
        <v>#N/A</v>
      </c>
      <c r="M609" t="e">
        <f t="shared" si="62"/>
        <v>#N/A</v>
      </c>
      <c r="N609" s="3" t="e">
        <f t="shared" si="63"/>
        <v>#N/A</v>
      </c>
      <c r="O609" s="3" t="e">
        <f t="shared" si="64"/>
        <v>#N/A</v>
      </c>
    </row>
    <row r="610" spans="1:15" x14ac:dyDescent="0.2">
      <c r="A610">
        <v>609</v>
      </c>
      <c r="B610" t="s">
        <v>507</v>
      </c>
      <c r="C610" t="s">
        <v>84</v>
      </c>
      <c r="D610" t="s">
        <v>8</v>
      </c>
      <c r="E610">
        <v>7442</v>
      </c>
      <c r="F610">
        <v>7623</v>
      </c>
      <c r="G610">
        <v>181</v>
      </c>
      <c r="H610">
        <v>2.4321418973394199E-2</v>
      </c>
      <c r="I610" t="str">
        <f>VLOOKUP(D610,categoriesforlookup!A:B,2,FALSE)</f>
        <v>2 years and up to 3 years</v>
      </c>
      <c r="J610">
        <f t="shared" si="59"/>
        <v>424</v>
      </c>
      <c r="K610" t="b">
        <f t="shared" si="60"/>
        <v>1</v>
      </c>
      <c r="L610">
        <f t="shared" si="61"/>
        <v>605</v>
      </c>
      <c r="M610" t="b">
        <f t="shared" si="62"/>
        <v>0</v>
      </c>
      <c r="N610" s="3">
        <f t="shared" si="63"/>
        <v>8.1295350712174141E-2</v>
      </c>
      <c r="O610" s="3">
        <f t="shared" si="64"/>
        <v>2.0603460019070971E-2</v>
      </c>
    </row>
    <row r="611" spans="1:15" x14ac:dyDescent="0.2">
      <c r="A611">
        <v>610</v>
      </c>
      <c r="B611" t="s">
        <v>506</v>
      </c>
      <c r="C611" t="s">
        <v>84</v>
      </c>
      <c r="D611" t="s">
        <v>130</v>
      </c>
      <c r="E611">
        <v>1980</v>
      </c>
      <c r="F611">
        <v>2404</v>
      </c>
      <c r="G611">
        <v>424</v>
      </c>
      <c r="H611">
        <v>0.21414141414141399</v>
      </c>
      <c r="I611" t="str">
        <f>VLOOKUP(D611,categoriesforlookup!A:B,2,FALSE)</f>
        <v>3 years and up to 4 years</v>
      </c>
      <c r="J611">
        <f t="shared" si="59"/>
        <v>118</v>
      </c>
      <c r="K611" t="b">
        <f t="shared" si="60"/>
        <v>1</v>
      </c>
      <c r="L611">
        <f t="shared" si="61"/>
        <v>542</v>
      </c>
      <c r="M611" t="b">
        <f t="shared" si="62"/>
        <v>0</v>
      </c>
      <c r="N611" s="3">
        <f t="shared" si="63"/>
        <v>0.27373737373737372</v>
      </c>
      <c r="O611" s="3">
        <f t="shared" si="64"/>
        <v>1.8457975752622258E-2</v>
      </c>
    </row>
    <row r="612" spans="1:15" x14ac:dyDescent="0.2">
      <c r="A612">
        <v>611</v>
      </c>
      <c r="B612" t="s">
        <v>505</v>
      </c>
      <c r="C612" t="s">
        <v>84</v>
      </c>
      <c r="D612" t="s">
        <v>131</v>
      </c>
      <c r="E612">
        <v>5358</v>
      </c>
      <c r="F612">
        <v>2977</v>
      </c>
      <c r="G612">
        <v>-2381</v>
      </c>
      <c r="H612">
        <v>-0.444382232176185</v>
      </c>
      <c r="I612" t="str">
        <f>VLOOKUP(D612,categoriesforlookup!A:B,2,FALSE)</f>
        <v>6 months up to 1 year</v>
      </c>
      <c r="J612">
        <f t="shared" si="59"/>
        <v>1807</v>
      </c>
      <c r="K612" t="b">
        <f t="shared" si="60"/>
        <v>0</v>
      </c>
      <c r="L612">
        <f t="shared" si="61"/>
        <v>-2381</v>
      </c>
      <c r="M612" t="b">
        <f t="shared" si="62"/>
        <v>0</v>
      </c>
      <c r="N612" s="3">
        <f t="shared" si="63"/>
        <v>-0.44438223217618517</v>
      </c>
      <c r="O612" s="3">
        <f t="shared" si="64"/>
        <v>-8.1085683149434679E-2</v>
      </c>
    </row>
    <row r="613" spans="1:15" x14ac:dyDescent="0.2">
      <c r="A613">
        <v>612</v>
      </c>
      <c r="B613" t="s">
        <v>504</v>
      </c>
      <c r="C613" t="s">
        <v>84</v>
      </c>
      <c r="D613" t="s">
        <v>132</v>
      </c>
      <c r="E613">
        <v>2118</v>
      </c>
      <c r="F613">
        <v>2236</v>
      </c>
      <c r="G613">
        <v>118</v>
      </c>
      <c r="H613">
        <v>5.5712936732766803E-2</v>
      </c>
      <c r="I613" t="str">
        <f>VLOOKUP(D613,categoriesforlookup!A:B,2,FALSE)</f>
        <v>4 years and up to 5 years</v>
      </c>
      <c r="J613">
        <f t="shared" si="59"/>
        <v>14</v>
      </c>
      <c r="K613" t="b">
        <f t="shared" si="60"/>
        <v>1</v>
      </c>
      <c r="L613">
        <f t="shared" si="61"/>
        <v>132</v>
      </c>
      <c r="M613" t="b">
        <f t="shared" si="62"/>
        <v>0</v>
      </c>
      <c r="N613" s="3">
        <f t="shared" si="63"/>
        <v>6.2322946175637391E-2</v>
      </c>
      <c r="O613" s="3">
        <f t="shared" si="64"/>
        <v>4.4953003677973028E-3</v>
      </c>
    </row>
    <row r="614" spans="1:15" x14ac:dyDescent="0.2">
      <c r="A614">
        <v>613</v>
      </c>
      <c r="B614" t="s">
        <v>503</v>
      </c>
      <c r="C614" t="s">
        <v>84</v>
      </c>
      <c r="D614" t="s">
        <v>133</v>
      </c>
      <c r="E614">
        <v>384</v>
      </c>
      <c r="F614">
        <v>398</v>
      </c>
      <c r="G614">
        <v>14</v>
      </c>
      <c r="H614">
        <v>3.6458333333333301E-2</v>
      </c>
      <c r="I614" t="str">
        <f>VLOOKUP(D614,categoriesforlookup!A:B,2,FALSE)</f>
        <v>5 years and over</v>
      </c>
      <c r="J614">
        <f t="shared" si="59"/>
        <v>25</v>
      </c>
      <c r="K614" t="b">
        <f t="shared" si="60"/>
        <v>1</v>
      </c>
      <c r="L614">
        <f t="shared" si="61"/>
        <v>39</v>
      </c>
      <c r="M614" t="b">
        <f t="shared" si="62"/>
        <v>0</v>
      </c>
      <c r="N614" s="3">
        <f t="shared" si="63"/>
        <v>0.1015625</v>
      </c>
      <c r="O614" s="3">
        <f t="shared" si="64"/>
        <v>1.3281569268492031E-3</v>
      </c>
    </row>
    <row r="615" spans="1:15" x14ac:dyDescent="0.2">
      <c r="A615">
        <v>614</v>
      </c>
      <c r="B615" t="s">
        <v>502</v>
      </c>
      <c r="C615" t="s">
        <v>84</v>
      </c>
      <c r="D615" t="s">
        <v>134</v>
      </c>
      <c r="E615">
        <v>82</v>
      </c>
      <c r="F615">
        <v>107</v>
      </c>
      <c r="G615">
        <v>25</v>
      </c>
      <c r="H615">
        <v>0.30487804878048802</v>
      </c>
      <c r="I615">
        <f>VLOOKUP(D615,categoriesforlookup!A:B,2,FALSE)</f>
        <v>0</v>
      </c>
      <c r="J615" t="e">
        <f t="shared" si="59"/>
        <v>#N/A</v>
      </c>
      <c r="K615" t="e">
        <f t="shared" si="60"/>
        <v>#N/A</v>
      </c>
      <c r="L615" t="e">
        <f t="shared" si="61"/>
        <v>#N/A</v>
      </c>
      <c r="M615" t="e">
        <f t="shared" si="62"/>
        <v>#N/A</v>
      </c>
      <c r="N615" s="3" t="e">
        <f t="shared" si="63"/>
        <v>#N/A</v>
      </c>
      <c r="O615" s="3" t="e">
        <f t="shared" si="64"/>
        <v>#N/A</v>
      </c>
    </row>
    <row r="616" spans="1:15" x14ac:dyDescent="0.2">
      <c r="A616">
        <v>615</v>
      </c>
      <c r="B616" t="s">
        <v>501</v>
      </c>
      <c r="C616" t="s">
        <v>84</v>
      </c>
      <c r="D616" t="s">
        <v>136</v>
      </c>
      <c r="E616">
        <v>9017</v>
      </c>
      <c r="F616">
        <v>10824</v>
      </c>
      <c r="G616">
        <v>1807</v>
      </c>
      <c r="H616">
        <v>0.200399245868914</v>
      </c>
      <c r="I616" t="str">
        <f>VLOOKUP(D616,categoriesforlookup!A:B,2,FALSE)</f>
        <v>1 year and up to 2 years</v>
      </c>
      <c r="J616">
        <f t="shared" si="59"/>
        <v>181</v>
      </c>
      <c r="K616" t="b">
        <f t="shared" si="60"/>
        <v>1</v>
      </c>
      <c r="L616">
        <f t="shared" si="61"/>
        <v>1988</v>
      </c>
      <c r="M616" t="b">
        <f t="shared" si="62"/>
        <v>0</v>
      </c>
      <c r="N616" s="3">
        <f t="shared" si="63"/>
        <v>0.22047244094488189</v>
      </c>
      <c r="O616" s="3">
        <f t="shared" si="64"/>
        <v>6.7701947963492715E-2</v>
      </c>
    </row>
    <row r="617" spans="1:15" x14ac:dyDescent="0.2">
      <c r="A617">
        <v>616</v>
      </c>
      <c r="B617" t="s">
        <v>500</v>
      </c>
      <c r="C617" t="s">
        <v>84</v>
      </c>
      <c r="D617" t="s">
        <v>129</v>
      </c>
      <c r="E617">
        <v>28908</v>
      </c>
      <c r="F617">
        <v>29364</v>
      </c>
      <c r="G617">
        <v>456</v>
      </c>
      <c r="H617">
        <v>1.5774180157741801E-2</v>
      </c>
      <c r="I617" t="e">
        <f>VLOOKUP(D617,categoriesforlookup!A:B,2,FALSE)</f>
        <v>#N/A</v>
      </c>
      <c r="J617" t="e">
        <f t="shared" si="59"/>
        <v>#N/A</v>
      </c>
      <c r="K617" t="e">
        <f t="shared" si="60"/>
        <v>#N/A</v>
      </c>
      <c r="L617" t="e">
        <f t="shared" si="61"/>
        <v>#N/A</v>
      </c>
      <c r="M617" t="e">
        <f t="shared" si="62"/>
        <v>#N/A</v>
      </c>
      <c r="N617" s="3" t="e">
        <f t="shared" si="63"/>
        <v>#N/A</v>
      </c>
      <c r="O617" s="3" t="e">
        <f t="shared" si="64"/>
        <v>#N/A</v>
      </c>
    </row>
    <row r="618" spans="1:15" x14ac:dyDescent="0.2">
      <c r="A618">
        <v>617</v>
      </c>
      <c r="B618" t="s">
        <v>499</v>
      </c>
      <c r="C618" t="s">
        <v>85</v>
      </c>
      <c r="D618" t="s">
        <v>8</v>
      </c>
      <c r="E618">
        <v>19953</v>
      </c>
      <c r="F618">
        <v>21102</v>
      </c>
      <c r="G618">
        <v>1149</v>
      </c>
      <c r="H618">
        <v>5.7585325514960199E-2</v>
      </c>
      <c r="I618" t="str">
        <f>VLOOKUP(D618,categoriesforlookup!A:B,2,FALSE)</f>
        <v>2 years and up to 3 years</v>
      </c>
      <c r="J618">
        <f t="shared" si="59"/>
        <v>1262</v>
      </c>
      <c r="K618" t="b">
        <f t="shared" si="60"/>
        <v>1</v>
      </c>
      <c r="L618">
        <f t="shared" si="61"/>
        <v>2411</v>
      </c>
      <c r="M618" t="b">
        <f t="shared" si="62"/>
        <v>0</v>
      </c>
      <c r="N618" s="3">
        <f t="shared" si="63"/>
        <v>0.12083395980554303</v>
      </c>
      <c r="O618" s="3">
        <f t="shared" si="64"/>
        <v>2.8802503942275529E-2</v>
      </c>
    </row>
    <row r="619" spans="1:15" x14ac:dyDescent="0.2">
      <c r="A619">
        <v>618</v>
      </c>
      <c r="B619" t="s">
        <v>498</v>
      </c>
      <c r="C619" t="s">
        <v>85</v>
      </c>
      <c r="D619" t="s">
        <v>130</v>
      </c>
      <c r="E619">
        <v>6435</v>
      </c>
      <c r="F619">
        <v>7697</v>
      </c>
      <c r="G619">
        <v>1262</v>
      </c>
      <c r="H619">
        <v>0.196114996114996</v>
      </c>
      <c r="I619" t="str">
        <f>VLOOKUP(D619,categoriesforlookup!A:B,2,FALSE)</f>
        <v>3 years and up to 4 years</v>
      </c>
      <c r="J619">
        <f t="shared" si="59"/>
        <v>77</v>
      </c>
      <c r="K619" t="b">
        <f t="shared" si="60"/>
        <v>1</v>
      </c>
      <c r="L619">
        <f t="shared" si="61"/>
        <v>1339</v>
      </c>
      <c r="M619" t="b">
        <f t="shared" si="62"/>
        <v>0</v>
      </c>
      <c r="N619" s="3">
        <f t="shared" si="63"/>
        <v>0.20808080808080809</v>
      </c>
      <c r="O619" s="3">
        <f t="shared" si="64"/>
        <v>1.5996081617049743E-2</v>
      </c>
    </row>
    <row r="620" spans="1:15" x14ac:dyDescent="0.2">
      <c r="A620">
        <v>619</v>
      </c>
      <c r="B620" t="s">
        <v>497</v>
      </c>
      <c r="C620" t="s">
        <v>85</v>
      </c>
      <c r="D620" t="s">
        <v>131</v>
      </c>
      <c r="E620">
        <v>21261</v>
      </c>
      <c r="F620">
        <v>9770</v>
      </c>
      <c r="G620">
        <v>-11491</v>
      </c>
      <c r="H620">
        <v>-0.54047316683128699</v>
      </c>
      <c r="I620" t="str">
        <f>VLOOKUP(D620,categoriesforlookup!A:B,2,FALSE)</f>
        <v>6 months up to 1 year</v>
      </c>
      <c r="J620">
        <f t="shared" si="59"/>
        <v>10427</v>
      </c>
      <c r="K620" t="b">
        <f t="shared" si="60"/>
        <v>0</v>
      </c>
      <c r="L620">
        <f t="shared" si="61"/>
        <v>-11491</v>
      </c>
      <c r="M620" t="b">
        <f t="shared" si="62"/>
        <v>0</v>
      </c>
      <c r="N620" s="3">
        <f t="shared" si="63"/>
        <v>-0.54047316683128732</v>
      </c>
      <c r="O620" s="3">
        <f t="shared" si="64"/>
        <v>-0.13727481244325512</v>
      </c>
    </row>
    <row r="621" spans="1:15" x14ac:dyDescent="0.2">
      <c r="A621">
        <v>620</v>
      </c>
      <c r="B621" t="s">
        <v>496</v>
      </c>
      <c r="C621" t="s">
        <v>85</v>
      </c>
      <c r="D621" t="s">
        <v>132</v>
      </c>
      <c r="E621">
        <v>650</v>
      </c>
      <c r="F621">
        <v>727</v>
      </c>
      <c r="G621">
        <v>77</v>
      </c>
      <c r="H621">
        <v>0.11846153846153799</v>
      </c>
      <c r="I621" t="str">
        <f>VLOOKUP(D621,categoriesforlookup!A:B,2,FALSE)</f>
        <v>4 years and up to 5 years</v>
      </c>
      <c r="J621">
        <f t="shared" si="59"/>
        <v>30</v>
      </c>
      <c r="K621" t="b">
        <f t="shared" si="60"/>
        <v>1</v>
      </c>
      <c r="L621">
        <f t="shared" si="61"/>
        <v>107</v>
      </c>
      <c r="M621" t="b">
        <f t="shared" si="62"/>
        <v>0</v>
      </c>
      <c r="N621" s="3">
        <f t="shared" si="63"/>
        <v>0.16461538461538461</v>
      </c>
      <c r="O621" s="3">
        <f t="shared" si="64"/>
        <v>1.2782529746260811E-3</v>
      </c>
    </row>
    <row r="622" spans="1:15" x14ac:dyDescent="0.2">
      <c r="A622">
        <v>621</v>
      </c>
      <c r="B622" t="s">
        <v>495</v>
      </c>
      <c r="C622" t="s">
        <v>85</v>
      </c>
      <c r="D622" t="s">
        <v>133</v>
      </c>
      <c r="E622">
        <v>473</v>
      </c>
      <c r="F622">
        <v>503</v>
      </c>
      <c r="G622">
        <v>30</v>
      </c>
      <c r="H622">
        <v>6.3424947145877403E-2</v>
      </c>
      <c r="I622" t="str">
        <f>VLOOKUP(D622,categoriesforlookup!A:B,2,FALSE)</f>
        <v>5 years and over</v>
      </c>
      <c r="J622">
        <f t="shared" si="59"/>
        <v>9</v>
      </c>
      <c r="K622" t="b">
        <f t="shared" si="60"/>
        <v>1</v>
      </c>
      <c r="L622">
        <f t="shared" si="61"/>
        <v>39</v>
      </c>
      <c r="M622" t="b">
        <f t="shared" si="62"/>
        <v>0</v>
      </c>
      <c r="N622" s="3">
        <f t="shared" si="63"/>
        <v>8.2452431289640596E-2</v>
      </c>
      <c r="O622" s="3">
        <f t="shared" si="64"/>
        <v>4.6590528981698282E-4</v>
      </c>
    </row>
    <row r="623" spans="1:15" x14ac:dyDescent="0.2">
      <c r="A623">
        <v>622</v>
      </c>
      <c r="B623" t="s">
        <v>494</v>
      </c>
      <c r="C623" t="s">
        <v>85</v>
      </c>
      <c r="D623" t="s">
        <v>134</v>
      </c>
      <c r="E623">
        <v>39</v>
      </c>
      <c r="F623">
        <v>48</v>
      </c>
      <c r="G623">
        <v>9</v>
      </c>
      <c r="H623">
        <v>0.230769230769231</v>
      </c>
      <c r="I623">
        <f>VLOOKUP(D623,categoriesforlookup!A:B,2,FALSE)</f>
        <v>0</v>
      </c>
      <c r="J623" t="e">
        <f t="shared" si="59"/>
        <v>#N/A</v>
      </c>
      <c r="K623" t="e">
        <f t="shared" si="60"/>
        <v>#N/A</v>
      </c>
      <c r="L623" t="e">
        <f t="shared" si="61"/>
        <v>#N/A</v>
      </c>
      <c r="M623" t="e">
        <f t="shared" si="62"/>
        <v>#N/A</v>
      </c>
      <c r="N623" s="3" t="e">
        <f t="shared" si="63"/>
        <v>#N/A</v>
      </c>
      <c r="O623" s="3" t="e">
        <f t="shared" si="64"/>
        <v>#N/A</v>
      </c>
    </row>
    <row r="624" spans="1:15" x14ac:dyDescent="0.2">
      <c r="A624">
        <v>623</v>
      </c>
      <c r="B624" t="s">
        <v>493</v>
      </c>
      <c r="C624" t="s">
        <v>85</v>
      </c>
      <c r="D624" t="s">
        <v>136</v>
      </c>
      <c r="E624">
        <v>23061</v>
      </c>
      <c r="F624">
        <v>33488</v>
      </c>
      <c r="G624">
        <v>10427</v>
      </c>
      <c r="H624">
        <v>0.45214864923463899</v>
      </c>
      <c r="I624" t="str">
        <f>VLOOKUP(D624,categoriesforlookup!A:B,2,FALSE)</f>
        <v>1 year and up to 2 years</v>
      </c>
      <c r="J624">
        <f t="shared" si="59"/>
        <v>1149</v>
      </c>
      <c r="K624" t="b">
        <f t="shared" si="60"/>
        <v>1</v>
      </c>
      <c r="L624">
        <f t="shared" si="61"/>
        <v>11576</v>
      </c>
      <c r="M624" t="b">
        <f t="shared" si="62"/>
        <v>0</v>
      </c>
      <c r="N624" s="3">
        <f t="shared" si="63"/>
        <v>0.50197302805602528</v>
      </c>
      <c r="O624" s="3">
        <f t="shared" si="64"/>
        <v>0.13829024704926648</v>
      </c>
    </row>
    <row r="625" spans="1:15" x14ac:dyDescent="0.2">
      <c r="A625">
        <v>624</v>
      </c>
      <c r="B625" t="s">
        <v>492</v>
      </c>
      <c r="C625" t="s">
        <v>85</v>
      </c>
      <c r="D625" t="s">
        <v>129</v>
      </c>
      <c r="E625">
        <v>81042</v>
      </c>
      <c r="F625">
        <v>83708</v>
      </c>
      <c r="G625">
        <v>2666</v>
      </c>
      <c r="H625">
        <v>3.2896522790651798E-2</v>
      </c>
      <c r="I625" t="e">
        <f>VLOOKUP(D625,categoriesforlookup!A:B,2,FALSE)</f>
        <v>#N/A</v>
      </c>
      <c r="J625" t="e">
        <f t="shared" si="59"/>
        <v>#N/A</v>
      </c>
      <c r="K625" t="e">
        <f t="shared" si="60"/>
        <v>#N/A</v>
      </c>
      <c r="L625" t="e">
        <f t="shared" si="61"/>
        <v>#N/A</v>
      </c>
      <c r="M625" t="e">
        <f t="shared" si="62"/>
        <v>#N/A</v>
      </c>
      <c r="N625" s="3" t="e">
        <f t="shared" si="63"/>
        <v>#N/A</v>
      </c>
      <c r="O625" s="3" t="e">
        <f t="shared" si="64"/>
        <v>#N/A</v>
      </c>
    </row>
    <row r="626" spans="1:15" x14ac:dyDescent="0.2">
      <c r="A626">
        <v>625</v>
      </c>
      <c r="B626" t="s">
        <v>491</v>
      </c>
      <c r="C626" t="s">
        <v>86</v>
      </c>
      <c r="D626" t="s">
        <v>8</v>
      </c>
      <c r="E626">
        <v>2604</v>
      </c>
      <c r="F626">
        <v>2669</v>
      </c>
      <c r="G626">
        <v>65</v>
      </c>
      <c r="H626">
        <v>2.4961597542242701E-2</v>
      </c>
      <c r="I626" t="str">
        <f>VLOOKUP(D626,categoriesforlookup!A:B,2,FALSE)</f>
        <v>2 years and up to 3 years</v>
      </c>
      <c r="J626">
        <f t="shared" si="59"/>
        <v>178</v>
      </c>
      <c r="K626" t="b">
        <f t="shared" si="60"/>
        <v>1</v>
      </c>
      <c r="L626">
        <f t="shared" si="61"/>
        <v>243</v>
      </c>
      <c r="M626" t="b">
        <f t="shared" si="62"/>
        <v>0</v>
      </c>
      <c r="N626" s="3">
        <f t="shared" si="63"/>
        <v>9.3317972350230413E-2</v>
      </c>
      <c r="O626" s="3">
        <f t="shared" si="64"/>
        <v>1.9874049235298927E-2</v>
      </c>
    </row>
    <row r="627" spans="1:15" x14ac:dyDescent="0.2">
      <c r="A627">
        <v>626</v>
      </c>
      <c r="B627" t="s">
        <v>490</v>
      </c>
      <c r="C627" t="s">
        <v>86</v>
      </c>
      <c r="D627" t="s">
        <v>130</v>
      </c>
      <c r="E627">
        <v>1040</v>
      </c>
      <c r="F627">
        <v>1218</v>
      </c>
      <c r="G627">
        <v>178</v>
      </c>
      <c r="H627">
        <v>0.17115384615384599</v>
      </c>
      <c r="I627" t="str">
        <f>VLOOKUP(D627,categoriesforlookup!A:B,2,FALSE)</f>
        <v>3 years and up to 4 years</v>
      </c>
      <c r="J627">
        <f t="shared" si="59"/>
        <v>26</v>
      </c>
      <c r="K627" t="b">
        <f t="shared" si="60"/>
        <v>1</v>
      </c>
      <c r="L627">
        <f t="shared" si="61"/>
        <v>204</v>
      </c>
      <c r="M627" t="b">
        <f t="shared" si="62"/>
        <v>0</v>
      </c>
      <c r="N627" s="3">
        <f t="shared" si="63"/>
        <v>0.19615384615384615</v>
      </c>
      <c r="O627" s="3">
        <f t="shared" si="64"/>
        <v>1.6684387012349717E-2</v>
      </c>
    </row>
    <row r="628" spans="1:15" x14ac:dyDescent="0.2">
      <c r="A628">
        <v>627</v>
      </c>
      <c r="B628" t="s">
        <v>489</v>
      </c>
      <c r="C628" t="s">
        <v>86</v>
      </c>
      <c r="D628" t="s">
        <v>131</v>
      </c>
      <c r="E628">
        <v>2987</v>
      </c>
      <c r="F628">
        <v>1548</v>
      </c>
      <c r="G628">
        <v>-1439</v>
      </c>
      <c r="H628">
        <v>-0.48175426849682002</v>
      </c>
      <c r="I628" t="str">
        <f>VLOOKUP(D628,categoriesforlookup!A:B,2,FALSE)</f>
        <v>6 months up to 1 year</v>
      </c>
      <c r="J628">
        <f t="shared" si="59"/>
        <v>1137</v>
      </c>
      <c r="K628" t="b">
        <f t="shared" si="60"/>
        <v>0</v>
      </c>
      <c r="L628">
        <f t="shared" si="61"/>
        <v>-1439</v>
      </c>
      <c r="M628" t="b">
        <f t="shared" si="62"/>
        <v>0</v>
      </c>
      <c r="N628" s="3">
        <f t="shared" si="63"/>
        <v>-0.48175426849681957</v>
      </c>
      <c r="O628" s="3">
        <f t="shared" si="64"/>
        <v>-0.11769035740574139</v>
      </c>
    </row>
    <row r="629" spans="1:15" x14ac:dyDescent="0.2">
      <c r="A629">
        <v>628</v>
      </c>
      <c r="B629" t="s">
        <v>488</v>
      </c>
      <c r="C629" t="s">
        <v>86</v>
      </c>
      <c r="D629" t="s">
        <v>132</v>
      </c>
      <c r="E629">
        <v>268</v>
      </c>
      <c r="F629">
        <v>294</v>
      </c>
      <c r="G629">
        <v>26</v>
      </c>
      <c r="H629">
        <v>9.7014925373134303E-2</v>
      </c>
      <c r="I629" t="str">
        <f>VLOOKUP(D629,categoriesforlookup!A:B,2,FALSE)</f>
        <v>4 years and up to 5 years</v>
      </c>
      <c r="J629">
        <f t="shared" si="59"/>
        <v>19</v>
      </c>
      <c r="K629" t="b">
        <f t="shared" si="60"/>
        <v>1</v>
      </c>
      <c r="L629">
        <f t="shared" si="61"/>
        <v>45</v>
      </c>
      <c r="M629" t="b">
        <f t="shared" si="62"/>
        <v>0</v>
      </c>
      <c r="N629" s="3">
        <f t="shared" si="63"/>
        <v>0.16791044776119404</v>
      </c>
      <c r="O629" s="3">
        <f t="shared" si="64"/>
        <v>3.6803794880183203E-3</v>
      </c>
    </row>
    <row r="630" spans="1:15" x14ac:dyDescent="0.2">
      <c r="A630">
        <v>629</v>
      </c>
      <c r="B630" t="s">
        <v>487</v>
      </c>
      <c r="C630" t="s">
        <v>86</v>
      </c>
      <c r="D630" t="s">
        <v>133</v>
      </c>
      <c r="E630">
        <v>77</v>
      </c>
      <c r="F630">
        <v>96</v>
      </c>
      <c r="G630">
        <v>19</v>
      </c>
      <c r="H630">
        <v>0.246753246753247</v>
      </c>
      <c r="I630" t="str">
        <f>VLOOKUP(D630,categoriesforlookup!A:B,2,FALSE)</f>
        <v>5 years and over</v>
      </c>
      <c r="J630">
        <f t="shared" si="59"/>
        <v>5</v>
      </c>
      <c r="K630" t="b">
        <f t="shared" si="60"/>
        <v>1</v>
      </c>
      <c r="L630">
        <f t="shared" si="61"/>
        <v>24</v>
      </c>
      <c r="M630" t="b">
        <f t="shared" si="62"/>
        <v>0</v>
      </c>
      <c r="N630" s="3">
        <f t="shared" si="63"/>
        <v>0.31168831168831168</v>
      </c>
      <c r="O630" s="3">
        <f t="shared" si="64"/>
        <v>1.9628690602764374E-3</v>
      </c>
    </row>
    <row r="631" spans="1:15" x14ac:dyDescent="0.2">
      <c r="A631">
        <v>630</v>
      </c>
      <c r="B631" t="s">
        <v>486</v>
      </c>
      <c r="C631" t="s">
        <v>86</v>
      </c>
      <c r="D631" t="s">
        <v>134</v>
      </c>
      <c r="E631">
        <v>18</v>
      </c>
      <c r="F631">
        <v>23</v>
      </c>
      <c r="G631">
        <v>5</v>
      </c>
      <c r="H631">
        <v>0.27777777777777801</v>
      </c>
      <c r="I631">
        <f>VLOOKUP(D631,categoriesforlookup!A:B,2,FALSE)</f>
        <v>0</v>
      </c>
      <c r="J631" t="e">
        <f t="shared" si="59"/>
        <v>#N/A</v>
      </c>
      <c r="K631" t="e">
        <f t="shared" si="60"/>
        <v>#N/A</v>
      </c>
      <c r="L631" t="e">
        <f t="shared" si="61"/>
        <v>#N/A</v>
      </c>
      <c r="M631" t="e">
        <f t="shared" si="62"/>
        <v>#N/A</v>
      </c>
      <c r="N631" s="3" t="e">
        <f t="shared" si="63"/>
        <v>#N/A</v>
      </c>
      <c r="O631" s="3" t="e">
        <f t="shared" si="64"/>
        <v>#N/A</v>
      </c>
    </row>
    <row r="632" spans="1:15" x14ac:dyDescent="0.2">
      <c r="A632">
        <v>631</v>
      </c>
      <c r="B632" t="s">
        <v>485</v>
      </c>
      <c r="C632" t="s">
        <v>86</v>
      </c>
      <c r="D632" t="s">
        <v>136</v>
      </c>
      <c r="E632">
        <v>3852</v>
      </c>
      <c r="F632">
        <v>4989</v>
      </c>
      <c r="G632">
        <v>1137</v>
      </c>
      <c r="H632">
        <v>0.29517133956386299</v>
      </c>
      <c r="I632" t="str">
        <f>VLOOKUP(D632,categoriesforlookup!A:B,2,FALSE)</f>
        <v>1 year and up to 2 years</v>
      </c>
      <c r="J632">
        <f t="shared" si="59"/>
        <v>65</v>
      </c>
      <c r="K632" t="b">
        <f t="shared" si="60"/>
        <v>1</v>
      </c>
      <c r="L632">
        <f t="shared" si="61"/>
        <v>1202</v>
      </c>
      <c r="M632" t="b">
        <f t="shared" si="62"/>
        <v>0</v>
      </c>
      <c r="N632" s="3">
        <f t="shared" si="63"/>
        <v>0.31204569055036346</v>
      </c>
      <c r="O632" s="3">
        <f t="shared" si="64"/>
        <v>9.8307025435511577E-2</v>
      </c>
    </row>
    <row r="633" spans="1:15" x14ac:dyDescent="0.2">
      <c r="A633">
        <v>632</v>
      </c>
      <c r="B633" t="s">
        <v>484</v>
      </c>
      <c r="C633" t="s">
        <v>86</v>
      </c>
      <c r="D633" t="s">
        <v>129</v>
      </c>
      <c r="E633">
        <v>12108</v>
      </c>
      <c r="F633">
        <v>12227</v>
      </c>
      <c r="G633">
        <v>119</v>
      </c>
      <c r="H633">
        <v>9.8282127518995697E-3</v>
      </c>
      <c r="I633" t="e">
        <f>VLOOKUP(D633,categoriesforlookup!A:B,2,FALSE)</f>
        <v>#N/A</v>
      </c>
      <c r="J633" t="e">
        <f t="shared" si="59"/>
        <v>#N/A</v>
      </c>
      <c r="K633" t="e">
        <f t="shared" si="60"/>
        <v>#N/A</v>
      </c>
      <c r="L633" t="e">
        <f t="shared" si="61"/>
        <v>#N/A</v>
      </c>
      <c r="M633" t="e">
        <f t="shared" si="62"/>
        <v>#N/A</v>
      </c>
      <c r="N633" s="3" t="e">
        <f t="shared" si="63"/>
        <v>#N/A</v>
      </c>
      <c r="O633" s="3" t="e">
        <f t="shared" si="64"/>
        <v>#N/A</v>
      </c>
    </row>
    <row r="634" spans="1:15" x14ac:dyDescent="0.2">
      <c r="A634">
        <v>633</v>
      </c>
      <c r="B634" t="s">
        <v>483</v>
      </c>
      <c r="C634" t="s">
        <v>87</v>
      </c>
      <c r="D634" t="s">
        <v>8</v>
      </c>
      <c r="E634">
        <v>11669</v>
      </c>
      <c r="F634">
        <v>11991</v>
      </c>
      <c r="G634">
        <v>322</v>
      </c>
      <c r="H634">
        <v>2.7594481103779201E-2</v>
      </c>
      <c r="I634" t="str">
        <f>VLOOKUP(D634,categoriesforlookup!A:B,2,FALSE)</f>
        <v>2 years and up to 3 years</v>
      </c>
      <c r="J634">
        <f t="shared" si="59"/>
        <v>1009</v>
      </c>
      <c r="K634" t="b">
        <f t="shared" si="60"/>
        <v>1</v>
      </c>
      <c r="L634">
        <f t="shared" si="61"/>
        <v>1331</v>
      </c>
      <c r="M634" t="b">
        <f t="shared" si="62"/>
        <v>0</v>
      </c>
      <c r="N634" s="3">
        <f t="shared" si="63"/>
        <v>0.11406290170537321</v>
      </c>
      <c r="O634" s="3">
        <f t="shared" si="64"/>
        <v>2.6432855383882115E-2</v>
      </c>
    </row>
    <row r="635" spans="1:15" x14ac:dyDescent="0.2">
      <c r="A635">
        <v>634</v>
      </c>
      <c r="B635" t="s">
        <v>482</v>
      </c>
      <c r="C635" t="s">
        <v>87</v>
      </c>
      <c r="D635" t="s">
        <v>130</v>
      </c>
      <c r="E635">
        <v>7272</v>
      </c>
      <c r="F635">
        <v>8281</v>
      </c>
      <c r="G635">
        <v>1009</v>
      </c>
      <c r="H635">
        <v>0.13875137513751401</v>
      </c>
      <c r="I635" t="str">
        <f>VLOOKUP(D635,categoriesforlookup!A:B,2,FALSE)</f>
        <v>3 years and up to 4 years</v>
      </c>
      <c r="J635">
        <f t="shared" si="59"/>
        <v>52</v>
      </c>
      <c r="K635" t="b">
        <f t="shared" si="60"/>
        <v>1</v>
      </c>
      <c r="L635">
        <f t="shared" si="61"/>
        <v>1061</v>
      </c>
      <c r="M635" t="b">
        <f t="shared" si="62"/>
        <v>0</v>
      </c>
      <c r="N635" s="3">
        <f t="shared" si="63"/>
        <v>0.1459020902090209</v>
      </c>
      <c r="O635" s="3">
        <f t="shared" si="64"/>
        <v>2.1070818604281685E-2</v>
      </c>
    </row>
    <row r="636" spans="1:15" x14ac:dyDescent="0.2">
      <c r="A636">
        <v>635</v>
      </c>
      <c r="B636" t="s">
        <v>481</v>
      </c>
      <c r="C636" t="s">
        <v>87</v>
      </c>
      <c r="D636" t="s">
        <v>131</v>
      </c>
      <c r="E636">
        <v>8971</v>
      </c>
      <c r="F636">
        <v>4769</v>
      </c>
      <c r="G636">
        <v>-4202</v>
      </c>
      <c r="H636">
        <v>-0.46839817188719202</v>
      </c>
      <c r="I636" t="str">
        <f>VLOOKUP(D636,categoriesforlookup!A:B,2,FALSE)</f>
        <v>6 months up to 1 year</v>
      </c>
      <c r="J636">
        <f t="shared" si="59"/>
        <v>3153</v>
      </c>
      <c r="K636" t="b">
        <f t="shared" si="60"/>
        <v>0</v>
      </c>
      <c r="L636">
        <f t="shared" si="61"/>
        <v>-4202</v>
      </c>
      <c r="M636" t="b">
        <f t="shared" si="62"/>
        <v>0</v>
      </c>
      <c r="N636" s="3">
        <f t="shared" si="63"/>
        <v>-0.46839817188719207</v>
      </c>
      <c r="O636" s="3">
        <f t="shared" si="64"/>
        <v>-8.3449179806966672E-2</v>
      </c>
    </row>
    <row r="637" spans="1:15" x14ac:dyDescent="0.2">
      <c r="A637">
        <v>636</v>
      </c>
      <c r="B637" t="s">
        <v>480</v>
      </c>
      <c r="C637" t="s">
        <v>87</v>
      </c>
      <c r="D637" t="s">
        <v>132</v>
      </c>
      <c r="E637">
        <v>525</v>
      </c>
      <c r="F637">
        <v>577</v>
      </c>
      <c r="G637">
        <v>52</v>
      </c>
      <c r="H637">
        <v>9.9047619047619107E-2</v>
      </c>
      <c r="I637" t="str">
        <f>VLOOKUP(D637,categoriesforlookup!A:B,2,FALSE)</f>
        <v>4 years and up to 5 years</v>
      </c>
      <c r="J637">
        <f t="shared" si="59"/>
        <v>39</v>
      </c>
      <c r="K637" t="b">
        <f t="shared" si="60"/>
        <v>1</v>
      </c>
      <c r="L637">
        <f t="shared" si="61"/>
        <v>91</v>
      </c>
      <c r="M637" t="b">
        <f t="shared" si="62"/>
        <v>0</v>
      </c>
      <c r="N637" s="3">
        <f t="shared" si="63"/>
        <v>0.17333333333333334</v>
      </c>
      <c r="O637" s="3">
        <f t="shared" si="64"/>
        <v>1.8072049886801447E-3</v>
      </c>
    </row>
    <row r="638" spans="1:15" x14ac:dyDescent="0.2">
      <c r="A638">
        <v>637</v>
      </c>
      <c r="B638" t="s">
        <v>479</v>
      </c>
      <c r="C638" t="s">
        <v>87</v>
      </c>
      <c r="D638" t="s">
        <v>133</v>
      </c>
      <c r="E638">
        <v>325</v>
      </c>
      <c r="F638">
        <v>364</v>
      </c>
      <c r="G638">
        <v>39</v>
      </c>
      <c r="H638">
        <v>0.12</v>
      </c>
      <c r="I638" t="str">
        <f>VLOOKUP(D638,categoriesforlookup!A:B,2,FALSE)</f>
        <v>5 years and over</v>
      </c>
      <c r="J638">
        <f t="shared" si="59"/>
        <v>9</v>
      </c>
      <c r="K638" t="b">
        <f t="shared" si="60"/>
        <v>1</v>
      </c>
      <c r="L638">
        <f t="shared" si="61"/>
        <v>48</v>
      </c>
      <c r="M638" t="b">
        <f t="shared" si="62"/>
        <v>0</v>
      </c>
      <c r="N638" s="3">
        <f t="shared" si="63"/>
        <v>0.14769230769230771</v>
      </c>
      <c r="O638" s="3">
        <f t="shared" si="64"/>
        <v>9.5325098304007631E-4</v>
      </c>
    </row>
    <row r="639" spans="1:15" x14ac:dyDescent="0.2">
      <c r="A639">
        <v>638</v>
      </c>
      <c r="B639" t="s">
        <v>478</v>
      </c>
      <c r="C639" t="s">
        <v>87</v>
      </c>
      <c r="D639" t="s">
        <v>134</v>
      </c>
      <c r="E639">
        <v>39</v>
      </c>
      <c r="F639">
        <v>48</v>
      </c>
      <c r="G639">
        <v>9</v>
      </c>
      <c r="H639">
        <v>0.230769230769231</v>
      </c>
      <c r="I639">
        <f>VLOOKUP(D639,categoriesforlookup!A:B,2,FALSE)</f>
        <v>0</v>
      </c>
      <c r="J639" t="e">
        <f t="shared" si="59"/>
        <v>#N/A</v>
      </c>
      <c r="K639" t="e">
        <f t="shared" si="60"/>
        <v>#N/A</v>
      </c>
      <c r="L639" t="e">
        <f t="shared" si="61"/>
        <v>#N/A</v>
      </c>
      <c r="M639" t="e">
        <f t="shared" si="62"/>
        <v>#N/A</v>
      </c>
      <c r="N639" s="3" t="e">
        <f t="shared" si="63"/>
        <v>#N/A</v>
      </c>
      <c r="O639" s="3" t="e">
        <f t="shared" si="64"/>
        <v>#N/A</v>
      </c>
    </row>
    <row r="640" spans="1:15" x14ac:dyDescent="0.2">
      <c r="A640">
        <v>639</v>
      </c>
      <c r="B640" t="s">
        <v>477</v>
      </c>
      <c r="C640" t="s">
        <v>87</v>
      </c>
      <c r="D640" t="s">
        <v>136</v>
      </c>
      <c r="E640">
        <v>15918</v>
      </c>
      <c r="F640">
        <v>19071</v>
      </c>
      <c r="G640">
        <v>3153</v>
      </c>
      <c r="H640">
        <v>0.198077647945722</v>
      </c>
      <c r="I640" t="str">
        <f>VLOOKUP(D640,categoriesforlookup!A:B,2,FALSE)</f>
        <v>1 year and up to 2 years</v>
      </c>
      <c r="J640">
        <f t="shared" si="59"/>
        <v>322</v>
      </c>
      <c r="K640" t="b">
        <f t="shared" si="60"/>
        <v>1</v>
      </c>
      <c r="L640">
        <f t="shared" si="61"/>
        <v>3475</v>
      </c>
      <c r="M640" t="b">
        <f t="shared" si="62"/>
        <v>0</v>
      </c>
      <c r="N640" s="3">
        <f t="shared" si="63"/>
        <v>0.21830631988943336</v>
      </c>
      <c r="O640" s="3">
        <f t="shared" si="64"/>
        <v>6.9011399293005524E-2</v>
      </c>
    </row>
    <row r="641" spans="1:15" x14ac:dyDescent="0.2">
      <c r="A641">
        <v>640</v>
      </c>
      <c r="B641" t="s">
        <v>476</v>
      </c>
      <c r="C641" t="s">
        <v>87</v>
      </c>
      <c r="D641" t="s">
        <v>129</v>
      </c>
      <c r="E641">
        <v>49428</v>
      </c>
      <c r="F641">
        <v>50354</v>
      </c>
      <c r="G641">
        <v>926</v>
      </c>
      <c r="H641">
        <v>1.8734320627984101E-2</v>
      </c>
      <c r="I641" t="e">
        <f>VLOOKUP(D641,categoriesforlookup!A:B,2,FALSE)</f>
        <v>#N/A</v>
      </c>
      <c r="J641" t="e">
        <f t="shared" si="59"/>
        <v>#N/A</v>
      </c>
      <c r="K641" t="e">
        <f t="shared" si="60"/>
        <v>#N/A</v>
      </c>
      <c r="L641" t="e">
        <f t="shared" si="61"/>
        <v>#N/A</v>
      </c>
      <c r="M641" t="e">
        <f t="shared" si="62"/>
        <v>#N/A</v>
      </c>
      <c r="N641" s="3" t="e">
        <f t="shared" si="63"/>
        <v>#N/A</v>
      </c>
      <c r="O641" s="3" t="e">
        <f t="shared" si="64"/>
        <v>#N/A</v>
      </c>
    </row>
    <row r="642" spans="1:15" x14ac:dyDescent="0.2">
      <c r="A642">
        <v>641</v>
      </c>
      <c r="B642" t="s">
        <v>475</v>
      </c>
      <c r="C642" t="s">
        <v>88</v>
      </c>
      <c r="D642" t="s">
        <v>8</v>
      </c>
      <c r="E642">
        <v>17311</v>
      </c>
      <c r="F642">
        <v>18275</v>
      </c>
      <c r="G642">
        <v>964</v>
      </c>
      <c r="H642">
        <v>5.5687135347466901E-2</v>
      </c>
      <c r="I642" t="str">
        <f>VLOOKUP(D642,categoriesforlookup!A:B,2,FALSE)</f>
        <v>2 years and up to 3 years</v>
      </c>
      <c r="J642">
        <f t="shared" si="59"/>
        <v>1005</v>
      </c>
      <c r="K642" t="b">
        <f t="shared" si="60"/>
        <v>1</v>
      </c>
      <c r="L642">
        <f t="shared" si="61"/>
        <v>1969</v>
      </c>
      <c r="M642" t="b">
        <f t="shared" si="62"/>
        <v>0</v>
      </c>
      <c r="N642" s="3">
        <f t="shared" si="63"/>
        <v>0.11374270694933857</v>
      </c>
      <c r="O642" s="3">
        <f t="shared" si="64"/>
        <v>2.8714344047132939E-2</v>
      </c>
    </row>
    <row r="643" spans="1:15" x14ac:dyDescent="0.2">
      <c r="A643">
        <v>642</v>
      </c>
      <c r="B643" t="s">
        <v>474</v>
      </c>
      <c r="C643" t="s">
        <v>88</v>
      </c>
      <c r="D643" t="s">
        <v>130</v>
      </c>
      <c r="E643">
        <v>1699</v>
      </c>
      <c r="F643">
        <v>2704</v>
      </c>
      <c r="G643">
        <v>1005</v>
      </c>
      <c r="H643">
        <v>0.59152442613301903</v>
      </c>
      <c r="I643" t="str">
        <f>VLOOKUP(D643,categoriesforlookup!A:B,2,FALSE)</f>
        <v>3 years and up to 4 years</v>
      </c>
      <c r="J643">
        <f t="shared" ref="J643:J706" si="65">VLOOKUP(CONCATENATE(C643,":",I643),B:I,6,FALSE)</f>
        <v>13</v>
      </c>
      <c r="K643" t="b">
        <f t="shared" ref="K643:K706" si="66">AND(G643&gt;0,J643&gt;0)</f>
        <v>1</v>
      </c>
      <c r="L643">
        <f t="shared" ref="L643:L706" si="67">IF(K643,G643+J643,G643)</f>
        <v>1018</v>
      </c>
      <c r="M643" t="b">
        <f t="shared" ref="M643:M706" si="68">L643=H643</f>
        <v>0</v>
      </c>
      <c r="N643" s="3">
        <f t="shared" ref="N643:N706" si="69">L643/E643</f>
        <v>0.59917598587404353</v>
      </c>
      <c r="O643" s="3">
        <f t="shared" ref="O643:O706" si="70">L643/VLOOKUP(C643&amp;":Total",B:F,5,FALSE)</f>
        <v>1.4845709619086508E-2</v>
      </c>
    </row>
    <row r="644" spans="1:15" x14ac:dyDescent="0.2">
      <c r="A644">
        <v>643</v>
      </c>
      <c r="B644" t="s">
        <v>473</v>
      </c>
      <c r="C644" t="s">
        <v>88</v>
      </c>
      <c r="D644" t="s">
        <v>131</v>
      </c>
      <c r="E644">
        <v>16805</v>
      </c>
      <c r="F644">
        <v>7827</v>
      </c>
      <c r="G644">
        <v>-8978</v>
      </c>
      <c r="H644">
        <v>-0.53424576019041903</v>
      </c>
      <c r="I644" t="str">
        <f>VLOOKUP(D644,categoriesforlookup!A:B,2,FALSE)</f>
        <v>6 months up to 1 year</v>
      </c>
      <c r="J644">
        <f t="shared" si="65"/>
        <v>7644</v>
      </c>
      <c r="K644" t="b">
        <f t="shared" si="66"/>
        <v>0</v>
      </c>
      <c r="L644">
        <f t="shared" si="67"/>
        <v>-8978</v>
      </c>
      <c r="M644" t="b">
        <f t="shared" si="68"/>
        <v>0</v>
      </c>
      <c r="N644" s="3">
        <f t="shared" si="69"/>
        <v>-0.53424576019041947</v>
      </c>
      <c r="O644" s="3">
        <f t="shared" si="70"/>
        <v>-0.13092807559937</v>
      </c>
    </row>
    <row r="645" spans="1:15" x14ac:dyDescent="0.2">
      <c r="A645">
        <v>644</v>
      </c>
      <c r="B645" t="s">
        <v>472</v>
      </c>
      <c r="C645" t="s">
        <v>88</v>
      </c>
      <c r="D645" t="s">
        <v>132</v>
      </c>
      <c r="E645">
        <v>647</v>
      </c>
      <c r="F645">
        <v>660</v>
      </c>
      <c r="G645">
        <v>13</v>
      </c>
      <c r="H645">
        <v>2.0092735703245799E-2</v>
      </c>
      <c r="I645" t="str">
        <f>VLOOKUP(D645,categoriesforlookup!A:B,2,FALSE)</f>
        <v>4 years and up to 5 years</v>
      </c>
      <c r="J645">
        <f t="shared" si="65"/>
        <v>46</v>
      </c>
      <c r="K645" t="b">
        <f t="shared" si="66"/>
        <v>1</v>
      </c>
      <c r="L645">
        <f t="shared" si="67"/>
        <v>59</v>
      </c>
      <c r="M645" t="b">
        <f t="shared" si="68"/>
        <v>0</v>
      </c>
      <c r="N645" s="3">
        <f t="shared" si="69"/>
        <v>9.1190108191653782E-2</v>
      </c>
      <c r="O645" s="3">
        <f t="shared" si="70"/>
        <v>8.6040949658752839E-4</v>
      </c>
    </row>
    <row r="646" spans="1:15" x14ac:dyDescent="0.2">
      <c r="A646">
        <v>645</v>
      </c>
      <c r="B646" t="s">
        <v>471</v>
      </c>
      <c r="C646" t="s">
        <v>88</v>
      </c>
      <c r="D646" t="s">
        <v>133</v>
      </c>
      <c r="E646">
        <v>352</v>
      </c>
      <c r="F646">
        <v>398</v>
      </c>
      <c r="G646">
        <v>46</v>
      </c>
      <c r="H646">
        <v>0.13068181818181801</v>
      </c>
      <c r="I646" t="str">
        <f>VLOOKUP(D646,categoriesforlookup!A:B,2,FALSE)</f>
        <v>5 years and over</v>
      </c>
      <c r="J646">
        <f t="shared" si="65"/>
        <v>3</v>
      </c>
      <c r="K646" t="b">
        <f t="shared" si="66"/>
        <v>1</v>
      </c>
      <c r="L646">
        <f t="shared" si="67"/>
        <v>49</v>
      </c>
      <c r="M646" t="b">
        <f t="shared" si="68"/>
        <v>0</v>
      </c>
      <c r="N646" s="3">
        <f t="shared" si="69"/>
        <v>0.13920454545454544</v>
      </c>
      <c r="O646" s="3">
        <f t="shared" si="70"/>
        <v>7.1457737852184569E-4</v>
      </c>
    </row>
    <row r="647" spans="1:15" x14ac:dyDescent="0.2">
      <c r="A647">
        <v>646</v>
      </c>
      <c r="B647" t="s">
        <v>470</v>
      </c>
      <c r="C647" t="s">
        <v>88</v>
      </c>
      <c r="D647" t="s">
        <v>134</v>
      </c>
      <c r="E647">
        <v>13</v>
      </c>
      <c r="F647">
        <v>16</v>
      </c>
      <c r="G647">
        <v>3</v>
      </c>
      <c r="H647">
        <v>0.230769230769231</v>
      </c>
      <c r="I647">
        <f>VLOOKUP(D647,categoriesforlookup!A:B,2,FALSE)</f>
        <v>0</v>
      </c>
      <c r="J647" t="e">
        <f t="shared" si="65"/>
        <v>#N/A</v>
      </c>
      <c r="K647" t="e">
        <f t="shared" si="66"/>
        <v>#N/A</v>
      </c>
      <c r="L647" t="e">
        <f t="shared" si="67"/>
        <v>#N/A</v>
      </c>
      <c r="M647" t="e">
        <f t="shared" si="68"/>
        <v>#N/A</v>
      </c>
      <c r="N647" s="3" t="e">
        <f t="shared" si="69"/>
        <v>#N/A</v>
      </c>
      <c r="O647" s="3" t="e">
        <f t="shared" si="70"/>
        <v>#N/A</v>
      </c>
    </row>
    <row r="648" spans="1:15" x14ac:dyDescent="0.2">
      <c r="A648">
        <v>647</v>
      </c>
      <c r="B648" t="s">
        <v>469</v>
      </c>
      <c r="C648" t="s">
        <v>88</v>
      </c>
      <c r="D648" t="s">
        <v>136</v>
      </c>
      <c r="E648">
        <v>22412</v>
      </c>
      <c r="F648">
        <v>30056</v>
      </c>
      <c r="G648">
        <v>7644</v>
      </c>
      <c r="H648">
        <v>0.34106728538283099</v>
      </c>
      <c r="I648" t="str">
        <f>VLOOKUP(D648,categoriesforlookup!A:B,2,FALSE)</f>
        <v>1 year and up to 2 years</v>
      </c>
      <c r="J648">
        <f t="shared" si="65"/>
        <v>964</v>
      </c>
      <c r="K648" t="b">
        <f t="shared" si="66"/>
        <v>1</v>
      </c>
      <c r="L648">
        <f t="shared" si="67"/>
        <v>8608</v>
      </c>
      <c r="M648" t="b">
        <f t="shared" si="68"/>
        <v>0</v>
      </c>
      <c r="N648" s="3">
        <f t="shared" si="69"/>
        <v>0.38407995716580401</v>
      </c>
      <c r="O648" s="3">
        <f t="shared" si="70"/>
        <v>0.12553228723093973</v>
      </c>
    </row>
    <row r="649" spans="1:15" x14ac:dyDescent="0.2">
      <c r="A649">
        <v>648</v>
      </c>
      <c r="B649" t="s">
        <v>468</v>
      </c>
      <c r="C649" t="s">
        <v>88</v>
      </c>
      <c r="D649" t="s">
        <v>129</v>
      </c>
      <c r="E649">
        <v>66751</v>
      </c>
      <c r="F649">
        <v>68572</v>
      </c>
      <c r="G649">
        <v>1821</v>
      </c>
      <c r="H649">
        <v>2.7280490179922401E-2</v>
      </c>
      <c r="I649" t="e">
        <f>VLOOKUP(D649,categoriesforlookup!A:B,2,FALSE)</f>
        <v>#N/A</v>
      </c>
      <c r="J649" t="e">
        <f t="shared" si="65"/>
        <v>#N/A</v>
      </c>
      <c r="K649" t="e">
        <f t="shared" si="66"/>
        <v>#N/A</v>
      </c>
      <c r="L649" t="e">
        <f t="shared" si="67"/>
        <v>#N/A</v>
      </c>
      <c r="M649" t="e">
        <f t="shared" si="68"/>
        <v>#N/A</v>
      </c>
      <c r="N649" s="3" t="e">
        <f t="shared" si="69"/>
        <v>#N/A</v>
      </c>
      <c r="O649" s="3" t="e">
        <f t="shared" si="70"/>
        <v>#N/A</v>
      </c>
    </row>
    <row r="650" spans="1:15" x14ac:dyDescent="0.2">
      <c r="A650">
        <v>649</v>
      </c>
      <c r="B650" t="s">
        <v>467</v>
      </c>
      <c r="C650" t="s">
        <v>89</v>
      </c>
      <c r="D650" t="s">
        <v>8</v>
      </c>
      <c r="E650">
        <v>10505</v>
      </c>
      <c r="F650">
        <v>10818</v>
      </c>
      <c r="G650">
        <v>313</v>
      </c>
      <c r="H650">
        <v>2.9795335554497902E-2</v>
      </c>
      <c r="I650" t="str">
        <f>VLOOKUP(D650,categoriesforlookup!A:B,2,FALSE)</f>
        <v>2 years and up to 3 years</v>
      </c>
      <c r="J650">
        <f t="shared" si="65"/>
        <v>765</v>
      </c>
      <c r="K650" t="b">
        <f t="shared" si="66"/>
        <v>1</v>
      </c>
      <c r="L650">
        <f t="shared" si="67"/>
        <v>1078</v>
      </c>
      <c r="M650" t="b">
        <f t="shared" si="68"/>
        <v>0</v>
      </c>
      <c r="N650" s="3">
        <f t="shared" si="69"/>
        <v>0.10261780104712041</v>
      </c>
      <c r="O650" s="3">
        <f t="shared" si="70"/>
        <v>2.4764530209051228E-2</v>
      </c>
    </row>
    <row r="651" spans="1:15" x14ac:dyDescent="0.2">
      <c r="A651">
        <v>650</v>
      </c>
      <c r="B651" t="s">
        <v>466</v>
      </c>
      <c r="C651" t="s">
        <v>89</v>
      </c>
      <c r="D651" t="s">
        <v>130</v>
      </c>
      <c r="E651">
        <v>3129</v>
      </c>
      <c r="F651">
        <v>3894</v>
      </c>
      <c r="G651">
        <v>765</v>
      </c>
      <c r="H651">
        <v>0.24448705656759301</v>
      </c>
      <c r="I651" t="str">
        <f>VLOOKUP(D651,categoriesforlookup!A:B,2,FALSE)</f>
        <v>3 years and up to 4 years</v>
      </c>
      <c r="J651">
        <f t="shared" si="65"/>
        <v>44</v>
      </c>
      <c r="K651" t="b">
        <f t="shared" si="66"/>
        <v>1</v>
      </c>
      <c r="L651">
        <f t="shared" si="67"/>
        <v>809</v>
      </c>
      <c r="M651" t="b">
        <f t="shared" si="68"/>
        <v>0</v>
      </c>
      <c r="N651" s="3">
        <f t="shared" si="69"/>
        <v>0.25854905720677535</v>
      </c>
      <c r="O651" s="3">
        <f t="shared" si="70"/>
        <v>1.8584883988054215E-2</v>
      </c>
    </row>
    <row r="652" spans="1:15" x14ac:dyDescent="0.2">
      <c r="A652">
        <v>651</v>
      </c>
      <c r="B652" t="s">
        <v>465</v>
      </c>
      <c r="C652" t="s">
        <v>89</v>
      </c>
      <c r="D652" t="s">
        <v>131</v>
      </c>
      <c r="E652">
        <v>8739</v>
      </c>
      <c r="F652">
        <v>4568</v>
      </c>
      <c r="G652">
        <v>-4171</v>
      </c>
      <c r="H652">
        <v>-0.477285730632796</v>
      </c>
      <c r="I652" t="str">
        <f>VLOOKUP(D652,categoriesforlookup!A:B,2,FALSE)</f>
        <v>6 months up to 1 year</v>
      </c>
      <c r="J652">
        <f t="shared" si="65"/>
        <v>3395</v>
      </c>
      <c r="K652" t="b">
        <f t="shared" si="66"/>
        <v>0</v>
      </c>
      <c r="L652">
        <f t="shared" si="67"/>
        <v>-4171</v>
      </c>
      <c r="M652" t="b">
        <f t="shared" si="68"/>
        <v>0</v>
      </c>
      <c r="N652" s="3">
        <f t="shared" si="69"/>
        <v>-0.4772857306327955</v>
      </c>
      <c r="O652" s="3">
        <f t="shared" si="70"/>
        <v>-9.5818975419251093E-2</v>
      </c>
    </row>
    <row r="653" spans="1:15" x14ac:dyDescent="0.2">
      <c r="A653">
        <v>652</v>
      </c>
      <c r="B653" t="s">
        <v>464</v>
      </c>
      <c r="C653" t="s">
        <v>89</v>
      </c>
      <c r="D653" t="s">
        <v>132</v>
      </c>
      <c r="E653">
        <v>939</v>
      </c>
      <c r="F653">
        <v>983</v>
      </c>
      <c r="G653">
        <v>44</v>
      </c>
      <c r="H653">
        <v>4.6858359957401501E-2</v>
      </c>
      <c r="I653" t="str">
        <f>VLOOKUP(D653,categoriesforlookup!A:B,2,FALSE)</f>
        <v>4 years and up to 5 years</v>
      </c>
      <c r="J653">
        <f t="shared" si="65"/>
        <v>15</v>
      </c>
      <c r="K653" t="b">
        <f t="shared" si="66"/>
        <v>1</v>
      </c>
      <c r="L653">
        <f t="shared" si="67"/>
        <v>59</v>
      </c>
      <c r="M653" t="b">
        <f t="shared" si="68"/>
        <v>0</v>
      </c>
      <c r="N653" s="3">
        <f t="shared" si="69"/>
        <v>6.2832800851970183E-2</v>
      </c>
      <c r="O653" s="3">
        <f t="shared" si="70"/>
        <v>1.3553870893636573E-3</v>
      </c>
    </row>
    <row r="654" spans="1:15" x14ac:dyDescent="0.2">
      <c r="A654">
        <v>653</v>
      </c>
      <c r="B654" t="s">
        <v>463</v>
      </c>
      <c r="C654" t="s">
        <v>89</v>
      </c>
      <c r="D654" t="s">
        <v>133</v>
      </c>
      <c r="E654">
        <v>855</v>
      </c>
      <c r="F654">
        <v>870</v>
      </c>
      <c r="G654">
        <v>15</v>
      </c>
      <c r="H654">
        <v>1.7543859649122799E-2</v>
      </c>
      <c r="I654" t="str">
        <f>VLOOKUP(D654,categoriesforlookup!A:B,2,FALSE)</f>
        <v>5 years and over</v>
      </c>
      <c r="J654">
        <f t="shared" si="65"/>
        <v>73</v>
      </c>
      <c r="K654" t="b">
        <f t="shared" si="66"/>
        <v>1</v>
      </c>
      <c r="L654">
        <f t="shared" si="67"/>
        <v>88</v>
      </c>
      <c r="M654" t="b">
        <f t="shared" si="68"/>
        <v>0</v>
      </c>
      <c r="N654" s="3">
        <f t="shared" si="69"/>
        <v>0.10292397660818714</v>
      </c>
      <c r="O654" s="3">
        <f t="shared" si="70"/>
        <v>2.0215943027796922E-3</v>
      </c>
    </row>
    <row r="655" spans="1:15" x14ac:dyDescent="0.2">
      <c r="A655">
        <v>654</v>
      </c>
      <c r="B655" t="s">
        <v>462</v>
      </c>
      <c r="C655" t="s">
        <v>89</v>
      </c>
      <c r="D655" t="s">
        <v>134</v>
      </c>
      <c r="E655">
        <v>654</v>
      </c>
      <c r="F655">
        <v>727</v>
      </c>
      <c r="G655">
        <v>73</v>
      </c>
      <c r="H655">
        <v>0.111620795107034</v>
      </c>
      <c r="I655">
        <f>VLOOKUP(D655,categoriesforlookup!A:B,2,FALSE)</f>
        <v>0</v>
      </c>
      <c r="J655" t="e">
        <f t="shared" si="65"/>
        <v>#N/A</v>
      </c>
      <c r="K655" t="e">
        <f t="shared" si="66"/>
        <v>#N/A</v>
      </c>
      <c r="L655" t="e">
        <f t="shared" si="67"/>
        <v>#N/A</v>
      </c>
      <c r="M655" t="e">
        <f t="shared" si="68"/>
        <v>#N/A</v>
      </c>
      <c r="N655" s="3" t="e">
        <f t="shared" si="69"/>
        <v>#N/A</v>
      </c>
      <c r="O655" s="3" t="e">
        <f t="shared" si="70"/>
        <v>#N/A</v>
      </c>
    </row>
    <row r="656" spans="1:15" x14ac:dyDescent="0.2">
      <c r="A656">
        <v>655</v>
      </c>
      <c r="B656" t="s">
        <v>461</v>
      </c>
      <c r="C656" t="s">
        <v>89</v>
      </c>
      <c r="D656" t="s">
        <v>136</v>
      </c>
      <c r="E656">
        <v>13114</v>
      </c>
      <c r="F656">
        <v>16509</v>
      </c>
      <c r="G656">
        <v>3395</v>
      </c>
      <c r="H656">
        <v>0.25888363580905899</v>
      </c>
      <c r="I656" t="str">
        <f>VLOOKUP(D656,categoriesforlookup!A:B,2,FALSE)</f>
        <v>1 year and up to 2 years</v>
      </c>
      <c r="J656">
        <f t="shared" si="65"/>
        <v>313</v>
      </c>
      <c r="K656" t="b">
        <f t="shared" si="66"/>
        <v>1</v>
      </c>
      <c r="L656">
        <f t="shared" si="67"/>
        <v>3708</v>
      </c>
      <c r="M656" t="b">
        <f t="shared" si="68"/>
        <v>0</v>
      </c>
      <c r="N656" s="3">
        <f t="shared" si="69"/>
        <v>0.28275125819734637</v>
      </c>
      <c r="O656" s="3">
        <f t="shared" si="70"/>
        <v>8.5182632667126126E-2</v>
      </c>
    </row>
    <row r="657" spans="1:15" x14ac:dyDescent="0.2">
      <c r="A657">
        <v>656</v>
      </c>
      <c r="B657" t="s">
        <v>460</v>
      </c>
      <c r="C657" t="s">
        <v>89</v>
      </c>
      <c r="D657" t="s">
        <v>129</v>
      </c>
      <c r="E657">
        <v>42173</v>
      </c>
      <c r="F657">
        <v>43530</v>
      </c>
      <c r="G657">
        <v>1357</v>
      </c>
      <c r="H657">
        <v>3.2176985274938903E-2</v>
      </c>
      <c r="I657" t="e">
        <f>VLOOKUP(D657,categoriesforlookup!A:B,2,FALSE)</f>
        <v>#N/A</v>
      </c>
      <c r="J657" t="e">
        <f t="shared" si="65"/>
        <v>#N/A</v>
      </c>
      <c r="K657" t="e">
        <f t="shared" si="66"/>
        <v>#N/A</v>
      </c>
      <c r="L657" t="e">
        <f t="shared" si="67"/>
        <v>#N/A</v>
      </c>
      <c r="M657" t="e">
        <f t="shared" si="68"/>
        <v>#N/A</v>
      </c>
      <c r="N657" s="3" t="e">
        <f t="shared" si="69"/>
        <v>#N/A</v>
      </c>
      <c r="O657" s="3" t="e">
        <f t="shared" si="70"/>
        <v>#N/A</v>
      </c>
    </row>
    <row r="658" spans="1:15" x14ac:dyDescent="0.2">
      <c r="A658">
        <v>657</v>
      </c>
      <c r="B658" t="s">
        <v>459</v>
      </c>
      <c r="C658" t="s">
        <v>90</v>
      </c>
      <c r="D658" t="s">
        <v>8</v>
      </c>
      <c r="E658">
        <v>10882</v>
      </c>
      <c r="F658">
        <v>11271</v>
      </c>
      <c r="G658">
        <v>389</v>
      </c>
      <c r="H658">
        <v>3.57471053115236E-2</v>
      </c>
      <c r="I658" t="str">
        <f>VLOOKUP(D658,categoriesforlookup!A:B,2,FALSE)</f>
        <v>2 years and up to 3 years</v>
      </c>
      <c r="J658">
        <f t="shared" si="65"/>
        <v>852</v>
      </c>
      <c r="K658" t="b">
        <f t="shared" si="66"/>
        <v>1</v>
      </c>
      <c r="L658">
        <f t="shared" si="67"/>
        <v>1241</v>
      </c>
      <c r="M658" t="b">
        <f t="shared" si="68"/>
        <v>0</v>
      </c>
      <c r="N658" s="3">
        <f t="shared" si="69"/>
        <v>0.11404153648226428</v>
      </c>
      <c r="O658" s="3">
        <f t="shared" si="70"/>
        <v>2.3274132143058082E-2</v>
      </c>
    </row>
    <row r="659" spans="1:15" x14ac:dyDescent="0.2">
      <c r="A659">
        <v>658</v>
      </c>
      <c r="B659" t="s">
        <v>458</v>
      </c>
      <c r="C659" t="s">
        <v>90</v>
      </c>
      <c r="D659" t="s">
        <v>130</v>
      </c>
      <c r="E659">
        <v>5851</v>
      </c>
      <c r="F659">
        <v>6703</v>
      </c>
      <c r="G659">
        <v>852</v>
      </c>
      <c r="H659">
        <v>0.14561613399418899</v>
      </c>
      <c r="I659" t="str">
        <f>VLOOKUP(D659,categoriesforlookup!A:B,2,FALSE)</f>
        <v>3 years and up to 4 years</v>
      </c>
      <c r="J659">
        <f t="shared" si="65"/>
        <v>-5</v>
      </c>
      <c r="K659" t="b">
        <f t="shared" si="66"/>
        <v>0</v>
      </c>
      <c r="L659">
        <f t="shared" si="67"/>
        <v>852</v>
      </c>
      <c r="M659" t="b">
        <f t="shared" si="68"/>
        <v>0</v>
      </c>
      <c r="N659" s="3">
        <f t="shared" si="69"/>
        <v>0.14561613399418902</v>
      </c>
      <c r="O659" s="3">
        <f t="shared" si="70"/>
        <v>1.5978695073235686E-2</v>
      </c>
    </row>
    <row r="660" spans="1:15" x14ac:dyDescent="0.2">
      <c r="A660">
        <v>659</v>
      </c>
      <c r="B660" t="s">
        <v>457</v>
      </c>
      <c r="C660" t="s">
        <v>90</v>
      </c>
      <c r="D660" t="s">
        <v>131</v>
      </c>
      <c r="E660">
        <v>15555</v>
      </c>
      <c r="F660">
        <v>6720</v>
      </c>
      <c r="G660">
        <v>-8835</v>
      </c>
      <c r="H660">
        <v>-0.56798457087753096</v>
      </c>
      <c r="I660" t="str">
        <f>VLOOKUP(D660,categoriesforlookup!A:B,2,FALSE)</f>
        <v>6 months up to 1 year</v>
      </c>
      <c r="J660">
        <f t="shared" si="65"/>
        <v>8186</v>
      </c>
      <c r="K660" t="b">
        <f t="shared" si="66"/>
        <v>0</v>
      </c>
      <c r="L660">
        <f t="shared" si="67"/>
        <v>-8835</v>
      </c>
      <c r="M660" t="b">
        <f t="shared" si="68"/>
        <v>0</v>
      </c>
      <c r="N660" s="3">
        <f t="shared" si="69"/>
        <v>-0.56798457087753129</v>
      </c>
      <c r="O660" s="3">
        <f t="shared" si="70"/>
        <v>-0.16569456686858836</v>
      </c>
    </row>
    <row r="661" spans="1:15" x14ac:dyDescent="0.2">
      <c r="A661">
        <v>660</v>
      </c>
      <c r="B661" t="s">
        <v>456</v>
      </c>
      <c r="C661" t="s">
        <v>90</v>
      </c>
      <c r="D661" t="s">
        <v>132</v>
      </c>
      <c r="E661">
        <v>355</v>
      </c>
      <c r="F661">
        <v>350</v>
      </c>
      <c r="G661">
        <v>-5</v>
      </c>
      <c r="H661">
        <v>-1.4084507042253501E-2</v>
      </c>
      <c r="I661" t="str">
        <f>VLOOKUP(D661,categoriesforlookup!A:B,2,FALSE)</f>
        <v>4 years and up to 5 years</v>
      </c>
      <c r="J661">
        <f t="shared" si="65"/>
        <v>15</v>
      </c>
      <c r="K661" t="b">
        <f t="shared" si="66"/>
        <v>0</v>
      </c>
      <c r="L661">
        <f t="shared" si="67"/>
        <v>-5</v>
      </c>
      <c r="M661" t="b">
        <f t="shared" si="68"/>
        <v>0</v>
      </c>
      <c r="N661" s="3">
        <f t="shared" si="69"/>
        <v>-1.4084507042253521E-2</v>
      </c>
      <c r="O661" s="3">
        <f t="shared" si="70"/>
        <v>-9.3771684702087353E-5</v>
      </c>
    </row>
    <row r="662" spans="1:15" x14ac:dyDescent="0.2">
      <c r="A662">
        <v>661</v>
      </c>
      <c r="B662" t="s">
        <v>455</v>
      </c>
      <c r="C662" t="s">
        <v>90</v>
      </c>
      <c r="D662" t="s">
        <v>133</v>
      </c>
      <c r="E662">
        <v>207</v>
      </c>
      <c r="F662">
        <v>222</v>
      </c>
      <c r="G662">
        <v>15</v>
      </c>
      <c r="H662">
        <v>7.2463768115942004E-2</v>
      </c>
      <c r="I662" t="str">
        <f>VLOOKUP(D662,categoriesforlookup!A:B,2,FALSE)</f>
        <v>5 years and over</v>
      </c>
      <c r="J662">
        <f t="shared" si="65"/>
        <v>9</v>
      </c>
      <c r="K662" t="b">
        <f t="shared" si="66"/>
        <v>1</v>
      </c>
      <c r="L662">
        <f t="shared" si="67"/>
        <v>24</v>
      </c>
      <c r="M662" t="b">
        <f t="shared" si="68"/>
        <v>0</v>
      </c>
      <c r="N662" s="3">
        <f t="shared" si="69"/>
        <v>0.11594202898550725</v>
      </c>
      <c r="O662" s="3">
        <f t="shared" si="70"/>
        <v>4.5010408657001933E-4</v>
      </c>
    </row>
    <row r="663" spans="1:15" x14ac:dyDescent="0.2">
      <c r="A663">
        <v>662</v>
      </c>
      <c r="B663" t="s">
        <v>454</v>
      </c>
      <c r="C663" t="s">
        <v>90</v>
      </c>
      <c r="D663" t="s">
        <v>134</v>
      </c>
      <c r="E663">
        <v>18</v>
      </c>
      <c r="F663">
        <v>27</v>
      </c>
      <c r="G663">
        <v>9</v>
      </c>
      <c r="H663">
        <v>0.5</v>
      </c>
      <c r="I663">
        <f>VLOOKUP(D663,categoriesforlookup!A:B,2,FALSE)</f>
        <v>0</v>
      </c>
      <c r="J663" t="e">
        <f t="shared" si="65"/>
        <v>#N/A</v>
      </c>
      <c r="K663" t="e">
        <f t="shared" si="66"/>
        <v>#N/A</v>
      </c>
      <c r="L663" t="e">
        <f t="shared" si="67"/>
        <v>#N/A</v>
      </c>
      <c r="M663" t="e">
        <f t="shared" si="68"/>
        <v>#N/A</v>
      </c>
      <c r="N663" s="3" t="e">
        <f t="shared" si="69"/>
        <v>#N/A</v>
      </c>
      <c r="O663" s="3" t="e">
        <f t="shared" si="70"/>
        <v>#N/A</v>
      </c>
    </row>
    <row r="664" spans="1:15" x14ac:dyDescent="0.2">
      <c r="A664">
        <v>663</v>
      </c>
      <c r="B664" t="s">
        <v>453</v>
      </c>
      <c r="C664" t="s">
        <v>90</v>
      </c>
      <c r="D664" t="s">
        <v>136</v>
      </c>
      <c r="E664">
        <v>12998</v>
      </c>
      <c r="F664">
        <v>21184</v>
      </c>
      <c r="G664">
        <v>8186</v>
      </c>
      <c r="H664">
        <v>0.62978919833820601</v>
      </c>
      <c r="I664" t="str">
        <f>VLOOKUP(D664,categoriesforlookup!A:B,2,FALSE)</f>
        <v>1 year and up to 2 years</v>
      </c>
      <c r="J664">
        <f t="shared" si="65"/>
        <v>389</v>
      </c>
      <c r="K664" t="b">
        <f t="shared" si="66"/>
        <v>1</v>
      </c>
      <c r="L664">
        <f t="shared" si="67"/>
        <v>8575</v>
      </c>
      <c r="M664" t="b">
        <f t="shared" si="68"/>
        <v>0</v>
      </c>
      <c r="N664" s="3">
        <f t="shared" si="69"/>
        <v>0.65971687951992619</v>
      </c>
      <c r="O664" s="3">
        <f t="shared" si="70"/>
        <v>0.16081843926407982</v>
      </c>
    </row>
    <row r="665" spans="1:15" x14ac:dyDescent="0.2">
      <c r="A665">
        <v>664</v>
      </c>
      <c r="B665" t="s">
        <v>452</v>
      </c>
      <c r="C665" t="s">
        <v>90</v>
      </c>
      <c r="D665" t="s">
        <v>129</v>
      </c>
      <c r="E665">
        <v>51927</v>
      </c>
      <c r="F665">
        <v>53321</v>
      </c>
      <c r="G665">
        <v>1394</v>
      </c>
      <c r="H665">
        <v>2.6845379089876199E-2</v>
      </c>
      <c r="I665" t="e">
        <f>VLOOKUP(D665,categoriesforlookup!A:B,2,FALSE)</f>
        <v>#N/A</v>
      </c>
      <c r="J665" t="e">
        <f t="shared" si="65"/>
        <v>#N/A</v>
      </c>
      <c r="K665" t="e">
        <f t="shared" si="66"/>
        <v>#N/A</v>
      </c>
      <c r="L665" t="e">
        <f t="shared" si="67"/>
        <v>#N/A</v>
      </c>
      <c r="M665" t="e">
        <f t="shared" si="68"/>
        <v>#N/A</v>
      </c>
      <c r="N665" s="3" t="e">
        <f t="shared" si="69"/>
        <v>#N/A</v>
      </c>
      <c r="O665" s="3" t="e">
        <f t="shared" si="70"/>
        <v>#N/A</v>
      </c>
    </row>
    <row r="666" spans="1:15" x14ac:dyDescent="0.2">
      <c r="A666">
        <v>665</v>
      </c>
      <c r="B666" t="s">
        <v>451</v>
      </c>
      <c r="C666" t="s">
        <v>91</v>
      </c>
      <c r="D666" t="s">
        <v>8</v>
      </c>
      <c r="E666">
        <v>7576</v>
      </c>
      <c r="F666">
        <v>7971</v>
      </c>
      <c r="G666">
        <v>395</v>
      </c>
      <c r="H666">
        <v>5.21383315733897E-2</v>
      </c>
      <c r="I666" t="str">
        <f>VLOOKUP(D666,categoriesforlookup!A:B,2,FALSE)</f>
        <v>2 years and up to 3 years</v>
      </c>
      <c r="J666">
        <f t="shared" si="65"/>
        <v>473</v>
      </c>
      <c r="K666" t="b">
        <f t="shared" si="66"/>
        <v>1</v>
      </c>
      <c r="L666">
        <f t="shared" si="67"/>
        <v>868</v>
      </c>
      <c r="M666" t="b">
        <f t="shared" si="68"/>
        <v>0</v>
      </c>
      <c r="N666" s="3">
        <f t="shared" si="69"/>
        <v>0.11457233368532208</v>
      </c>
      <c r="O666" s="3">
        <f t="shared" si="70"/>
        <v>2.2912652113085026E-2</v>
      </c>
    </row>
    <row r="667" spans="1:15" x14ac:dyDescent="0.2">
      <c r="A667">
        <v>666</v>
      </c>
      <c r="B667" t="s">
        <v>450</v>
      </c>
      <c r="C667" t="s">
        <v>91</v>
      </c>
      <c r="D667" t="s">
        <v>130</v>
      </c>
      <c r="E667">
        <v>1903</v>
      </c>
      <c r="F667">
        <v>2376</v>
      </c>
      <c r="G667">
        <v>473</v>
      </c>
      <c r="H667">
        <v>0.24855491329479801</v>
      </c>
      <c r="I667" t="str">
        <f>VLOOKUP(D667,categoriesforlookup!A:B,2,FALSE)</f>
        <v>3 years and up to 4 years</v>
      </c>
      <c r="J667">
        <f t="shared" si="65"/>
        <v>10</v>
      </c>
      <c r="K667" t="b">
        <f t="shared" si="66"/>
        <v>1</v>
      </c>
      <c r="L667">
        <f t="shared" si="67"/>
        <v>483</v>
      </c>
      <c r="M667" t="b">
        <f t="shared" si="68"/>
        <v>0</v>
      </c>
      <c r="N667" s="3">
        <f t="shared" si="69"/>
        <v>0.25380977404098792</v>
      </c>
      <c r="O667" s="3">
        <f t="shared" si="70"/>
        <v>1.2749782224216667E-2</v>
      </c>
    </row>
    <row r="668" spans="1:15" x14ac:dyDescent="0.2">
      <c r="A668">
        <v>667</v>
      </c>
      <c r="B668" t="s">
        <v>449</v>
      </c>
      <c r="C668" t="s">
        <v>91</v>
      </c>
      <c r="D668" t="s">
        <v>131</v>
      </c>
      <c r="E668">
        <v>12090</v>
      </c>
      <c r="F668">
        <v>4935</v>
      </c>
      <c r="G668">
        <v>-7155</v>
      </c>
      <c r="H668">
        <v>-0.59181141439205998</v>
      </c>
      <c r="I668" t="str">
        <f>VLOOKUP(D668,categoriesforlookup!A:B,2,FALSE)</f>
        <v>6 months up to 1 year</v>
      </c>
      <c r="J668">
        <f t="shared" si="65"/>
        <v>6781</v>
      </c>
      <c r="K668" t="b">
        <f t="shared" si="66"/>
        <v>0</v>
      </c>
      <c r="L668">
        <f t="shared" si="67"/>
        <v>-7155</v>
      </c>
      <c r="M668" t="b">
        <f t="shared" si="68"/>
        <v>0</v>
      </c>
      <c r="N668" s="3">
        <f t="shared" si="69"/>
        <v>-0.59181141439205953</v>
      </c>
      <c r="O668" s="3">
        <f t="shared" si="70"/>
        <v>-0.188870997545073</v>
      </c>
    </row>
    <row r="669" spans="1:15" x14ac:dyDescent="0.2">
      <c r="A669">
        <v>668</v>
      </c>
      <c r="B669" t="s">
        <v>448</v>
      </c>
      <c r="C669" t="s">
        <v>91</v>
      </c>
      <c r="D669" t="s">
        <v>132</v>
      </c>
      <c r="E669">
        <v>282</v>
      </c>
      <c r="F669">
        <v>292</v>
      </c>
      <c r="G669">
        <v>10</v>
      </c>
      <c r="H669">
        <v>3.54609929078014E-2</v>
      </c>
      <c r="I669" t="str">
        <f>VLOOKUP(D669,categoriesforlookup!A:B,2,FALSE)</f>
        <v>4 years and up to 5 years</v>
      </c>
      <c r="J669">
        <f t="shared" si="65"/>
        <v>9</v>
      </c>
      <c r="K669" t="b">
        <f t="shared" si="66"/>
        <v>1</v>
      </c>
      <c r="L669">
        <f t="shared" si="67"/>
        <v>19</v>
      </c>
      <c r="M669" t="b">
        <f t="shared" si="68"/>
        <v>0</v>
      </c>
      <c r="N669" s="3">
        <f t="shared" si="69"/>
        <v>6.7375886524822695E-2</v>
      </c>
      <c r="O669" s="3">
        <f t="shared" si="70"/>
        <v>5.0154422828181504E-4</v>
      </c>
    </row>
    <row r="670" spans="1:15" x14ac:dyDescent="0.2">
      <c r="A670">
        <v>669</v>
      </c>
      <c r="B670" t="s">
        <v>447</v>
      </c>
      <c r="C670" t="s">
        <v>91</v>
      </c>
      <c r="D670" t="s">
        <v>133</v>
      </c>
      <c r="E670">
        <v>186</v>
      </c>
      <c r="F670">
        <v>195</v>
      </c>
      <c r="G670">
        <v>9</v>
      </c>
      <c r="H670">
        <v>4.8387096774193498E-2</v>
      </c>
      <c r="I670" t="str">
        <f>VLOOKUP(D670,categoriesforlookup!A:B,2,FALSE)</f>
        <v>5 years and over</v>
      </c>
      <c r="J670">
        <f t="shared" si="65"/>
        <v>13</v>
      </c>
      <c r="K670" t="b">
        <f t="shared" si="66"/>
        <v>1</v>
      </c>
      <c r="L670">
        <f t="shared" si="67"/>
        <v>22</v>
      </c>
      <c r="M670" t="b">
        <f t="shared" si="68"/>
        <v>0</v>
      </c>
      <c r="N670" s="3">
        <f t="shared" si="69"/>
        <v>0.11827956989247312</v>
      </c>
      <c r="O670" s="3">
        <f t="shared" si="70"/>
        <v>5.8073542222104901E-4</v>
      </c>
    </row>
    <row r="671" spans="1:15" x14ac:dyDescent="0.2">
      <c r="A671">
        <v>670</v>
      </c>
      <c r="B671" t="s">
        <v>446</v>
      </c>
      <c r="C671" t="s">
        <v>91</v>
      </c>
      <c r="D671" t="s">
        <v>134</v>
      </c>
      <c r="E671">
        <v>7</v>
      </c>
      <c r="F671">
        <v>20</v>
      </c>
      <c r="G671">
        <v>13</v>
      </c>
      <c r="H671">
        <v>1.8571428571428601</v>
      </c>
      <c r="I671">
        <f>VLOOKUP(D671,categoriesforlookup!A:B,2,FALSE)</f>
        <v>0</v>
      </c>
      <c r="J671" t="e">
        <f t="shared" si="65"/>
        <v>#N/A</v>
      </c>
      <c r="K671" t="e">
        <f t="shared" si="66"/>
        <v>#N/A</v>
      </c>
      <c r="L671" t="e">
        <f t="shared" si="67"/>
        <v>#N/A</v>
      </c>
      <c r="M671" t="e">
        <f t="shared" si="68"/>
        <v>#N/A</v>
      </c>
      <c r="N671" s="3" t="e">
        <f t="shared" si="69"/>
        <v>#N/A</v>
      </c>
      <c r="O671" s="3" t="e">
        <f t="shared" si="70"/>
        <v>#N/A</v>
      </c>
    </row>
    <row r="672" spans="1:15" x14ac:dyDescent="0.2">
      <c r="A672">
        <v>671</v>
      </c>
      <c r="B672" t="s">
        <v>445</v>
      </c>
      <c r="C672" t="s">
        <v>91</v>
      </c>
      <c r="D672" t="s">
        <v>136</v>
      </c>
      <c r="E672">
        <v>9648</v>
      </c>
      <c r="F672">
        <v>16429</v>
      </c>
      <c r="G672">
        <v>6781</v>
      </c>
      <c r="H672">
        <v>0.70283996683250405</v>
      </c>
      <c r="I672" t="str">
        <f>VLOOKUP(D672,categoriesforlookup!A:B,2,FALSE)</f>
        <v>1 year and up to 2 years</v>
      </c>
      <c r="J672">
        <f t="shared" si="65"/>
        <v>395</v>
      </c>
      <c r="K672" t="b">
        <f t="shared" si="66"/>
        <v>1</v>
      </c>
      <c r="L672">
        <f t="shared" si="67"/>
        <v>7176</v>
      </c>
      <c r="M672" t="b">
        <f t="shared" si="68"/>
        <v>0</v>
      </c>
      <c r="N672" s="3">
        <f t="shared" si="69"/>
        <v>0.74378109452736318</v>
      </c>
      <c r="O672" s="3">
        <f t="shared" si="70"/>
        <v>0.18942533590264762</v>
      </c>
    </row>
    <row r="673" spans="1:15" x14ac:dyDescent="0.2">
      <c r="A673">
        <v>672</v>
      </c>
      <c r="B673" t="s">
        <v>444</v>
      </c>
      <c r="C673" t="s">
        <v>91</v>
      </c>
      <c r="D673" t="s">
        <v>129</v>
      </c>
      <c r="E673">
        <v>36393</v>
      </c>
      <c r="F673">
        <v>37883</v>
      </c>
      <c r="G673">
        <v>1490</v>
      </c>
      <c r="H673">
        <v>4.0941939383947502E-2</v>
      </c>
      <c r="I673" t="e">
        <f>VLOOKUP(D673,categoriesforlookup!A:B,2,FALSE)</f>
        <v>#N/A</v>
      </c>
      <c r="J673" t="e">
        <f t="shared" si="65"/>
        <v>#N/A</v>
      </c>
      <c r="K673" t="e">
        <f t="shared" si="66"/>
        <v>#N/A</v>
      </c>
      <c r="L673" t="e">
        <f t="shared" si="67"/>
        <v>#N/A</v>
      </c>
      <c r="M673" t="e">
        <f t="shared" si="68"/>
        <v>#N/A</v>
      </c>
      <c r="N673" s="3" t="e">
        <f t="shared" si="69"/>
        <v>#N/A</v>
      </c>
      <c r="O673" s="3" t="e">
        <f t="shared" si="70"/>
        <v>#N/A</v>
      </c>
    </row>
    <row r="674" spans="1:15" x14ac:dyDescent="0.2">
      <c r="A674">
        <v>673</v>
      </c>
      <c r="B674" t="s">
        <v>443</v>
      </c>
      <c r="C674" t="s">
        <v>92</v>
      </c>
      <c r="D674" t="s">
        <v>8</v>
      </c>
      <c r="E674">
        <v>13246</v>
      </c>
      <c r="F674">
        <v>13722</v>
      </c>
      <c r="G674">
        <v>476</v>
      </c>
      <c r="H674">
        <v>3.5935376717499599E-2</v>
      </c>
      <c r="I674" t="str">
        <f>VLOOKUP(D674,categoriesforlookup!A:B,2,FALSE)</f>
        <v>2 years and up to 3 years</v>
      </c>
      <c r="J674">
        <f t="shared" si="65"/>
        <v>988</v>
      </c>
      <c r="K674" t="b">
        <f t="shared" si="66"/>
        <v>1</v>
      </c>
      <c r="L674">
        <f t="shared" si="67"/>
        <v>1464</v>
      </c>
      <c r="M674" t="b">
        <f t="shared" si="68"/>
        <v>0</v>
      </c>
      <c r="N674" s="3">
        <f t="shared" si="69"/>
        <v>0.11052393175298203</v>
      </c>
      <c r="O674" s="3">
        <f t="shared" si="70"/>
        <v>2.3726176584986387E-2</v>
      </c>
    </row>
    <row r="675" spans="1:15" x14ac:dyDescent="0.2">
      <c r="A675">
        <v>674</v>
      </c>
      <c r="B675" t="s">
        <v>442</v>
      </c>
      <c r="C675" t="s">
        <v>92</v>
      </c>
      <c r="D675" t="s">
        <v>130</v>
      </c>
      <c r="E675">
        <v>5679</v>
      </c>
      <c r="F675">
        <v>6667</v>
      </c>
      <c r="G675">
        <v>988</v>
      </c>
      <c r="H675">
        <v>0.17397429124845901</v>
      </c>
      <c r="I675" t="str">
        <f>VLOOKUP(D675,categoriesforlookup!A:B,2,FALSE)</f>
        <v>3 years and up to 4 years</v>
      </c>
      <c r="J675">
        <f t="shared" si="65"/>
        <v>63</v>
      </c>
      <c r="K675" t="b">
        <f t="shared" si="66"/>
        <v>1</v>
      </c>
      <c r="L675">
        <f t="shared" si="67"/>
        <v>1051</v>
      </c>
      <c r="M675" t="b">
        <f t="shared" si="68"/>
        <v>0</v>
      </c>
      <c r="N675" s="3">
        <f t="shared" si="69"/>
        <v>0.18506779362563833</v>
      </c>
      <c r="O675" s="3">
        <f t="shared" si="70"/>
        <v>1.7032931414495009E-2</v>
      </c>
    </row>
    <row r="676" spans="1:15" x14ac:dyDescent="0.2">
      <c r="A676">
        <v>675</v>
      </c>
      <c r="B676" t="s">
        <v>441</v>
      </c>
      <c r="C676" t="s">
        <v>92</v>
      </c>
      <c r="D676" t="s">
        <v>131</v>
      </c>
      <c r="E676">
        <v>17866</v>
      </c>
      <c r="F676">
        <v>7413</v>
      </c>
      <c r="G676">
        <v>-10453</v>
      </c>
      <c r="H676">
        <v>-0.58507780141050003</v>
      </c>
      <c r="I676" t="str">
        <f>VLOOKUP(D676,categoriesforlookup!A:B,2,FALSE)</f>
        <v>6 months up to 1 year</v>
      </c>
      <c r="J676">
        <f t="shared" si="65"/>
        <v>9487</v>
      </c>
      <c r="K676" t="b">
        <f t="shared" si="66"/>
        <v>0</v>
      </c>
      <c r="L676">
        <f t="shared" si="67"/>
        <v>-10453</v>
      </c>
      <c r="M676" t="b">
        <f t="shared" si="68"/>
        <v>0</v>
      </c>
      <c r="N676" s="3">
        <f t="shared" si="69"/>
        <v>-0.58507780141050036</v>
      </c>
      <c r="O676" s="3">
        <f t="shared" si="70"/>
        <v>-0.16940554907299366</v>
      </c>
    </row>
    <row r="677" spans="1:15" x14ac:dyDescent="0.2">
      <c r="A677">
        <v>676</v>
      </c>
      <c r="B677" t="s">
        <v>440</v>
      </c>
      <c r="C677" t="s">
        <v>92</v>
      </c>
      <c r="D677" t="s">
        <v>132</v>
      </c>
      <c r="E677">
        <v>386</v>
      </c>
      <c r="F677">
        <v>449</v>
      </c>
      <c r="G677">
        <v>63</v>
      </c>
      <c r="H677">
        <v>0.16321243523316101</v>
      </c>
      <c r="I677" t="str">
        <f>VLOOKUP(D677,categoriesforlookup!A:B,2,FALSE)</f>
        <v>4 years and up to 5 years</v>
      </c>
      <c r="J677">
        <f t="shared" si="65"/>
        <v>36</v>
      </c>
      <c r="K677" t="b">
        <f t="shared" si="66"/>
        <v>1</v>
      </c>
      <c r="L677">
        <f t="shared" si="67"/>
        <v>99</v>
      </c>
      <c r="M677" t="b">
        <f t="shared" si="68"/>
        <v>0</v>
      </c>
      <c r="N677" s="3">
        <f t="shared" si="69"/>
        <v>0.25647668393782386</v>
      </c>
      <c r="O677" s="3">
        <f t="shared" si="70"/>
        <v>1.6044340723453908E-3</v>
      </c>
    </row>
    <row r="678" spans="1:15" x14ac:dyDescent="0.2">
      <c r="A678">
        <v>677</v>
      </c>
      <c r="B678" t="s">
        <v>439</v>
      </c>
      <c r="C678" t="s">
        <v>92</v>
      </c>
      <c r="D678" t="s">
        <v>133</v>
      </c>
      <c r="E678">
        <v>262</v>
      </c>
      <c r="F678">
        <v>298</v>
      </c>
      <c r="G678">
        <v>36</v>
      </c>
      <c r="H678">
        <v>0.13740458015267201</v>
      </c>
      <c r="I678" t="str">
        <f>VLOOKUP(D678,categoriesforlookup!A:B,2,FALSE)</f>
        <v>5 years and over</v>
      </c>
      <c r="J678">
        <f t="shared" si="65"/>
        <v>8</v>
      </c>
      <c r="K678" t="b">
        <f t="shared" si="66"/>
        <v>1</v>
      </c>
      <c r="L678">
        <f t="shared" si="67"/>
        <v>44</v>
      </c>
      <c r="M678" t="b">
        <f t="shared" si="68"/>
        <v>0</v>
      </c>
      <c r="N678" s="3">
        <f t="shared" si="69"/>
        <v>0.16793893129770993</v>
      </c>
      <c r="O678" s="3">
        <f t="shared" si="70"/>
        <v>7.1308180993128487E-4</v>
      </c>
    </row>
    <row r="679" spans="1:15" x14ac:dyDescent="0.2">
      <c r="A679">
        <v>678</v>
      </c>
      <c r="B679" t="s">
        <v>438</v>
      </c>
      <c r="C679" t="s">
        <v>92</v>
      </c>
      <c r="D679" t="s">
        <v>134</v>
      </c>
      <c r="E679">
        <v>77</v>
      </c>
      <c r="F679">
        <v>85</v>
      </c>
      <c r="G679">
        <v>8</v>
      </c>
      <c r="H679">
        <v>0.103896103896104</v>
      </c>
      <c r="I679">
        <f>VLOOKUP(D679,categoriesforlookup!A:B,2,FALSE)</f>
        <v>0</v>
      </c>
      <c r="J679" t="e">
        <f t="shared" si="65"/>
        <v>#N/A</v>
      </c>
      <c r="K679" t="e">
        <f t="shared" si="66"/>
        <v>#N/A</v>
      </c>
      <c r="L679" t="e">
        <f t="shared" si="67"/>
        <v>#N/A</v>
      </c>
      <c r="M679" t="e">
        <f t="shared" si="68"/>
        <v>#N/A</v>
      </c>
      <c r="N679" s="3" t="e">
        <f t="shared" si="69"/>
        <v>#N/A</v>
      </c>
      <c r="O679" s="3" t="e">
        <f t="shared" si="70"/>
        <v>#N/A</v>
      </c>
    </row>
    <row r="680" spans="1:15" x14ac:dyDescent="0.2">
      <c r="A680">
        <v>679</v>
      </c>
      <c r="B680" t="s">
        <v>437</v>
      </c>
      <c r="C680" t="s">
        <v>92</v>
      </c>
      <c r="D680" t="s">
        <v>136</v>
      </c>
      <c r="E680">
        <v>15705</v>
      </c>
      <c r="F680">
        <v>25192</v>
      </c>
      <c r="G680">
        <v>9487</v>
      </c>
      <c r="H680">
        <v>0.60407513530722701</v>
      </c>
      <c r="I680" t="str">
        <f>VLOOKUP(D680,categoriesforlookup!A:B,2,FALSE)</f>
        <v>1 year and up to 2 years</v>
      </c>
      <c r="J680">
        <f t="shared" si="65"/>
        <v>476</v>
      </c>
      <c r="K680" t="b">
        <f t="shared" si="66"/>
        <v>1</v>
      </c>
      <c r="L680">
        <f t="shared" si="67"/>
        <v>9963</v>
      </c>
      <c r="M680" t="b">
        <f t="shared" si="68"/>
        <v>0</v>
      </c>
      <c r="N680" s="3">
        <f t="shared" si="69"/>
        <v>0.63438395415472781</v>
      </c>
      <c r="O680" s="3">
        <f t="shared" si="70"/>
        <v>0.16146441073512252</v>
      </c>
    </row>
    <row r="681" spans="1:15" x14ac:dyDescent="0.2">
      <c r="A681">
        <v>680</v>
      </c>
      <c r="B681" t="s">
        <v>436</v>
      </c>
      <c r="C681" t="s">
        <v>92</v>
      </c>
      <c r="D681" t="s">
        <v>129</v>
      </c>
      <c r="E681">
        <v>59792</v>
      </c>
      <c r="F681">
        <v>61704</v>
      </c>
      <c r="G681">
        <v>1912</v>
      </c>
      <c r="H681">
        <v>3.1977522076531997E-2</v>
      </c>
      <c r="I681" t="e">
        <f>VLOOKUP(D681,categoriesforlookup!A:B,2,FALSE)</f>
        <v>#N/A</v>
      </c>
      <c r="J681" t="e">
        <f t="shared" si="65"/>
        <v>#N/A</v>
      </c>
      <c r="K681" t="e">
        <f t="shared" si="66"/>
        <v>#N/A</v>
      </c>
      <c r="L681" t="e">
        <f t="shared" si="67"/>
        <v>#N/A</v>
      </c>
      <c r="M681" t="e">
        <f t="shared" si="68"/>
        <v>#N/A</v>
      </c>
      <c r="N681" s="3" t="e">
        <f t="shared" si="69"/>
        <v>#N/A</v>
      </c>
      <c r="O681" s="3" t="e">
        <f t="shared" si="70"/>
        <v>#N/A</v>
      </c>
    </row>
    <row r="682" spans="1:15" x14ac:dyDescent="0.2">
      <c r="A682">
        <v>681</v>
      </c>
      <c r="B682" t="s">
        <v>435</v>
      </c>
      <c r="C682" t="s">
        <v>93</v>
      </c>
      <c r="D682" t="s">
        <v>8</v>
      </c>
      <c r="E682">
        <v>32251</v>
      </c>
      <c r="F682">
        <v>34071</v>
      </c>
      <c r="G682">
        <v>1820</v>
      </c>
      <c r="H682">
        <v>5.64323586865524E-2</v>
      </c>
      <c r="I682" t="str">
        <f>VLOOKUP(D682,categoriesforlookup!A:B,2,FALSE)</f>
        <v>2 years and up to 3 years</v>
      </c>
      <c r="J682">
        <f t="shared" si="65"/>
        <v>953</v>
      </c>
      <c r="K682" t="b">
        <f t="shared" si="66"/>
        <v>1</v>
      </c>
      <c r="L682">
        <f t="shared" si="67"/>
        <v>2773</v>
      </c>
      <c r="M682" t="b">
        <f t="shared" si="68"/>
        <v>0</v>
      </c>
      <c r="N682" s="3">
        <f t="shared" si="69"/>
        <v>8.5981830020774544E-2</v>
      </c>
      <c r="O682" s="3">
        <f t="shared" si="70"/>
        <v>2.1744244401229535E-2</v>
      </c>
    </row>
    <row r="683" spans="1:15" x14ac:dyDescent="0.2">
      <c r="A683">
        <v>682</v>
      </c>
      <c r="B683" t="s">
        <v>434</v>
      </c>
      <c r="C683" t="s">
        <v>93</v>
      </c>
      <c r="D683" t="s">
        <v>130</v>
      </c>
      <c r="E683">
        <v>11295</v>
      </c>
      <c r="F683">
        <v>12248</v>
      </c>
      <c r="G683">
        <v>953</v>
      </c>
      <c r="H683">
        <v>8.4373616644532995E-2</v>
      </c>
      <c r="I683" t="str">
        <f>VLOOKUP(D683,categoriesforlookup!A:B,2,FALSE)</f>
        <v>3 years and up to 4 years</v>
      </c>
      <c r="J683">
        <f t="shared" si="65"/>
        <v>645</v>
      </c>
      <c r="K683" t="b">
        <f t="shared" si="66"/>
        <v>1</v>
      </c>
      <c r="L683">
        <f t="shared" si="67"/>
        <v>1598</v>
      </c>
      <c r="M683" t="b">
        <f t="shared" si="68"/>
        <v>0</v>
      </c>
      <c r="N683" s="3">
        <f t="shared" si="69"/>
        <v>0.14147853032315183</v>
      </c>
      <c r="O683" s="3">
        <f t="shared" si="70"/>
        <v>1.2530581519352612E-2</v>
      </c>
    </row>
    <row r="684" spans="1:15" x14ac:dyDescent="0.2">
      <c r="A684">
        <v>683</v>
      </c>
      <c r="B684" t="s">
        <v>433</v>
      </c>
      <c r="C684" t="s">
        <v>93</v>
      </c>
      <c r="D684" t="s">
        <v>131</v>
      </c>
      <c r="E684">
        <v>24437</v>
      </c>
      <c r="F684">
        <v>13467</v>
      </c>
      <c r="G684">
        <v>-10970</v>
      </c>
      <c r="H684">
        <v>-0.44890944060236498</v>
      </c>
      <c r="I684" t="str">
        <f>VLOOKUP(D684,categoriesforlookup!A:B,2,FALSE)</f>
        <v>6 months up to 1 year</v>
      </c>
      <c r="J684">
        <f t="shared" si="65"/>
        <v>9548</v>
      </c>
      <c r="K684" t="b">
        <f t="shared" si="66"/>
        <v>0</v>
      </c>
      <c r="L684">
        <f t="shared" si="67"/>
        <v>-10970</v>
      </c>
      <c r="M684" t="b">
        <f t="shared" si="68"/>
        <v>0</v>
      </c>
      <c r="N684" s="3">
        <f t="shared" si="69"/>
        <v>-0.44890944060236526</v>
      </c>
      <c r="O684" s="3">
        <f t="shared" si="70"/>
        <v>-8.6020324948246657E-2</v>
      </c>
    </row>
    <row r="685" spans="1:15" x14ac:dyDescent="0.2">
      <c r="A685">
        <v>684</v>
      </c>
      <c r="B685" t="s">
        <v>432</v>
      </c>
      <c r="C685" t="s">
        <v>93</v>
      </c>
      <c r="D685" t="s">
        <v>132</v>
      </c>
      <c r="E685">
        <v>2244</v>
      </c>
      <c r="F685">
        <v>2889</v>
      </c>
      <c r="G685">
        <v>645</v>
      </c>
      <c r="H685">
        <v>0.287433155080214</v>
      </c>
      <c r="I685" t="str">
        <f>VLOOKUP(D685,categoriesforlookup!A:B,2,FALSE)</f>
        <v>4 years and up to 5 years</v>
      </c>
      <c r="J685">
        <f t="shared" si="65"/>
        <v>105</v>
      </c>
      <c r="K685" t="b">
        <f t="shared" si="66"/>
        <v>1</v>
      </c>
      <c r="L685">
        <f t="shared" si="67"/>
        <v>750</v>
      </c>
      <c r="M685" t="b">
        <f t="shared" si="68"/>
        <v>0</v>
      </c>
      <c r="N685" s="3">
        <f t="shared" si="69"/>
        <v>0.33422459893048129</v>
      </c>
      <c r="O685" s="3">
        <f t="shared" si="70"/>
        <v>5.8810614139639924E-3</v>
      </c>
    </row>
    <row r="686" spans="1:15" x14ac:dyDescent="0.2">
      <c r="A686">
        <v>685</v>
      </c>
      <c r="B686" t="s">
        <v>431</v>
      </c>
      <c r="C686" t="s">
        <v>93</v>
      </c>
      <c r="D686" t="s">
        <v>133</v>
      </c>
      <c r="E686">
        <v>1109</v>
      </c>
      <c r="F686">
        <v>1214</v>
      </c>
      <c r="G686">
        <v>105</v>
      </c>
      <c r="H686">
        <v>9.4679891794409402E-2</v>
      </c>
      <c r="I686" t="str">
        <f>VLOOKUP(D686,categoriesforlookup!A:B,2,FALSE)</f>
        <v>5 years and over</v>
      </c>
      <c r="J686">
        <f t="shared" si="65"/>
        <v>21</v>
      </c>
      <c r="K686" t="b">
        <f t="shared" si="66"/>
        <v>1</v>
      </c>
      <c r="L686">
        <f t="shared" si="67"/>
        <v>126</v>
      </c>
      <c r="M686" t="b">
        <f t="shared" si="68"/>
        <v>0</v>
      </c>
      <c r="N686" s="3">
        <f t="shared" si="69"/>
        <v>0.11361587015329125</v>
      </c>
      <c r="O686" s="3">
        <f t="shared" si="70"/>
        <v>9.880183175459507E-4</v>
      </c>
    </row>
    <row r="687" spans="1:15" x14ac:dyDescent="0.2">
      <c r="A687">
        <v>686</v>
      </c>
      <c r="B687" t="s">
        <v>430</v>
      </c>
      <c r="C687" t="s">
        <v>93</v>
      </c>
      <c r="D687" t="s">
        <v>134</v>
      </c>
      <c r="E687">
        <v>142</v>
      </c>
      <c r="F687">
        <v>163</v>
      </c>
      <c r="G687">
        <v>21</v>
      </c>
      <c r="H687">
        <v>0.147887323943662</v>
      </c>
      <c r="I687">
        <f>VLOOKUP(D687,categoriesforlookup!A:B,2,FALSE)</f>
        <v>0</v>
      </c>
      <c r="J687" t="e">
        <f t="shared" si="65"/>
        <v>#N/A</v>
      </c>
      <c r="K687" t="e">
        <f t="shared" si="66"/>
        <v>#N/A</v>
      </c>
      <c r="L687" t="e">
        <f t="shared" si="67"/>
        <v>#N/A</v>
      </c>
      <c r="M687" t="e">
        <f t="shared" si="68"/>
        <v>#N/A</v>
      </c>
      <c r="N687" s="3" t="e">
        <f t="shared" si="69"/>
        <v>#N/A</v>
      </c>
      <c r="O687" s="3" t="e">
        <f t="shared" si="70"/>
        <v>#N/A</v>
      </c>
    </row>
    <row r="688" spans="1:15" x14ac:dyDescent="0.2">
      <c r="A688">
        <v>687</v>
      </c>
      <c r="B688" t="s">
        <v>429</v>
      </c>
      <c r="C688" t="s">
        <v>93</v>
      </c>
      <c r="D688" t="s">
        <v>136</v>
      </c>
      <c r="E688">
        <v>38720</v>
      </c>
      <c r="F688">
        <v>48268</v>
      </c>
      <c r="G688">
        <v>9548</v>
      </c>
      <c r="H688">
        <v>0.246590909090909</v>
      </c>
      <c r="I688" t="str">
        <f>VLOOKUP(D688,categoriesforlookup!A:B,2,FALSE)</f>
        <v>1 year and up to 2 years</v>
      </c>
      <c r="J688">
        <f t="shared" si="65"/>
        <v>1820</v>
      </c>
      <c r="K688" t="b">
        <f t="shared" si="66"/>
        <v>1</v>
      </c>
      <c r="L688">
        <f t="shared" si="67"/>
        <v>11368</v>
      </c>
      <c r="M688" t="b">
        <f t="shared" si="68"/>
        <v>0</v>
      </c>
      <c r="N688" s="3">
        <f t="shared" si="69"/>
        <v>0.29359504132231407</v>
      </c>
      <c r="O688" s="3">
        <f t="shared" si="70"/>
        <v>8.914120820525688E-2</v>
      </c>
    </row>
    <row r="689" spans="1:15" x14ac:dyDescent="0.2">
      <c r="A689">
        <v>688</v>
      </c>
      <c r="B689" t="s">
        <v>428</v>
      </c>
      <c r="C689" t="s">
        <v>93</v>
      </c>
      <c r="D689" t="s">
        <v>129</v>
      </c>
      <c r="E689">
        <v>123549</v>
      </c>
      <c r="F689">
        <v>127528</v>
      </c>
      <c r="G689">
        <v>3979</v>
      </c>
      <c r="H689">
        <v>3.22058454540304E-2</v>
      </c>
      <c r="I689" t="e">
        <f>VLOOKUP(D689,categoriesforlookup!A:B,2,FALSE)</f>
        <v>#N/A</v>
      </c>
      <c r="J689" t="e">
        <f t="shared" si="65"/>
        <v>#N/A</v>
      </c>
      <c r="K689" t="e">
        <f t="shared" si="66"/>
        <v>#N/A</v>
      </c>
      <c r="L689" t="e">
        <f t="shared" si="67"/>
        <v>#N/A</v>
      </c>
      <c r="M689" t="e">
        <f t="shared" si="68"/>
        <v>#N/A</v>
      </c>
      <c r="N689" s="3" t="e">
        <f t="shared" si="69"/>
        <v>#N/A</v>
      </c>
      <c r="O689" s="3" t="e">
        <f t="shared" si="70"/>
        <v>#N/A</v>
      </c>
    </row>
    <row r="690" spans="1:15" x14ac:dyDescent="0.2">
      <c r="A690">
        <v>689</v>
      </c>
      <c r="B690" t="s">
        <v>427</v>
      </c>
      <c r="C690" t="s">
        <v>94</v>
      </c>
      <c r="D690" t="s">
        <v>8</v>
      </c>
      <c r="E690">
        <v>16234</v>
      </c>
      <c r="F690">
        <v>17139</v>
      </c>
      <c r="G690">
        <v>905</v>
      </c>
      <c r="H690">
        <v>5.5747197240359703E-2</v>
      </c>
      <c r="I690" t="str">
        <f>VLOOKUP(D690,categoriesforlookup!A:B,2,FALSE)</f>
        <v>2 years and up to 3 years</v>
      </c>
      <c r="J690">
        <f t="shared" si="65"/>
        <v>745</v>
      </c>
      <c r="K690" t="b">
        <f t="shared" si="66"/>
        <v>1</v>
      </c>
      <c r="L690">
        <f t="shared" si="67"/>
        <v>1650</v>
      </c>
      <c r="M690" t="b">
        <f t="shared" si="68"/>
        <v>0</v>
      </c>
      <c r="N690" s="3">
        <f t="shared" si="69"/>
        <v>0.10163853640507577</v>
      </c>
      <c r="O690" s="3">
        <f t="shared" si="70"/>
        <v>2.6056060007895777E-2</v>
      </c>
    </row>
    <row r="691" spans="1:15" x14ac:dyDescent="0.2">
      <c r="A691">
        <v>690</v>
      </c>
      <c r="B691" t="s">
        <v>426</v>
      </c>
      <c r="C691" t="s">
        <v>94</v>
      </c>
      <c r="D691" t="s">
        <v>130</v>
      </c>
      <c r="E691">
        <v>7562</v>
      </c>
      <c r="F691">
        <v>8307</v>
      </c>
      <c r="G691">
        <v>745</v>
      </c>
      <c r="H691">
        <v>9.85189103411796E-2</v>
      </c>
      <c r="I691" t="str">
        <f>VLOOKUP(D691,categoriesforlookup!A:B,2,FALSE)</f>
        <v>3 years and up to 4 years</v>
      </c>
      <c r="J691">
        <f t="shared" si="65"/>
        <v>221</v>
      </c>
      <c r="K691" t="b">
        <f t="shared" si="66"/>
        <v>1</v>
      </c>
      <c r="L691">
        <f t="shared" si="67"/>
        <v>966</v>
      </c>
      <c r="M691" t="b">
        <f t="shared" si="68"/>
        <v>0</v>
      </c>
      <c r="N691" s="3">
        <f t="shared" si="69"/>
        <v>0.12774398307326104</v>
      </c>
      <c r="O691" s="3">
        <f t="shared" si="70"/>
        <v>1.5254638768258982E-2</v>
      </c>
    </row>
    <row r="692" spans="1:15" x14ac:dyDescent="0.2">
      <c r="A692">
        <v>691</v>
      </c>
      <c r="B692" t="s">
        <v>425</v>
      </c>
      <c r="C692" t="s">
        <v>94</v>
      </c>
      <c r="D692" t="s">
        <v>131</v>
      </c>
      <c r="E692">
        <v>10786</v>
      </c>
      <c r="F692">
        <v>6094</v>
      </c>
      <c r="G692">
        <v>-4692</v>
      </c>
      <c r="H692">
        <v>-0.43500834414982398</v>
      </c>
      <c r="I692" t="str">
        <f>VLOOKUP(D692,categoriesforlookup!A:B,2,FALSE)</f>
        <v>6 months up to 1 year</v>
      </c>
      <c r="J692">
        <f t="shared" si="65"/>
        <v>3446</v>
      </c>
      <c r="K692" t="b">
        <f t="shared" si="66"/>
        <v>0</v>
      </c>
      <c r="L692">
        <f t="shared" si="67"/>
        <v>-4692</v>
      </c>
      <c r="M692" t="b">
        <f t="shared" si="68"/>
        <v>0</v>
      </c>
      <c r="N692" s="3">
        <f t="shared" si="69"/>
        <v>-0.43500834414982387</v>
      </c>
      <c r="O692" s="3">
        <f t="shared" si="70"/>
        <v>-7.4093959731543618E-2</v>
      </c>
    </row>
    <row r="693" spans="1:15" x14ac:dyDescent="0.2">
      <c r="A693">
        <v>692</v>
      </c>
      <c r="B693" t="s">
        <v>424</v>
      </c>
      <c r="C693" t="s">
        <v>94</v>
      </c>
      <c r="D693" t="s">
        <v>132</v>
      </c>
      <c r="E693">
        <v>696</v>
      </c>
      <c r="F693">
        <v>917</v>
      </c>
      <c r="G693">
        <v>221</v>
      </c>
      <c r="H693">
        <v>0.31752873563218398</v>
      </c>
      <c r="I693" t="str">
        <f>VLOOKUP(D693,categoriesforlookup!A:B,2,FALSE)</f>
        <v>4 years and up to 5 years</v>
      </c>
      <c r="J693">
        <f t="shared" si="65"/>
        <v>27</v>
      </c>
      <c r="K693" t="b">
        <f t="shared" si="66"/>
        <v>1</v>
      </c>
      <c r="L693">
        <f t="shared" si="67"/>
        <v>248</v>
      </c>
      <c r="M693" t="b">
        <f t="shared" si="68"/>
        <v>0</v>
      </c>
      <c r="N693" s="3">
        <f t="shared" si="69"/>
        <v>0.35632183908045978</v>
      </c>
      <c r="O693" s="3">
        <f t="shared" si="70"/>
        <v>3.916304776944335E-3</v>
      </c>
    </row>
    <row r="694" spans="1:15" x14ac:dyDescent="0.2">
      <c r="A694">
        <v>693</v>
      </c>
      <c r="B694" t="s">
        <v>423</v>
      </c>
      <c r="C694" t="s">
        <v>94</v>
      </c>
      <c r="D694" t="s">
        <v>133</v>
      </c>
      <c r="E694">
        <v>682</v>
      </c>
      <c r="F694">
        <v>709</v>
      </c>
      <c r="G694">
        <v>27</v>
      </c>
      <c r="H694">
        <v>3.9589442815249301E-2</v>
      </c>
      <c r="I694" t="str">
        <f>VLOOKUP(D694,categoriesforlookup!A:B,2,FALSE)</f>
        <v>5 years and over</v>
      </c>
      <c r="J694">
        <f t="shared" si="65"/>
        <v>38</v>
      </c>
      <c r="K694" t="b">
        <f t="shared" si="66"/>
        <v>1</v>
      </c>
      <c r="L694">
        <f t="shared" si="67"/>
        <v>65</v>
      </c>
      <c r="M694" t="b">
        <f t="shared" si="68"/>
        <v>0</v>
      </c>
      <c r="N694" s="3">
        <f t="shared" si="69"/>
        <v>9.5307917888563048E-2</v>
      </c>
      <c r="O694" s="3">
        <f t="shared" si="70"/>
        <v>1.0264508487958942E-3</v>
      </c>
    </row>
    <row r="695" spans="1:15" x14ac:dyDescent="0.2">
      <c r="A695">
        <v>694</v>
      </c>
      <c r="B695" t="s">
        <v>422</v>
      </c>
      <c r="C695" t="s">
        <v>94</v>
      </c>
      <c r="D695" t="s">
        <v>134</v>
      </c>
      <c r="E695">
        <v>132</v>
      </c>
      <c r="F695">
        <v>170</v>
      </c>
      <c r="G695">
        <v>38</v>
      </c>
      <c r="H695">
        <v>0.28787878787878801</v>
      </c>
      <c r="I695">
        <f>VLOOKUP(D695,categoriesforlookup!A:B,2,FALSE)</f>
        <v>0</v>
      </c>
      <c r="J695" t="e">
        <f t="shared" si="65"/>
        <v>#N/A</v>
      </c>
      <c r="K695" t="e">
        <f t="shared" si="66"/>
        <v>#N/A</v>
      </c>
      <c r="L695" t="e">
        <f t="shared" si="67"/>
        <v>#N/A</v>
      </c>
      <c r="M695" t="e">
        <f t="shared" si="68"/>
        <v>#N/A</v>
      </c>
      <c r="N695" s="3" t="e">
        <f t="shared" si="69"/>
        <v>#N/A</v>
      </c>
      <c r="O695" s="3" t="e">
        <f t="shared" si="70"/>
        <v>#N/A</v>
      </c>
    </row>
    <row r="696" spans="1:15" x14ac:dyDescent="0.2">
      <c r="A696">
        <v>695</v>
      </c>
      <c r="B696" t="s">
        <v>421</v>
      </c>
      <c r="C696" t="s">
        <v>94</v>
      </c>
      <c r="D696" t="s">
        <v>136</v>
      </c>
      <c r="E696">
        <v>19821</v>
      </c>
      <c r="F696">
        <v>23267</v>
      </c>
      <c r="G696">
        <v>3446</v>
      </c>
      <c r="H696">
        <v>0.173856011301145</v>
      </c>
      <c r="I696" t="str">
        <f>VLOOKUP(D696,categoriesforlookup!A:B,2,FALSE)</f>
        <v>1 year and up to 2 years</v>
      </c>
      <c r="J696">
        <f t="shared" si="65"/>
        <v>905</v>
      </c>
      <c r="K696" t="b">
        <f t="shared" si="66"/>
        <v>1</v>
      </c>
      <c r="L696">
        <f t="shared" si="67"/>
        <v>4351</v>
      </c>
      <c r="M696" t="b">
        <f t="shared" si="68"/>
        <v>0</v>
      </c>
      <c r="N696" s="3">
        <f t="shared" si="69"/>
        <v>0.21951465617274607</v>
      </c>
      <c r="O696" s="3">
        <f t="shared" si="70"/>
        <v>6.8709040663245166E-2</v>
      </c>
    </row>
    <row r="697" spans="1:15" x14ac:dyDescent="0.2">
      <c r="A697">
        <v>696</v>
      </c>
      <c r="B697" t="s">
        <v>420</v>
      </c>
      <c r="C697" t="s">
        <v>94</v>
      </c>
      <c r="D697" t="s">
        <v>129</v>
      </c>
      <c r="E697">
        <v>61976</v>
      </c>
      <c r="F697">
        <v>63325</v>
      </c>
      <c r="G697">
        <v>1349</v>
      </c>
      <c r="H697">
        <v>2.1766490254292E-2</v>
      </c>
      <c r="I697" t="e">
        <f>VLOOKUP(D697,categoriesforlookup!A:B,2,FALSE)</f>
        <v>#N/A</v>
      </c>
      <c r="J697" t="e">
        <f t="shared" si="65"/>
        <v>#N/A</v>
      </c>
      <c r="K697" t="e">
        <f t="shared" si="66"/>
        <v>#N/A</v>
      </c>
      <c r="L697" t="e">
        <f t="shared" si="67"/>
        <v>#N/A</v>
      </c>
      <c r="M697" t="e">
        <f t="shared" si="68"/>
        <v>#N/A</v>
      </c>
      <c r="N697" s="3" t="e">
        <f t="shared" si="69"/>
        <v>#N/A</v>
      </c>
      <c r="O697" s="3" t="e">
        <f t="shared" si="70"/>
        <v>#N/A</v>
      </c>
    </row>
    <row r="698" spans="1:15" x14ac:dyDescent="0.2">
      <c r="A698">
        <v>697</v>
      </c>
      <c r="B698" t="s">
        <v>419</v>
      </c>
      <c r="C698" t="s">
        <v>95</v>
      </c>
      <c r="D698" t="s">
        <v>8</v>
      </c>
      <c r="E698">
        <v>26390</v>
      </c>
      <c r="F698">
        <v>27451</v>
      </c>
      <c r="G698">
        <v>1061</v>
      </c>
      <c r="H698">
        <v>4.0204622963243702E-2</v>
      </c>
      <c r="I698" t="str">
        <f>VLOOKUP(D698,categoriesforlookup!A:B,2,FALSE)</f>
        <v>2 years and up to 3 years</v>
      </c>
      <c r="J698">
        <f t="shared" si="65"/>
        <v>1337</v>
      </c>
      <c r="K698" t="b">
        <f t="shared" si="66"/>
        <v>1</v>
      </c>
      <c r="L698">
        <f t="shared" si="67"/>
        <v>2398</v>
      </c>
      <c r="M698" t="b">
        <f t="shared" si="68"/>
        <v>0</v>
      </c>
      <c r="N698" s="3">
        <f t="shared" si="69"/>
        <v>9.0867752936718449E-2</v>
      </c>
      <c r="O698" s="3">
        <f t="shared" si="70"/>
        <v>1.7550022687685709E-2</v>
      </c>
    </row>
    <row r="699" spans="1:15" x14ac:dyDescent="0.2">
      <c r="A699">
        <v>698</v>
      </c>
      <c r="B699" t="s">
        <v>418</v>
      </c>
      <c r="C699" t="s">
        <v>95</v>
      </c>
      <c r="D699" t="s">
        <v>130</v>
      </c>
      <c r="E699">
        <v>9672</v>
      </c>
      <c r="F699">
        <v>11009</v>
      </c>
      <c r="G699">
        <v>1337</v>
      </c>
      <c r="H699">
        <v>0.13823407775020699</v>
      </c>
      <c r="I699" t="str">
        <f>VLOOKUP(D699,categoriesforlookup!A:B,2,FALSE)</f>
        <v>3 years and up to 4 years</v>
      </c>
      <c r="J699">
        <f t="shared" si="65"/>
        <v>118</v>
      </c>
      <c r="K699" t="b">
        <f t="shared" si="66"/>
        <v>1</v>
      </c>
      <c r="L699">
        <f t="shared" si="67"/>
        <v>1455</v>
      </c>
      <c r="M699" t="b">
        <f t="shared" si="68"/>
        <v>0</v>
      </c>
      <c r="N699" s="3">
        <f t="shared" si="69"/>
        <v>0.15043424317617865</v>
      </c>
      <c r="O699" s="3">
        <f t="shared" si="70"/>
        <v>1.0648575066965265E-2</v>
      </c>
    </row>
    <row r="700" spans="1:15" x14ac:dyDescent="0.2">
      <c r="A700">
        <v>699</v>
      </c>
      <c r="B700" t="s">
        <v>417</v>
      </c>
      <c r="C700" t="s">
        <v>95</v>
      </c>
      <c r="D700" t="s">
        <v>131</v>
      </c>
      <c r="E700">
        <v>39364</v>
      </c>
      <c r="F700">
        <v>16691</v>
      </c>
      <c r="G700">
        <v>-22673</v>
      </c>
      <c r="H700">
        <v>-0.57598313179554905</v>
      </c>
      <c r="I700" t="str">
        <f>VLOOKUP(D700,categoriesforlookup!A:B,2,FALSE)</f>
        <v>6 months up to 1 year</v>
      </c>
      <c r="J700">
        <f t="shared" si="65"/>
        <v>21995</v>
      </c>
      <c r="K700" t="b">
        <f t="shared" si="66"/>
        <v>0</v>
      </c>
      <c r="L700">
        <f t="shared" si="67"/>
        <v>-22673</v>
      </c>
      <c r="M700" t="b">
        <f t="shared" si="68"/>
        <v>0</v>
      </c>
      <c r="N700" s="3">
        <f t="shared" si="69"/>
        <v>-0.57598313179554927</v>
      </c>
      <c r="O700" s="3">
        <f t="shared" si="70"/>
        <v>-0.16593480583732198</v>
      </c>
    </row>
    <row r="701" spans="1:15" x14ac:dyDescent="0.2">
      <c r="A701">
        <v>700</v>
      </c>
      <c r="B701" t="s">
        <v>416</v>
      </c>
      <c r="C701" t="s">
        <v>95</v>
      </c>
      <c r="D701" t="s">
        <v>132</v>
      </c>
      <c r="E701">
        <v>7324</v>
      </c>
      <c r="F701">
        <v>7442</v>
      </c>
      <c r="G701">
        <v>118</v>
      </c>
      <c r="H701">
        <v>1.6111414527580602E-2</v>
      </c>
      <c r="I701" t="str">
        <f>VLOOKUP(D701,categoriesforlookup!A:B,2,FALSE)</f>
        <v>4 years and up to 5 years</v>
      </c>
      <c r="J701">
        <f t="shared" si="65"/>
        <v>519</v>
      </c>
      <c r="K701" t="b">
        <f t="shared" si="66"/>
        <v>1</v>
      </c>
      <c r="L701">
        <f t="shared" si="67"/>
        <v>637</v>
      </c>
      <c r="M701" t="b">
        <f t="shared" si="68"/>
        <v>0</v>
      </c>
      <c r="N701" s="3">
        <f t="shared" si="69"/>
        <v>8.6974330966684874E-2</v>
      </c>
      <c r="O701" s="3">
        <f t="shared" si="70"/>
        <v>4.6619534829256872E-3</v>
      </c>
    </row>
    <row r="702" spans="1:15" x14ac:dyDescent="0.2">
      <c r="A702">
        <v>701</v>
      </c>
      <c r="B702" t="s">
        <v>415</v>
      </c>
      <c r="C702" t="s">
        <v>95</v>
      </c>
      <c r="D702" t="s">
        <v>133</v>
      </c>
      <c r="E702">
        <v>2391</v>
      </c>
      <c r="F702">
        <v>2910</v>
      </c>
      <c r="G702">
        <v>519</v>
      </c>
      <c r="H702">
        <v>0.21706398996235901</v>
      </c>
      <c r="I702" t="str">
        <f>VLOOKUP(D702,categoriesforlookup!A:B,2,FALSE)</f>
        <v>5 years and over</v>
      </c>
      <c r="J702">
        <f t="shared" si="65"/>
        <v>8</v>
      </c>
      <c r="K702" t="b">
        <f t="shared" si="66"/>
        <v>1</v>
      </c>
      <c r="L702">
        <f t="shared" si="67"/>
        <v>527</v>
      </c>
      <c r="M702" t="b">
        <f t="shared" si="68"/>
        <v>0</v>
      </c>
      <c r="N702" s="3">
        <f t="shared" si="69"/>
        <v>0.22040987034713508</v>
      </c>
      <c r="O702" s="3">
        <f t="shared" si="70"/>
        <v>3.8569065706465259E-3</v>
      </c>
    </row>
    <row r="703" spans="1:15" x14ac:dyDescent="0.2">
      <c r="A703">
        <v>702</v>
      </c>
      <c r="B703" t="s">
        <v>414</v>
      </c>
      <c r="C703" t="s">
        <v>95</v>
      </c>
      <c r="D703" t="s">
        <v>134</v>
      </c>
      <c r="E703">
        <v>28</v>
      </c>
      <c r="F703">
        <v>36</v>
      </c>
      <c r="G703">
        <v>8</v>
      </c>
      <c r="H703">
        <v>0.28571428571428598</v>
      </c>
      <c r="I703">
        <f>VLOOKUP(D703,categoriesforlookup!A:B,2,FALSE)</f>
        <v>0</v>
      </c>
      <c r="J703" t="e">
        <f t="shared" si="65"/>
        <v>#N/A</v>
      </c>
      <c r="K703" t="e">
        <f t="shared" si="66"/>
        <v>#N/A</v>
      </c>
      <c r="L703" t="e">
        <f t="shared" si="67"/>
        <v>#N/A</v>
      </c>
      <c r="M703" t="e">
        <f t="shared" si="68"/>
        <v>#N/A</v>
      </c>
      <c r="N703" s="3" t="e">
        <f t="shared" si="69"/>
        <v>#N/A</v>
      </c>
      <c r="O703" s="3" t="e">
        <f t="shared" si="70"/>
        <v>#N/A</v>
      </c>
    </row>
    <row r="704" spans="1:15" x14ac:dyDescent="0.2">
      <c r="A704">
        <v>703</v>
      </c>
      <c r="B704" t="s">
        <v>413</v>
      </c>
      <c r="C704" t="s">
        <v>95</v>
      </c>
      <c r="D704" t="s">
        <v>136</v>
      </c>
      <c r="E704">
        <v>30655</v>
      </c>
      <c r="F704">
        <v>52650</v>
      </c>
      <c r="G704">
        <v>21995</v>
      </c>
      <c r="H704">
        <v>0.71750122329147004</v>
      </c>
      <c r="I704" t="str">
        <f>VLOOKUP(D704,categoriesforlookup!A:B,2,FALSE)</f>
        <v>1 year and up to 2 years</v>
      </c>
      <c r="J704">
        <f t="shared" si="65"/>
        <v>1061</v>
      </c>
      <c r="K704" t="b">
        <f t="shared" si="66"/>
        <v>1</v>
      </c>
      <c r="L704">
        <f t="shared" si="67"/>
        <v>23056</v>
      </c>
      <c r="M704" t="b">
        <f t="shared" si="68"/>
        <v>0</v>
      </c>
      <c r="N704" s="3">
        <f t="shared" si="69"/>
        <v>0.75211221660414285</v>
      </c>
      <c r="O704" s="3">
        <f t="shared" si="70"/>
        <v>0.16873783281371216</v>
      </c>
    </row>
    <row r="705" spans="1:15" x14ac:dyDescent="0.2">
      <c r="A705">
        <v>704</v>
      </c>
      <c r="B705" t="s">
        <v>412</v>
      </c>
      <c r="C705" t="s">
        <v>95</v>
      </c>
      <c r="D705" t="s">
        <v>129</v>
      </c>
      <c r="E705">
        <v>131541</v>
      </c>
      <c r="F705">
        <v>136638</v>
      </c>
      <c r="G705">
        <v>5097</v>
      </c>
      <c r="H705">
        <v>3.8748375031359E-2</v>
      </c>
      <c r="I705" t="e">
        <f>VLOOKUP(D705,categoriesforlookup!A:B,2,FALSE)</f>
        <v>#N/A</v>
      </c>
      <c r="J705" t="e">
        <f t="shared" si="65"/>
        <v>#N/A</v>
      </c>
      <c r="K705" t="e">
        <f t="shared" si="66"/>
        <v>#N/A</v>
      </c>
      <c r="L705" t="e">
        <f t="shared" si="67"/>
        <v>#N/A</v>
      </c>
      <c r="M705" t="e">
        <f t="shared" si="68"/>
        <v>#N/A</v>
      </c>
      <c r="N705" s="3" t="e">
        <f t="shared" si="69"/>
        <v>#N/A</v>
      </c>
      <c r="O705" s="3" t="e">
        <f t="shared" si="70"/>
        <v>#N/A</v>
      </c>
    </row>
    <row r="706" spans="1:15" x14ac:dyDescent="0.2">
      <c r="A706">
        <v>705</v>
      </c>
      <c r="B706" t="s">
        <v>411</v>
      </c>
      <c r="C706" t="s">
        <v>96</v>
      </c>
      <c r="D706" t="s">
        <v>8</v>
      </c>
      <c r="E706">
        <v>6762</v>
      </c>
      <c r="F706">
        <v>7055</v>
      </c>
      <c r="G706">
        <v>293</v>
      </c>
      <c r="H706">
        <v>4.3330375628512302E-2</v>
      </c>
      <c r="I706" t="str">
        <f>VLOOKUP(D706,categoriesforlookup!A:B,2,FALSE)</f>
        <v>2 years and up to 3 years</v>
      </c>
      <c r="J706">
        <f t="shared" si="65"/>
        <v>388</v>
      </c>
      <c r="K706" t="b">
        <f t="shared" si="66"/>
        <v>1</v>
      </c>
      <c r="L706">
        <f t="shared" si="67"/>
        <v>681</v>
      </c>
      <c r="M706" t="b">
        <f t="shared" si="68"/>
        <v>0</v>
      </c>
      <c r="N706" s="3">
        <f t="shared" si="69"/>
        <v>0.10070984915705412</v>
      </c>
      <c r="O706" s="3">
        <f t="shared" si="70"/>
        <v>2.4827737066608336E-2</v>
      </c>
    </row>
    <row r="707" spans="1:15" x14ac:dyDescent="0.2">
      <c r="A707">
        <v>706</v>
      </c>
      <c r="B707" t="s">
        <v>410</v>
      </c>
      <c r="C707" t="s">
        <v>96</v>
      </c>
      <c r="D707" t="s">
        <v>130</v>
      </c>
      <c r="E707">
        <v>317</v>
      </c>
      <c r="F707">
        <v>705</v>
      </c>
      <c r="G707">
        <v>388</v>
      </c>
      <c r="H707">
        <v>1.22397476340694</v>
      </c>
      <c r="I707" t="str">
        <f>VLOOKUP(D707,categoriesforlookup!A:B,2,FALSE)</f>
        <v>3 years and up to 4 years</v>
      </c>
      <c r="J707">
        <f t="shared" ref="J707:J770" si="71">VLOOKUP(CONCATENATE(C707,":",I707),B:I,6,FALSE)</f>
        <v>12</v>
      </c>
      <c r="K707" t="b">
        <f t="shared" ref="K707:K770" si="72">AND(G707&gt;0,J707&gt;0)</f>
        <v>1</v>
      </c>
      <c r="L707">
        <f t="shared" ref="L707:L770" si="73">IF(K707,G707+J707,G707)</f>
        <v>400</v>
      </c>
      <c r="M707" t="b">
        <f t="shared" ref="M707:M770" si="74">L707=H707</f>
        <v>0</v>
      </c>
      <c r="N707" s="3">
        <f t="shared" ref="N707:N770" si="75">L707/E707</f>
        <v>1.2618296529968454</v>
      </c>
      <c r="O707" s="3">
        <f t="shared" ref="O707:O770" si="76">L707/VLOOKUP(C707&amp;":Total",B:F,5,FALSE)</f>
        <v>1.4583105472310329E-2</v>
      </c>
    </row>
    <row r="708" spans="1:15" x14ac:dyDescent="0.2">
      <c r="A708">
        <v>707</v>
      </c>
      <c r="B708" t="s">
        <v>409</v>
      </c>
      <c r="C708" t="s">
        <v>96</v>
      </c>
      <c r="D708" t="s">
        <v>131</v>
      </c>
      <c r="E708">
        <v>8004</v>
      </c>
      <c r="F708">
        <v>3292</v>
      </c>
      <c r="G708">
        <v>-4712</v>
      </c>
      <c r="H708">
        <v>-0.58870564717641205</v>
      </c>
      <c r="I708" t="str">
        <f>VLOOKUP(D708,categoriesforlookup!A:B,2,FALSE)</f>
        <v>6 months up to 1 year</v>
      </c>
      <c r="J708">
        <f t="shared" si="71"/>
        <v>4310</v>
      </c>
      <c r="K708" t="b">
        <f t="shared" si="72"/>
        <v>0</v>
      </c>
      <c r="L708">
        <f t="shared" si="73"/>
        <v>-4712</v>
      </c>
      <c r="M708" t="b">
        <f t="shared" si="74"/>
        <v>0</v>
      </c>
      <c r="N708" s="3">
        <f t="shared" si="75"/>
        <v>-0.58870564717641183</v>
      </c>
      <c r="O708" s="3">
        <f t="shared" si="76"/>
        <v>-0.17178898246381566</v>
      </c>
    </row>
    <row r="709" spans="1:15" x14ac:dyDescent="0.2">
      <c r="A709">
        <v>708</v>
      </c>
      <c r="B709" t="s">
        <v>408</v>
      </c>
      <c r="C709" t="s">
        <v>96</v>
      </c>
      <c r="D709" t="s">
        <v>132</v>
      </c>
      <c r="E709">
        <v>218</v>
      </c>
      <c r="F709">
        <v>230</v>
      </c>
      <c r="G709">
        <v>12</v>
      </c>
      <c r="H709">
        <v>5.5045871559633003E-2</v>
      </c>
      <c r="I709" t="str">
        <f>VLOOKUP(D709,categoriesforlookup!A:B,2,FALSE)</f>
        <v>4 years and up to 5 years</v>
      </c>
      <c r="J709">
        <f t="shared" si="71"/>
        <v>20</v>
      </c>
      <c r="K709" t="b">
        <f t="shared" si="72"/>
        <v>1</v>
      </c>
      <c r="L709">
        <f t="shared" si="73"/>
        <v>32</v>
      </c>
      <c r="M709" t="b">
        <f t="shared" si="74"/>
        <v>0</v>
      </c>
      <c r="N709" s="3">
        <f t="shared" si="75"/>
        <v>0.14678899082568808</v>
      </c>
      <c r="O709" s="3">
        <f t="shared" si="76"/>
        <v>1.1666484377848263E-3</v>
      </c>
    </row>
    <row r="710" spans="1:15" x14ac:dyDescent="0.2">
      <c r="A710">
        <v>709</v>
      </c>
      <c r="B710" t="s">
        <v>407</v>
      </c>
      <c r="C710" t="s">
        <v>96</v>
      </c>
      <c r="D710" t="s">
        <v>133</v>
      </c>
      <c r="E710">
        <v>122</v>
      </c>
      <c r="F710">
        <v>142</v>
      </c>
      <c r="G710">
        <v>20</v>
      </c>
      <c r="H710">
        <v>0.16393442622950799</v>
      </c>
      <c r="I710" t="str">
        <f>VLOOKUP(D710,categoriesforlookup!A:B,2,FALSE)</f>
        <v>5 years and over</v>
      </c>
      <c r="J710" t="str">
        <f t="shared" si="71"/>
        <v>NA</v>
      </c>
      <c r="K710" t="b">
        <f t="shared" si="72"/>
        <v>1</v>
      </c>
      <c r="L710" t="e">
        <f t="shared" si="73"/>
        <v>#VALUE!</v>
      </c>
      <c r="M710" t="e">
        <f t="shared" si="74"/>
        <v>#VALUE!</v>
      </c>
      <c r="N710" s="3" t="e">
        <f t="shared" si="75"/>
        <v>#VALUE!</v>
      </c>
      <c r="O710" s="3" t="e">
        <f t="shared" si="76"/>
        <v>#VALUE!</v>
      </c>
    </row>
    <row r="711" spans="1:15" x14ac:dyDescent="0.2">
      <c r="A711">
        <v>710</v>
      </c>
      <c r="B711" t="s">
        <v>406</v>
      </c>
      <c r="C711" t="s">
        <v>96</v>
      </c>
      <c r="D711" t="s">
        <v>134</v>
      </c>
      <c r="E711" t="s">
        <v>135</v>
      </c>
      <c r="F711">
        <v>5</v>
      </c>
      <c r="G711" t="s">
        <v>135</v>
      </c>
      <c r="H711" t="s">
        <v>135</v>
      </c>
      <c r="I711">
        <f>VLOOKUP(D711,categoriesforlookup!A:B,2,FALSE)</f>
        <v>0</v>
      </c>
      <c r="J711" t="e">
        <f t="shared" si="71"/>
        <v>#N/A</v>
      </c>
      <c r="K711" t="e">
        <f t="shared" si="72"/>
        <v>#N/A</v>
      </c>
      <c r="L711" t="e">
        <f t="shared" si="73"/>
        <v>#N/A</v>
      </c>
      <c r="M711" t="e">
        <f t="shared" si="74"/>
        <v>#N/A</v>
      </c>
      <c r="N711" s="3" t="e">
        <f t="shared" si="75"/>
        <v>#N/A</v>
      </c>
      <c r="O711" s="3" t="e">
        <f t="shared" si="76"/>
        <v>#N/A</v>
      </c>
    </row>
    <row r="712" spans="1:15" x14ac:dyDescent="0.2">
      <c r="A712">
        <v>711</v>
      </c>
      <c r="B712" t="s">
        <v>405</v>
      </c>
      <c r="C712" t="s">
        <v>96</v>
      </c>
      <c r="D712" t="s">
        <v>136</v>
      </c>
      <c r="E712">
        <v>8138</v>
      </c>
      <c r="F712">
        <v>12448</v>
      </c>
      <c r="G712">
        <v>4310</v>
      </c>
      <c r="H712">
        <v>0.52961415581223903</v>
      </c>
      <c r="I712" t="str">
        <f>VLOOKUP(D712,categoriesforlookup!A:B,2,FALSE)</f>
        <v>1 year and up to 2 years</v>
      </c>
      <c r="J712">
        <f t="shared" si="71"/>
        <v>293</v>
      </c>
      <c r="K712" t="b">
        <f t="shared" si="72"/>
        <v>1</v>
      </c>
      <c r="L712">
        <f t="shared" si="73"/>
        <v>4603</v>
      </c>
      <c r="M712" t="b">
        <f t="shared" si="74"/>
        <v>0</v>
      </c>
      <c r="N712" s="3">
        <f t="shared" si="75"/>
        <v>0.56561808798230528</v>
      </c>
      <c r="O712" s="3">
        <f t="shared" si="76"/>
        <v>0.1678150862226111</v>
      </c>
    </row>
    <row r="713" spans="1:15" x14ac:dyDescent="0.2">
      <c r="A713">
        <v>712</v>
      </c>
      <c r="B713" t="s">
        <v>404</v>
      </c>
      <c r="C713" t="s">
        <v>96</v>
      </c>
      <c r="D713" t="s">
        <v>129</v>
      </c>
      <c r="E713">
        <v>26828</v>
      </c>
      <c r="F713">
        <v>27429</v>
      </c>
      <c r="G713">
        <v>601</v>
      </c>
      <c r="H713">
        <v>2.24019680930371E-2</v>
      </c>
      <c r="I713" t="e">
        <f>VLOOKUP(D713,categoriesforlookup!A:B,2,FALSE)</f>
        <v>#N/A</v>
      </c>
      <c r="J713" t="e">
        <f t="shared" si="71"/>
        <v>#N/A</v>
      </c>
      <c r="K713" t="e">
        <f t="shared" si="72"/>
        <v>#N/A</v>
      </c>
      <c r="L713" t="e">
        <f t="shared" si="73"/>
        <v>#N/A</v>
      </c>
      <c r="M713" t="e">
        <f t="shared" si="74"/>
        <v>#N/A</v>
      </c>
      <c r="N713" s="3" t="e">
        <f t="shared" si="75"/>
        <v>#N/A</v>
      </c>
      <c r="O713" s="3" t="e">
        <f t="shared" si="76"/>
        <v>#N/A</v>
      </c>
    </row>
    <row r="714" spans="1:15" x14ac:dyDescent="0.2">
      <c r="A714">
        <v>713</v>
      </c>
      <c r="B714" t="s">
        <v>403</v>
      </c>
      <c r="C714" t="s">
        <v>97</v>
      </c>
      <c r="D714" t="s">
        <v>8</v>
      </c>
      <c r="E714">
        <v>10837</v>
      </c>
      <c r="F714">
        <v>11648</v>
      </c>
      <c r="G714">
        <v>811</v>
      </c>
      <c r="H714">
        <v>7.4836209283011906E-2</v>
      </c>
      <c r="I714" t="str">
        <f>VLOOKUP(D714,categoriesforlookup!A:B,2,FALSE)</f>
        <v>2 years and up to 3 years</v>
      </c>
      <c r="J714">
        <f t="shared" si="71"/>
        <v>438</v>
      </c>
      <c r="K714" t="b">
        <f t="shared" si="72"/>
        <v>1</v>
      </c>
      <c r="L714">
        <f t="shared" si="73"/>
        <v>1249</v>
      </c>
      <c r="M714" t="b">
        <f t="shared" si="74"/>
        <v>0</v>
      </c>
      <c r="N714" s="3">
        <f t="shared" si="75"/>
        <v>0.11525329888345483</v>
      </c>
      <c r="O714" s="3">
        <f t="shared" si="76"/>
        <v>2.6871194681697897E-2</v>
      </c>
    </row>
    <row r="715" spans="1:15" x14ac:dyDescent="0.2">
      <c r="A715">
        <v>714</v>
      </c>
      <c r="B715" t="s">
        <v>402</v>
      </c>
      <c r="C715" t="s">
        <v>97</v>
      </c>
      <c r="D715" t="s">
        <v>130</v>
      </c>
      <c r="E715">
        <v>2198</v>
      </c>
      <c r="F715">
        <v>2636</v>
      </c>
      <c r="G715">
        <v>438</v>
      </c>
      <c r="H715">
        <v>0.19927206551410401</v>
      </c>
      <c r="I715" t="str">
        <f>VLOOKUP(D715,categoriesforlookup!A:B,2,FALSE)</f>
        <v>3 years and up to 4 years</v>
      </c>
      <c r="J715">
        <f t="shared" si="71"/>
        <v>2</v>
      </c>
      <c r="K715" t="b">
        <f t="shared" si="72"/>
        <v>1</v>
      </c>
      <c r="L715">
        <f t="shared" si="73"/>
        <v>440</v>
      </c>
      <c r="M715" t="b">
        <f t="shared" si="74"/>
        <v>0</v>
      </c>
      <c r="N715" s="3">
        <f t="shared" si="75"/>
        <v>0.20018198362147407</v>
      </c>
      <c r="O715" s="3">
        <f t="shared" si="76"/>
        <v>9.4662335147694763E-3</v>
      </c>
    </row>
    <row r="716" spans="1:15" x14ac:dyDescent="0.2">
      <c r="A716">
        <v>715</v>
      </c>
      <c r="B716" t="s">
        <v>401</v>
      </c>
      <c r="C716" t="s">
        <v>97</v>
      </c>
      <c r="D716" t="s">
        <v>131</v>
      </c>
      <c r="E716">
        <v>10485</v>
      </c>
      <c r="F716">
        <v>4863</v>
      </c>
      <c r="G716">
        <v>-5622</v>
      </c>
      <c r="H716">
        <v>-0.53619456366237495</v>
      </c>
      <c r="I716" t="str">
        <f>VLOOKUP(D716,categoriesforlookup!A:B,2,FALSE)</f>
        <v>6 months up to 1 year</v>
      </c>
      <c r="J716">
        <f t="shared" si="71"/>
        <v>4640</v>
      </c>
      <c r="K716" t="b">
        <f t="shared" si="72"/>
        <v>0</v>
      </c>
      <c r="L716">
        <f t="shared" si="73"/>
        <v>-5622</v>
      </c>
      <c r="M716" t="b">
        <f t="shared" si="74"/>
        <v>0</v>
      </c>
      <c r="N716" s="3">
        <f t="shared" si="75"/>
        <v>-0.53619456366237483</v>
      </c>
      <c r="O716" s="3">
        <f t="shared" si="76"/>
        <v>-0.12095264731825907</v>
      </c>
    </row>
    <row r="717" spans="1:15" x14ac:dyDescent="0.2">
      <c r="A717">
        <v>716</v>
      </c>
      <c r="B717" t="s">
        <v>400</v>
      </c>
      <c r="C717" t="s">
        <v>97</v>
      </c>
      <c r="D717" t="s">
        <v>132</v>
      </c>
      <c r="E717">
        <v>1054</v>
      </c>
      <c r="F717">
        <v>1056</v>
      </c>
      <c r="G717">
        <v>2</v>
      </c>
      <c r="H717">
        <v>1.89753320683112E-3</v>
      </c>
      <c r="I717" t="str">
        <f>VLOOKUP(D717,categoriesforlookup!A:B,2,FALSE)</f>
        <v>4 years and up to 5 years</v>
      </c>
      <c r="J717">
        <f t="shared" si="71"/>
        <v>16</v>
      </c>
      <c r="K717" t="b">
        <f t="shared" si="72"/>
        <v>1</v>
      </c>
      <c r="L717">
        <f t="shared" si="73"/>
        <v>18</v>
      </c>
      <c r="M717" t="b">
        <f t="shared" si="74"/>
        <v>0</v>
      </c>
      <c r="N717" s="3">
        <f t="shared" si="75"/>
        <v>1.7077798861480076E-2</v>
      </c>
      <c r="O717" s="3">
        <f t="shared" si="76"/>
        <v>3.8725500742238766E-4</v>
      </c>
    </row>
    <row r="718" spans="1:15" x14ac:dyDescent="0.2">
      <c r="A718">
        <v>717</v>
      </c>
      <c r="B718" t="s">
        <v>399</v>
      </c>
      <c r="C718" t="s">
        <v>97</v>
      </c>
      <c r="D718" t="s">
        <v>133</v>
      </c>
      <c r="E718">
        <v>1029</v>
      </c>
      <c r="F718">
        <v>1045</v>
      </c>
      <c r="G718">
        <v>16</v>
      </c>
      <c r="H718">
        <v>1.55490767735666E-2</v>
      </c>
      <c r="I718" t="str">
        <f>VLOOKUP(D718,categoriesforlookup!A:B,2,FALSE)</f>
        <v>5 years and over</v>
      </c>
      <c r="J718">
        <f t="shared" si="71"/>
        <v>95</v>
      </c>
      <c r="K718" t="b">
        <f t="shared" si="72"/>
        <v>1</v>
      </c>
      <c r="L718">
        <f t="shared" si="73"/>
        <v>111</v>
      </c>
      <c r="M718" t="b">
        <f t="shared" si="74"/>
        <v>0</v>
      </c>
      <c r="N718" s="3">
        <f t="shared" si="75"/>
        <v>0.10787172011661808</v>
      </c>
      <c r="O718" s="3">
        <f t="shared" si="76"/>
        <v>2.3880725457713905E-3</v>
      </c>
    </row>
    <row r="719" spans="1:15" x14ac:dyDescent="0.2">
      <c r="A719">
        <v>718</v>
      </c>
      <c r="B719" t="s">
        <v>398</v>
      </c>
      <c r="C719" t="s">
        <v>97</v>
      </c>
      <c r="D719" t="s">
        <v>134</v>
      </c>
      <c r="E719">
        <v>751</v>
      </c>
      <c r="F719">
        <v>846</v>
      </c>
      <c r="G719">
        <v>95</v>
      </c>
      <c r="H719">
        <v>0.126498002663116</v>
      </c>
      <c r="I719">
        <f>VLOOKUP(D719,categoriesforlookup!A:B,2,FALSE)</f>
        <v>0</v>
      </c>
      <c r="J719" t="e">
        <f t="shared" si="71"/>
        <v>#N/A</v>
      </c>
      <c r="K719" t="e">
        <f t="shared" si="72"/>
        <v>#N/A</v>
      </c>
      <c r="L719" t="e">
        <f t="shared" si="73"/>
        <v>#N/A</v>
      </c>
      <c r="M719" t="e">
        <f t="shared" si="74"/>
        <v>#N/A</v>
      </c>
      <c r="N719" s="3" t="e">
        <f t="shared" si="75"/>
        <v>#N/A</v>
      </c>
      <c r="O719" s="3" t="e">
        <f t="shared" si="76"/>
        <v>#N/A</v>
      </c>
    </row>
    <row r="720" spans="1:15" x14ac:dyDescent="0.2">
      <c r="A720">
        <v>719</v>
      </c>
      <c r="B720" t="s">
        <v>397</v>
      </c>
      <c r="C720" t="s">
        <v>97</v>
      </c>
      <c r="D720" t="s">
        <v>136</v>
      </c>
      <c r="E720">
        <v>13882</v>
      </c>
      <c r="F720">
        <v>18522</v>
      </c>
      <c r="G720">
        <v>4640</v>
      </c>
      <c r="H720">
        <v>0.33424578590981102</v>
      </c>
      <c r="I720" t="str">
        <f>VLOOKUP(D720,categoriesforlookup!A:B,2,FALSE)</f>
        <v>1 year and up to 2 years</v>
      </c>
      <c r="J720">
        <f t="shared" si="71"/>
        <v>811</v>
      </c>
      <c r="K720" t="b">
        <f t="shared" si="72"/>
        <v>1</v>
      </c>
      <c r="L720">
        <f t="shared" si="73"/>
        <v>5451</v>
      </c>
      <c r="M720" t="b">
        <f t="shared" si="74"/>
        <v>0</v>
      </c>
      <c r="N720" s="3">
        <f t="shared" si="75"/>
        <v>0.39266676271430628</v>
      </c>
      <c r="O720" s="3">
        <f t="shared" si="76"/>
        <v>0.11727372474774639</v>
      </c>
    </row>
    <row r="721" spans="1:15" x14ac:dyDescent="0.2">
      <c r="A721">
        <v>720</v>
      </c>
      <c r="B721" t="s">
        <v>396</v>
      </c>
      <c r="C721" t="s">
        <v>97</v>
      </c>
      <c r="D721" t="s">
        <v>129</v>
      </c>
      <c r="E721">
        <v>45308</v>
      </c>
      <c r="F721">
        <v>46481</v>
      </c>
      <c r="G721">
        <v>1173</v>
      </c>
      <c r="H721">
        <v>2.58894676436832E-2</v>
      </c>
      <c r="I721" t="e">
        <f>VLOOKUP(D721,categoriesforlookup!A:B,2,FALSE)</f>
        <v>#N/A</v>
      </c>
      <c r="J721" t="e">
        <f t="shared" si="71"/>
        <v>#N/A</v>
      </c>
      <c r="K721" t="e">
        <f t="shared" si="72"/>
        <v>#N/A</v>
      </c>
      <c r="L721" t="e">
        <f t="shared" si="73"/>
        <v>#N/A</v>
      </c>
      <c r="M721" t="e">
        <f t="shared" si="74"/>
        <v>#N/A</v>
      </c>
      <c r="N721" s="3" t="e">
        <f t="shared" si="75"/>
        <v>#N/A</v>
      </c>
      <c r="O721" s="3" t="e">
        <f t="shared" si="76"/>
        <v>#N/A</v>
      </c>
    </row>
    <row r="722" spans="1:15" x14ac:dyDescent="0.2">
      <c r="A722">
        <v>721</v>
      </c>
      <c r="B722" t="s">
        <v>395</v>
      </c>
      <c r="C722" t="s">
        <v>98</v>
      </c>
      <c r="D722" t="s">
        <v>8</v>
      </c>
      <c r="E722">
        <v>5902</v>
      </c>
      <c r="F722">
        <v>6083</v>
      </c>
      <c r="G722">
        <v>181</v>
      </c>
      <c r="H722">
        <v>3.0667570315147399E-2</v>
      </c>
      <c r="I722" t="str">
        <f>VLOOKUP(D722,categoriesforlookup!A:B,2,FALSE)</f>
        <v>2 years and up to 3 years</v>
      </c>
      <c r="J722">
        <f t="shared" si="71"/>
        <v>507</v>
      </c>
      <c r="K722" t="b">
        <f t="shared" si="72"/>
        <v>1</v>
      </c>
      <c r="L722">
        <f t="shared" si="73"/>
        <v>688</v>
      </c>
      <c r="M722" t="b">
        <f t="shared" si="74"/>
        <v>0</v>
      </c>
      <c r="N722" s="3">
        <f t="shared" si="75"/>
        <v>0.11657065401558793</v>
      </c>
      <c r="O722" s="3">
        <f t="shared" si="76"/>
        <v>2.2694286845230241E-2</v>
      </c>
    </row>
    <row r="723" spans="1:15" x14ac:dyDescent="0.2">
      <c r="A723">
        <v>722</v>
      </c>
      <c r="B723" t="s">
        <v>394</v>
      </c>
      <c r="C723" t="s">
        <v>98</v>
      </c>
      <c r="D723" t="s">
        <v>130</v>
      </c>
      <c r="E723">
        <v>2006</v>
      </c>
      <c r="F723">
        <v>2513</v>
      </c>
      <c r="G723">
        <v>507</v>
      </c>
      <c r="H723">
        <v>0.25274177467597198</v>
      </c>
      <c r="I723" t="str">
        <f>VLOOKUP(D723,categoriesforlookup!A:B,2,FALSE)</f>
        <v>3 years and up to 4 years</v>
      </c>
      <c r="J723">
        <f t="shared" si="71"/>
        <v>-1</v>
      </c>
      <c r="K723" t="b">
        <f t="shared" si="72"/>
        <v>0</v>
      </c>
      <c r="L723">
        <f t="shared" si="73"/>
        <v>507</v>
      </c>
      <c r="M723" t="b">
        <f t="shared" si="74"/>
        <v>0</v>
      </c>
      <c r="N723" s="3">
        <f t="shared" si="75"/>
        <v>0.25274177467597209</v>
      </c>
      <c r="O723" s="3">
        <f t="shared" si="76"/>
        <v>1.6723842195540309E-2</v>
      </c>
    </row>
    <row r="724" spans="1:15" x14ac:dyDescent="0.2">
      <c r="A724">
        <v>723</v>
      </c>
      <c r="B724" t="s">
        <v>393</v>
      </c>
      <c r="C724" t="s">
        <v>98</v>
      </c>
      <c r="D724" t="s">
        <v>131</v>
      </c>
      <c r="E724">
        <v>10278</v>
      </c>
      <c r="F724">
        <v>4220</v>
      </c>
      <c r="G724">
        <v>-6058</v>
      </c>
      <c r="H724">
        <v>-0.589414282934423</v>
      </c>
      <c r="I724" t="str">
        <f>VLOOKUP(D724,categoriesforlookup!A:B,2,FALSE)</f>
        <v>6 months up to 1 year</v>
      </c>
      <c r="J724">
        <f t="shared" si="71"/>
        <v>5870</v>
      </c>
      <c r="K724" t="b">
        <f t="shared" si="72"/>
        <v>0</v>
      </c>
      <c r="L724">
        <f t="shared" si="73"/>
        <v>-6058</v>
      </c>
      <c r="M724" t="b">
        <f t="shared" si="74"/>
        <v>0</v>
      </c>
      <c r="N724" s="3">
        <f t="shared" si="75"/>
        <v>-0.589414282934423</v>
      </c>
      <c r="O724" s="3">
        <f t="shared" si="76"/>
        <v>-0.19982847341337909</v>
      </c>
    </row>
    <row r="725" spans="1:15" x14ac:dyDescent="0.2">
      <c r="A725">
        <v>724</v>
      </c>
      <c r="B725" t="s">
        <v>392</v>
      </c>
      <c r="C725" t="s">
        <v>98</v>
      </c>
      <c r="D725" t="s">
        <v>132</v>
      </c>
      <c r="E725">
        <v>193</v>
      </c>
      <c r="F725">
        <v>192</v>
      </c>
      <c r="G725">
        <v>-1</v>
      </c>
      <c r="H725">
        <v>-5.1813471502590702E-3</v>
      </c>
      <c r="I725" t="str">
        <f>VLOOKUP(D725,categoriesforlookup!A:B,2,FALSE)</f>
        <v>4 years and up to 5 years</v>
      </c>
      <c r="J725">
        <f t="shared" si="71"/>
        <v>12</v>
      </c>
      <c r="K725" t="b">
        <f t="shared" si="72"/>
        <v>0</v>
      </c>
      <c r="L725">
        <f t="shared" si="73"/>
        <v>-1</v>
      </c>
      <c r="M725" t="b">
        <f t="shared" si="74"/>
        <v>0</v>
      </c>
      <c r="N725" s="3">
        <f t="shared" si="75"/>
        <v>-5.1813471502590676E-3</v>
      </c>
      <c r="O725" s="3">
        <f t="shared" si="76"/>
        <v>-3.2985882042485813E-5</v>
      </c>
    </row>
    <row r="726" spans="1:15" x14ac:dyDescent="0.2">
      <c r="A726">
        <v>725</v>
      </c>
      <c r="B726" t="s">
        <v>391</v>
      </c>
      <c r="C726" t="s">
        <v>98</v>
      </c>
      <c r="D726" t="s">
        <v>133</v>
      </c>
      <c r="E726">
        <v>110</v>
      </c>
      <c r="F726">
        <v>122</v>
      </c>
      <c r="G726">
        <v>12</v>
      </c>
      <c r="H726">
        <v>0.109090909090909</v>
      </c>
      <c r="I726" t="str">
        <f>VLOOKUP(D726,categoriesforlookup!A:B,2,FALSE)</f>
        <v>5 years and over</v>
      </c>
      <c r="J726">
        <f t="shared" si="71"/>
        <v>5</v>
      </c>
      <c r="K726" t="b">
        <f t="shared" si="72"/>
        <v>1</v>
      </c>
      <c r="L726">
        <f t="shared" si="73"/>
        <v>17</v>
      </c>
      <c r="M726" t="b">
        <f t="shared" si="74"/>
        <v>0</v>
      </c>
      <c r="N726" s="3">
        <f t="shared" si="75"/>
        <v>0.15454545454545454</v>
      </c>
      <c r="O726" s="3">
        <f t="shared" si="76"/>
        <v>5.6075999472225886E-4</v>
      </c>
    </row>
    <row r="727" spans="1:15" x14ac:dyDescent="0.2">
      <c r="A727">
        <v>726</v>
      </c>
      <c r="B727" t="s">
        <v>390</v>
      </c>
      <c r="C727" t="s">
        <v>98</v>
      </c>
      <c r="D727" t="s">
        <v>134</v>
      </c>
      <c r="E727">
        <v>7</v>
      </c>
      <c r="F727">
        <v>12</v>
      </c>
      <c r="G727">
        <v>5</v>
      </c>
      <c r="H727">
        <v>0.71428571428571397</v>
      </c>
      <c r="I727">
        <f>VLOOKUP(D727,categoriesforlookup!A:B,2,FALSE)</f>
        <v>0</v>
      </c>
      <c r="J727" t="e">
        <f t="shared" si="71"/>
        <v>#N/A</v>
      </c>
      <c r="K727" t="e">
        <f t="shared" si="72"/>
        <v>#N/A</v>
      </c>
      <c r="L727" t="e">
        <f t="shared" si="73"/>
        <v>#N/A</v>
      </c>
      <c r="M727" t="e">
        <f t="shared" si="74"/>
        <v>#N/A</v>
      </c>
      <c r="N727" s="3" t="e">
        <f t="shared" si="75"/>
        <v>#N/A</v>
      </c>
      <c r="O727" s="3" t="e">
        <f t="shared" si="76"/>
        <v>#N/A</v>
      </c>
    </row>
    <row r="728" spans="1:15" x14ac:dyDescent="0.2">
      <c r="A728">
        <v>727</v>
      </c>
      <c r="B728" t="s">
        <v>389</v>
      </c>
      <c r="C728" t="s">
        <v>98</v>
      </c>
      <c r="D728" t="s">
        <v>136</v>
      </c>
      <c r="E728">
        <v>7109</v>
      </c>
      <c r="F728">
        <v>12979</v>
      </c>
      <c r="G728">
        <v>5870</v>
      </c>
      <c r="H728">
        <v>0.82571388380925603</v>
      </c>
      <c r="I728" t="str">
        <f>VLOOKUP(D728,categoriesforlookup!A:B,2,FALSE)</f>
        <v>1 year and up to 2 years</v>
      </c>
      <c r="J728">
        <f t="shared" si="71"/>
        <v>181</v>
      </c>
      <c r="K728" t="b">
        <f t="shared" si="72"/>
        <v>1</v>
      </c>
      <c r="L728">
        <f t="shared" si="73"/>
        <v>6051</v>
      </c>
      <c r="M728" t="b">
        <f t="shared" si="74"/>
        <v>0</v>
      </c>
      <c r="N728" s="3">
        <f t="shared" si="75"/>
        <v>0.85117456744971165</v>
      </c>
      <c r="O728" s="3">
        <f t="shared" si="76"/>
        <v>0.19959757223908167</v>
      </c>
    </row>
    <row r="729" spans="1:15" x14ac:dyDescent="0.2">
      <c r="A729">
        <v>728</v>
      </c>
      <c r="B729" t="s">
        <v>388</v>
      </c>
      <c r="C729" t="s">
        <v>98</v>
      </c>
      <c r="D729" t="s">
        <v>129</v>
      </c>
      <c r="E729">
        <v>29144</v>
      </c>
      <c r="F729">
        <v>30316</v>
      </c>
      <c r="G729">
        <v>1172</v>
      </c>
      <c r="H729">
        <v>4.0214109250617601E-2</v>
      </c>
      <c r="I729" t="e">
        <f>VLOOKUP(D729,categoriesforlookup!A:B,2,FALSE)</f>
        <v>#N/A</v>
      </c>
      <c r="J729" t="e">
        <f t="shared" si="71"/>
        <v>#N/A</v>
      </c>
      <c r="K729" t="e">
        <f t="shared" si="72"/>
        <v>#N/A</v>
      </c>
      <c r="L729" t="e">
        <f t="shared" si="73"/>
        <v>#N/A</v>
      </c>
      <c r="M729" t="e">
        <f t="shared" si="74"/>
        <v>#N/A</v>
      </c>
      <c r="N729" s="3" t="e">
        <f t="shared" si="75"/>
        <v>#N/A</v>
      </c>
      <c r="O729" s="3" t="e">
        <f t="shared" si="76"/>
        <v>#N/A</v>
      </c>
    </row>
    <row r="730" spans="1:15" x14ac:dyDescent="0.2">
      <c r="A730">
        <v>729</v>
      </c>
      <c r="B730" t="s">
        <v>387</v>
      </c>
      <c r="C730" t="s">
        <v>99</v>
      </c>
      <c r="D730" t="s">
        <v>8</v>
      </c>
      <c r="E730">
        <v>3177</v>
      </c>
      <c r="F730">
        <v>3301</v>
      </c>
      <c r="G730">
        <v>124</v>
      </c>
      <c r="H730">
        <v>3.9030531948379001E-2</v>
      </c>
      <c r="I730" t="str">
        <f>VLOOKUP(D730,categoriesforlookup!A:B,2,FALSE)</f>
        <v>2 years and up to 3 years</v>
      </c>
      <c r="J730">
        <f t="shared" si="71"/>
        <v>12</v>
      </c>
      <c r="K730" t="b">
        <f t="shared" si="72"/>
        <v>1</v>
      </c>
      <c r="L730">
        <f t="shared" si="73"/>
        <v>136</v>
      </c>
      <c r="M730" t="b">
        <f t="shared" si="74"/>
        <v>0</v>
      </c>
      <c r="N730" s="3">
        <f t="shared" si="75"/>
        <v>4.2807680201447908E-2</v>
      </c>
      <c r="O730" s="3">
        <f t="shared" si="76"/>
        <v>6.3450592516562472E-3</v>
      </c>
    </row>
    <row r="731" spans="1:15" x14ac:dyDescent="0.2">
      <c r="A731">
        <v>730</v>
      </c>
      <c r="B731" t="s">
        <v>386</v>
      </c>
      <c r="C731" t="s">
        <v>99</v>
      </c>
      <c r="D731" t="s">
        <v>130</v>
      </c>
      <c r="E731">
        <v>2126</v>
      </c>
      <c r="F731">
        <v>2138</v>
      </c>
      <c r="G731">
        <v>12</v>
      </c>
      <c r="H731">
        <v>5.6444026340545603E-3</v>
      </c>
      <c r="I731" t="str">
        <f>VLOOKUP(D731,categoriesforlookup!A:B,2,FALSE)</f>
        <v>3 years and up to 4 years</v>
      </c>
      <c r="J731">
        <f t="shared" si="71"/>
        <v>-48</v>
      </c>
      <c r="K731" t="b">
        <f t="shared" si="72"/>
        <v>0</v>
      </c>
      <c r="L731">
        <f t="shared" si="73"/>
        <v>12</v>
      </c>
      <c r="M731" t="b">
        <f t="shared" si="74"/>
        <v>0</v>
      </c>
      <c r="N731" s="3">
        <f t="shared" si="75"/>
        <v>5.6444026340545629E-3</v>
      </c>
      <c r="O731" s="3">
        <f t="shared" si="76"/>
        <v>5.5985816926378646E-4</v>
      </c>
    </row>
    <row r="732" spans="1:15" x14ac:dyDescent="0.2">
      <c r="A732">
        <v>731</v>
      </c>
      <c r="B732" t="s">
        <v>385</v>
      </c>
      <c r="C732" t="s">
        <v>99</v>
      </c>
      <c r="D732" t="s">
        <v>131</v>
      </c>
      <c r="E732">
        <v>5280</v>
      </c>
      <c r="F732">
        <v>1930</v>
      </c>
      <c r="G732">
        <v>-3350</v>
      </c>
      <c r="H732">
        <v>-0.63446969696969702</v>
      </c>
      <c r="I732" t="str">
        <f>VLOOKUP(D732,categoriesforlookup!A:B,2,FALSE)</f>
        <v>6 months up to 1 year</v>
      </c>
      <c r="J732">
        <f t="shared" si="71"/>
        <v>3018</v>
      </c>
      <c r="K732" t="b">
        <f t="shared" si="72"/>
        <v>0</v>
      </c>
      <c r="L732">
        <f t="shared" si="73"/>
        <v>-3350</v>
      </c>
      <c r="M732" t="b">
        <f t="shared" si="74"/>
        <v>0</v>
      </c>
      <c r="N732" s="3">
        <f t="shared" si="75"/>
        <v>-0.63446969696969702</v>
      </c>
      <c r="O732" s="3">
        <f t="shared" si="76"/>
        <v>-0.15629373891947373</v>
      </c>
    </row>
    <row r="733" spans="1:15" x14ac:dyDescent="0.2">
      <c r="A733">
        <v>732</v>
      </c>
      <c r="B733" t="s">
        <v>384</v>
      </c>
      <c r="C733" t="s">
        <v>99</v>
      </c>
      <c r="D733" t="s">
        <v>132</v>
      </c>
      <c r="E733">
        <v>2427</v>
      </c>
      <c r="F733">
        <v>2379</v>
      </c>
      <c r="G733">
        <v>-48</v>
      </c>
      <c r="H733">
        <v>-1.9777503090234901E-2</v>
      </c>
      <c r="I733" t="str">
        <f>VLOOKUP(D733,categoriesforlookup!A:B,2,FALSE)</f>
        <v>4 years and up to 5 years</v>
      </c>
      <c r="J733">
        <f t="shared" si="71"/>
        <v>224</v>
      </c>
      <c r="K733" t="b">
        <f t="shared" si="72"/>
        <v>0</v>
      </c>
      <c r="L733">
        <f t="shared" si="73"/>
        <v>-48</v>
      </c>
      <c r="M733" t="b">
        <f t="shared" si="74"/>
        <v>0</v>
      </c>
      <c r="N733" s="3">
        <f t="shared" si="75"/>
        <v>-1.9777503090234856E-2</v>
      </c>
      <c r="O733" s="3">
        <f t="shared" si="76"/>
        <v>-2.2394326770551459E-3</v>
      </c>
    </row>
    <row r="734" spans="1:15" x14ac:dyDescent="0.2">
      <c r="A734">
        <v>733</v>
      </c>
      <c r="B734" t="s">
        <v>383</v>
      </c>
      <c r="C734" t="s">
        <v>99</v>
      </c>
      <c r="D734" t="s">
        <v>133</v>
      </c>
      <c r="E734">
        <v>1639</v>
      </c>
      <c r="F734">
        <v>1863</v>
      </c>
      <c r="G734">
        <v>224</v>
      </c>
      <c r="H734">
        <v>0.13666870042709001</v>
      </c>
      <c r="I734" t="str">
        <f>VLOOKUP(D734,categoriesforlookup!A:B,2,FALSE)</f>
        <v>5 years and over</v>
      </c>
      <c r="J734">
        <f t="shared" si="71"/>
        <v>40</v>
      </c>
      <c r="K734" t="b">
        <f t="shared" si="72"/>
        <v>1</v>
      </c>
      <c r="L734">
        <f t="shared" si="73"/>
        <v>264</v>
      </c>
      <c r="M734" t="b">
        <f t="shared" si="74"/>
        <v>0</v>
      </c>
      <c r="N734" s="3">
        <f t="shared" si="75"/>
        <v>0.16107382550335569</v>
      </c>
      <c r="O734" s="3">
        <f t="shared" si="76"/>
        <v>1.2316879723803303E-2</v>
      </c>
    </row>
    <row r="735" spans="1:15" x14ac:dyDescent="0.2">
      <c r="A735">
        <v>734</v>
      </c>
      <c r="B735" t="s">
        <v>382</v>
      </c>
      <c r="C735" t="s">
        <v>99</v>
      </c>
      <c r="D735" t="s">
        <v>134</v>
      </c>
      <c r="E735">
        <v>231</v>
      </c>
      <c r="F735">
        <v>271</v>
      </c>
      <c r="G735">
        <v>40</v>
      </c>
      <c r="H735">
        <v>0.17316017316017299</v>
      </c>
      <c r="I735">
        <f>VLOOKUP(D735,categoriesforlookup!A:B,2,FALSE)</f>
        <v>0</v>
      </c>
      <c r="J735" t="e">
        <f t="shared" si="71"/>
        <v>#N/A</v>
      </c>
      <c r="K735" t="e">
        <f t="shared" si="72"/>
        <v>#N/A</v>
      </c>
      <c r="L735" t="e">
        <f t="shared" si="73"/>
        <v>#N/A</v>
      </c>
      <c r="M735" t="e">
        <f t="shared" si="74"/>
        <v>#N/A</v>
      </c>
      <c r="N735" s="3" t="e">
        <f t="shared" si="75"/>
        <v>#N/A</v>
      </c>
      <c r="O735" s="3" t="e">
        <f t="shared" si="76"/>
        <v>#N/A</v>
      </c>
    </row>
    <row r="736" spans="1:15" x14ac:dyDescent="0.2">
      <c r="A736">
        <v>735</v>
      </c>
      <c r="B736" t="s">
        <v>381</v>
      </c>
      <c r="C736" t="s">
        <v>99</v>
      </c>
      <c r="D736" t="s">
        <v>136</v>
      </c>
      <c r="E736">
        <v>4235</v>
      </c>
      <c r="F736">
        <v>7253</v>
      </c>
      <c r="G736">
        <v>3018</v>
      </c>
      <c r="H736">
        <v>0.71263282172373099</v>
      </c>
      <c r="I736" t="str">
        <f>VLOOKUP(D736,categoriesforlookup!A:B,2,FALSE)</f>
        <v>1 year and up to 2 years</v>
      </c>
      <c r="J736">
        <f t="shared" si="71"/>
        <v>124</v>
      </c>
      <c r="K736" t="b">
        <f t="shared" si="72"/>
        <v>1</v>
      </c>
      <c r="L736">
        <f t="shared" si="73"/>
        <v>3142</v>
      </c>
      <c r="M736" t="b">
        <f t="shared" si="74"/>
        <v>0</v>
      </c>
      <c r="N736" s="3">
        <f t="shared" si="75"/>
        <v>0.74191263282172371</v>
      </c>
      <c r="O736" s="3">
        <f t="shared" si="76"/>
        <v>0.14658953065223476</v>
      </c>
    </row>
    <row r="737" spans="1:15" x14ac:dyDescent="0.2">
      <c r="A737">
        <v>736</v>
      </c>
      <c r="B737" t="s">
        <v>380</v>
      </c>
      <c r="C737" t="s">
        <v>99</v>
      </c>
      <c r="D737" t="s">
        <v>129</v>
      </c>
      <c r="E737">
        <v>20990</v>
      </c>
      <c r="F737">
        <v>21434</v>
      </c>
      <c r="G737">
        <v>444</v>
      </c>
      <c r="H737">
        <v>2.1152929966650798E-2</v>
      </c>
      <c r="I737" t="e">
        <f>VLOOKUP(D737,categoriesforlookup!A:B,2,FALSE)</f>
        <v>#N/A</v>
      </c>
      <c r="J737" t="e">
        <f t="shared" si="71"/>
        <v>#N/A</v>
      </c>
      <c r="K737" t="e">
        <f t="shared" si="72"/>
        <v>#N/A</v>
      </c>
      <c r="L737" t="e">
        <f t="shared" si="73"/>
        <v>#N/A</v>
      </c>
      <c r="M737" t="e">
        <f t="shared" si="74"/>
        <v>#N/A</v>
      </c>
      <c r="N737" s="3" t="e">
        <f t="shared" si="75"/>
        <v>#N/A</v>
      </c>
      <c r="O737" s="3" t="e">
        <f t="shared" si="76"/>
        <v>#N/A</v>
      </c>
    </row>
    <row r="738" spans="1:15" x14ac:dyDescent="0.2">
      <c r="A738">
        <v>737</v>
      </c>
      <c r="B738" t="s">
        <v>379</v>
      </c>
      <c r="C738" t="s">
        <v>100</v>
      </c>
      <c r="D738" t="s">
        <v>8</v>
      </c>
      <c r="E738">
        <v>6702</v>
      </c>
      <c r="F738">
        <v>7096</v>
      </c>
      <c r="G738">
        <v>394</v>
      </c>
      <c r="H738">
        <v>5.8788421366756202E-2</v>
      </c>
      <c r="I738" t="str">
        <f>VLOOKUP(D738,categoriesforlookup!A:B,2,FALSE)</f>
        <v>2 years and up to 3 years</v>
      </c>
      <c r="J738">
        <f t="shared" si="71"/>
        <v>2</v>
      </c>
      <c r="K738" t="b">
        <f t="shared" si="72"/>
        <v>1</v>
      </c>
      <c r="L738">
        <f t="shared" si="73"/>
        <v>396</v>
      </c>
      <c r="M738" t="b">
        <f t="shared" si="74"/>
        <v>0</v>
      </c>
      <c r="N738" s="3">
        <f t="shared" si="75"/>
        <v>5.908683974932856E-2</v>
      </c>
      <c r="O738" s="3">
        <f t="shared" si="76"/>
        <v>1.0451030587738512E-2</v>
      </c>
    </row>
    <row r="739" spans="1:15" x14ac:dyDescent="0.2">
      <c r="A739">
        <v>738</v>
      </c>
      <c r="B739" t="s">
        <v>378</v>
      </c>
      <c r="C739" t="s">
        <v>100</v>
      </c>
      <c r="D739" t="s">
        <v>130</v>
      </c>
      <c r="E739">
        <v>4799</v>
      </c>
      <c r="F739">
        <v>4801</v>
      </c>
      <c r="G739">
        <v>2</v>
      </c>
      <c r="H739">
        <v>4.1675349031048098E-4</v>
      </c>
      <c r="I739" t="str">
        <f>VLOOKUP(D739,categoriesforlookup!A:B,2,FALSE)</f>
        <v>3 years and up to 4 years</v>
      </c>
      <c r="J739">
        <f t="shared" si="71"/>
        <v>430</v>
      </c>
      <c r="K739" t="b">
        <f t="shared" si="72"/>
        <v>1</v>
      </c>
      <c r="L739">
        <f t="shared" si="73"/>
        <v>432</v>
      </c>
      <c r="M739" t="b">
        <f t="shared" si="74"/>
        <v>0</v>
      </c>
      <c r="N739" s="3">
        <f t="shared" si="75"/>
        <v>9.0018753907063973E-2</v>
      </c>
      <c r="O739" s="3">
        <f t="shared" si="76"/>
        <v>1.1401124277532924E-2</v>
      </c>
    </row>
    <row r="740" spans="1:15" x14ac:dyDescent="0.2">
      <c r="A740">
        <v>739</v>
      </c>
      <c r="B740" t="s">
        <v>377</v>
      </c>
      <c r="C740" t="s">
        <v>100</v>
      </c>
      <c r="D740" t="s">
        <v>131</v>
      </c>
      <c r="E740">
        <v>9134</v>
      </c>
      <c r="F740">
        <v>4111</v>
      </c>
      <c r="G740">
        <v>-5023</v>
      </c>
      <c r="H740">
        <v>-0.54992336325815605</v>
      </c>
      <c r="I740" t="str">
        <f>VLOOKUP(D740,categoriesforlookup!A:B,2,FALSE)</f>
        <v>6 months up to 1 year</v>
      </c>
      <c r="J740">
        <f t="shared" si="71"/>
        <v>4371</v>
      </c>
      <c r="K740" t="b">
        <f t="shared" si="72"/>
        <v>0</v>
      </c>
      <c r="L740">
        <f t="shared" si="73"/>
        <v>-5023</v>
      </c>
      <c r="M740" t="b">
        <f t="shared" si="74"/>
        <v>0</v>
      </c>
      <c r="N740" s="3">
        <f t="shared" si="75"/>
        <v>-0.54992336325815638</v>
      </c>
      <c r="O740" s="3">
        <f t="shared" si="76"/>
        <v>-0.13256446121770341</v>
      </c>
    </row>
    <row r="741" spans="1:15" x14ac:dyDescent="0.2">
      <c r="A741">
        <v>740</v>
      </c>
      <c r="B741" t="s">
        <v>376</v>
      </c>
      <c r="C741" t="s">
        <v>100</v>
      </c>
      <c r="D741" t="s">
        <v>132</v>
      </c>
      <c r="E741">
        <v>3427</v>
      </c>
      <c r="F741">
        <v>3857</v>
      </c>
      <c r="G741">
        <v>430</v>
      </c>
      <c r="H741">
        <v>0.125474175663846</v>
      </c>
      <c r="I741" t="str">
        <f>VLOOKUP(D741,categoriesforlookup!A:B,2,FALSE)</f>
        <v>4 years and up to 5 years</v>
      </c>
      <c r="J741">
        <f t="shared" si="71"/>
        <v>4</v>
      </c>
      <c r="K741" t="b">
        <f t="shared" si="72"/>
        <v>1</v>
      </c>
      <c r="L741">
        <f t="shared" si="73"/>
        <v>434</v>
      </c>
      <c r="M741" t="b">
        <f t="shared" si="74"/>
        <v>0</v>
      </c>
      <c r="N741" s="3">
        <f t="shared" si="75"/>
        <v>0.12664137729792821</v>
      </c>
      <c r="O741" s="3">
        <f t="shared" si="76"/>
        <v>1.145390726029928E-2</v>
      </c>
    </row>
    <row r="742" spans="1:15" x14ac:dyDescent="0.2">
      <c r="A742">
        <v>741</v>
      </c>
      <c r="B742" t="s">
        <v>375</v>
      </c>
      <c r="C742" t="s">
        <v>100</v>
      </c>
      <c r="D742" t="s">
        <v>133</v>
      </c>
      <c r="E742">
        <v>196</v>
      </c>
      <c r="F742">
        <v>200</v>
      </c>
      <c r="G742">
        <v>4</v>
      </c>
      <c r="H742">
        <v>2.04081632653061E-2</v>
      </c>
      <c r="I742" t="str">
        <f>VLOOKUP(D742,categoriesforlookup!A:B,2,FALSE)</f>
        <v>5 years and over</v>
      </c>
      <c r="J742">
        <f t="shared" si="71"/>
        <v>17</v>
      </c>
      <c r="K742" t="b">
        <f t="shared" si="72"/>
        <v>1</v>
      </c>
      <c r="L742">
        <f t="shared" si="73"/>
        <v>21</v>
      </c>
      <c r="M742" t="b">
        <f t="shared" si="74"/>
        <v>0</v>
      </c>
      <c r="N742" s="3">
        <f t="shared" si="75"/>
        <v>0.10714285714285714</v>
      </c>
      <c r="O742" s="3">
        <f t="shared" si="76"/>
        <v>5.5422131904673936E-4</v>
      </c>
    </row>
    <row r="743" spans="1:15" x14ac:dyDescent="0.2">
      <c r="A743">
        <v>742</v>
      </c>
      <c r="B743" t="s">
        <v>374</v>
      </c>
      <c r="C743" t="s">
        <v>100</v>
      </c>
      <c r="D743" t="s">
        <v>134</v>
      </c>
      <c r="E743">
        <v>133</v>
      </c>
      <c r="F743">
        <v>150</v>
      </c>
      <c r="G743">
        <v>17</v>
      </c>
      <c r="H743">
        <v>0.12781954887218</v>
      </c>
      <c r="I743">
        <f>VLOOKUP(D743,categoriesforlookup!A:B,2,FALSE)</f>
        <v>0</v>
      </c>
      <c r="J743" t="e">
        <f t="shared" si="71"/>
        <v>#N/A</v>
      </c>
      <c r="K743" t="e">
        <f t="shared" si="72"/>
        <v>#N/A</v>
      </c>
      <c r="L743" t="e">
        <f t="shared" si="73"/>
        <v>#N/A</v>
      </c>
      <c r="M743" t="e">
        <f t="shared" si="74"/>
        <v>#N/A</v>
      </c>
      <c r="N743" s="3" t="e">
        <f t="shared" si="75"/>
        <v>#N/A</v>
      </c>
      <c r="O743" s="3" t="e">
        <f t="shared" si="76"/>
        <v>#N/A</v>
      </c>
    </row>
    <row r="744" spans="1:15" x14ac:dyDescent="0.2">
      <c r="A744">
        <v>743</v>
      </c>
      <c r="B744" t="s">
        <v>373</v>
      </c>
      <c r="C744" t="s">
        <v>100</v>
      </c>
      <c r="D744" t="s">
        <v>136</v>
      </c>
      <c r="E744">
        <v>9069</v>
      </c>
      <c r="F744">
        <v>13440</v>
      </c>
      <c r="G744">
        <v>4371</v>
      </c>
      <c r="H744">
        <v>0.48197155143896803</v>
      </c>
      <c r="I744" t="str">
        <f>VLOOKUP(D744,categoriesforlookup!A:B,2,FALSE)</f>
        <v>1 year and up to 2 years</v>
      </c>
      <c r="J744">
        <f t="shared" si="71"/>
        <v>394</v>
      </c>
      <c r="K744" t="b">
        <f t="shared" si="72"/>
        <v>1</v>
      </c>
      <c r="L744">
        <f t="shared" si="73"/>
        <v>4765</v>
      </c>
      <c r="M744" t="b">
        <f t="shared" si="74"/>
        <v>0</v>
      </c>
      <c r="N744" s="3">
        <f t="shared" si="75"/>
        <v>0.52541625317014007</v>
      </c>
      <c r="O744" s="3">
        <f t="shared" si="76"/>
        <v>0.12575545644084346</v>
      </c>
    </row>
    <row r="745" spans="1:15" x14ac:dyDescent="0.2">
      <c r="A745">
        <v>744</v>
      </c>
      <c r="B745" t="s">
        <v>372</v>
      </c>
      <c r="C745" t="s">
        <v>100</v>
      </c>
      <c r="D745" t="s">
        <v>129</v>
      </c>
      <c r="E745">
        <v>37300</v>
      </c>
      <c r="F745">
        <v>37891</v>
      </c>
      <c r="G745">
        <v>591</v>
      </c>
      <c r="H745">
        <v>1.58445040214477E-2</v>
      </c>
      <c r="I745" t="e">
        <f>VLOOKUP(D745,categoriesforlookup!A:B,2,FALSE)</f>
        <v>#N/A</v>
      </c>
      <c r="J745" t="e">
        <f t="shared" si="71"/>
        <v>#N/A</v>
      </c>
      <c r="K745" t="e">
        <f t="shared" si="72"/>
        <v>#N/A</v>
      </c>
      <c r="L745" t="e">
        <f t="shared" si="73"/>
        <v>#N/A</v>
      </c>
      <c r="M745" t="e">
        <f t="shared" si="74"/>
        <v>#N/A</v>
      </c>
      <c r="N745" s="3" t="e">
        <f t="shared" si="75"/>
        <v>#N/A</v>
      </c>
      <c r="O745" s="3" t="e">
        <f t="shared" si="76"/>
        <v>#N/A</v>
      </c>
    </row>
    <row r="746" spans="1:15" x14ac:dyDescent="0.2">
      <c r="A746">
        <v>745</v>
      </c>
      <c r="B746" t="s">
        <v>371</v>
      </c>
      <c r="C746" t="s">
        <v>101</v>
      </c>
      <c r="D746" t="s">
        <v>8</v>
      </c>
      <c r="E746">
        <v>10224</v>
      </c>
      <c r="F746">
        <v>10685</v>
      </c>
      <c r="G746">
        <v>461</v>
      </c>
      <c r="H746">
        <v>4.5089984350547702E-2</v>
      </c>
      <c r="I746" t="str">
        <f>VLOOKUP(D746,categoriesforlookup!A:B,2,FALSE)</f>
        <v>2 years and up to 3 years</v>
      </c>
      <c r="J746">
        <f t="shared" si="71"/>
        <v>145</v>
      </c>
      <c r="K746" t="b">
        <f t="shared" si="72"/>
        <v>1</v>
      </c>
      <c r="L746">
        <f t="shared" si="73"/>
        <v>606</v>
      </c>
      <c r="M746" t="b">
        <f t="shared" si="74"/>
        <v>0</v>
      </c>
      <c r="N746" s="3">
        <f t="shared" si="75"/>
        <v>5.927230046948357E-2</v>
      </c>
      <c r="O746" s="3">
        <f t="shared" si="76"/>
        <v>1.1084892717993745E-2</v>
      </c>
    </row>
    <row r="747" spans="1:15" x14ac:dyDescent="0.2">
      <c r="A747">
        <v>746</v>
      </c>
      <c r="B747" t="s">
        <v>370</v>
      </c>
      <c r="C747" t="s">
        <v>101</v>
      </c>
      <c r="D747" t="s">
        <v>130</v>
      </c>
      <c r="E747">
        <v>6383</v>
      </c>
      <c r="F747">
        <v>6528</v>
      </c>
      <c r="G747">
        <v>145</v>
      </c>
      <c r="H747">
        <v>2.2716590944696899E-2</v>
      </c>
      <c r="I747" t="str">
        <f>VLOOKUP(D747,categoriesforlookup!A:B,2,FALSE)</f>
        <v>3 years and up to 4 years</v>
      </c>
      <c r="J747">
        <f t="shared" si="71"/>
        <v>600</v>
      </c>
      <c r="K747" t="b">
        <f t="shared" si="72"/>
        <v>1</v>
      </c>
      <c r="L747">
        <f t="shared" si="73"/>
        <v>745</v>
      </c>
      <c r="M747" t="b">
        <f t="shared" si="74"/>
        <v>0</v>
      </c>
      <c r="N747" s="3">
        <f t="shared" si="75"/>
        <v>0.11671627761240796</v>
      </c>
      <c r="O747" s="3">
        <f t="shared" si="76"/>
        <v>1.3627467120305841E-2</v>
      </c>
    </row>
    <row r="748" spans="1:15" x14ac:dyDescent="0.2">
      <c r="A748">
        <v>747</v>
      </c>
      <c r="B748" t="s">
        <v>369</v>
      </c>
      <c r="C748" t="s">
        <v>101</v>
      </c>
      <c r="D748" t="s">
        <v>131</v>
      </c>
      <c r="E748">
        <v>12438</v>
      </c>
      <c r="F748">
        <v>5818</v>
      </c>
      <c r="G748">
        <v>-6620</v>
      </c>
      <c r="H748">
        <v>-0.53223990995336901</v>
      </c>
      <c r="I748" t="str">
        <f>VLOOKUP(D748,categoriesforlookup!A:B,2,FALSE)</f>
        <v>6 months up to 1 year</v>
      </c>
      <c r="J748">
        <f t="shared" si="71"/>
        <v>6053</v>
      </c>
      <c r="K748" t="b">
        <f t="shared" si="72"/>
        <v>0</v>
      </c>
      <c r="L748">
        <f t="shared" si="73"/>
        <v>-6620</v>
      </c>
      <c r="M748" t="b">
        <f t="shared" si="74"/>
        <v>0</v>
      </c>
      <c r="N748" s="3">
        <f t="shared" si="75"/>
        <v>-0.53223990995336867</v>
      </c>
      <c r="O748" s="3">
        <f t="shared" si="76"/>
        <v>-0.12109239239788545</v>
      </c>
    </row>
    <row r="749" spans="1:15" x14ac:dyDescent="0.2">
      <c r="A749">
        <v>748</v>
      </c>
      <c r="B749" t="s">
        <v>368</v>
      </c>
      <c r="C749" t="s">
        <v>101</v>
      </c>
      <c r="D749" t="s">
        <v>132</v>
      </c>
      <c r="E749">
        <v>3859</v>
      </c>
      <c r="F749">
        <v>4459</v>
      </c>
      <c r="G749">
        <v>600</v>
      </c>
      <c r="H749">
        <v>0.155480694480435</v>
      </c>
      <c r="I749" t="str">
        <f>VLOOKUP(D749,categoriesforlookup!A:B,2,FALSE)</f>
        <v>4 years and up to 5 years</v>
      </c>
      <c r="J749">
        <f t="shared" si="71"/>
        <v>7</v>
      </c>
      <c r="K749" t="b">
        <f t="shared" si="72"/>
        <v>1</v>
      </c>
      <c r="L749">
        <f t="shared" si="73"/>
        <v>607</v>
      </c>
      <c r="M749" t="b">
        <f t="shared" si="74"/>
        <v>0</v>
      </c>
      <c r="N749" s="3">
        <f t="shared" si="75"/>
        <v>0.15729463591604043</v>
      </c>
      <c r="O749" s="3">
        <f t="shared" si="76"/>
        <v>1.1103184620168651E-2</v>
      </c>
    </row>
    <row r="750" spans="1:15" x14ac:dyDescent="0.2">
      <c r="A750">
        <v>749</v>
      </c>
      <c r="B750" t="s">
        <v>367</v>
      </c>
      <c r="C750" t="s">
        <v>101</v>
      </c>
      <c r="D750" t="s">
        <v>133</v>
      </c>
      <c r="E750">
        <v>272</v>
      </c>
      <c r="F750">
        <v>279</v>
      </c>
      <c r="G750">
        <v>7</v>
      </c>
      <c r="H750">
        <v>2.5735294117647099E-2</v>
      </c>
      <c r="I750" t="str">
        <f>VLOOKUP(D750,categoriesforlookup!A:B,2,FALSE)</f>
        <v>5 years and over</v>
      </c>
      <c r="J750">
        <f t="shared" si="71"/>
        <v>28</v>
      </c>
      <c r="K750" t="b">
        <f t="shared" si="72"/>
        <v>1</v>
      </c>
      <c r="L750">
        <f t="shared" si="73"/>
        <v>35</v>
      </c>
      <c r="M750" t="b">
        <f t="shared" si="74"/>
        <v>0</v>
      </c>
      <c r="N750" s="3">
        <f t="shared" si="75"/>
        <v>0.12867647058823528</v>
      </c>
      <c r="O750" s="3">
        <f t="shared" si="76"/>
        <v>6.4021657612175088E-4</v>
      </c>
    </row>
    <row r="751" spans="1:15" x14ac:dyDescent="0.2">
      <c r="A751">
        <v>750</v>
      </c>
      <c r="B751" t="s">
        <v>366</v>
      </c>
      <c r="C751" t="s">
        <v>101</v>
      </c>
      <c r="D751" t="s">
        <v>134</v>
      </c>
      <c r="E751">
        <v>83</v>
      </c>
      <c r="F751">
        <v>111</v>
      </c>
      <c r="G751">
        <v>28</v>
      </c>
      <c r="H751">
        <v>0.33734939759036098</v>
      </c>
      <c r="I751">
        <f>VLOOKUP(D751,categoriesforlookup!A:B,2,FALSE)</f>
        <v>0</v>
      </c>
      <c r="J751" t="e">
        <f t="shared" si="71"/>
        <v>#N/A</v>
      </c>
      <c r="K751" t="e">
        <f t="shared" si="72"/>
        <v>#N/A</v>
      </c>
      <c r="L751" t="e">
        <f t="shared" si="73"/>
        <v>#N/A</v>
      </c>
      <c r="M751" t="e">
        <f t="shared" si="74"/>
        <v>#N/A</v>
      </c>
      <c r="N751" s="3" t="e">
        <f t="shared" si="75"/>
        <v>#N/A</v>
      </c>
      <c r="O751" s="3" t="e">
        <f t="shared" si="76"/>
        <v>#N/A</v>
      </c>
    </row>
    <row r="752" spans="1:15" x14ac:dyDescent="0.2">
      <c r="A752">
        <v>751</v>
      </c>
      <c r="B752" t="s">
        <v>365</v>
      </c>
      <c r="C752" t="s">
        <v>101</v>
      </c>
      <c r="D752" t="s">
        <v>136</v>
      </c>
      <c r="E752">
        <v>14284</v>
      </c>
      <c r="F752">
        <v>20337</v>
      </c>
      <c r="G752">
        <v>6053</v>
      </c>
      <c r="H752">
        <v>0.42376085130215602</v>
      </c>
      <c r="I752" t="str">
        <f>VLOOKUP(D752,categoriesforlookup!A:B,2,FALSE)</f>
        <v>1 year and up to 2 years</v>
      </c>
      <c r="J752">
        <f t="shared" si="71"/>
        <v>461</v>
      </c>
      <c r="K752" t="b">
        <f t="shared" si="72"/>
        <v>1</v>
      </c>
      <c r="L752">
        <f t="shared" si="73"/>
        <v>6514</v>
      </c>
      <c r="M752" t="b">
        <f t="shared" si="74"/>
        <v>0</v>
      </c>
      <c r="N752" s="3">
        <f t="shared" si="75"/>
        <v>0.45603472416690005</v>
      </c>
      <c r="O752" s="3">
        <f t="shared" si="76"/>
        <v>0.11915345076734529</v>
      </c>
    </row>
    <row r="753" spans="1:15" x14ac:dyDescent="0.2">
      <c r="A753">
        <v>752</v>
      </c>
      <c r="B753" t="s">
        <v>364</v>
      </c>
      <c r="C753" t="s">
        <v>101</v>
      </c>
      <c r="D753" t="s">
        <v>129</v>
      </c>
      <c r="E753">
        <v>53208</v>
      </c>
      <c r="F753">
        <v>54669</v>
      </c>
      <c r="G753">
        <v>1461</v>
      </c>
      <c r="H753">
        <v>2.7458276950834502E-2</v>
      </c>
      <c r="I753" t="e">
        <f>VLOOKUP(D753,categoriesforlookup!A:B,2,FALSE)</f>
        <v>#N/A</v>
      </c>
      <c r="J753" t="e">
        <f t="shared" si="71"/>
        <v>#N/A</v>
      </c>
      <c r="K753" t="e">
        <f t="shared" si="72"/>
        <v>#N/A</v>
      </c>
      <c r="L753" t="e">
        <f t="shared" si="73"/>
        <v>#N/A</v>
      </c>
      <c r="M753" t="e">
        <f t="shared" si="74"/>
        <v>#N/A</v>
      </c>
      <c r="N753" s="3" t="e">
        <f t="shared" si="75"/>
        <v>#N/A</v>
      </c>
      <c r="O753" s="3" t="e">
        <f t="shared" si="76"/>
        <v>#N/A</v>
      </c>
    </row>
    <row r="754" spans="1:15" x14ac:dyDescent="0.2">
      <c r="A754">
        <v>753</v>
      </c>
      <c r="B754" t="s">
        <v>363</v>
      </c>
      <c r="C754" t="s">
        <v>102</v>
      </c>
      <c r="D754" t="s">
        <v>8</v>
      </c>
      <c r="E754">
        <v>3556</v>
      </c>
      <c r="F754">
        <v>3692</v>
      </c>
      <c r="G754">
        <v>136</v>
      </c>
      <c r="H754">
        <v>3.8245219347581599E-2</v>
      </c>
      <c r="I754" t="str">
        <f>VLOOKUP(D754,categoriesforlookup!A:B,2,FALSE)</f>
        <v>2 years and up to 3 years</v>
      </c>
      <c r="J754">
        <f t="shared" si="71"/>
        <v>99</v>
      </c>
      <c r="K754" t="b">
        <f t="shared" si="72"/>
        <v>1</v>
      </c>
      <c r="L754">
        <f t="shared" si="73"/>
        <v>235</v>
      </c>
      <c r="M754" t="b">
        <f t="shared" si="74"/>
        <v>0</v>
      </c>
      <c r="N754" s="3">
        <f t="shared" si="75"/>
        <v>6.6085489313835774E-2</v>
      </c>
      <c r="O754" s="3">
        <f t="shared" si="76"/>
        <v>1.3729041303966816E-2</v>
      </c>
    </row>
    <row r="755" spans="1:15" x14ac:dyDescent="0.2">
      <c r="A755">
        <v>754</v>
      </c>
      <c r="B755" t="s">
        <v>362</v>
      </c>
      <c r="C755" t="s">
        <v>102</v>
      </c>
      <c r="D755" t="s">
        <v>130</v>
      </c>
      <c r="E755">
        <v>2043</v>
      </c>
      <c r="F755">
        <v>2142</v>
      </c>
      <c r="G755">
        <v>99</v>
      </c>
      <c r="H755">
        <v>4.8458149779735699E-2</v>
      </c>
      <c r="I755" t="str">
        <f>VLOOKUP(D755,categoriesforlookup!A:B,2,FALSE)</f>
        <v>3 years and up to 4 years</v>
      </c>
      <c r="J755">
        <f t="shared" si="71"/>
        <v>185</v>
      </c>
      <c r="K755" t="b">
        <f t="shared" si="72"/>
        <v>1</v>
      </c>
      <c r="L755">
        <f t="shared" si="73"/>
        <v>284</v>
      </c>
      <c r="M755" t="b">
        <f t="shared" si="74"/>
        <v>0</v>
      </c>
      <c r="N755" s="3">
        <f t="shared" si="75"/>
        <v>0.13901125795398922</v>
      </c>
      <c r="O755" s="3">
        <f t="shared" si="76"/>
        <v>1.6591692469474791E-2</v>
      </c>
    </row>
    <row r="756" spans="1:15" x14ac:dyDescent="0.2">
      <c r="A756">
        <v>755</v>
      </c>
      <c r="B756" t="s">
        <v>361</v>
      </c>
      <c r="C756" t="s">
        <v>102</v>
      </c>
      <c r="D756" t="s">
        <v>131</v>
      </c>
      <c r="E756">
        <v>3846</v>
      </c>
      <c r="F756">
        <v>1836</v>
      </c>
      <c r="G756">
        <v>-2010</v>
      </c>
      <c r="H756">
        <v>-0.52262090483619394</v>
      </c>
      <c r="I756" t="str">
        <f>VLOOKUP(D756,categoriesforlookup!A:B,2,FALSE)</f>
        <v>6 months up to 1 year</v>
      </c>
      <c r="J756">
        <f t="shared" si="71"/>
        <v>1892</v>
      </c>
      <c r="K756" t="b">
        <f t="shared" si="72"/>
        <v>0</v>
      </c>
      <c r="L756">
        <f t="shared" si="73"/>
        <v>-2010</v>
      </c>
      <c r="M756" t="b">
        <f t="shared" si="74"/>
        <v>0</v>
      </c>
      <c r="N756" s="3">
        <f t="shared" si="75"/>
        <v>-0.5226209048361935</v>
      </c>
      <c r="O756" s="3">
        <f t="shared" si="76"/>
        <v>-0.11742711923818426</v>
      </c>
    </row>
    <row r="757" spans="1:15" x14ac:dyDescent="0.2">
      <c r="A757">
        <v>756</v>
      </c>
      <c r="B757" t="s">
        <v>360</v>
      </c>
      <c r="C757" t="s">
        <v>102</v>
      </c>
      <c r="D757" t="s">
        <v>132</v>
      </c>
      <c r="E757">
        <v>585</v>
      </c>
      <c r="F757">
        <v>770</v>
      </c>
      <c r="G757">
        <v>185</v>
      </c>
      <c r="H757">
        <v>0.316239316239316</v>
      </c>
      <c r="I757" t="str">
        <f>VLOOKUP(D757,categoriesforlookup!A:B,2,FALSE)</f>
        <v>4 years and up to 5 years</v>
      </c>
      <c r="J757">
        <f t="shared" si="71"/>
        <v>10</v>
      </c>
      <c r="K757" t="b">
        <f t="shared" si="72"/>
        <v>1</v>
      </c>
      <c r="L757">
        <f t="shared" si="73"/>
        <v>195</v>
      </c>
      <c r="M757" t="b">
        <f t="shared" si="74"/>
        <v>0</v>
      </c>
      <c r="N757" s="3">
        <f t="shared" si="75"/>
        <v>0.33333333333333331</v>
      </c>
      <c r="O757" s="3">
        <f t="shared" si="76"/>
        <v>1.1392183209674592E-2</v>
      </c>
    </row>
    <row r="758" spans="1:15" x14ac:dyDescent="0.2">
      <c r="A758">
        <v>757</v>
      </c>
      <c r="B758" t="s">
        <v>359</v>
      </c>
      <c r="C758" t="s">
        <v>102</v>
      </c>
      <c r="D758" t="s">
        <v>133</v>
      </c>
      <c r="E758">
        <v>65</v>
      </c>
      <c r="F758">
        <v>75</v>
      </c>
      <c r="G758">
        <v>10</v>
      </c>
      <c r="H758">
        <v>0.15384615384615399</v>
      </c>
      <c r="I758" t="str">
        <f>VLOOKUP(D758,categoriesforlookup!A:B,2,FALSE)</f>
        <v>5 years and over</v>
      </c>
      <c r="J758">
        <f t="shared" si="71"/>
        <v>0</v>
      </c>
      <c r="K758" t="b">
        <f t="shared" si="72"/>
        <v>0</v>
      </c>
      <c r="L758">
        <f t="shared" si="73"/>
        <v>10</v>
      </c>
      <c r="M758" t="b">
        <f t="shared" si="74"/>
        <v>0</v>
      </c>
      <c r="N758" s="3">
        <f t="shared" si="75"/>
        <v>0.15384615384615385</v>
      </c>
      <c r="O758" s="3">
        <f t="shared" si="76"/>
        <v>5.84214523573056E-4</v>
      </c>
    </row>
    <row r="759" spans="1:15" x14ac:dyDescent="0.2">
      <c r="A759">
        <v>758</v>
      </c>
      <c r="B759" t="s">
        <v>358</v>
      </c>
      <c r="C759" t="s">
        <v>102</v>
      </c>
      <c r="D759" t="s">
        <v>134</v>
      </c>
      <c r="E759">
        <v>17</v>
      </c>
      <c r="F759">
        <v>17</v>
      </c>
      <c r="G759">
        <v>0</v>
      </c>
      <c r="H759">
        <v>0</v>
      </c>
      <c r="I759">
        <f>VLOOKUP(D759,categoriesforlookup!A:B,2,FALSE)</f>
        <v>0</v>
      </c>
      <c r="J759" t="e">
        <f t="shared" si="71"/>
        <v>#N/A</v>
      </c>
      <c r="K759" t="e">
        <f t="shared" si="72"/>
        <v>#N/A</v>
      </c>
      <c r="L759" t="e">
        <f t="shared" si="73"/>
        <v>#N/A</v>
      </c>
      <c r="M759" t="e">
        <f t="shared" si="74"/>
        <v>#N/A</v>
      </c>
      <c r="N759" s="3" t="e">
        <f t="shared" si="75"/>
        <v>#N/A</v>
      </c>
      <c r="O759" s="3" t="e">
        <f t="shared" si="76"/>
        <v>#N/A</v>
      </c>
    </row>
    <row r="760" spans="1:15" x14ac:dyDescent="0.2">
      <c r="A760">
        <v>759</v>
      </c>
      <c r="B760" t="s">
        <v>357</v>
      </c>
      <c r="C760" t="s">
        <v>102</v>
      </c>
      <c r="D760" t="s">
        <v>136</v>
      </c>
      <c r="E760">
        <v>4761</v>
      </c>
      <c r="F760">
        <v>6653</v>
      </c>
      <c r="G760">
        <v>1892</v>
      </c>
      <c r="H760">
        <v>0.39739550514597799</v>
      </c>
      <c r="I760" t="str">
        <f>VLOOKUP(D760,categoriesforlookup!A:B,2,FALSE)</f>
        <v>1 year and up to 2 years</v>
      </c>
      <c r="J760">
        <f t="shared" si="71"/>
        <v>136</v>
      </c>
      <c r="K760" t="b">
        <f t="shared" si="72"/>
        <v>1</v>
      </c>
      <c r="L760">
        <f t="shared" si="73"/>
        <v>2028</v>
      </c>
      <c r="M760" t="b">
        <f t="shared" si="74"/>
        <v>0</v>
      </c>
      <c r="N760" s="3">
        <f t="shared" si="75"/>
        <v>0.42596093257718964</v>
      </c>
      <c r="O760" s="3">
        <f t="shared" si="76"/>
        <v>0.11847870538061576</v>
      </c>
    </row>
    <row r="761" spans="1:15" x14ac:dyDescent="0.2">
      <c r="A761">
        <v>760</v>
      </c>
      <c r="B761" t="s">
        <v>356</v>
      </c>
      <c r="C761" t="s">
        <v>102</v>
      </c>
      <c r="D761" t="s">
        <v>129</v>
      </c>
      <c r="E761">
        <v>16703</v>
      </c>
      <c r="F761">
        <v>17117</v>
      </c>
      <c r="G761">
        <v>414</v>
      </c>
      <c r="H761">
        <v>2.4785966592827599E-2</v>
      </c>
      <c r="I761" t="e">
        <f>VLOOKUP(D761,categoriesforlookup!A:B,2,FALSE)</f>
        <v>#N/A</v>
      </c>
      <c r="J761" t="e">
        <f t="shared" si="71"/>
        <v>#N/A</v>
      </c>
      <c r="K761" t="e">
        <f t="shared" si="72"/>
        <v>#N/A</v>
      </c>
      <c r="L761" t="e">
        <f t="shared" si="73"/>
        <v>#N/A</v>
      </c>
      <c r="M761" t="e">
        <f t="shared" si="74"/>
        <v>#N/A</v>
      </c>
      <c r="N761" s="3" t="e">
        <f t="shared" si="75"/>
        <v>#N/A</v>
      </c>
      <c r="O761" s="3" t="e">
        <f t="shared" si="76"/>
        <v>#N/A</v>
      </c>
    </row>
    <row r="762" spans="1:15" x14ac:dyDescent="0.2">
      <c r="A762">
        <v>761</v>
      </c>
      <c r="B762" t="s">
        <v>355</v>
      </c>
      <c r="C762" t="s">
        <v>103</v>
      </c>
      <c r="D762" t="s">
        <v>8</v>
      </c>
      <c r="E762">
        <v>8569</v>
      </c>
      <c r="F762">
        <v>8573</v>
      </c>
      <c r="G762">
        <v>4</v>
      </c>
      <c r="H762">
        <v>4.6679892636246898E-4</v>
      </c>
      <c r="I762" t="str">
        <f>VLOOKUP(D762,categoriesforlookup!A:B,2,FALSE)</f>
        <v>2 years and up to 3 years</v>
      </c>
      <c r="J762">
        <f t="shared" si="71"/>
        <v>770</v>
      </c>
      <c r="K762" t="b">
        <f t="shared" si="72"/>
        <v>1</v>
      </c>
      <c r="L762">
        <f t="shared" si="73"/>
        <v>774</v>
      </c>
      <c r="M762" t="b">
        <f t="shared" si="74"/>
        <v>0</v>
      </c>
      <c r="N762" s="3">
        <f t="shared" si="75"/>
        <v>9.0325592251137829E-2</v>
      </c>
      <c r="O762" s="3">
        <f t="shared" si="76"/>
        <v>2.6104553119730187E-2</v>
      </c>
    </row>
    <row r="763" spans="1:15" x14ac:dyDescent="0.2">
      <c r="A763">
        <v>762</v>
      </c>
      <c r="B763" t="s">
        <v>354</v>
      </c>
      <c r="C763" t="s">
        <v>103</v>
      </c>
      <c r="D763" t="s">
        <v>130</v>
      </c>
      <c r="E763">
        <v>3510</v>
      </c>
      <c r="F763">
        <v>4280</v>
      </c>
      <c r="G763">
        <v>770</v>
      </c>
      <c r="H763">
        <v>0.21937321937321899</v>
      </c>
      <c r="I763" t="str">
        <f>VLOOKUP(D763,categoriesforlookup!A:B,2,FALSE)</f>
        <v>3 years and up to 4 years</v>
      </c>
      <c r="J763">
        <f t="shared" si="71"/>
        <v>80</v>
      </c>
      <c r="K763" t="b">
        <f t="shared" si="72"/>
        <v>1</v>
      </c>
      <c r="L763">
        <f t="shared" si="73"/>
        <v>850</v>
      </c>
      <c r="M763" t="b">
        <f t="shared" si="74"/>
        <v>0</v>
      </c>
      <c r="N763" s="3">
        <f t="shared" si="75"/>
        <v>0.24216524216524216</v>
      </c>
      <c r="O763" s="3">
        <f t="shared" si="76"/>
        <v>2.866779089376054E-2</v>
      </c>
    </row>
    <row r="764" spans="1:15" x14ac:dyDescent="0.2">
      <c r="A764">
        <v>763</v>
      </c>
      <c r="B764" t="s">
        <v>353</v>
      </c>
      <c r="C764" t="s">
        <v>103</v>
      </c>
      <c r="D764" t="s">
        <v>131</v>
      </c>
      <c r="E764">
        <v>4651</v>
      </c>
      <c r="F764">
        <v>2640</v>
      </c>
      <c r="G764">
        <v>-2011</v>
      </c>
      <c r="H764">
        <v>-0.43238013330466601</v>
      </c>
      <c r="I764" t="str">
        <f>VLOOKUP(D764,categoriesforlookup!A:B,2,FALSE)</f>
        <v>6 months up to 1 year</v>
      </c>
      <c r="J764">
        <f t="shared" si="71"/>
        <v>1389</v>
      </c>
      <c r="K764" t="b">
        <f t="shared" si="72"/>
        <v>0</v>
      </c>
      <c r="L764">
        <f t="shared" si="73"/>
        <v>-2011</v>
      </c>
      <c r="M764" t="b">
        <f t="shared" si="74"/>
        <v>0</v>
      </c>
      <c r="N764" s="3">
        <f t="shared" si="75"/>
        <v>-0.43238013330466568</v>
      </c>
      <c r="O764" s="3">
        <f t="shared" si="76"/>
        <v>-6.7824620573355823E-2</v>
      </c>
    </row>
    <row r="765" spans="1:15" x14ac:dyDescent="0.2">
      <c r="A765">
        <v>764</v>
      </c>
      <c r="B765" t="s">
        <v>352</v>
      </c>
      <c r="C765" t="s">
        <v>103</v>
      </c>
      <c r="D765" t="s">
        <v>132</v>
      </c>
      <c r="E765">
        <v>611</v>
      </c>
      <c r="F765">
        <v>691</v>
      </c>
      <c r="G765">
        <v>80</v>
      </c>
      <c r="H765">
        <v>0.13093289689034401</v>
      </c>
      <c r="I765" t="str">
        <f>VLOOKUP(D765,categoriesforlookup!A:B,2,FALSE)</f>
        <v>4 years and up to 5 years</v>
      </c>
      <c r="J765">
        <f t="shared" si="71"/>
        <v>43</v>
      </c>
      <c r="K765" t="b">
        <f t="shared" si="72"/>
        <v>1</v>
      </c>
      <c r="L765">
        <f t="shared" si="73"/>
        <v>123</v>
      </c>
      <c r="M765" t="b">
        <f t="shared" si="74"/>
        <v>0</v>
      </c>
      <c r="N765" s="3">
        <f t="shared" si="75"/>
        <v>0.20130932896890344</v>
      </c>
      <c r="O765" s="3">
        <f t="shared" si="76"/>
        <v>4.1483979763912307E-3</v>
      </c>
    </row>
    <row r="766" spans="1:15" x14ac:dyDescent="0.2">
      <c r="A766">
        <v>765</v>
      </c>
      <c r="B766" t="s">
        <v>351</v>
      </c>
      <c r="C766" t="s">
        <v>103</v>
      </c>
      <c r="D766" t="s">
        <v>133</v>
      </c>
      <c r="E766">
        <v>524</v>
      </c>
      <c r="F766">
        <v>567</v>
      </c>
      <c r="G766">
        <v>43</v>
      </c>
      <c r="H766">
        <v>8.2061068702290102E-2</v>
      </c>
      <c r="I766" t="str">
        <f>VLOOKUP(D766,categoriesforlookup!A:B,2,FALSE)</f>
        <v>5 years and over</v>
      </c>
      <c r="J766">
        <f t="shared" si="71"/>
        <v>21</v>
      </c>
      <c r="K766" t="b">
        <f t="shared" si="72"/>
        <v>1</v>
      </c>
      <c r="L766">
        <f t="shared" si="73"/>
        <v>64</v>
      </c>
      <c r="M766" t="b">
        <f t="shared" si="74"/>
        <v>0</v>
      </c>
      <c r="N766" s="3">
        <f t="shared" si="75"/>
        <v>0.12213740458015267</v>
      </c>
      <c r="O766" s="3">
        <f t="shared" si="76"/>
        <v>2.1585160202360876E-3</v>
      </c>
    </row>
    <row r="767" spans="1:15" x14ac:dyDescent="0.2">
      <c r="A767">
        <v>766</v>
      </c>
      <c r="B767" t="s">
        <v>350</v>
      </c>
      <c r="C767" t="s">
        <v>103</v>
      </c>
      <c r="D767" t="s">
        <v>134</v>
      </c>
      <c r="E767">
        <v>6</v>
      </c>
      <c r="F767">
        <v>27</v>
      </c>
      <c r="G767">
        <v>21</v>
      </c>
      <c r="H767">
        <v>3.5</v>
      </c>
      <c r="I767">
        <f>VLOOKUP(D767,categoriesforlookup!A:B,2,FALSE)</f>
        <v>0</v>
      </c>
      <c r="J767" t="e">
        <f t="shared" si="71"/>
        <v>#N/A</v>
      </c>
      <c r="K767" t="e">
        <f t="shared" si="72"/>
        <v>#N/A</v>
      </c>
      <c r="L767" t="e">
        <f t="shared" si="73"/>
        <v>#N/A</v>
      </c>
      <c r="M767" t="e">
        <f t="shared" si="74"/>
        <v>#N/A</v>
      </c>
      <c r="N767" s="3" t="e">
        <f t="shared" si="75"/>
        <v>#N/A</v>
      </c>
      <c r="O767" s="3" t="e">
        <f t="shared" si="76"/>
        <v>#N/A</v>
      </c>
    </row>
    <row r="768" spans="1:15" x14ac:dyDescent="0.2">
      <c r="A768">
        <v>767</v>
      </c>
      <c r="B768" t="s">
        <v>349</v>
      </c>
      <c r="C768" t="s">
        <v>103</v>
      </c>
      <c r="D768" t="s">
        <v>136</v>
      </c>
      <c r="E768">
        <v>8583</v>
      </c>
      <c r="F768">
        <v>9972</v>
      </c>
      <c r="G768">
        <v>1389</v>
      </c>
      <c r="H768">
        <v>0.16183152743795901</v>
      </c>
      <c r="I768" t="str">
        <f>VLOOKUP(D768,categoriesforlookup!A:B,2,FALSE)</f>
        <v>1 year and up to 2 years</v>
      </c>
      <c r="J768">
        <f t="shared" si="71"/>
        <v>4</v>
      </c>
      <c r="K768" t="b">
        <f t="shared" si="72"/>
        <v>1</v>
      </c>
      <c r="L768">
        <f t="shared" si="73"/>
        <v>1393</v>
      </c>
      <c r="M768" t="b">
        <f t="shared" si="74"/>
        <v>0</v>
      </c>
      <c r="N768" s="3">
        <f t="shared" si="75"/>
        <v>0.16229756495397879</v>
      </c>
      <c r="O768" s="3">
        <f t="shared" si="76"/>
        <v>4.6981450252951099E-2</v>
      </c>
    </row>
    <row r="769" spans="1:15" x14ac:dyDescent="0.2">
      <c r="A769">
        <v>768</v>
      </c>
      <c r="B769" t="s">
        <v>348</v>
      </c>
      <c r="C769" t="s">
        <v>103</v>
      </c>
      <c r="D769" t="s">
        <v>129</v>
      </c>
      <c r="E769">
        <v>29162</v>
      </c>
      <c r="F769">
        <v>29650</v>
      </c>
      <c r="G769">
        <v>488</v>
      </c>
      <c r="H769">
        <v>1.6734106028393099E-2</v>
      </c>
      <c r="I769" t="e">
        <f>VLOOKUP(D769,categoriesforlookup!A:B,2,FALSE)</f>
        <v>#N/A</v>
      </c>
      <c r="J769" t="e">
        <f t="shared" si="71"/>
        <v>#N/A</v>
      </c>
      <c r="K769" t="e">
        <f t="shared" si="72"/>
        <v>#N/A</v>
      </c>
      <c r="L769" t="e">
        <f t="shared" si="73"/>
        <v>#N/A</v>
      </c>
      <c r="M769" t="e">
        <f t="shared" si="74"/>
        <v>#N/A</v>
      </c>
      <c r="N769" s="3" t="e">
        <f t="shared" si="75"/>
        <v>#N/A</v>
      </c>
      <c r="O769" s="3" t="e">
        <f t="shared" si="76"/>
        <v>#N/A</v>
      </c>
    </row>
    <row r="770" spans="1:15" x14ac:dyDescent="0.2">
      <c r="A770">
        <v>769</v>
      </c>
      <c r="B770" t="s">
        <v>347</v>
      </c>
      <c r="C770" t="s">
        <v>104</v>
      </c>
      <c r="D770" t="s">
        <v>8</v>
      </c>
      <c r="E770">
        <v>10480</v>
      </c>
      <c r="F770">
        <v>10916</v>
      </c>
      <c r="G770">
        <v>436</v>
      </c>
      <c r="H770">
        <v>4.1603053435114501E-2</v>
      </c>
      <c r="I770" t="str">
        <f>VLOOKUP(D770,categoriesforlookup!A:B,2,FALSE)</f>
        <v>2 years and up to 3 years</v>
      </c>
      <c r="J770">
        <f t="shared" si="71"/>
        <v>454</v>
      </c>
      <c r="K770" t="b">
        <f t="shared" si="72"/>
        <v>1</v>
      </c>
      <c r="L770">
        <f t="shared" si="73"/>
        <v>890</v>
      </c>
      <c r="M770" t="b">
        <f t="shared" si="74"/>
        <v>0</v>
      </c>
      <c r="N770" s="3">
        <f t="shared" si="75"/>
        <v>8.4923664122137407E-2</v>
      </c>
      <c r="O770" s="3">
        <f t="shared" si="76"/>
        <v>1.7376024990238187E-2</v>
      </c>
    </row>
    <row r="771" spans="1:15" x14ac:dyDescent="0.2">
      <c r="A771">
        <v>770</v>
      </c>
      <c r="B771" t="s">
        <v>346</v>
      </c>
      <c r="C771" t="s">
        <v>104</v>
      </c>
      <c r="D771" t="s">
        <v>130</v>
      </c>
      <c r="E771">
        <v>7346</v>
      </c>
      <c r="F771">
        <v>7800</v>
      </c>
      <c r="G771">
        <v>454</v>
      </c>
      <c r="H771">
        <v>6.1802341410291298E-2</v>
      </c>
      <c r="I771" t="str">
        <f>VLOOKUP(D771,categoriesforlookup!A:B,2,FALSE)</f>
        <v>3 years and up to 4 years</v>
      </c>
      <c r="J771">
        <f t="shared" ref="J771:J834" si="77">VLOOKUP(CONCATENATE(C771,":",I771),B:I,6,FALSE)</f>
        <v>370</v>
      </c>
      <c r="K771" t="b">
        <f t="shared" ref="K771:K834" si="78">AND(G771&gt;0,J771&gt;0)</f>
        <v>1</v>
      </c>
      <c r="L771">
        <f t="shared" ref="L771:L834" si="79">IF(K771,G771+J771,G771)</f>
        <v>824</v>
      </c>
      <c r="M771" t="b">
        <f t="shared" ref="M771:M834" si="80">L771=H771</f>
        <v>0</v>
      </c>
      <c r="N771" s="3">
        <f t="shared" ref="N771:N834" si="81">L771/E771</f>
        <v>0.11216988837462565</v>
      </c>
      <c r="O771" s="3">
        <f t="shared" ref="O771:O834" si="82">L771/VLOOKUP(C771&amp;":Total",B:F,5,FALSE)</f>
        <v>1.6087465833658728E-2</v>
      </c>
    </row>
    <row r="772" spans="1:15" x14ac:dyDescent="0.2">
      <c r="A772">
        <v>771</v>
      </c>
      <c r="B772" t="s">
        <v>345</v>
      </c>
      <c r="C772" t="s">
        <v>104</v>
      </c>
      <c r="D772" t="s">
        <v>131</v>
      </c>
      <c r="E772">
        <v>13073</v>
      </c>
      <c r="F772">
        <v>4926</v>
      </c>
      <c r="G772">
        <v>-8147</v>
      </c>
      <c r="H772">
        <v>-0.62319284020500298</v>
      </c>
      <c r="I772" t="str">
        <f>VLOOKUP(D772,categoriesforlookup!A:B,2,FALSE)</f>
        <v>6 months up to 1 year</v>
      </c>
      <c r="J772">
        <f t="shared" si="77"/>
        <v>7082</v>
      </c>
      <c r="K772" t="b">
        <f t="shared" si="78"/>
        <v>0</v>
      </c>
      <c r="L772">
        <f t="shared" si="79"/>
        <v>-8147</v>
      </c>
      <c r="M772" t="b">
        <f t="shared" si="80"/>
        <v>0</v>
      </c>
      <c r="N772" s="3">
        <f t="shared" si="81"/>
        <v>-0.62319284020500265</v>
      </c>
      <c r="O772" s="3">
        <f t="shared" si="82"/>
        <v>-0.15905896134322531</v>
      </c>
    </row>
    <row r="773" spans="1:15" x14ac:dyDescent="0.2">
      <c r="A773">
        <v>772</v>
      </c>
      <c r="B773" t="s">
        <v>344</v>
      </c>
      <c r="C773" t="s">
        <v>104</v>
      </c>
      <c r="D773" t="s">
        <v>132</v>
      </c>
      <c r="E773">
        <v>807</v>
      </c>
      <c r="F773">
        <v>1177</v>
      </c>
      <c r="G773">
        <v>370</v>
      </c>
      <c r="H773">
        <v>0.45848822800495698</v>
      </c>
      <c r="I773" t="str">
        <f>VLOOKUP(D773,categoriesforlookup!A:B,2,FALSE)</f>
        <v>4 years and up to 5 years</v>
      </c>
      <c r="J773">
        <f t="shared" si="77"/>
        <v>25</v>
      </c>
      <c r="K773" t="b">
        <f t="shared" si="78"/>
        <v>1</v>
      </c>
      <c r="L773">
        <f t="shared" si="79"/>
        <v>395</v>
      </c>
      <c r="M773" t="b">
        <f t="shared" si="80"/>
        <v>0</v>
      </c>
      <c r="N773" s="3">
        <f t="shared" si="81"/>
        <v>0.48946716232961585</v>
      </c>
      <c r="O773" s="3">
        <f t="shared" si="82"/>
        <v>7.7118313158922296E-3</v>
      </c>
    </row>
    <row r="774" spans="1:15" x14ac:dyDescent="0.2">
      <c r="A774">
        <v>773</v>
      </c>
      <c r="B774" t="s">
        <v>343</v>
      </c>
      <c r="C774" t="s">
        <v>104</v>
      </c>
      <c r="D774" t="s">
        <v>133</v>
      </c>
      <c r="E774">
        <v>345</v>
      </c>
      <c r="F774">
        <v>370</v>
      </c>
      <c r="G774">
        <v>25</v>
      </c>
      <c r="H774">
        <v>7.2463768115942004E-2</v>
      </c>
      <c r="I774" t="str">
        <f>VLOOKUP(D774,categoriesforlookup!A:B,2,FALSE)</f>
        <v>5 years and over</v>
      </c>
      <c r="J774">
        <f t="shared" si="77"/>
        <v>14</v>
      </c>
      <c r="K774" t="b">
        <f t="shared" si="78"/>
        <v>1</v>
      </c>
      <c r="L774">
        <f t="shared" si="79"/>
        <v>39</v>
      </c>
      <c r="M774" t="b">
        <f t="shared" si="80"/>
        <v>0</v>
      </c>
      <c r="N774" s="3">
        <f t="shared" si="81"/>
        <v>0.11304347826086956</v>
      </c>
      <c r="O774" s="3">
        <f t="shared" si="82"/>
        <v>7.614213197969543E-4</v>
      </c>
    </row>
    <row r="775" spans="1:15" x14ac:dyDescent="0.2">
      <c r="A775">
        <v>774</v>
      </c>
      <c r="B775" t="s">
        <v>342</v>
      </c>
      <c r="C775" t="s">
        <v>104</v>
      </c>
      <c r="D775" t="s">
        <v>134</v>
      </c>
      <c r="E775">
        <v>148</v>
      </c>
      <c r="F775">
        <v>162</v>
      </c>
      <c r="G775">
        <v>14</v>
      </c>
      <c r="H775">
        <v>9.45945945945946E-2</v>
      </c>
      <c r="I775">
        <f>VLOOKUP(D775,categoriesforlookup!A:B,2,FALSE)</f>
        <v>0</v>
      </c>
      <c r="J775" t="e">
        <f t="shared" si="77"/>
        <v>#N/A</v>
      </c>
      <c r="K775" t="e">
        <f t="shared" si="78"/>
        <v>#N/A</v>
      </c>
      <c r="L775" t="e">
        <f t="shared" si="79"/>
        <v>#N/A</v>
      </c>
      <c r="M775" t="e">
        <f t="shared" si="80"/>
        <v>#N/A</v>
      </c>
      <c r="N775" s="3" t="e">
        <f t="shared" si="81"/>
        <v>#N/A</v>
      </c>
      <c r="O775" s="3" t="e">
        <f t="shared" si="82"/>
        <v>#N/A</v>
      </c>
    </row>
    <row r="776" spans="1:15" x14ac:dyDescent="0.2">
      <c r="A776">
        <v>775</v>
      </c>
      <c r="B776" t="s">
        <v>341</v>
      </c>
      <c r="C776" t="s">
        <v>104</v>
      </c>
      <c r="D776" t="s">
        <v>136</v>
      </c>
      <c r="E776">
        <v>13328</v>
      </c>
      <c r="F776">
        <v>20410</v>
      </c>
      <c r="G776">
        <v>7082</v>
      </c>
      <c r="H776">
        <v>0.53136254501800695</v>
      </c>
      <c r="I776" t="str">
        <f>VLOOKUP(D776,categoriesforlookup!A:B,2,FALSE)</f>
        <v>1 year and up to 2 years</v>
      </c>
      <c r="J776">
        <f t="shared" si="77"/>
        <v>436</v>
      </c>
      <c r="K776" t="b">
        <f t="shared" si="78"/>
        <v>1</v>
      </c>
      <c r="L776">
        <f t="shared" si="79"/>
        <v>7518</v>
      </c>
      <c r="M776" t="b">
        <f t="shared" si="80"/>
        <v>0</v>
      </c>
      <c r="N776" s="3">
        <f t="shared" si="81"/>
        <v>0.56407563025210083</v>
      </c>
      <c r="O776" s="3">
        <f t="shared" si="82"/>
        <v>0.14677860210855134</v>
      </c>
    </row>
    <row r="777" spans="1:15" x14ac:dyDescent="0.2">
      <c r="A777">
        <v>776</v>
      </c>
      <c r="B777" t="s">
        <v>340</v>
      </c>
      <c r="C777" t="s">
        <v>104</v>
      </c>
      <c r="D777" t="s">
        <v>129</v>
      </c>
      <c r="E777">
        <v>50241</v>
      </c>
      <c r="F777">
        <v>51220</v>
      </c>
      <c r="G777">
        <v>979</v>
      </c>
      <c r="H777">
        <v>1.9486077108337801E-2</v>
      </c>
      <c r="I777" t="e">
        <f>VLOOKUP(D777,categoriesforlookup!A:B,2,FALSE)</f>
        <v>#N/A</v>
      </c>
      <c r="J777" t="e">
        <f t="shared" si="77"/>
        <v>#N/A</v>
      </c>
      <c r="K777" t="e">
        <f t="shared" si="78"/>
        <v>#N/A</v>
      </c>
      <c r="L777" t="e">
        <f t="shared" si="79"/>
        <v>#N/A</v>
      </c>
      <c r="M777" t="e">
        <f t="shared" si="80"/>
        <v>#N/A</v>
      </c>
      <c r="N777" s="3" t="e">
        <f t="shared" si="81"/>
        <v>#N/A</v>
      </c>
      <c r="O777" s="3" t="e">
        <f t="shared" si="82"/>
        <v>#N/A</v>
      </c>
    </row>
    <row r="778" spans="1:15" x14ac:dyDescent="0.2">
      <c r="A778">
        <v>777</v>
      </c>
      <c r="B778" t="s">
        <v>339</v>
      </c>
      <c r="C778" t="s">
        <v>105</v>
      </c>
      <c r="D778" t="s">
        <v>8</v>
      </c>
      <c r="E778">
        <v>14330</v>
      </c>
      <c r="F778">
        <v>15241</v>
      </c>
      <c r="G778">
        <v>911</v>
      </c>
      <c r="H778">
        <v>6.3572923935798997E-2</v>
      </c>
      <c r="I778" t="str">
        <f>VLOOKUP(D778,categoriesforlookup!A:B,2,FALSE)</f>
        <v>2 years and up to 3 years</v>
      </c>
      <c r="J778">
        <f t="shared" si="77"/>
        <v>624</v>
      </c>
      <c r="K778" t="b">
        <f t="shared" si="78"/>
        <v>1</v>
      </c>
      <c r="L778">
        <f t="shared" si="79"/>
        <v>1535</v>
      </c>
      <c r="M778" t="b">
        <f t="shared" si="80"/>
        <v>0</v>
      </c>
      <c r="N778" s="3">
        <f t="shared" si="81"/>
        <v>0.10711793440334962</v>
      </c>
      <c r="O778" s="3">
        <f t="shared" si="82"/>
        <v>2.8251707065687519E-2</v>
      </c>
    </row>
    <row r="779" spans="1:15" x14ac:dyDescent="0.2">
      <c r="A779">
        <v>778</v>
      </c>
      <c r="B779" t="s">
        <v>338</v>
      </c>
      <c r="C779" t="s">
        <v>105</v>
      </c>
      <c r="D779" t="s">
        <v>130</v>
      </c>
      <c r="E779">
        <v>2597</v>
      </c>
      <c r="F779">
        <v>3221</v>
      </c>
      <c r="G779">
        <v>624</v>
      </c>
      <c r="H779">
        <v>0.24027724297266101</v>
      </c>
      <c r="I779" t="str">
        <f>VLOOKUP(D779,categoriesforlookup!A:B,2,FALSE)</f>
        <v>3 years and up to 4 years</v>
      </c>
      <c r="J779">
        <f t="shared" si="77"/>
        <v>18</v>
      </c>
      <c r="K779" t="b">
        <f t="shared" si="78"/>
        <v>1</v>
      </c>
      <c r="L779">
        <f t="shared" si="79"/>
        <v>642</v>
      </c>
      <c r="M779" t="b">
        <f t="shared" si="80"/>
        <v>0</v>
      </c>
      <c r="N779" s="3">
        <f t="shared" si="81"/>
        <v>0.24720831728917983</v>
      </c>
      <c r="O779" s="3">
        <f t="shared" si="82"/>
        <v>1.1816023411186571E-2</v>
      </c>
    </row>
    <row r="780" spans="1:15" x14ac:dyDescent="0.2">
      <c r="A780">
        <v>779</v>
      </c>
      <c r="B780" t="s">
        <v>337</v>
      </c>
      <c r="C780" t="s">
        <v>105</v>
      </c>
      <c r="D780" t="s">
        <v>131</v>
      </c>
      <c r="E780">
        <v>13333</v>
      </c>
      <c r="F780">
        <v>6339</v>
      </c>
      <c r="G780">
        <v>-6994</v>
      </c>
      <c r="H780">
        <v>-0.52456311407785206</v>
      </c>
      <c r="I780" t="str">
        <f>VLOOKUP(D780,categoriesforlookup!A:B,2,FALSE)</f>
        <v>6 months up to 1 year</v>
      </c>
      <c r="J780">
        <f t="shared" si="77"/>
        <v>6494</v>
      </c>
      <c r="K780" t="b">
        <f t="shared" si="78"/>
        <v>0</v>
      </c>
      <c r="L780">
        <f t="shared" si="79"/>
        <v>-6994</v>
      </c>
      <c r="M780" t="b">
        <f t="shared" si="80"/>
        <v>0</v>
      </c>
      <c r="N780" s="3">
        <f t="shared" si="81"/>
        <v>-0.52456311407785194</v>
      </c>
      <c r="O780" s="3">
        <f t="shared" si="82"/>
        <v>-0.12872471610255279</v>
      </c>
    </row>
    <row r="781" spans="1:15" x14ac:dyDescent="0.2">
      <c r="A781">
        <v>780</v>
      </c>
      <c r="B781" t="s">
        <v>336</v>
      </c>
      <c r="C781" t="s">
        <v>105</v>
      </c>
      <c r="D781" t="s">
        <v>132</v>
      </c>
      <c r="E781">
        <v>562</v>
      </c>
      <c r="F781">
        <v>580</v>
      </c>
      <c r="G781">
        <v>18</v>
      </c>
      <c r="H781">
        <v>3.2028469750889701E-2</v>
      </c>
      <c r="I781" t="str">
        <f>VLOOKUP(D781,categoriesforlookup!A:B,2,FALSE)</f>
        <v>4 years and up to 5 years</v>
      </c>
      <c r="J781">
        <f t="shared" si="77"/>
        <v>31</v>
      </c>
      <c r="K781" t="b">
        <f t="shared" si="78"/>
        <v>1</v>
      </c>
      <c r="L781">
        <f t="shared" si="79"/>
        <v>49</v>
      </c>
      <c r="M781" t="b">
        <f t="shared" si="80"/>
        <v>0</v>
      </c>
      <c r="N781" s="3">
        <f t="shared" si="81"/>
        <v>8.7188612099644125E-2</v>
      </c>
      <c r="O781" s="3">
        <f t="shared" si="82"/>
        <v>9.0184602359523675E-4</v>
      </c>
    </row>
    <row r="782" spans="1:15" x14ac:dyDescent="0.2">
      <c r="A782">
        <v>781</v>
      </c>
      <c r="B782" t="s">
        <v>335</v>
      </c>
      <c r="C782" t="s">
        <v>105</v>
      </c>
      <c r="D782" t="s">
        <v>133</v>
      </c>
      <c r="E782">
        <v>407</v>
      </c>
      <c r="F782">
        <v>438</v>
      </c>
      <c r="G782">
        <v>31</v>
      </c>
      <c r="H782">
        <v>7.61670761670762E-2</v>
      </c>
      <c r="I782" t="str">
        <f>VLOOKUP(D782,categoriesforlookup!A:B,2,FALSE)</f>
        <v>5 years and over</v>
      </c>
      <c r="J782">
        <f t="shared" si="77"/>
        <v>14</v>
      </c>
      <c r="K782" t="b">
        <f t="shared" si="78"/>
        <v>1</v>
      </c>
      <c r="L782">
        <f t="shared" si="79"/>
        <v>45</v>
      </c>
      <c r="M782" t="b">
        <f t="shared" si="80"/>
        <v>0</v>
      </c>
      <c r="N782" s="3">
        <f t="shared" si="81"/>
        <v>0.11056511056511056</v>
      </c>
      <c r="O782" s="3">
        <f t="shared" si="82"/>
        <v>8.2822594003644195E-4</v>
      </c>
    </row>
    <row r="783" spans="1:15" x14ac:dyDescent="0.2">
      <c r="A783">
        <v>782</v>
      </c>
      <c r="B783" t="s">
        <v>334</v>
      </c>
      <c r="C783" t="s">
        <v>105</v>
      </c>
      <c r="D783" t="s">
        <v>134</v>
      </c>
      <c r="E783">
        <v>60</v>
      </c>
      <c r="F783">
        <v>74</v>
      </c>
      <c r="G783">
        <v>14</v>
      </c>
      <c r="H783">
        <v>0.233333333333333</v>
      </c>
      <c r="I783">
        <f>VLOOKUP(D783,categoriesforlookup!A:B,2,FALSE)</f>
        <v>0</v>
      </c>
      <c r="J783" t="e">
        <f t="shared" si="77"/>
        <v>#N/A</v>
      </c>
      <c r="K783" t="e">
        <f t="shared" si="78"/>
        <v>#N/A</v>
      </c>
      <c r="L783" t="e">
        <f t="shared" si="79"/>
        <v>#N/A</v>
      </c>
      <c r="M783" t="e">
        <f t="shared" si="80"/>
        <v>#N/A</v>
      </c>
      <c r="N783" s="3" t="e">
        <f t="shared" si="81"/>
        <v>#N/A</v>
      </c>
      <c r="O783" s="3" t="e">
        <f t="shared" si="82"/>
        <v>#N/A</v>
      </c>
    </row>
    <row r="784" spans="1:15" x14ac:dyDescent="0.2">
      <c r="A784">
        <v>783</v>
      </c>
      <c r="B784" t="s">
        <v>333</v>
      </c>
      <c r="C784" t="s">
        <v>105</v>
      </c>
      <c r="D784" t="s">
        <v>136</v>
      </c>
      <c r="E784">
        <v>15643</v>
      </c>
      <c r="F784">
        <v>22137</v>
      </c>
      <c r="G784">
        <v>6494</v>
      </c>
      <c r="H784">
        <v>0.415137761298984</v>
      </c>
      <c r="I784" t="str">
        <f>VLOOKUP(D784,categoriesforlookup!A:B,2,FALSE)</f>
        <v>1 year and up to 2 years</v>
      </c>
      <c r="J784">
        <f t="shared" si="77"/>
        <v>911</v>
      </c>
      <c r="K784" t="b">
        <f t="shared" si="78"/>
        <v>1</v>
      </c>
      <c r="L784">
        <f t="shared" si="79"/>
        <v>7405</v>
      </c>
      <c r="M784" t="b">
        <f t="shared" si="80"/>
        <v>0</v>
      </c>
      <c r="N784" s="3">
        <f t="shared" si="81"/>
        <v>0.4733746723774212</v>
      </c>
      <c r="O784" s="3">
        <f t="shared" si="82"/>
        <v>0.13628917968821894</v>
      </c>
    </row>
    <row r="785" spans="1:15" x14ac:dyDescent="0.2">
      <c r="A785">
        <v>784</v>
      </c>
      <c r="B785" t="s">
        <v>332</v>
      </c>
      <c r="C785" t="s">
        <v>105</v>
      </c>
      <c r="D785" t="s">
        <v>129</v>
      </c>
      <c r="E785">
        <v>52944</v>
      </c>
      <c r="F785">
        <v>54333</v>
      </c>
      <c r="G785">
        <v>1389</v>
      </c>
      <c r="H785">
        <v>2.62352674524025E-2</v>
      </c>
      <c r="I785" t="e">
        <f>VLOOKUP(D785,categoriesforlookup!A:B,2,FALSE)</f>
        <v>#N/A</v>
      </c>
      <c r="J785" t="e">
        <f t="shared" si="77"/>
        <v>#N/A</v>
      </c>
      <c r="K785" t="e">
        <f t="shared" si="78"/>
        <v>#N/A</v>
      </c>
      <c r="L785" t="e">
        <f t="shared" si="79"/>
        <v>#N/A</v>
      </c>
      <c r="M785" t="e">
        <f t="shared" si="80"/>
        <v>#N/A</v>
      </c>
      <c r="N785" s="3" t="e">
        <f t="shared" si="81"/>
        <v>#N/A</v>
      </c>
      <c r="O785" s="3" t="e">
        <f t="shared" si="82"/>
        <v>#N/A</v>
      </c>
    </row>
    <row r="786" spans="1:15" x14ac:dyDescent="0.2">
      <c r="A786">
        <v>785</v>
      </c>
      <c r="B786" t="s">
        <v>331</v>
      </c>
      <c r="C786" t="s">
        <v>106</v>
      </c>
      <c r="D786" t="s">
        <v>8</v>
      </c>
      <c r="E786">
        <v>14199</v>
      </c>
      <c r="F786">
        <v>14633</v>
      </c>
      <c r="G786">
        <v>434</v>
      </c>
      <c r="H786">
        <v>3.05655327839989E-2</v>
      </c>
      <c r="I786" t="str">
        <f>VLOOKUP(D786,categoriesforlookup!A:B,2,FALSE)</f>
        <v>2 years and up to 3 years</v>
      </c>
      <c r="J786">
        <f t="shared" si="77"/>
        <v>947</v>
      </c>
      <c r="K786" t="b">
        <f t="shared" si="78"/>
        <v>1</v>
      </c>
      <c r="L786">
        <f t="shared" si="79"/>
        <v>1381</v>
      </c>
      <c r="M786" t="b">
        <f t="shared" si="80"/>
        <v>0</v>
      </c>
      <c r="N786" s="3">
        <f t="shared" si="81"/>
        <v>9.7260370448623137E-2</v>
      </c>
      <c r="O786" s="3">
        <f t="shared" si="82"/>
        <v>1.7131231935295796E-2</v>
      </c>
    </row>
    <row r="787" spans="1:15" x14ac:dyDescent="0.2">
      <c r="A787">
        <v>786</v>
      </c>
      <c r="B787" t="s">
        <v>330</v>
      </c>
      <c r="C787" t="s">
        <v>106</v>
      </c>
      <c r="D787" t="s">
        <v>130</v>
      </c>
      <c r="E787">
        <v>6578</v>
      </c>
      <c r="F787">
        <v>7525</v>
      </c>
      <c r="G787">
        <v>947</v>
      </c>
      <c r="H787">
        <v>0.143964730921253</v>
      </c>
      <c r="I787" t="str">
        <f>VLOOKUP(D787,categoriesforlookup!A:B,2,FALSE)</f>
        <v>3 years and up to 4 years</v>
      </c>
      <c r="J787">
        <f t="shared" si="77"/>
        <v>113</v>
      </c>
      <c r="K787" t="b">
        <f t="shared" si="78"/>
        <v>1</v>
      </c>
      <c r="L787">
        <f t="shared" si="79"/>
        <v>1060</v>
      </c>
      <c r="M787" t="b">
        <f t="shared" si="80"/>
        <v>0</v>
      </c>
      <c r="N787" s="3">
        <f t="shared" si="81"/>
        <v>0.1611432046214655</v>
      </c>
      <c r="O787" s="3">
        <f t="shared" si="82"/>
        <v>1.3149243918474688E-2</v>
      </c>
    </row>
    <row r="788" spans="1:15" x14ac:dyDescent="0.2">
      <c r="A788">
        <v>787</v>
      </c>
      <c r="B788" t="s">
        <v>329</v>
      </c>
      <c r="C788" t="s">
        <v>106</v>
      </c>
      <c r="D788" t="s">
        <v>131</v>
      </c>
      <c r="E788">
        <v>27597</v>
      </c>
      <c r="F788">
        <v>10795</v>
      </c>
      <c r="G788">
        <v>-16802</v>
      </c>
      <c r="H788">
        <v>-0.60883429358263597</v>
      </c>
      <c r="I788" t="str">
        <f>VLOOKUP(D788,categoriesforlookup!A:B,2,FALSE)</f>
        <v>6 months up to 1 year</v>
      </c>
      <c r="J788">
        <f t="shared" si="77"/>
        <v>16447</v>
      </c>
      <c r="K788" t="b">
        <f t="shared" si="78"/>
        <v>0</v>
      </c>
      <c r="L788">
        <f t="shared" si="79"/>
        <v>-16802</v>
      </c>
      <c r="M788" t="b">
        <f t="shared" si="80"/>
        <v>0</v>
      </c>
      <c r="N788" s="3">
        <f t="shared" si="81"/>
        <v>-0.60883429358263574</v>
      </c>
      <c r="O788" s="3">
        <f t="shared" si="82"/>
        <v>-0.2084279210549167</v>
      </c>
    </row>
    <row r="789" spans="1:15" x14ac:dyDescent="0.2">
      <c r="A789">
        <v>788</v>
      </c>
      <c r="B789" t="s">
        <v>328</v>
      </c>
      <c r="C789" t="s">
        <v>106</v>
      </c>
      <c r="D789" t="s">
        <v>132</v>
      </c>
      <c r="E789">
        <v>2145</v>
      </c>
      <c r="F789">
        <v>2258</v>
      </c>
      <c r="G789">
        <v>113</v>
      </c>
      <c r="H789">
        <v>5.2680652680652702E-2</v>
      </c>
      <c r="I789" t="str">
        <f>VLOOKUP(D789,categoriesforlookup!A:B,2,FALSE)</f>
        <v>4 years and up to 5 years</v>
      </c>
      <c r="J789">
        <f t="shared" si="77"/>
        <v>119</v>
      </c>
      <c r="K789" t="b">
        <f t="shared" si="78"/>
        <v>1</v>
      </c>
      <c r="L789">
        <f t="shared" si="79"/>
        <v>232</v>
      </c>
      <c r="M789" t="b">
        <f t="shared" si="80"/>
        <v>0</v>
      </c>
      <c r="N789" s="3">
        <f t="shared" si="81"/>
        <v>0.10815850815850817</v>
      </c>
      <c r="O789" s="3">
        <f t="shared" si="82"/>
        <v>2.8779477255529507E-3</v>
      </c>
    </row>
    <row r="790" spans="1:15" x14ac:dyDescent="0.2">
      <c r="A790">
        <v>789</v>
      </c>
      <c r="B790" t="s">
        <v>327</v>
      </c>
      <c r="C790" t="s">
        <v>106</v>
      </c>
      <c r="D790" t="s">
        <v>133</v>
      </c>
      <c r="E790">
        <v>703</v>
      </c>
      <c r="F790">
        <v>822</v>
      </c>
      <c r="G790">
        <v>119</v>
      </c>
      <c r="H790">
        <v>0.16927453769559</v>
      </c>
      <c r="I790" t="str">
        <f>VLOOKUP(D790,categoriesforlookup!A:B,2,FALSE)</f>
        <v>5 years and over</v>
      </c>
      <c r="J790">
        <f t="shared" si="77"/>
        <v>3</v>
      </c>
      <c r="K790" t="b">
        <f t="shared" si="78"/>
        <v>1</v>
      </c>
      <c r="L790">
        <f t="shared" si="79"/>
        <v>122</v>
      </c>
      <c r="M790" t="b">
        <f t="shared" si="80"/>
        <v>0</v>
      </c>
      <c r="N790" s="3">
        <f t="shared" si="81"/>
        <v>0.17354196301564723</v>
      </c>
      <c r="O790" s="3">
        <f t="shared" si="82"/>
        <v>1.5134035453338792E-3</v>
      </c>
    </row>
    <row r="791" spans="1:15" x14ac:dyDescent="0.2">
      <c r="A791">
        <v>790</v>
      </c>
      <c r="B791" t="s">
        <v>326</v>
      </c>
      <c r="C791" t="s">
        <v>106</v>
      </c>
      <c r="D791" t="s">
        <v>134</v>
      </c>
      <c r="E791">
        <v>57</v>
      </c>
      <c r="F791">
        <v>60</v>
      </c>
      <c r="G791">
        <v>3</v>
      </c>
      <c r="H791">
        <v>5.2631578947368397E-2</v>
      </c>
      <c r="I791">
        <f>VLOOKUP(D791,categoriesforlookup!A:B,2,FALSE)</f>
        <v>0</v>
      </c>
      <c r="J791" t="e">
        <f t="shared" si="77"/>
        <v>#N/A</v>
      </c>
      <c r="K791" t="e">
        <f t="shared" si="78"/>
        <v>#N/A</v>
      </c>
      <c r="L791" t="e">
        <f t="shared" si="79"/>
        <v>#N/A</v>
      </c>
      <c r="M791" t="e">
        <f t="shared" si="80"/>
        <v>#N/A</v>
      </c>
      <c r="N791" s="3" t="e">
        <f t="shared" si="81"/>
        <v>#N/A</v>
      </c>
      <c r="O791" s="3" t="e">
        <f t="shared" si="82"/>
        <v>#N/A</v>
      </c>
    </row>
    <row r="792" spans="1:15" x14ac:dyDescent="0.2">
      <c r="A792">
        <v>791</v>
      </c>
      <c r="B792" t="s">
        <v>325</v>
      </c>
      <c r="C792" t="s">
        <v>106</v>
      </c>
      <c r="D792" t="s">
        <v>136</v>
      </c>
      <c r="E792">
        <v>16630</v>
      </c>
      <c r="F792">
        <v>33077</v>
      </c>
      <c r="G792">
        <v>16447</v>
      </c>
      <c r="H792">
        <v>0.98899579073962696</v>
      </c>
      <c r="I792" t="str">
        <f>VLOOKUP(D792,categoriesforlookup!A:B,2,FALSE)</f>
        <v>1 year and up to 2 years</v>
      </c>
      <c r="J792">
        <f t="shared" si="77"/>
        <v>434</v>
      </c>
      <c r="K792" t="b">
        <f t="shared" si="78"/>
        <v>1</v>
      </c>
      <c r="L792">
        <f t="shared" si="79"/>
        <v>16881</v>
      </c>
      <c r="M792" t="b">
        <f t="shared" si="80"/>
        <v>0</v>
      </c>
      <c r="N792" s="3">
        <f t="shared" si="81"/>
        <v>1.0150932050511126</v>
      </c>
      <c r="O792" s="3">
        <f t="shared" si="82"/>
        <v>0.20940791187525584</v>
      </c>
    </row>
    <row r="793" spans="1:15" x14ac:dyDescent="0.2">
      <c r="A793">
        <v>792</v>
      </c>
      <c r="B793" t="s">
        <v>324</v>
      </c>
      <c r="C793" t="s">
        <v>106</v>
      </c>
      <c r="D793" t="s">
        <v>129</v>
      </c>
      <c r="E793">
        <v>77498</v>
      </c>
      <c r="F793">
        <v>80613</v>
      </c>
      <c r="G793">
        <v>3115</v>
      </c>
      <c r="H793">
        <v>4.0194585666726901E-2</v>
      </c>
      <c r="I793" t="e">
        <f>VLOOKUP(D793,categoriesforlookup!A:B,2,FALSE)</f>
        <v>#N/A</v>
      </c>
      <c r="J793" t="e">
        <f t="shared" si="77"/>
        <v>#N/A</v>
      </c>
      <c r="K793" t="e">
        <f t="shared" si="78"/>
        <v>#N/A</v>
      </c>
      <c r="L793" t="e">
        <f t="shared" si="79"/>
        <v>#N/A</v>
      </c>
      <c r="M793" t="e">
        <f t="shared" si="80"/>
        <v>#N/A</v>
      </c>
      <c r="N793" s="3" t="e">
        <f t="shared" si="81"/>
        <v>#N/A</v>
      </c>
      <c r="O793" s="3" t="e">
        <f t="shared" si="82"/>
        <v>#N/A</v>
      </c>
    </row>
    <row r="794" spans="1:15" x14ac:dyDescent="0.2">
      <c r="A794">
        <v>793</v>
      </c>
      <c r="B794" t="s">
        <v>323</v>
      </c>
      <c r="C794" t="s">
        <v>107</v>
      </c>
      <c r="D794" t="s">
        <v>8</v>
      </c>
      <c r="E794">
        <v>5366</v>
      </c>
      <c r="F794">
        <v>5614</v>
      </c>
      <c r="G794">
        <v>248</v>
      </c>
      <c r="H794">
        <v>4.6216921356690303E-2</v>
      </c>
      <c r="I794" t="str">
        <f>VLOOKUP(D794,categoriesforlookup!A:B,2,FALSE)</f>
        <v>2 years and up to 3 years</v>
      </c>
      <c r="J794">
        <f t="shared" si="77"/>
        <v>378</v>
      </c>
      <c r="K794" t="b">
        <f t="shared" si="78"/>
        <v>1</v>
      </c>
      <c r="L794">
        <f t="shared" si="79"/>
        <v>626</v>
      </c>
      <c r="M794" t="b">
        <f t="shared" si="80"/>
        <v>0</v>
      </c>
      <c r="N794" s="3">
        <f t="shared" si="81"/>
        <v>0.11666045471487141</v>
      </c>
      <c r="O794" s="3">
        <f t="shared" si="82"/>
        <v>2.771137671536078E-2</v>
      </c>
    </row>
    <row r="795" spans="1:15" x14ac:dyDescent="0.2">
      <c r="A795">
        <v>794</v>
      </c>
      <c r="B795" t="s">
        <v>322</v>
      </c>
      <c r="C795" t="s">
        <v>107</v>
      </c>
      <c r="D795" t="s">
        <v>130</v>
      </c>
      <c r="E795">
        <v>1412</v>
      </c>
      <c r="F795">
        <v>1790</v>
      </c>
      <c r="G795">
        <v>378</v>
      </c>
      <c r="H795">
        <v>0.26770538243626102</v>
      </c>
      <c r="I795" t="str">
        <f>VLOOKUP(D795,categoriesforlookup!A:B,2,FALSE)</f>
        <v>3 years and up to 4 years</v>
      </c>
      <c r="J795">
        <f t="shared" si="77"/>
        <v>14</v>
      </c>
      <c r="K795" t="b">
        <f t="shared" si="78"/>
        <v>1</v>
      </c>
      <c r="L795">
        <f t="shared" si="79"/>
        <v>392</v>
      </c>
      <c r="M795" t="b">
        <f t="shared" si="80"/>
        <v>0</v>
      </c>
      <c r="N795" s="3">
        <f t="shared" si="81"/>
        <v>0.27762039660056659</v>
      </c>
      <c r="O795" s="3">
        <f t="shared" si="82"/>
        <v>1.7352810978308986E-2</v>
      </c>
    </row>
    <row r="796" spans="1:15" x14ac:dyDescent="0.2">
      <c r="A796">
        <v>795</v>
      </c>
      <c r="B796" t="s">
        <v>321</v>
      </c>
      <c r="C796" t="s">
        <v>107</v>
      </c>
      <c r="D796" t="s">
        <v>131</v>
      </c>
      <c r="E796">
        <v>5465</v>
      </c>
      <c r="F796">
        <v>2692</v>
      </c>
      <c r="G796">
        <v>-2773</v>
      </c>
      <c r="H796">
        <v>-0.50741079597438199</v>
      </c>
      <c r="I796" t="str">
        <f>VLOOKUP(D796,categoriesforlookup!A:B,2,FALSE)</f>
        <v>6 months up to 1 year</v>
      </c>
      <c r="J796">
        <f t="shared" si="77"/>
        <v>2378</v>
      </c>
      <c r="K796" t="b">
        <f t="shared" si="78"/>
        <v>0</v>
      </c>
      <c r="L796">
        <f t="shared" si="79"/>
        <v>-2773</v>
      </c>
      <c r="M796" t="b">
        <f t="shared" si="80"/>
        <v>0</v>
      </c>
      <c r="N796" s="3">
        <f t="shared" si="81"/>
        <v>-0.50741079597438243</v>
      </c>
      <c r="O796" s="3">
        <f t="shared" si="82"/>
        <v>-0.12275343072155821</v>
      </c>
    </row>
    <row r="797" spans="1:15" x14ac:dyDescent="0.2">
      <c r="A797">
        <v>796</v>
      </c>
      <c r="B797" t="s">
        <v>320</v>
      </c>
      <c r="C797" t="s">
        <v>107</v>
      </c>
      <c r="D797" t="s">
        <v>132</v>
      </c>
      <c r="E797">
        <v>214</v>
      </c>
      <c r="F797">
        <v>228</v>
      </c>
      <c r="G797">
        <v>14</v>
      </c>
      <c r="H797">
        <v>6.5420560747663503E-2</v>
      </c>
      <c r="I797" t="str">
        <f>VLOOKUP(D797,categoriesforlookup!A:B,2,FALSE)</f>
        <v>4 years and up to 5 years</v>
      </c>
      <c r="J797">
        <f t="shared" si="77"/>
        <v>2</v>
      </c>
      <c r="K797" t="b">
        <f t="shared" si="78"/>
        <v>1</v>
      </c>
      <c r="L797">
        <f t="shared" si="79"/>
        <v>16</v>
      </c>
      <c r="M797" t="b">
        <f t="shared" si="80"/>
        <v>0</v>
      </c>
      <c r="N797" s="3">
        <f t="shared" si="81"/>
        <v>7.476635514018691E-2</v>
      </c>
      <c r="O797" s="3">
        <f t="shared" si="82"/>
        <v>7.0827799911465255E-4</v>
      </c>
    </row>
    <row r="798" spans="1:15" x14ac:dyDescent="0.2">
      <c r="A798">
        <v>797</v>
      </c>
      <c r="B798" t="s">
        <v>319</v>
      </c>
      <c r="C798" t="s">
        <v>107</v>
      </c>
      <c r="D798" t="s">
        <v>133</v>
      </c>
      <c r="E798">
        <v>171</v>
      </c>
      <c r="F798">
        <v>173</v>
      </c>
      <c r="G798">
        <v>2</v>
      </c>
      <c r="H798">
        <v>1.1695906432748499E-2</v>
      </c>
      <c r="I798" t="str">
        <f>VLOOKUP(D798,categoriesforlookup!A:B,2,FALSE)</f>
        <v>5 years and over</v>
      </c>
      <c r="J798">
        <f t="shared" si="77"/>
        <v>12</v>
      </c>
      <c r="K798" t="b">
        <f t="shared" si="78"/>
        <v>1</v>
      </c>
      <c r="L798">
        <f t="shared" si="79"/>
        <v>14</v>
      </c>
      <c r="M798" t="b">
        <f t="shared" si="80"/>
        <v>0</v>
      </c>
      <c r="N798" s="3">
        <f t="shared" si="81"/>
        <v>8.1871345029239762E-2</v>
      </c>
      <c r="O798" s="3">
        <f t="shared" si="82"/>
        <v>6.197432492253209E-4</v>
      </c>
    </row>
    <row r="799" spans="1:15" x14ac:dyDescent="0.2">
      <c r="A799">
        <v>798</v>
      </c>
      <c r="B799" t="s">
        <v>318</v>
      </c>
      <c r="C799" t="s">
        <v>107</v>
      </c>
      <c r="D799" t="s">
        <v>134</v>
      </c>
      <c r="E799">
        <v>49</v>
      </c>
      <c r="F799">
        <v>61</v>
      </c>
      <c r="G799">
        <v>12</v>
      </c>
      <c r="H799">
        <v>0.24489795918367299</v>
      </c>
      <c r="I799">
        <f>VLOOKUP(D799,categoriesforlookup!A:B,2,FALSE)</f>
        <v>0</v>
      </c>
      <c r="J799" t="e">
        <f t="shared" si="77"/>
        <v>#N/A</v>
      </c>
      <c r="K799" t="e">
        <f t="shared" si="78"/>
        <v>#N/A</v>
      </c>
      <c r="L799" t="e">
        <f t="shared" si="79"/>
        <v>#N/A</v>
      </c>
      <c r="M799" t="e">
        <f t="shared" si="80"/>
        <v>#N/A</v>
      </c>
      <c r="N799" s="3" t="e">
        <f t="shared" si="81"/>
        <v>#N/A</v>
      </c>
      <c r="O799" s="3" t="e">
        <f t="shared" si="82"/>
        <v>#N/A</v>
      </c>
    </row>
    <row r="800" spans="1:15" x14ac:dyDescent="0.2">
      <c r="A800">
        <v>799</v>
      </c>
      <c r="B800" t="s">
        <v>317</v>
      </c>
      <c r="C800" t="s">
        <v>107</v>
      </c>
      <c r="D800" t="s">
        <v>136</v>
      </c>
      <c r="E800">
        <v>6902</v>
      </c>
      <c r="F800">
        <v>9280</v>
      </c>
      <c r="G800">
        <v>2378</v>
      </c>
      <c r="H800">
        <v>0.34453781512604997</v>
      </c>
      <c r="I800" t="str">
        <f>VLOOKUP(D800,categoriesforlookup!A:B,2,FALSE)</f>
        <v>1 year and up to 2 years</v>
      </c>
      <c r="J800">
        <f t="shared" si="77"/>
        <v>248</v>
      </c>
      <c r="K800" t="b">
        <f t="shared" si="78"/>
        <v>1</v>
      </c>
      <c r="L800">
        <f t="shared" si="79"/>
        <v>2626</v>
      </c>
      <c r="M800" t="b">
        <f t="shared" si="80"/>
        <v>0</v>
      </c>
      <c r="N800" s="3">
        <f t="shared" si="81"/>
        <v>0.38046942915097071</v>
      </c>
      <c r="O800" s="3">
        <f t="shared" si="82"/>
        <v>0.11624612660469234</v>
      </c>
    </row>
    <row r="801" spans="1:15" x14ac:dyDescent="0.2">
      <c r="A801">
        <v>800</v>
      </c>
      <c r="B801" t="s">
        <v>316</v>
      </c>
      <c r="C801" t="s">
        <v>107</v>
      </c>
      <c r="D801" t="s">
        <v>129</v>
      </c>
      <c r="E801">
        <v>22132</v>
      </c>
      <c r="F801">
        <v>22590</v>
      </c>
      <c r="G801">
        <v>458</v>
      </c>
      <c r="H801">
        <v>2.0694017711910401E-2</v>
      </c>
      <c r="I801" t="e">
        <f>VLOOKUP(D801,categoriesforlookup!A:B,2,FALSE)</f>
        <v>#N/A</v>
      </c>
      <c r="J801" t="e">
        <f t="shared" si="77"/>
        <v>#N/A</v>
      </c>
      <c r="K801" t="e">
        <f t="shared" si="78"/>
        <v>#N/A</v>
      </c>
      <c r="L801" t="e">
        <f t="shared" si="79"/>
        <v>#N/A</v>
      </c>
      <c r="M801" t="e">
        <f t="shared" si="80"/>
        <v>#N/A</v>
      </c>
      <c r="N801" s="3" t="e">
        <f t="shared" si="81"/>
        <v>#N/A</v>
      </c>
      <c r="O801" s="3" t="e">
        <f t="shared" si="82"/>
        <v>#N/A</v>
      </c>
    </row>
    <row r="802" spans="1:15" x14ac:dyDescent="0.2">
      <c r="A802">
        <v>801</v>
      </c>
      <c r="B802" t="s">
        <v>315</v>
      </c>
      <c r="C802" t="s">
        <v>108</v>
      </c>
      <c r="D802" t="s">
        <v>8</v>
      </c>
      <c r="E802">
        <v>4789</v>
      </c>
      <c r="F802">
        <v>4993</v>
      </c>
      <c r="G802">
        <v>204</v>
      </c>
      <c r="H802">
        <v>4.2597619544790098E-2</v>
      </c>
      <c r="I802" t="str">
        <f>VLOOKUP(D802,categoriesforlookup!A:B,2,FALSE)</f>
        <v>2 years and up to 3 years</v>
      </c>
      <c r="J802">
        <f t="shared" si="77"/>
        <v>-24</v>
      </c>
      <c r="K802" t="b">
        <f t="shared" si="78"/>
        <v>0</v>
      </c>
      <c r="L802">
        <f t="shared" si="79"/>
        <v>204</v>
      </c>
      <c r="M802" t="b">
        <f t="shared" si="80"/>
        <v>0</v>
      </c>
      <c r="N802" s="3">
        <f t="shared" si="81"/>
        <v>4.2597619544790147E-2</v>
      </c>
      <c r="O802" s="3">
        <f t="shared" si="82"/>
        <v>7.0214084119226269E-3</v>
      </c>
    </row>
    <row r="803" spans="1:15" x14ac:dyDescent="0.2">
      <c r="A803">
        <v>802</v>
      </c>
      <c r="B803" t="s">
        <v>314</v>
      </c>
      <c r="C803" t="s">
        <v>108</v>
      </c>
      <c r="D803" t="s">
        <v>130</v>
      </c>
      <c r="E803">
        <v>3783</v>
      </c>
      <c r="F803">
        <v>3759</v>
      </c>
      <c r="G803">
        <v>-24</v>
      </c>
      <c r="H803">
        <v>-6.3441712926249E-3</v>
      </c>
      <c r="I803" t="str">
        <f>VLOOKUP(D803,categoriesforlookup!A:B,2,FALSE)</f>
        <v>3 years and up to 4 years</v>
      </c>
      <c r="J803">
        <f t="shared" si="77"/>
        <v>48</v>
      </c>
      <c r="K803" t="b">
        <f t="shared" si="78"/>
        <v>0</v>
      </c>
      <c r="L803">
        <f t="shared" si="79"/>
        <v>-24</v>
      </c>
      <c r="M803" t="b">
        <f t="shared" si="80"/>
        <v>0</v>
      </c>
      <c r="N803" s="3">
        <f t="shared" si="81"/>
        <v>-6.3441712926249009E-3</v>
      </c>
      <c r="O803" s="3">
        <f t="shared" si="82"/>
        <v>-8.2604804846148549E-4</v>
      </c>
    </row>
    <row r="804" spans="1:15" x14ac:dyDescent="0.2">
      <c r="A804">
        <v>803</v>
      </c>
      <c r="B804" t="s">
        <v>313</v>
      </c>
      <c r="C804" t="s">
        <v>108</v>
      </c>
      <c r="D804" t="s">
        <v>131</v>
      </c>
      <c r="E804">
        <v>5198</v>
      </c>
      <c r="F804">
        <v>2588</v>
      </c>
      <c r="G804">
        <v>-2610</v>
      </c>
      <c r="H804">
        <v>-0.50211619853789902</v>
      </c>
      <c r="I804" t="str">
        <f>VLOOKUP(D804,categoriesforlookup!A:B,2,FALSE)</f>
        <v>6 months up to 1 year</v>
      </c>
      <c r="J804">
        <f t="shared" si="77"/>
        <v>2312</v>
      </c>
      <c r="K804" t="b">
        <f t="shared" si="78"/>
        <v>0</v>
      </c>
      <c r="L804">
        <f t="shared" si="79"/>
        <v>-2610</v>
      </c>
      <c r="M804" t="b">
        <f t="shared" si="80"/>
        <v>0</v>
      </c>
      <c r="N804" s="3">
        <f t="shared" si="81"/>
        <v>-0.50211619853789924</v>
      </c>
      <c r="O804" s="3">
        <f t="shared" si="82"/>
        <v>-8.9832725270186556E-2</v>
      </c>
    </row>
    <row r="805" spans="1:15" x14ac:dyDescent="0.2">
      <c r="A805">
        <v>804</v>
      </c>
      <c r="B805" t="s">
        <v>312</v>
      </c>
      <c r="C805" t="s">
        <v>108</v>
      </c>
      <c r="D805" t="s">
        <v>132</v>
      </c>
      <c r="E805">
        <v>4345</v>
      </c>
      <c r="F805">
        <v>4393</v>
      </c>
      <c r="G805">
        <v>48</v>
      </c>
      <c r="H805">
        <v>1.1047180667433799E-2</v>
      </c>
      <c r="I805" t="str">
        <f>VLOOKUP(D805,categoriesforlookup!A:B,2,FALSE)</f>
        <v>4 years and up to 5 years</v>
      </c>
      <c r="J805">
        <f t="shared" si="77"/>
        <v>310</v>
      </c>
      <c r="K805" t="b">
        <f t="shared" si="78"/>
        <v>1</v>
      </c>
      <c r="L805">
        <f t="shared" si="79"/>
        <v>358</v>
      </c>
      <c r="M805" t="b">
        <f t="shared" si="80"/>
        <v>0</v>
      </c>
      <c r="N805" s="3">
        <f t="shared" si="81"/>
        <v>8.239355581127733E-2</v>
      </c>
      <c r="O805" s="3">
        <f t="shared" si="82"/>
        <v>1.2321883389550493E-2</v>
      </c>
    </row>
    <row r="806" spans="1:15" x14ac:dyDescent="0.2">
      <c r="A806">
        <v>805</v>
      </c>
      <c r="B806" t="s">
        <v>311</v>
      </c>
      <c r="C806" t="s">
        <v>108</v>
      </c>
      <c r="D806" t="s">
        <v>133</v>
      </c>
      <c r="E806">
        <v>751</v>
      </c>
      <c r="F806">
        <v>1061</v>
      </c>
      <c r="G806">
        <v>310</v>
      </c>
      <c r="H806">
        <v>0.412782956058589</v>
      </c>
      <c r="I806" t="str">
        <f>VLOOKUP(D806,categoriesforlookup!A:B,2,FALSE)</f>
        <v>5 years and over</v>
      </c>
      <c r="J806">
        <f t="shared" si="77"/>
        <v>13</v>
      </c>
      <c r="K806" t="b">
        <f t="shared" si="78"/>
        <v>1</v>
      </c>
      <c r="L806">
        <f t="shared" si="79"/>
        <v>323</v>
      </c>
      <c r="M806" t="b">
        <f t="shared" si="80"/>
        <v>0</v>
      </c>
      <c r="N806" s="3">
        <f t="shared" si="81"/>
        <v>0.43009320905459386</v>
      </c>
      <c r="O806" s="3">
        <f t="shared" si="82"/>
        <v>1.1117229985544159E-2</v>
      </c>
    </row>
    <row r="807" spans="1:15" x14ac:dyDescent="0.2">
      <c r="A807">
        <v>806</v>
      </c>
      <c r="B807" t="s">
        <v>310</v>
      </c>
      <c r="C807" t="s">
        <v>108</v>
      </c>
      <c r="D807" t="s">
        <v>134</v>
      </c>
      <c r="E807">
        <v>67</v>
      </c>
      <c r="F807">
        <v>80</v>
      </c>
      <c r="G807">
        <v>13</v>
      </c>
      <c r="H807">
        <v>0.19402985074626899</v>
      </c>
      <c r="I807">
        <f>VLOOKUP(D807,categoriesforlookup!A:B,2,FALSE)</f>
        <v>0</v>
      </c>
      <c r="J807" t="e">
        <f t="shared" si="77"/>
        <v>#N/A</v>
      </c>
      <c r="K807" t="e">
        <f t="shared" si="78"/>
        <v>#N/A</v>
      </c>
      <c r="L807" t="e">
        <f t="shared" si="79"/>
        <v>#N/A</v>
      </c>
      <c r="M807" t="e">
        <f t="shared" si="80"/>
        <v>#N/A</v>
      </c>
      <c r="N807" s="3" t="e">
        <f t="shared" si="81"/>
        <v>#N/A</v>
      </c>
      <c r="O807" s="3" t="e">
        <f t="shared" si="82"/>
        <v>#N/A</v>
      </c>
    </row>
    <row r="808" spans="1:15" x14ac:dyDescent="0.2">
      <c r="A808">
        <v>807</v>
      </c>
      <c r="B808" t="s">
        <v>309</v>
      </c>
      <c r="C808" t="s">
        <v>108</v>
      </c>
      <c r="D808" t="s">
        <v>136</v>
      </c>
      <c r="E808">
        <v>7111</v>
      </c>
      <c r="F808">
        <v>9423</v>
      </c>
      <c r="G808">
        <v>2312</v>
      </c>
      <c r="H808">
        <v>0.325130080157502</v>
      </c>
      <c r="I808" t="str">
        <f>VLOOKUP(D808,categoriesforlookup!A:B,2,FALSE)</f>
        <v>1 year and up to 2 years</v>
      </c>
      <c r="J808">
        <f t="shared" si="77"/>
        <v>204</v>
      </c>
      <c r="K808" t="b">
        <f t="shared" si="78"/>
        <v>1</v>
      </c>
      <c r="L808">
        <f t="shared" si="79"/>
        <v>2516</v>
      </c>
      <c r="M808" t="b">
        <f t="shared" si="80"/>
        <v>0</v>
      </c>
      <c r="N808" s="3">
        <f t="shared" si="81"/>
        <v>0.35381802840669385</v>
      </c>
      <c r="O808" s="3">
        <f t="shared" si="82"/>
        <v>8.6597370413712405E-2</v>
      </c>
    </row>
    <row r="809" spans="1:15" x14ac:dyDescent="0.2">
      <c r="A809">
        <v>808</v>
      </c>
      <c r="B809" t="s">
        <v>308</v>
      </c>
      <c r="C809" t="s">
        <v>108</v>
      </c>
      <c r="D809" t="s">
        <v>129</v>
      </c>
      <c r="E809">
        <v>28536</v>
      </c>
      <c r="F809">
        <v>29054</v>
      </c>
      <c r="G809">
        <v>518</v>
      </c>
      <c r="H809">
        <v>1.8152509111297999E-2</v>
      </c>
      <c r="I809" t="e">
        <f>VLOOKUP(D809,categoriesforlookup!A:B,2,FALSE)</f>
        <v>#N/A</v>
      </c>
      <c r="J809" t="e">
        <f t="shared" si="77"/>
        <v>#N/A</v>
      </c>
      <c r="K809" t="e">
        <f t="shared" si="78"/>
        <v>#N/A</v>
      </c>
      <c r="L809" t="e">
        <f t="shared" si="79"/>
        <v>#N/A</v>
      </c>
      <c r="M809" t="e">
        <f t="shared" si="80"/>
        <v>#N/A</v>
      </c>
      <c r="N809" s="3" t="e">
        <f t="shared" si="81"/>
        <v>#N/A</v>
      </c>
      <c r="O809" s="3" t="e">
        <f t="shared" si="82"/>
        <v>#N/A</v>
      </c>
    </row>
    <row r="810" spans="1:15" x14ac:dyDescent="0.2">
      <c r="A810">
        <v>809</v>
      </c>
      <c r="B810" t="s">
        <v>307</v>
      </c>
      <c r="C810" t="s">
        <v>109</v>
      </c>
      <c r="D810" t="s">
        <v>8</v>
      </c>
      <c r="E810">
        <v>2307</v>
      </c>
      <c r="F810">
        <v>2391</v>
      </c>
      <c r="G810">
        <v>84</v>
      </c>
      <c r="H810">
        <v>3.6410923276983101E-2</v>
      </c>
      <c r="I810" t="str">
        <f>VLOOKUP(D810,categoriesforlookup!A:B,2,FALSE)</f>
        <v>2 years and up to 3 years</v>
      </c>
      <c r="J810">
        <f t="shared" si="77"/>
        <v>159</v>
      </c>
      <c r="K810" t="b">
        <f t="shared" si="78"/>
        <v>1</v>
      </c>
      <c r="L810">
        <f t="shared" si="79"/>
        <v>243</v>
      </c>
      <c r="M810" t="b">
        <f t="shared" si="80"/>
        <v>0</v>
      </c>
      <c r="N810" s="3">
        <f t="shared" si="81"/>
        <v>0.10533159947984395</v>
      </c>
      <c r="O810" s="3">
        <f t="shared" si="82"/>
        <v>2.8167381476759012E-2</v>
      </c>
    </row>
    <row r="811" spans="1:15" x14ac:dyDescent="0.2">
      <c r="A811">
        <v>810</v>
      </c>
      <c r="B811" t="s">
        <v>306</v>
      </c>
      <c r="C811" t="s">
        <v>109</v>
      </c>
      <c r="D811" t="s">
        <v>130</v>
      </c>
      <c r="E811">
        <v>598</v>
      </c>
      <c r="F811">
        <v>757</v>
      </c>
      <c r="G811">
        <v>159</v>
      </c>
      <c r="H811">
        <v>0.26588628762541799</v>
      </c>
      <c r="I811" t="str">
        <f>VLOOKUP(D811,categoriesforlookup!A:B,2,FALSE)</f>
        <v>3 years and up to 4 years</v>
      </c>
      <c r="J811">
        <f t="shared" si="77"/>
        <v>1</v>
      </c>
      <c r="K811" t="b">
        <f t="shared" si="78"/>
        <v>1</v>
      </c>
      <c r="L811">
        <f t="shared" si="79"/>
        <v>160</v>
      </c>
      <c r="M811" t="b">
        <f t="shared" si="80"/>
        <v>0</v>
      </c>
      <c r="N811" s="3">
        <f t="shared" si="81"/>
        <v>0.26755852842809363</v>
      </c>
      <c r="O811" s="3">
        <f t="shared" si="82"/>
        <v>1.8546424017619103E-2</v>
      </c>
    </row>
    <row r="812" spans="1:15" x14ac:dyDescent="0.2">
      <c r="A812">
        <v>811</v>
      </c>
      <c r="B812" t="s">
        <v>305</v>
      </c>
      <c r="C812" t="s">
        <v>109</v>
      </c>
      <c r="D812" t="s">
        <v>131</v>
      </c>
      <c r="E812">
        <v>1570</v>
      </c>
      <c r="F812">
        <v>870</v>
      </c>
      <c r="G812">
        <v>-700</v>
      </c>
      <c r="H812">
        <v>-0.44585987261146498</v>
      </c>
      <c r="I812" t="str">
        <f>VLOOKUP(D812,categoriesforlookup!A:B,2,FALSE)</f>
        <v>6 months up to 1 year</v>
      </c>
      <c r="J812">
        <f t="shared" si="77"/>
        <v>465</v>
      </c>
      <c r="K812" t="b">
        <f t="shared" si="78"/>
        <v>0</v>
      </c>
      <c r="L812">
        <f t="shared" si="79"/>
        <v>-700</v>
      </c>
      <c r="M812" t="b">
        <f t="shared" si="80"/>
        <v>0</v>
      </c>
      <c r="N812" s="3">
        <f t="shared" si="81"/>
        <v>-0.44585987261146498</v>
      </c>
      <c r="O812" s="3">
        <f t="shared" si="82"/>
        <v>-8.114060507708358E-2</v>
      </c>
    </row>
    <row r="813" spans="1:15" x14ac:dyDescent="0.2">
      <c r="A813">
        <v>812</v>
      </c>
      <c r="B813" t="s">
        <v>304</v>
      </c>
      <c r="C813" t="s">
        <v>109</v>
      </c>
      <c r="D813" t="s">
        <v>132</v>
      </c>
      <c r="E813">
        <v>107</v>
      </c>
      <c r="F813">
        <v>108</v>
      </c>
      <c r="G813">
        <v>1</v>
      </c>
      <c r="H813">
        <v>9.3457943925233603E-3</v>
      </c>
      <c r="I813" t="str">
        <f>VLOOKUP(D813,categoriesforlookup!A:B,2,FALSE)</f>
        <v>4 years and up to 5 years</v>
      </c>
      <c r="J813">
        <f t="shared" si="77"/>
        <v>-2</v>
      </c>
      <c r="K813" t="b">
        <f t="shared" si="78"/>
        <v>0</v>
      </c>
      <c r="L813">
        <f t="shared" si="79"/>
        <v>1</v>
      </c>
      <c r="M813" t="b">
        <f t="shared" si="80"/>
        <v>0</v>
      </c>
      <c r="N813" s="3">
        <f t="shared" si="81"/>
        <v>9.3457943925233638E-3</v>
      </c>
      <c r="O813" s="3">
        <f t="shared" si="82"/>
        <v>1.1591515011011939E-4</v>
      </c>
    </row>
    <row r="814" spans="1:15" x14ac:dyDescent="0.2">
      <c r="A814">
        <v>813</v>
      </c>
      <c r="B814" t="s">
        <v>303</v>
      </c>
      <c r="C814" t="s">
        <v>109</v>
      </c>
      <c r="D814" t="s">
        <v>133</v>
      </c>
      <c r="E814">
        <v>110</v>
      </c>
      <c r="F814">
        <v>108</v>
      </c>
      <c r="G814">
        <v>-2</v>
      </c>
      <c r="H814">
        <v>-1.8181818181818198E-2</v>
      </c>
      <c r="I814" t="str">
        <f>VLOOKUP(D814,categoriesforlookup!A:B,2,FALSE)</f>
        <v>5 years and over</v>
      </c>
      <c r="J814">
        <f t="shared" si="77"/>
        <v>13</v>
      </c>
      <c r="K814" t="b">
        <f t="shared" si="78"/>
        <v>0</v>
      </c>
      <c r="L814">
        <f t="shared" si="79"/>
        <v>-2</v>
      </c>
      <c r="M814" t="b">
        <f t="shared" si="80"/>
        <v>0</v>
      </c>
      <c r="N814" s="3">
        <f t="shared" si="81"/>
        <v>-1.8181818181818181E-2</v>
      </c>
      <c r="O814" s="3">
        <f t="shared" si="82"/>
        <v>-2.3183030022023879E-4</v>
      </c>
    </row>
    <row r="815" spans="1:15" x14ac:dyDescent="0.2">
      <c r="A815">
        <v>814</v>
      </c>
      <c r="B815" t="s">
        <v>302</v>
      </c>
      <c r="C815" t="s">
        <v>109</v>
      </c>
      <c r="D815" t="s">
        <v>134</v>
      </c>
      <c r="E815">
        <v>30</v>
      </c>
      <c r="F815">
        <v>43</v>
      </c>
      <c r="G815">
        <v>13</v>
      </c>
      <c r="H815">
        <v>0.43333333333333302</v>
      </c>
      <c r="I815">
        <f>VLOOKUP(D815,categoriesforlookup!A:B,2,FALSE)</f>
        <v>0</v>
      </c>
      <c r="J815" t="e">
        <f t="shared" si="77"/>
        <v>#N/A</v>
      </c>
      <c r="K815" t="e">
        <f t="shared" si="78"/>
        <v>#N/A</v>
      </c>
      <c r="L815" t="e">
        <f t="shared" si="79"/>
        <v>#N/A</v>
      </c>
      <c r="M815" t="e">
        <f t="shared" si="80"/>
        <v>#N/A</v>
      </c>
      <c r="N815" s="3" t="e">
        <f t="shared" si="81"/>
        <v>#N/A</v>
      </c>
      <c r="O815" s="3" t="e">
        <f t="shared" si="82"/>
        <v>#N/A</v>
      </c>
    </row>
    <row r="816" spans="1:15" x14ac:dyDescent="0.2">
      <c r="A816">
        <v>815</v>
      </c>
      <c r="B816" t="s">
        <v>301</v>
      </c>
      <c r="C816" t="s">
        <v>109</v>
      </c>
      <c r="D816" t="s">
        <v>136</v>
      </c>
      <c r="E816">
        <v>2894</v>
      </c>
      <c r="F816">
        <v>3359</v>
      </c>
      <c r="G816">
        <v>465</v>
      </c>
      <c r="H816">
        <v>0.160677263303386</v>
      </c>
      <c r="I816" t="str">
        <f>VLOOKUP(D816,categoriesforlookup!A:B,2,FALSE)</f>
        <v>1 year and up to 2 years</v>
      </c>
      <c r="J816">
        <f t="shared" si="77"/>
        <v>84</v>
      </c>
      <c r="K816" t="b">
        <f t="shared" si="78"/>
        <v>1</v>
      </c>
      <c r="L816">
        <f t="shared" si="79"/>
        <v>549</v>
      </c>
      <c r="M816" t="b">
        <f t="shared" si="80"/>
        <v>0</v>
      </c>
      <c r="N816" s="3">
        <f t="shared" si="81"/>
        <v>0.18970283344851416</v>
      </c>
      <c r="O816" s="3">
        <f t="shared" si="82"/>
        <v>6.3637417410455546E-2</v>
      </c>
    </row>
    <row r="817" spans="1:15" x14ac:dyDescent="0.2">
      <c r="A817">
        <v>816</v>
      </c>
      <c r="B817" t="s">
        <v>300</v>
      </c>
      <c r="C817" t="s">
        <v>109</v>
      </c>
      <c r="D817" t="s">
        <v>129</v>
      </c>
      <c r="E817">
        <v>8496</v>
      </c>
      <c r="F817">
        <v>8627</v>
      </c>
      <c r="G817">
        <v>131</v>
      </c>
      <c r="H817">
        <v>1.54190207156309E-2</v>
      </c>
      <c r="I817" t="e">
        <f>VLOOKUP(D817,categoriesforlookup!A:B,2,FALSE)</f>
        <v>#N/A</v>
      </c>
      <c r="J817" t="e">
        <f t="shared" si="77"/>
        <v>#N/A</v>
      </c>
      <c r="K817" t="e">
        <f t="shared" si="78"/>
        <v>#N/A</v>
      </c>
      <c r="L817" t="e">
        <f t="shared" si="79"/>
        <v>#N/A</v>
      </c>
      <c r="M817" t="e">
        <f t="shared" si="80"/>
        <v>#N/A</v>
      </c>
      <c r="N817" s="3" t="e">
        <f t="shared" si="81"/>
        <v>#N/A</v>
      </c>
      <c r="O817" s="3" t="e">
        <f t="shared" si="82"/>
        <v>#N/A</v>
      </c>
    </row>
    <row r="818" spans="1:15" x14ac:dyDescent="0.2">
      <c r="A818">
        <v>817</v>
      </c>
      <c r="B818" t="s">
        <v>299</v>
      </c>
      <c r="C818" t="s">
        <v>110</v>
      </c>
      <c r="D818" t="s">
        <v>8</v>
      </c>
      <c r="E818">
        <v>5476</v>
      </c>
      <c r="F818">
        <v>5995</v>
      </c>
      <c r="G818">
        <v>519</v>
      </c>
      <c r="H818">
        <v>9.4777209642074506E-2</v>
      </c>
      <c r="I818" t="str">
        <f>VLOOKUP(D818,categoriesforlookup!A:B,2,FALSE)</f>
        <v>2 years and up to 3 years</v>
      </c>
      <c r="J818">
        <f t="shared" si="77"/>
        <v>63</v>
      </c>
      <c r="K818" t="b">
        <f t="shared" si="78"/>
        <v>1</v>
      </c>
      <c r="L818">
        <f t="shared" si="79"/>
        <v>582</v>
      </c>
      <c r="M818" t="b">
        <f t="shared" si="80"/>
        <v>0</v>
      </c>
      <c r="N818" s="3">
        <f t="shared" si="81"/>
        <v>0.10628195763330898</v>
      </c>
      <c r="O818" s="3">
        <f t="shared" si="82"/>
        <v>2.8592483419307296E-2</v>
      </c>
    </row>
    <row r="819" spans="1:15" x14ac:dyDescent="0.2">
      <c r="A819">
        <v>818</v>
      </c>
      <c r="B819" t="s">
        <v>298</v>
      </c>
      <c r="C819" t="s">
        <v>110</v>
      </c>
      <c r="D819" t="s">
        <v>130</v>
      </c>
      <c r="E819">
        <v>469</v>
      </c>
      <c r="F819">
        <v>532</v>
      </c>
      <c r="G819">
        <v>63</v>
      </c>
      <c r="H819">
        <v>0.134328358208955</v>
      </c>
      <c r="I819" t="str">
        <f>VLOOKUP(D819,categoriesforlookup!A:B,2,FALSE)</f>
        <v>3 years and up to 4 years</v>
      </c>
      <c r="J819">
        <f t="shared" si="77"/>
        <v>3</v>
      </c>
      <c r="K819" t="b">
        <f t="shared" si="78"/>
        <v>1</v>
      </c>
      <c r="L819">
        <f t="shared" si="79"/>
        <v>66</v>
      </c>
      <c r="M819" t="b">
        <f t="shared" si="80"/>
        <v>0</v>
      </c>
      <c r="N819" s="3">
        <f t="shared" si="81"/>
        <v>0.14072494669509594</v>
      </c>
      <c r="O819" s="3">
        <f t="shared" si="82"/>
        <v>3.2424465733235075E-3</v>
      </c>
    </row>
    <row r="820" spans="1:15" x14ac:dyDescent="0.2">
      <c r="A820">
        <v>819</v>
      </c>
      <c r="B820" t="s">
        <v>297</v>
      </c>
      <c r="C820" t="s">
        <v>110</v>
      </c>
      <c r="D820" t="s">
        <v>131</v>
      </c>
      <c r="E820">
        <v>4588</v>
      </c>
      <c r="F820">
        <v>2410</v>
      </c>
      <c r="G820">
        <v>-2178</v>
      </c>
      <c r="H820">
        <v>-0.474716652136007</v>
      </c>
      <c r="I820" t="str">
        <f>VLOOKUP(D820,categoriesforlookup!A:B,2,FALSE)</f>
        <v>6 months up to 1 year</v>
      </c>
      <c r="J820">
        <f t="shared" si="77"/>
        <v>1815</v>
      </c>
      <c r="K820" t="b">
        <f t="shared" si="78"/>
        <v>0</v>
      </c>
      <c r="L820">
        <f t="shared" si="79"/>
        <v>-2178</v>
      </c>
      <c r="M820" t="b">
        <f t="shared" si="80"/>
        <v>0</v>
      </c>
      <c r="N820" s="3">
        <f t="shared" si="81"/>
        <v>-0.474716652136007</v>
      </c>
      <c r="O820" s="3">
        <f t="shared" si="82"/>
        <v>-0.10700073691967575</v>
      </c>
    </row>
    <row r="821" spans="1:15" x14ac:dyDescent="0.2">
      <c r="A821">
        <v>820</v>
      </c>
      <c r="B821" t="s">
        <v>296</v>
      </c>
      <c r="C821" t="s">
        <v>110</v>
      </c>
      <c r="D821" t="s">
        <v>132</v>
      </c>
      <c r="E821">
        <v>209</v>
      </c>
      <c r="F821">
        <v>212</v>
      </c>
      <c r="G821">
        <v>3</v>
      </c>
      <c r="H821">
        <v>1.43540669856459E-2</v>
      </c>
      <c r="I821" t="str">
        <f>VLOOKUP(D821,categoriesforlookup!A:B,2,FALSE)</f>
        <v>4 years and up to 5 years</v>
      </c>
      <c r="J821">
        <f t="shared" si="77"/>
        <v>6</v>
      </c>
      <c r="K821" t="b">
        <f t="shared" si="78"/>
        <v>1</v>
      </c>
      <c r="L821">
        <f t="shared" si="79"/>
        <v>9</v>
      </c>
      <c r="M821" t="b">
        <f t="shared" si="80"/>
        <v>0</v>
      </c>
      <c r="N821" s="3">
        <f t="shared" si="81"/>
        <v>4.3062200956937802E-2</v>
      </c>
      <c r="O821" s="3">
        <f t="shared" si="82"/>
        <v>4.421518054532056E-4</v>
      </c>
    </row>
    <row r="822" spans="1:15" x14ac:dyDescent="0.2">
      <c r="A822">
        <v>821</v>
      </c>
      <c r="B822" t="s">
        <v>295</v>
      </c>
      <c r="C822" t="s">
        <v>110</v>
      </c>
      <c r="D822" t="s">
        <v>133</v>
      </c>
      <c r="E822">
        <v>176</v>
      </c>
      <c r="F822">
        <v>182</v>
      </c>
      <c r="G822">
        <v>6</v>
      </c>
      <c r="H822">
        <v>3.4090909090909102E-2</v>
      </c>
      <c r="I822" t="str">
        <f>VLOOKUP(D822,categoriesforlookup!A:B,2,FALSE)</f>
        <v>5 years and over</v>
      </c>
      <c r="J822">
        <f t="shared" si="77"/>
        <v>12</v>
      </c>
      <c r="K822" t="b">
        <f t="shared" si="78"/>
        <v>1</v>
      </c>
      <c r="L822">
        <f t="shared" si="79"/>
        <v>18</v>
      </c>
      <c r="M822" t="b">
        <f t="shared" si="80"/>
        <v>0</v>
      </c>
      <c r="N822" s="3">
        <f t="shared" si="81"/>
        <v>0.10227272727272728</v>
      </c>
      <c r="O822" s="3">
        <f t="shared" si="82"/>
        <v>8.843036109064112E-4</v>
      </c>
    </row>
    <row r="823" spans="1:15" x14ac:dyDescent="0.2">
      <c r="A823">
        <v>822</v>
      </c>
      <c r="B823" t="s">
        <v>294</v>
      </c>
      <c r="C823" t="s">
        <v>110</v>
      </c>
      <c r="D823" t="s">
        <v>134</v>
      </c>
      <c r="E823">
        <v>54</v>
      </c>
      <c r="F823">
        <v>66</v>
      </c>
      <c r="G823">
        <v>12</v>
      </c>
      <c r="H823">
        <v>0.22222222222222199</v>
      </c>
      <c r="I823">
        <f>VLOOKUP(D823,categoriesforlookup!A:B,2,FALSE)</f>
        <v>0</v>
      </c>
      <c r="J823" t="e">
        <f t="shared" si="77"/>
        <v>#N/A</v>
      </c>
      <c r="K823" t="e">
        <f t="shared" si="78"/>
        <v>#N/A</v>
      </c>
      <c r="L823" t="e">
        <f t="shared" si="79"/>
        <v>#N/A</v>
      </c>
      <c r="M823" t="e">
        <f t="shared" si="80"/>
        <v>#N/A</v>
      </c>
      <c r="N823" s="3" t="e">
        <f t="shared" si="81"/>
        <v>#N/A</v>
      </c>
      <c r="O823" s="3" t="e">
        <f t="shared" si="82"/>
        <v>#N/A</v>
      </c>
    </row>
    <row r="824" spans="1:15" x14ac:dyDescent="0.2">
      <c r="A824">
        <v>823</v>
      </c>
      <c r="B824" t="s">
        <v>293</v>
      </c>
      <c r="C824" t="s">
        <v>110</v>
      </c>
      <c r="D824" t="s">
        <v>136</v>
      </c>
      <c r="E824">
        <v>6531</v>
      </c>
      <c r="F824">
        <v>8346</v>
      </c>
      <c r="G824">
        <v>1815</v>
      </c>
      <c r="H824">
        <v>0.27790537436839702</v>
      </c>
      <c r="I824" t="str">
        <f>VLOOKUP(D824,categoriesforlookup!A:B,2,FALSE)</f>
        <v>1 year and up to 2 years</v>
      </c>
      <c r="J824">
        <f t="shared" si="77"/>
        <v>519</v>
      </c>
      <c r="K824" t="b">
        <f t="shared" si="78"/>
        <v>1</v>
      </c>
      <c r="L824">
        <f t="shared" si="79"/>
        <v>2334</v>
      </c>
      <c r="M824" t="b">
        <f t="shared" si="80"/>
        <v>0</v>
      </c>
      <c r="N824" s="3">
        <f t="shared" si="81"/>
        <v>0.35737253100597149</v>
      </c>
      <c r="O824" s="3">
        <f t="shared" si="82"/>
        <v>0.11466470154753132</v>
      </c>
    </row>
    <row r="825" spans="1:15" x14ac:dyDescent="0.2">
      <c r="A825">
        <v>824</v>
      </c>
      <c r="B825" t="s">
        <v>292</v>
      </c>
      <c r="C825" t="s">
        <v>110</v>
      </c>
      <c r="D825" t="s">
        <v>129</v>
      </c>
      <c r="E825">
        <v>19914</v>
      </c>
      <c r="F825">
        <v>20355</v>
      </c>
      <c r="G825">
        <v>441</v>
      </c>
      <c r="H825">
        <v>2.2145224465200401E-2</v>
      </c>
      <c r="I825" t="e">
        <f>VLOOKUP(D825,categoriesforlookup!A:B,2,FALSE)</f>
        <v>#N/A</v>
      </c>
      <c r="J825" t="e">
        <f t="shared" si="77"/>
        <v>#N/A</v>
      </c>
      <c r="K825" t="e">
        <f t="shared" si="78"/>
        <v>#N/A</v>
      </c>
      <c r="L825" t="e">
        <f t="shared" si="79"/>
        <v>#N/A</v>
      </c>
      <c r="M825" t="e">
        <f t="shared" si="80"/>
        <v>#N/A</v>
      </c>
      <c r="N825" s="3" t="e">
        <f t="shared" si="81"/>
        <v>#N/A</v>
      </c>
      <c r="O825" s="3" t="e">
        <f t="shared" si="82"/>
        <v>#N/A</v>
      </c>
    </row>
    <row r="826" spans="1:15" x14ac:dyDescent="0.2">
      <c r="A826">
        <v>825</v>
      </c>
      <c r="B826" t="s">
        <v>291</v>
      </c>
      <c r="C826" t="s">
        <v>111</v>
      </c>
      <c r="D826" t="s">
        <v>8</v>
      </c>
      <c r="E826">
        <v>11303</v>
      </c>
      <c r="F826">
        <v>11844</v>
      </c>
      <c r="G826">
        <v>541</v>
      </c>
      <c r="H826">
        <v>4.7863399097584698E-2</v>
      </c>
      <c r="I826" t="str">
        <f>VLOOKUP(D826,categoriesforlookup!A:B,2,FALSE)</f>
        <v>2 years and up to 3 years</v>
      </c>
      <c r="J826">
        <f t="shared" si="77"/>
        <v>387</v>
      </c>
      <c r="K826" t="b">
        <f t="shared" si="78"/>
        <v>1</v>
      </c>
      <c r="L826">
        <f t="shared" si="79"/>
        <v>928</v>
      </c>
      <c r="M826" t="b">
        <f t="shared" si="80"/>
        <v>0</v>
      </c>
      <c r="N826" s="3">
        <f t="shared" si="81"/>
        <v>8.2102096788463239E-2</v>
      </c>
      <c r="O826" s="3">
        <f t="shared" si="82"/>
        <v>1.7668786413312515E-2</v>
      </c>
    </row>
    <row r="827" spans="1:15" x14ac:dyDescent="0.2">
      <c r="A827">
        <v>826</v>
      </c>
      <c r="B827" t="s">
        <v>290</v>
      </c>
      <c r="C827" t="s">
        <v>111</v>
      </c>
      <c r="D827" t="s">
        <v>130</v>
      </c>
      <c r="E827">
        <v>4339</v>
      </c>
      <c r="F827">
        <v>4726</v>
      </c>
      <c r="G827">
        <v>387</v>
      </c>
      <c r="H827">
        <v>8.9191057847430297E-2</v>
      </c>
      <c r="I827" t="str">
        <f>VLOOKUP(D827,categoriesforlookup!A:B,2,FALSE)</f>
        <v>3 years and up to 4 years</v>
      </c>
      <c r="J827">
        <f t="shared" si="77"/>
        <v>321</v>
      </c>
      <c r="K827" t="b">
        <f t="shared" si="78"/>
        <v>1</v>
      </c>
      <c r="L827">
        <f t="shared" si="79"/>
        <v>708</v>
      </c>
      <c r="M827" t="b">
        <f t="shared" si="80"/>
        <v>0</v>
      </c>
      <c r="N827" s="3">
        <f t="shared" si="81"/>
        <v>0.16317123761235308</v>
      </c>
      <c r="O827" s="3">
        <f t="shared" si="82"/>
        <v>1.3480065496363429E-2</v>
      </c>
    </row>
    <row r="828" spans="1:15" x14ac:dyDescent="0.2">
      <c r="A828">
        <v>827</v>
      </c>
      <c r="B828" t="s">
        <v>289</v>
      </c>
      <c r="C828" t="s">
        <v>111</v>
      </c>
      <c r="D828" t="s">
        <v>131</v>
      </c>
      <c r="E828">
        <v>12388</v>
      </c>
      <c r="F828">
        <v>5261</v>
      </c>
      <c r="G828">
        <v>-7127</v>
      </c>
      <c r="H828">
        <v>-0.57531482079431695</v>
      </c>
      <c r="I828" t="str">
        <f>VLOOKUP(D828,categoriesforlookup!A:B,2,FALSE)</f>
        <v>6 months up to 1 year</v>
      </c>
      <c r="J828">
        <f t="shared" si="77"/>
        <v>6242</v>
      </c>
      <c r="K828" t="b">
        <f t="shared" si="78"/>
        <v>0</v>
      </c>
      <c r="L828">
        <f t="shared" si="79"/>
        <v>-7127</v>
      </c>
      <c r="M828" t="b">
        <f t="shared" si="80"/>
        <v>0</v>
      </c>
      <c r="N828" s="3">
        <f t="shared" si="81"/>
        <v>-0.57531482079431706</v>
      </c>
      <c r="O828" s="3">
        <f t="shared" si="82"/>
        <v>-0.13569551806861888</v>
      </c>
    </row>
    <row r="829" spans="1:15" x14ac:dyDescent="0.2">
      <c r="A829">
        <v>828</v>
      </c>
      <c r="B829" t="s">
        <v>288</v>
      </c>
      <c r="C829" t="s">
        <v>111</v>
      </c>
      <c r="D829" t="s">
        <v>132</v>
      </c>
      <c r="E829">
        <v>2840</v>
      </c>
      <c r="F829">
        <v>3161</v>
      </c>
      <c r="G829">
        <v>321</v>
      </c>
      <c r="H829">
        <v>0.11302816901408499</v>
      </c>
      <c r="I829" t="str">
        <f>VLOOKUP(D829,categoriesforlookup!A:B,2,FALSE)</f>
        <v>4 years and up to 5 years</v>
      </c>
      <c r="J829">
        <f t="shared" si="77"/>
        <v>7</v>
      </c>
      <c r="K829" t="b">
        <f t="shared" si="78"/>
        <v>1</v>
      </c>
      <c r="L829">
        <f t="shared" si="79"/>
        <v>328</v>
      </c>
      <c r="M829" t="b">
        <f t="shared" si="80"/>
        <v>0</v>
      </c>
      <c r="N829" s="3">
        <f t="shared" si="81"/>
        <v>0.11549295774647887</v>
      </c>
      <c r="O829" s="3">
        <f t="shared" si="82"/>
        <v>6.2450020943604582E-3</v>
      </c>
    </row>
    <row r="830" spans="1:15" x14ac:dyDescent="0.2">
      <c r="A830">
        <v>829</v>
      </c>
      <c r="B830" t="s">
        <v>287</v>
      </c>
      <c r="C830" t="s">
        <v>111</v>
      </c>
      <c r="D830" t="s">
        <v>133</v>
      </c>
      <c r="E830">
        <v>305</v>
      </c>
      <c r="F830">
        <v>312</v>
      </c>
      <c r="G830">
        <v>7</v>
      </c>
      <c r="H830">
        <v>2.2950819672131102E-2</v>
      </c>
      <c r="I830" t="str">
        <f>VLOOKUP(D830,categoriesforlookup!A:B,2,FALSE)</f>
        <v>5 years and over</v>
      </c>
      <c r="J830">
        <f t="shared" si="77"/>
        <v>27</v>
      </c>
      <c r="K830" t="b">
        <f t="shared" si="78"/>
        <v>1</v>
      </c>
      <c r="L830">
        <f t="shared" si="79"/>
        <v>34</v>
      </c>
      <c r="M830" t="b">
        <f t="shared" si="80"/>
        <v>0</v>
      </c>
      <c r="N830" s="3">
        <f t="shared" si="81"/>
        <v>0.11147540983606558</v>
      </c>
      <c r="O830" s="3">
        <f t="shared" si="82"/>
        <v>6.4734777807394994E-4</v>
      </c>
    </row>
    <row r="831" spans="1:15" x14ac:dyDescent="0.2">
      <c r="A831">
        <v>830</v>
      </c>
      <c r="B831" t="s">
        <v>286</v>
      </c>
      <c r="C831" t="s">
        <v>111</v>
      </c>
      <c r="D831" t="s">
        <v>134</v>
      </c>
      <c r="E831">
        <v>79</v>
      </c>
      <c r="F831">
        <v>106</v>
      </c>
      <c r="G831">
        <v>27</v>
      </c>
      <c r="H831">
        <v>0.341772151898734</v>
      </c>
      <c r="I831">
        <f>VLOOKUP(D831,categoriesforlookup!A:B,2,FALSE)</f>
        <v>0</v>
      </c>
      <c r="J831" t="e">
        <f t="shared" si="77"/>
        <v>#N/A</v>
      </c>
      <c r="K831" t="e">
        <f t="shared" si="78"/>
        <v>#N/A</v>
      </c>
      <c r="L831" t="e">
        <f t="shared" si="79"/>
        <v>#N/A</v>
      </c>
      <c r="M831" t="e">
        <f t="shared" si="80"/>
        <v>#N/A</v>
      </c>
      <c r="N831" s="3" t="e">
        <f t="shared" si="81"/>
        <v>#N/A</v>
      </c>
      <c r="O831" s="3" t="e">
        <f t="shared" si="82"/>
        <v>#N/A</v>
      </c>
    </row>
    <row r="832" spans="1:15" x14ac:dyDescent="0.2">
      <c r="A832">
        <v>831</v>
      </c>
      <c r="B832" t="s">
        <v>285</v>
      </c>
      <c r="C832" t="s">
        <v>111</v>
      </c>
      <c r="D832" t="s">
        <v>136</v>
      </c>
      <c r="E832">
        <v>15046</v>
      </c>
      <c r="F832">
        <v>21288</v>
      </c>
      <c r="G832">
        <v>6242</v>
      </c>
      <c r="H832">
        <v>0.41486109264920901</v>
      </c>
      <c r="I832" t="str">
        <f>VLOOKUP(D832,categoriesforlookup!A:B,2,FALSE)</f>
        <v>1 year and up to 2 years</v>
      </c>
      <c r="J832">
        <f t="shared" si="77"/>
        <v>541</v>
      </c>
      <c r="K832" t="b">
        <f t="shared" si="78"/>
        <v>1</v>
      </c>
      <c r="L832">
        <f t="shared" si="79"/>
        <v>6783</v>
      </c>
      <c r="M832" t="b">
        <f t="shared" si="80"/>
        <v>0</v>
      </c>
      <c r="N832" s="3">
        <f t="shared" si="81"/>
        <v>0.45081749302140106</v>
      </c>
      <c r="O832" s="3">
        <f t="shared" si="82"/>
        <v>0.12914588172575303</v>
      </c>
    </row>
    <row r="833" spans="1:15" x14ac:dyDescent="0.2">
      <c r="A833">
        <v>832</v>
      </c>
      <c r="B833" t="s">
        <v>284</v>
      </c>
      <c r="C833" t="s">
        <v>111</v>
      </c>
      <c r="D833" t="s">
        <v>129</v>
      </c>
      <c r="E833">
        <v>51497</v>
      </c>
      <c r="F833">
        <v>52522</v>
      </c>
      <c r="G833">
        <v>1025</v>
      </c>
      <c r="H833">
        <v>1.9904072081868798E-2</v>
      </c>
      <c r="I833" t="e">
        <f>VLOOKUP(D833,categoriesforlookup!A:B,2,FALSE)</f>
        <v>#N/A</v>
      </c>
      <c r="J833" t="e">
        <f t="shared" si="77"/>
        <v>#N/A</v>
      </c>
      <c r="K833" t="e">
        <f t="shared" si="78"/>
        <v>#N/A</v>
      </c>
      <c r="L833" t="e">
        <f t="shared" si="79"/>
        <v>#N/A</v>
      </c>
      <c r="M833" t="e">
        <f t="shared" si="80"/>
        <v>#N/A</v>
      </c>
      <c r="N833" s="3" t="e">
        <f t="shared" si="81"/>
        <v>#N/A</v>
      </c>
      <c r="O833" s="3" t="e">
        <f t="shared" si="82"/>
        <v>#N/A</v>
      </c>
    </row>
    <row r="834" spans="1:15" x14ac:dyDescent="0.2">
      <c r="A834">
        <v>833</v>
      </c>
      <c r="B834" t="s">
        <v>283</v>
      </c>
      <c r="C834" t="s">
        <v>112</v>
      </c>
      <c r="D834" t="s">
        <v>8</v>
      </c>
      <c r="E834">
        <v>6603</v>
      </c>
      <c r="F834">
        <v>6620</v>
      </c>
      <c r="G834">
        <v>17</v>
      </c>
      <c r="H834">
        <v>2.5745873087990299E-3</v>
      </c>
      <c r="I834" t="str">
        <f>VLOOKUP(D834,categoriesforlookup!A:B,2,FALSE)</f>
        <v>2 years and up to 3 years</v>
      </c>
      <c r="J834">
        <f t="shared" si="77"/>
        <v>575</v>
      </c>
      <c r="K834" t="b">
        <f t="shared" si="78"/>
        <v>1</v>
      </c>
      <c r="L834">
        <f t="shared" si="79"/>
        <v>592</v>
      </c>
      <c r="M834" t="b">
        <f t="shared" si="80"/>
        <v>0</v>
      </c>
      <c r="N834" s="3">
        <f t="shared" si="81"/>
        <v>8.9656216871119188E-2</v>
      </c>
      <c r="O834" s="3">
        <f t="shared" si="82"/>
        <v>2.3978289926687997E-2</v>
      </c>
    </row>
    <row r="835" spans="1:15" x14ac:dyDescent="0.2">
      <c r="A835">
        <v>834</v>
      </c>
      <c r="B835" t="s">
        <v>282</v>
      </c>
      <c r="C835" t="s">
        <v>112</v>
      </c>
      <c r="D835" t="s">
        <v>130</v>
      </c>
      <c r="E835">
        <v>708</v>
      </c>
      <c r="F835">
        <v>1283</v>
      </c>
      <c r="G835">
        <v>575</v>
      </c>
      <c r="H835">
        <v>0.81214689265536699</v>
      </c>
      <c r="I835" t="str">
        <f>VLOOKUP(D835,categoriesforlookup!A:B,2,FALSE)</f>
        <v>3 years and up to 4 years</v>
      </c>
      <c r="J835">
        <f t="shared" ref="J835:J898" si="83">VLOOKUP(CONCATENATE(C835,":",I835),B:I,6,FALSE)</f>
        <v>-6</v>
      </c>
      <c r="K835" t="b">
        <f t="shared" ref="K835:K898" si="84">AND(G835&gt;0,J835&gt;0)</f>
        <v>0</v>
      </c>
      <c r="L835">
        <f t="shared" ref="L835:L898" si="85">IF(K835,G835+J835,G835)</f>
        <v>575</v>
      </c>
      <c r="M835" t="b">
        <f t="shared" ref="M835:M898" si="86">L835=H835</f>
        <v>0</v>
      </c>
      <c r="N835" s="3">
        <f t="shared" ref="N835:N898" si="87">L835/E835</f>
        <v>0.81214689265536721</v>
      </c>
      <c r="O835" s="3">
        <f t="shared" ref="O835:O898" si="88">L835/VLOOKUP(C835&amp;":Total",B:F,5,FALSE)</f>
        <v>2.3289724168658106E-2</v>
      </c>
    </row>
    <row r="836" spans="1:15" x14ac:dyDescent="0.2">
      <c r="A836">
        <v>835</v>
      </c>
      <c r="B836" t="s">
        <v>281</v>
      </c>
      <c r="C836" t="s">
        <v>112</v>
      </c>
      <c r="D836" t="s">
        <v>131</v>
      </c>
      <c r="E836">
        <v>5185</v>
      </c>
      <c r="F836">
        <v>2466</v>
      </c>
      <c r="G836">
        <v>-2719</v>
      </c>
      <c r="H836">
        <v>-0.52439729990356798</v>
      </c>
      <c r="I836" t="str">
        <f>VLOOKUP(D836,categoriesforlookup!A:B,2,FALSE)</f>
        <v>6 months up to 1 year</v>
      </c>
      <c r="J836">
        <f t="shared" si="83"/>
        <v>2187</v>
      </c>
      <c r="K836" t="b">
        <f t="shared" si="84"/>
        <v>0</v>
      </c>
      <c r="L836">
        <f t="shared" si="85"/>
        <v>-2719</v>
      </c>
      <c r="M836" t="b">
        <f t="shared" si="86"/>
        <v>0</v>
      </c>
      <c r="N836" s="3">
        <f t="shared" si="87"/>
        <v>-0.52439729990356798</v>
      </c>
      <c r="O836" s="3">
        <f t="shared" si="88"/>
        <v>-0.1101300174166633</v>
      </c>
    </row>
    <row r="837" spans="1:15" x14ac:dyDescent="0.2">
      <c r="A837">
        <v>836</v>
      </c>
      <c r="B837" t="s">
        <v>280</v>
      </c>
      <c r="C837" t="s">
        <v>112</v>
      </c>
      <c r="D837" t="s">
        <v>132</v>
      </c>
      <c r="E837">
        <v>258</v>
      </c>
      <c r="F837">
        <v>252</v>
      </c>
      <c r="G837">
        <v>-6</v>
      </c>
      <c r="H837">
        <v>-2.32558139534884E-2</v>
      </c>
      <c r="I837" t="str">
        <f>VLOOKUP(D837,categoriesforlookup!A:B,2,FALSE)</f>
        <v>4 years and up to 5 years</v>
      </c>
      <c r="J837">
        <f t="shared" si="83"/>
        <v>33</v>
      </c>
      <c r="K837" t="b">
        <f t="shared" si="84"/>
        <v>0</v>
      </c>
      <c r="L837">
        <f t="shared" si="85"/>
        <v>-6</v>
      </c>
      <c r="M837" t="b">
        <f t="shared" si="86"/>
        <v>0</v>
      </c>
      <c r="N837" s="3">
        <f t="shared" si="87"/>
        <v>-2.3255813953488372E-2</v>
      </c>
      <c r="O837" s="3">
        <f t="shared" si="88"/>
        <v>-2.4302320871643241E-4</v>
      </c>
    </row>
    <row r="838" spans="1:15" x14ac:dyDescent="0.2">
      <c r="A838">
        <v>837</v>
      </c>
      <c r="B838" t="s">
        <v>279</v>
      </c>
      <c r="C838" t="s">
        <v>112</v>
      </c>
      <c r="D838" t="s">
        <v>133</v>
      </c>
      <c r="E838">
        <v>155</v>
      </c>
      <c r="F838">
        <v>188</v>
      </c>
      <c r="G838">
        <v>33</v>
      </c>
      <c r="H838">
        <v>0.21290322580645199</v>
      </c>
      <c r="I838" t="str">
        <f>VLOOKUP(D838,categoriesforlookup!A:B,2,FALSE)</f>
        <v>5 years and over</v>
      </c>
      <c r="J838">
        <f t="shared" si="83"/>
        <v>2</v>
      </c>
      <c r="K838" t="b">
        <f t="shared" si="84"/>
        <v>1</v>
      </c>
      <c r="L838">
        <f t="shared" si="85"/>
        <v>35</v>
      </c>
      <c r="M838" t="b">
        <f t="shared" si="86"/>
        <v>0</v>
      </c>
      <c r="N838" s="3">
        <f t="shared" si="87"/>
        <v>0.22580645161290322</v>
      </c>
      <c r="O838" s="3">
        <f t="shared" si="88"/>
        <v>1.4176353841791891E-3</v>
      </c>
    </row>
    <row r="839" spans="1:15" x14ac:dyDescent="0.2">
      <c r="A839">
        <v>838</v>
      </c>
      <c r="B839" t="s">
        <v>278</v>
      </c>
      <c r="C839" t="s">
        <v>112</v>
      </c>
      <c r="D839" t="s">
        <v>134</v>
      </c>
      <c r="E839">
        <v>13</v>
      </c>
      <c r="F839">
        <v>15</v>
      </c>
      <c r="G839">
        <v>2</v>
      </c>
      <c r="H839">
        <v>0.15384615384615399</v>
      </c>
      <c r="I839">
        <f>VLOOKUP(D839,categoriesforlookup!A:B,2,FALSE)</f>
        <v>0</v>
      </c>
      <c r="J839" t="e">
        <f t="shared" si="83"/>
        <v>#N/A</v>
      </c>
      <c r="K839" t="e">
        <f t="shared" si="84"/>
        <v>#N/A</v>
      </c>
      <c r="L839" t="e">
        <f t="shared" si="85"/>
        <v>#N/A</v>
      </c>
      <c r="M839" t="e">
        <f t="shared" si="86"/>
        <v>#N/A</v>
      </c>
      <c r="N839" s="3" t="e">
        <f t="shared" si="87"/>
        <v>#N/A</v>
      </c>
      <c r="O839" s="3" t="e">
        <f t="shared" si="88"/>
        <v>#N/A</v>
      </c>
    </row>
    <row r="840" spans="1:15" x14ac:dyDescent="0.2">
      <c r="A840">
        <v>839</v>
      </c>
      <c r="B840" t="s">
        <v>277</v>
      </c>
      <c r="C840" t="s">
        <v>112</v>
      </c>
      <c r="D840" t="s">
        <v>136</v>
      </c>
      <c r="E840">
        <v>8745</v>
      </c>
      <c r="F840">
        <v>10932</v>
      </c>
      <c r="G840">
        <v>2187</v>
      </c>
      <c r="H840">
        <v>0.25008576329331</v>
      </c>
      <c r="I840" t="str">
        <f>VLOOKUP(D840,categoriesforlookup!A:B,2,FALSE)</f>
        <v>1 year and up to 2 years</v>
      </c>
      <c r="J840">
        <f t="shared" si="83"/>
        <v>17</v>
      </c>
      <c r="K840" t="b">
        <f t="shared" si="84"/>
        <v>1</v>
      </c>
      <c r="L840">
        <f t="shared" si="85"/>
        <v>2204</v>
      </c>
      <c r="M840" t="b">
        <f t="shared" si="86"/>
        <v>0</v>
      </c>
      <c r="N840" s="3">
        <f t="shared" si="87"/>
        <v>0.25202973127501427</v>
      </c>
      <c r="O840" s="3">
        <f t="shared" si="88"/>
        <v>8.9270525335169507E-2</v>
      </c>
    </row>
    <row r="841" spans="1:15" x14ac:dyDescent="0.2">
      <c r="A841">
        <v>840</v>
      </c>
      <c r="B841" t="s">
        <v>276</v>
      </c>
      <c r="C841" t="s">
        <v>112</v>
      </c>
      <c r="D841" t="s">
        <v>129</v>
      </c>
      <c r="E841">
        <v>24078</v>
      </c>
      <c r="F841">
        <v>24689</v>
      </c>
      <c r="G841">
        <v>611</v>
      </c>
      <c r="H841">
        <v>2.5375861782540102E-2</v>
      </c>
      <c r="I841" t="e">
        <f>VLOOKUP(D841,categoriesforlookup!A:B,2,FALSE)</f>
        <v>#N/A</v>
      </c>
      <c r="J841" t="e">
        <f t="shared" si="83"/>
        <v>#N/A</v>
      </c>
      <c r="K841" t="e">
        <f t="shared" si="84"/>
        <v>#N/A</v>
      </c>
      <c r="L841" t="e">
        <f t="shared" si="85"/>
        <v>#N/A</v>
      </c>
      <c r="M841" t="e">
        <f t="shared" si="86"/>
        <v>#N/A</v>
      </c>
      <c r="N841" s="3" t="e">
        <f t="shared" si="87"/>
        <v>#N/A</v>
      </c>
      <c r="O841" s="3" t="e">
        <f t="shared" si="88"/>
        <v>#N/A</v>
      </c>
    </row>
    <row r="842" spans="1:15" x14ac:dyDescent="0.2">
      <c r="A842">
        <v>841</v>
      </c>
      <c r="B842" t="s">
        <v>275</v>
      </c>
      <c r="C842" t="s">
        <v>113</v>
      </c>
      <c r="D842" t="s">
        <v>8</v>
      </c>
      <c r="E842">
        <v>6281</v>
      </c>
      <c r="F842">
        <v>6468</v>
      </c>
      <c r="G842">
        <v>187</v>
      </c>
      <c r="H842">
        <v>2.9772329246935202E-2</v>
      </c>
      <c r="I842" t="str">
        <f>VLOOKUP(D842,categoriesforlookup!A:B,2,FALSE)</f>
        <v>2 years and up to 3 years</v>
      </c>
      <c r="J842">
        <f t="shared" si="83"/>
        <v>589</v>
      </c>
      <c r="K842" t="b">
        <f t="shared" si="84"/>
        <v>1</v>
      </c>
      <c r="L842">
        <f t="shared" si="85"/>
        <v>776</v>
      </c>
      <c r="M842" t="b">
        <f t="shared" si="86"/>
        <v>0</v>
      </c>
      <c r="N842" s="3">
        <f t="shared" si="87"/>
        <v>0.12354720585893966</v>
      </c>
      <c r="O842" s="3">
        <f t="shared" si="88"/>
        <v>2.812103641964124E-2</v>
      </c>
    </row>
    <row r="843" spans="1:15" x14ac:dyDescent="0.2">
      <c r="A843">
        <v>842</v>
      </c>
      <c r="B843" t="s">
        <v>274</v>
      </c>
      <c r="C843" t="s">
        <v>113</v>
      </c>
      <c r="D843" t="s">
        <v>130</v>
      </c>
      <c r="E843">
        <v>2181</v>
      </c>
      <c r="F843">
        <v>2770</v>
      </c>
      <c r="G843">
        <v>589</v>
      </c>
      <c r="H843">
        <v>0.270059605685465</v>
      </c>
      <c r="I843" t="str">
        <f>VLOOKUP(D843,categoriesforlookup!A:B,2,FALSE)</f>
        <v>3 years and up to 4 years</v>
      </c>
      <c r="J843">
        <f t="shared" si="83"/>
        <v>1</v>
      </c>
      <c r="K843" t="b">
        <f t="shared" si="84"/>
        <v>1</v>
      </c>
      <c r="L843">
        <f t="shared" si="85"/>
        <v>590</v>
      </c>
      <c r="M843" t="b">
        <f t="shared" si="86"/>
        <v>0</v>
      </c>
      <c r="N843" s="3">
        <f t="shared" si="87"/>
        <v>0.27051811095827605</v>
      </c>
      <c r="O843" s="3">
        <f t="shared" si="88"/>
        <v>2.1380684906685994E-2</v>
      </c>
    </row>
    <row r="844" spans="1:15" x14ac:dyDescent="0.2">
      <c r="A844">
        <v>843</v>
      </c>
      <c r="B844" t="s">
        <v>273</v>
      </c>
      <c r="C844" t="s">
        <v>113</v>
      </c>
      <c r="D844" t="s">
        <v>131</v>
      </c>
      <c r="E844">
        <v>5756</v>
      </c>
      <c r="F844">
        <v>2820</v>
      </c>
      <c r="G844">
        <v>-2936</v>
      </c>
      <c r="H844">
        <v>-0.51007644197359303</v>
      </c>
      <c r="I844" t="str">
        <f>VLOOKUP(D844,categoriesforlookup!A:B,2,FALSE)</f>
        <v>6 months up to 1 year</v>
      </c>
      <c r="J844">
        <f t="shared" si="83"/>
        <v>2033</v>
      </c>
      <c r="K844" t="b">
        <f t="shared" si="84"/>
        <v>0</v>
      </c>
      <c r="L844">
        <f t="shared" si="85"/>
        <v>-2936</v>
      </c>
      <c r="M844" t="b">
        <f t="shared" si="86"/>
        <v>0</v>
      </c>
      <c r="N844" s="3">
        <f t="shared" si="87"/>
        <v>-0.51007644197359281</v>
      </c>
      <c r="O844" s="3">
        <f t="shared" si="88"/>
        <v>-0.10639608624750861</v>
      </c>
    </row>
    <row r="845" spans="1:15" x14ac:dyDescent="0.2">
      <c r="A845">
        <v>844</v>
      </c>
      <c r="B845" t="s">
        <v>272</v>
      </c>
      <c r="C845" t="s">
        <v>113</v>
      </c>
      <c r="D845" t="s">
        <v>132</v>
      </c>
      <c r="E845">
        <v>255</v>
      </c>
      <c r="F845">
        <v>256</v>
      </c>
      <c r="G845">
        <v>1</v>
      </c>
      <c r="H845">
        <v>3.9215686274509803E-3</v>
      </c>
      <c r="I845" t="str">
        <f>VLOOKUP(D845,categoriesforlookup!A:B,2,FALSE)</f>
        <v>4 years and up to 5 years</v>
      </c>
      <c r="J845">
        <f t="shared" si="83"/>
        <v>9</v>
      </c>
      <c r="K845" t="b">
        <f t="shared" si="84"/>
        <v>1</v>
      </c>
      <c r="L845">
        <f t="shared" si="85"/>
        <v>10</v>
      </c>
      <c r="M845" t="b">
        <f t="shared" si="86"/>
        <v>0</v>
      </c>
      <c r="N845" s="3">
        <f t="shared" si="87"/>
        <v>3.9215686274509803E-2</v>
      </c>
      <c r="O845" s="3">
        <f t="shared" si="88"/>
        <v>3.623844899438304E-4</v>
      </c>
    </row>
    <row r="846" spans="1:15" x14ac:dyDescent="0.2">
      <c r="A846">
        <v>845</v>
      </c>
      <c r="B846" t="s">
        <v>271</v>
      </c>
      <c r="C846" t="s">
        <v>113</v>
      </c>
      <c r="D846" t="s">
        <v>133</v>
      </c>
      <c r="E846">
        <v>191</v>
      </c>
      <c r="F846">
        <v>200</v>
      </c>
      <c r="G846">
        <v>9</v>
      </c>
      <c r="H846">
        <v>4.7120418848167499E-2</v>
      </c>
      <c r="I846" t="str">
        <f>VLOOKUP(D846,categoriesforlookup!A:B,2,FALSE)</f>
        <v>5 years and over</v>
      </c>
      <c r="J846">
        <f t="shared" si="83"/>
        <v>18</v>
      </c>
      <c r="K846" t="b">
        <f t="shared" si="84"/>
        <v>1</v>
      </c>
      <c r="L846">
        <f t="shared" si="85"/>
        <v>27</v>
      </c>
      <c r="M846" t="b">
        <f t="shared" si="86"/>
        <v>0</v>
      </c>
      <c r="N846" s="3">
        <f t="shared" si="87"/>
        <v>0.14136125654450263</v>
      </c>
      <c r="O846" s="3">
        <f t="shared" si="88"/>
        <v>9.7843812284834205E-4</v>
      </c>
    </row>
    <row r="847" spans="1:15" x14ac:dyDescent="0.2">
      <c r="A847">
        <v>846</v>
      </c>
      <c r="B847" t="s">
        <v>270</v>
      </c>
      <c r="C847" t="s">
        <v>113</v>
      </c>
      <c r="D847" t="s">
        <v>134</v>
      </c>
      <c r="E847">
        <v>67</v>
      </c>
      <c r="F847">
        <v>85</v>
      </c>
      <c r="G847">
        <v>18</v>
      </c>
      <c r="H847">
        <v>0.26865671641791</v>
      </c>
      <c r="I847">
        <f>VLOOKUP(D847,categoriesforlookup!A:B,2,FALSE)</f>
        <v>0</v>
      </c>
      <c r="J847" t="e">
        <f t="shared" si="83"/>
        <v>#N/A</v>
      </c>
      <c r="K847" t="e">
        <f t="shared" si="84"/>
        <v>#N/A</v>
      </c>
      <c r="L847" t="e">
        <f t="shared" si="85"/>
        <v>#N/A</v>
      </c>
      <c r="M847" t="e">
        <f t="shared" si="86"/>
        <v>#N/A</v>
      </c>
      <c r="N847" s="3" t="e">
        <f t="shared" si="87"/>
        <v>#N/A</v>
      </c>
      <c r="O847" s="3" t="e">
        <f t="shared" si="88"/>
        <v>#N/A</v>
      </c>
    </row>
    <row r="848" spans="1:15" x14ac:dyDescent="0.2">
      <c r="A848">
        <v>847</v>
      </c>
      <c r="B848" t="s">
        <v>269</v>
      </c>
      <c r="C848" t="s">
        <v>113</v>
      </c>
      <c r="D848" t="s">
        <v>136</v>
      </c>
      <c r="E848">
        <v>9849</v>
      </c>
      <c r="F848">
        <v>11882</v>
      </c>
      <c r="G848">
        <v>2033</v>
      </c>
      <c r="H848">
        <v>0.20641689511625499</v>
      </c>
      <c r="I848" t="str">
        <f>VLOOKUP(D848,categoriesforlookup!A:B,2,FALSE)</f>
        <v>1 year and up to 2 years</v>
      </c>
      <c r="J848">
        <f t="shared" si="83"/>
        <v>187</v>
      </c>
      <c r="K848" t="b">
        <f t="shared" si="84"/>
        <v>1</v>
      </c>
      <c r="L848">
        <f t="shared" si="85"/>
        <v>2220</v>
      </c>
      <c r="M848" t="b">
        <f t="shared" si="86"/>
        <v>0</v>
      </c>
      <c r="N848" s="3">
        <f t="shared" si="87"/>
        <v>0.22540359427353029</v>
      </c>
      <c r="O848" s="3">
        <f t="shared" si="88"/>
        <v>8.0449356767530344E-2</v>
      </c>
    </row>
    <row r="849" spans="1:15" x14ac:dyDescent="0.2">
      <c r="A849">
        <v>848</v>
      </c>
      <c r="B849" t="s">
        <v>268</v>
      </c>
      <c r="C849" t="s">
        <v>113</v>
      </c>
      <c r="D849" t="s">
        <v>129</v>
      </c>
      <c r="E849">
        <v>27208</v>
      </c>
      <c r="F849">
        <v>27595</v>
      </c>
      <c r="G849">
        <v>387</v>
      </c>
      <c r="H849">
        <v>1.42237577183181E-2</v>
      </c>
      <c r="I849" t="e">
        <f>VLOOKUP(D849,categoriesforlookup!A:B,2,FALSE)</f>
        <v>#N/A</v>
      </c>
      <c r="J849" t="e">
        <f t="shared" si="83"/>
        <v>#N/A</v>
      </c>
      <c r="K849" t="e">
        <f t="shared" si="84"/>
        <v>#N/A</v>
      </c>
      <c r="L849" t="e">
        <f t="shared" si="85"/>
        <v>#N/A</v>
      </c>
      <c r="M849" t="e">
        <f t="shared" si="86"/>
        <v>#N/A</v>
      </c>
      <c r="N849" s="3" t="e">
        <f t="shared" si="87"/>
        <v>#N/A</v>
      </c>
      <c r="O849" s="3" t="e">
        <f t="shared" si="88"/>
        <v>#N/A</v>
      </c>
    </row>
    <row r="850" spans="1:15" x14ac:dyDescent="0.2">
      <c r="A850">
        <v>849</v>
      </c>
      <c r="B850" t="s">
        <v>267</v>
      </c>
      <c r="C850" t="s">
        <v>114</v>
      </c>
      <c r="D850" t="s">
        <v>8</v>
      </c>
      <c r="E850">
        <v>19751</v>
      </c>
      <c r="F850">
        <v>20842</v>
      </c>
      <c r="G850">
        <v>1091</v>
      </c>
      <c r="H850">
        <v>5.5237709483064099E-2</v>
      </c>
      <c r="I850" t="str">
        <f>VLOOKUP(D850,categoriesforlookup!A:B,2,FALSE)</f>
        <v>2 years and up to 3 years</v>
      </c>
      <c r="J850">
        <f t="shared" si="83"/>
        <v>904</v>
      </c>
      <c r="K850" t="b">
        <f t="shared" si="84"/>
        <v>1</v>
      </c>
      <c r="L850">
        <f t="shared" si="85"/>
        <v>1995</v>
      </c>
      <c r="M850" t="b">
        <f t="shared" si="86"/>
        <v>0</v>
      </c>
      <c r="N850" s="3">
        <f t="shared" si="87"/>
        <v>0.10100754392182675</v>
      </c>
      <c r="O850" s="3">
        <f t="shared" si="88"/>
        <v>2.8625543454866342E-2</v>
      </c>
    </row>
    <row r="851" spans="1:15" x14ac:dyDescent="0.2">
      <c r="A851">
        <v>850</v>
      </c>
      <c r="B851" t="s">
        <v>266</v>
      </c>
      <c r="C851" t="s">
        <v>114</v>
      </c>
      <c r="D851" t="s">
        <v>130</v>
      </c>
      <c r="E851">
        <v>4778</v>
      </c>
      <c r="F851">
        <v>5682</v>
      </c>
      <c r="G851">
        <v>904</v>
      </c>
      <c r="H851">
        <v>0.18920050230221799</v>
      </c>
      <c r="I851" t="str">
        <f>VLOOKUP(D851,categoriesforlookup!A:B,2,FALSE)</f>
        <v>3 years and up to 4 years</v>
      </c>
      <c r="J851">
        <f t="shared" si="83"/>
        <v>253</v>
      </c>
      <c r="K851" t="b">
        <f t="shared" si="84"/>
        <v>1</v>
      </c>
      <c r="L851">
        <f t="shared" si="85"/>
        <v>1157</v>
      </c>
      <c r="M851" t="b">
        <f t="shared" si="86"/>
        <v>0</v>
      </c>
      <c r="N851" s="3">
        <f t="shared" si="87"/>
        <v>0.24215152783591462</v>
      </c>
      <c r="O851" s="3">
        <f t="shared" si="88"/>
        <v>1.6601380339488901E-2</v>
      </c>
    </row>
    <row r="852" spans="1:15" x14ac:dyDescent="0.2">
      <c r="A852">
        <v>851</v>
      </c>
      <c r="B852" t="s">
        <v>265</v>
      </c>
      <c r="C852" t="s">
        <v>114</v>
      </c>
      <c r="D852" t="s">
        <v>131</v>
      </c>
      <c r="E852">
        <v>11243</v>
      </c>
      <c r="F852">
        <v>6808</v>
      </c>
      <c r="G852">
        <v>-4435</v>
      </c>
      <c r="H852">
        <v>-0.39446766877167999</v>
      </c>
      <c r="I852" t="str">
        <f>VLOOKUP(D852,categoriesforlookup!A:B,2,FALSE)</f>
        <v>6 months up to 1 year</v>
      </c>
      <c r="J852">
        <f t="shared" si="83"/>
        <v>2770</v>
      </c>
      <c r="K852" t="b">
        <f t="shared" si="84"/>
        <v>0</v>
      </c>
      <c r="L852">
        <f t="shared" si="85"/>
        <v>-4435</v>
      </c>
      <c r="M852" t="b">
        <f t="shared" si="86"/>
        <v>0</v>
      </c>
      <c r="N852" s="3">
        <f t="shared" si="87"/>
        <v>-0.39446766877168016</v>
      </c>
      <c r="O852" s="3">
        <f t="shared" si="88"/>
        <v>-6.3636233194151487E-2</v>
      </c>
    </row>
    <row r="853" spans="1:15" x14ac:dyDescent="0.2">
      <c r="A853">
        <v>852</v>
      </c>
      <c r="B853" t="s">
        <v>264</v>
      </c>
      <c r="C853" t="s">
        <v>114</v>
      </c>
      <c r="D853" t="s">
        <v>132</v>
      </c>
      <c r="E853">
        <v>3681</v>
      </c>
      <c r="F853">
        <v>3934</v>
      </c>
      <c r="G853">
        <v>253</v>
      </c>
      <c r="H853">
        <v>6.8731323010051595E-2</v>
      </c>
      <c r="I853" t="str">
        <f>VLOOKUP(D853,categoriesforlookup!A:B,2,FALSE)</f>
        <v>4 years and up to 5 years</v>
      </c>
      <c r="J853">
        <f t="shared" si="83"/>
        <v>88</v>
      </c>
      <c r="K853" t="b">
        <f t="shared" si="84"/>
        <v>1</v>
      </c>
      <c r="L853">
        <f t="shared" si="85"/>
        <v>341</v>
      </c>
      <c r="M853" t="b">
        <f t="shared" si="86"/>
        <v>0</v>
      </c>
      <c r="N853" s="3">
        <f t="shared" si="87"/>
        <v>9.2637870143982615E-2</v>
      </c>
      <c r="O853" s="3">
        <f t="shared" si="88"/>
        <v>4.8928873774984573E-3</v>
      </c>
    </row>
    <row r="854" spans="1:15" x14ac:dyDescent="0.2">
      <c r="A854">
        <v>853</v>
      </c>
      <c r="B854" t="s">
        <v>263</v>
      </c>
      <c r="C854" t="s">
        <v>114</v>
      </c>
      <c r="D854" t="s">
        <v>133</v>
      </c>
      <c r="E854">
        <v>908</v>
      </c>
      <c r="F854">
        <v>996</v>
      </c>
      <c r="G854">
        <v>88</v>
      </c>
      <c r="H854">
        <v>9.6916299559471397E-2</v>
      </c>
      <c r="I854" t="str">
        <f>VLOOKUP(D854,categoriesforlookup!A:B,2,FALSE)</f>
        <v>5 years and over</v>
      </c>
      <c r="J854">
        <f t="shared" si="83"/>
        <v>19</v>
      </c>
      <c r="K854" t="b">
        <f t="shared" si="84"/>
        <v>1</v>
      </c>
      <c r="L854">
        <f t="shared" si="85"/>
        <v>107</v>
      </c>
      <c r="M854" t="b">
        <f t="shared" si="86"/>
        <v>0</v>
      </c>
      <c r="N854" s="3">
        <f t="shared" si="87"/>
        <v>0.11784140969162996</v>
      </c>
      <c r="O854" s="3">
        <f t="shared" si="88"/>
        <v>1.5353048369276686E-3</v>
      </c>
    </row>
    <row r="855" spans="1:15" x14ac:dyDescent="0.2">
      <c r="A855">
        <v>854</v>
      </c>
      <c r="B855" t="s">
        <v>262</v>
      </c>
      <c r="C855" t="s">
        <v>114</v>
      </c>
      <c r="D855" t="s">
        <v>134</v>
      </c>
      <c r="E855">
        <v>126</v>
      </c>
      <c r="F855">
        <v>145</v>
      </c>
      <c r="G855">
        <v>19</v>
      </c>
      <c r="H855">
        <v>0.15079365079365101</v>
      </c>
      <c r="I855">
        <f>VLOOKUP(D855,categoriesforlookup!A:B,2,FALSE)</f>
        <v>0</v>
      </c>
      <c r="J855" t="e">
        <f t="shared" si="83"/>
        <v>#N/A</v>
      </c>
      <c r="K855" t="e">
        <f t="shared" si="84"/>
        <v>#N/A</v>
      </c>
      <c r="L855" t="e">
        <f t="shared" si="85"/>
        <v>#N/A</v>
      </c>
      <c r="M855" t="e">
        <f t="shared" si="86"/>
        <v>#N/A</v>
      </c>
      <c r="N855" s="3" t="e">
        <f t="shared" si="87"/>
        <v>#N/A</v>
      </c>
      <c r="O855" s="3" t="e">
        <f t="shared" si="88"/>
        <v>#N/A</v>
      </c>
    </row>
    <row r="856" spans="1:15" x14ac:dyDescent="0.2">
      <c r="A856">
        <v>855</v>
      </c>
      <c r="B856" t="s">
        <v>261</v>
      </c>
      <c r="C856" t="s">
        <v>114</v>
      </c>
      <c r="D856" t="s">
        <v>136</v>
      </c>
      <c r="E856">
        <v>21145</v>
      </c>
      <c r="F856">
        <v>23915</v>
      </c>
      <c r="G856">
        <v>2770</v>
      </c>
      <c r="H856">
        <v>0.13100023646252101</v>
      </c>
      <c r="I856" t="str">
        <f>VLOOKUP(D856,categoriesforlookup!A:B,2,FALSE)</f>
        <v>1 year and up to 2 years</v>
      </c>
      <c r="J856">
        <f t="shared" si="83"/>
        <v>1091</v>
      </c>
      <c r="K856" t="b">
        <f t="shared" si="84"/>
        <v>1</v>
      </c>
      <c r="L856">
        <f t="shared" si="85"/>
        <v>3861</v>
      </c>
      <c r="M856" t="b">
        <f t="shared" si="86"/>
        <v>0</v>
      </c>
      <c r="N856" s="3">
        <f t="shared" si="87"/>
        <v>0.18259635847718136</v>
      </c>
      <c r="O856" s="3">
        <f t="shared" si="88"/>
        <v>5.5400111919418016E-2</v>
      </c>
    </row>
    <row r="857" spans="1:15" x14ac:dyDescent="0.2">
      <c r="A857">
        <v>856</v>
      </c>
      <c r="B857" t="s">
        <v>260</v>
      </c>
      <c r="C857" t="s">
        <v>114</v>
      </c>
      <c r="D857" t="s">
        <v>129</v>
      </c>
      <c r="E857">
        <v>68336</v>
      </c>
      <c r="F857">
        <v>69693</v>
      </c>
      <c r="G857">
        <v>1357</v>
      </c>
      <c r="H857">
        <v>1.9857761648325901E-2</v>
      </c>
      <c r="I857" t="e">
        <f>VLOOKUP(D857,categoriesforlookup!A:B,2,FALSE)</f>
        <v>#N/A</v>
      </c>
      <c r="J857" t="e">
        <f t="shared" si="83"/>
        <v>#N/A</v>
      </c>
      <c r="K857" t="e">
        <f t="shared" si="84"/>
        <v>#N/A</v>
      </c>
      <c r="L857" t="e">
        <f t="shared" si="85"/>
        <v>#N/A</v>
      </c>
      <c r="M857" t="e">
        <f t="shared" si="86"/>
        <v>#N/A</v>
      </c>
      <c r="N857" s="3" t="e">
        <f t="shared" si="87"/>
        <v>#N/A</v>
      </c>
      <c r="O857" s="3" t="e">
        <f t="shared" si="88"/>
        <v>#N/A</v>
      </c>
    </row>
    <row r="858" spans="1:15" x14ac:dyDescent="0.2">
      <c r="A858">
        <v>857</v>
      </c>
      <c r="B858" t="s">
        <v>259</v>
      </c>
      <c r="C858" t="s">
        <v>115</v>
      </c>
      <c r="D858" t="s">
        <v>8</v>
      </c>
      <c r="E858">
        <v>8491</v>
      </c>
      <c r="F858">
        <v>9077</v>
      </c>
      <c r="G858">
        <v>586</v>
      </c>
      <c r="H858">
        <v>6.9014250382758199E-2</v>
      </c>
      <c r="I858" t="str">
        <f>VLOOKUP(D858,categoriesforlookup!A:B,2,FALSE)</f>
        <v>2 years and up to 3 years</v>
      </c>
      <c r="J858">
        <f t="shared" si="83"/>
        <v>185</v>
      </c>
      <c r="K858" t="b">
        <f t="shared" si="84"/>
        <v>1</v>
      </c>
      <c r="L858">
        <f t="shared" si="85"/>
        <v>771</v>
      </c>
      <c r="M858" t="b">
        <f t="shared" si="86"/>
        <v>0</v>
      </c>
      <c r="N858" s="3">
        <f t="shared" si="87"/>
        <v>9.0802025674243322E-2</v>
      </c>
      <c r="O858" s="3">
        <f t="shared" si="88"/>
        <v>1.4430905721826042E-2</v>
      </c>
    </row>
    <row r="859" spans="1:15" x14ac:dyDescent="0.2">
      <c r="A859">
        <v>858</v>
      </c>
      <c r="B859" t="s">
        <v>258</v>
      </c>
      <c r="C859" t="s">
        <v>115</v>
      </c>
      <c r="D859" t="s">
        <v>130</v>
      </c>
      <c r="E859">
        <v>4159</v>
      </c>
      <c r="F859">
        <v>4344</v>
      </c>
      <c r="G859">
        <v>185</v>
      </c>
      <c r="H859">
        <v>4.4481846597739801E-2</v>
      </c>
      <c r="I859" t="str">
        <f>VLOOKUP(D859,categoriesforlookup!A:B,2,FALSE)</f>
        <v>3 years and up to 4 years</v>
      </c>
      <c r="J859">
        <f t="shared" si="83"/>
        <v>-85</v>
      </c>
      <c r="K859" t="b">
        <f t="shared" si="84"/>
        <v>0</v>
      </c>
      <c r="L859">
        <f t="shared" si="85"/>
        <v>185</v>
      </c>
      <c r="M859" t="b">
        <f t="shared" si="86"/>
        <v>0</v>
      </c>
      <c r="N859" s="3">
        <f t="shared" si="87"/>
        <v>4.4481846597739842E-2</v>
      </c>
      <c r="O859" s="3">
        <f t="shared" si="88"/>
        <v>3.4626686881164956E-3</v>
      </c>
    </row>
    <row r="860" spans="1:15" x14ac:dyDescent="0.2">
      <c r="A860">
        <v>859</v>
      </c>
      <c r="B860" t="s">
        <v>257</v>
      </c>
      <c r="C860" t="s">
        <v>115</v>
      </c>
      <c r="D860" t="s">
        <v>131</v>
      </c>
      <c r="E860">
        <v>15220</v>
      </c>
      <c r="F860">
        <v>6547</v>
      </c>
      <c r="G860">
        <v>-8673</v>
      </c>
      <c r="H860">
        <v>-0.56984231274638597</v>
      </c>
      <c r="I860" t="str">
        <f>VLOOKUP(D860,categoriesforlookup!A:B,2,FALSE)</f>
        <v>6 months up to 1 year</v>
      </c>
      <c r="J860">
        <f t="shared" si="83"/>
        <v>8380</v>
      </c>
      <c r="K860" t="b">
        <f t="shared" si="84"/>
        <v>0</v>
      </c>
      <c r="L860">
        <f t="shared" si="85"/>
        <v>-8673</v>
      </c>
      <c r="M860" t="b">
        <f t="shared" si="86"/>
        <v>0</v>
      </c>
      <c r="N860" s="3">
        <f t="shared" si="87"/>
        <v>-0.5698423127463863</v>
      </c>
      <c r="O860" s="3">
        <f t="shared" si="88"/>
        <v>-0.16233365152451007</v>
      </c>
    </row>
    <row r="861" spans="1:15" x14ac:dyDescent="0.2">
      <c r="A861">
        <v>860</v>
      </c>
      <c r="B861" t="s">
        <v>256</v>
      </c>
      <c r="C861" t="s">
        <v>115</v>
      </c>
      <c r="D861" t="s">
        <v>132</v>
      </c>
      <c r="E861">
        <v>4252</v>
      </c>
      <c r="F861">
        <v>4167</v>
      </c>
      <c r="G861">
        <v>-85</v>
      </c>
      <c r="H861">
        <v>-1.99905926622766E-2</v>
      </c>
      <c r="I861" t="str">
        <f>VLOOKUP(D861,categoriesforlookup!A:B,2,FALSE)</f>
        <v>4 years and up to 5 years</v>
      </c>
      <c r="J861">
        <f t="shared" si="83"/>
        <v>409</v>
      </c>
      <c r="K861" t="b">
        <f t="shared" si="84"/>
        <v>0</v>
      </c>
      <c r="L861">
        <f t="shared" si="85"/>
        <v>-85</v>
      </c>
      <c r="M861" t="b">
        <f t="shared" si="86"/>
        <v>0</v>
      </c>
      <c r="N861" s="3">
        <f t="shared" si="87"/>
        <v>-1.9990592662276575E-2</v>
      </c>
      <c r="O861" s="3">
        <f t="shared" si="88"/>
        <v>-1.5909558837292005E-3</v>
      </c>
    </row>
    <row r="862" spans="1:15" x14ac:dyDescent="0.2">
      <c r="A862">
        <v>861</v>
      </c>
      <c r="B862" t="s">
        <v>255</v>
      </c>
      <c r="C862" t="s">
        <v>115</v>
      </c>
      <c r="D862" t="s">
        <v>133</v>
      </c>
      <c r="E862">
        <v>2677</v>
      </c>
      <c r="F862">
        <v>3086</v>
      </c>
      <c r="G862">
        <v>409</v>
      </c>
      <c r="H862">
        <v>0.152782966006724</v>
      </c>
      <c r="I862" t="str">
        <f>VLOOKUP(D862,categoriesforlookup!A:B,2,FALSE)</f>
        <v>5 years and over</v>
      </c>
      <c r="J862">
        <f t="shared" si="83"/>
        <v>12</v>
      </c>
      <c r="K862" t="b">
        <f t="shared" si="84"/>
        <v>1</v>
      </c>
      <c r="L862">
        <f t="shared" si="85"/>
        <v>421</v>
      </c>
      <c r="M862" t="b">
        <f t="shared" si="86"/>
        <v>0</v>
      </c>
      <c r="N862" s="3">
        <f t="shared" si="87"/>
        <v>0.15726559581621219</v>
      </c>
      <c r="O862" s="3">
        <f t="shared" si="88"/>
        <v>7.8799109064705119E-3</v>
      </c>
    </row>
    <row r="863" spans="1:15" x14ac:dyDescent="0.2">
      <c r="A863">
        <v>862</v>
      </c>
      <c r="B863" t="s">
        <v>254</v>
      </c>
      <c r="C863" t="s">
        <v>115</v>
      </c>
      <c r="D863" t="s">
        <v>134</v>
      </c>
      <c r="E863">
        <v>34</v>
      </c>
      <c r="F863">
        <v>46</v>
      </c>
      <c r="G863">
        <v>12</v>
      </c>
      <c r="H863">
        <v>0.35294117647058798</v>
      </c>
      <c r="I863">
        <f>VLOOKUP(D863,categoriesforlookup!A:B,2,FALSE)</f>
        <v>0</v>
      </c>
      <c r="J863" t="e">
        <f t="shared" si="83"/>
        <v>#N/A</v>
      </c>
      <c r="K863" t="e">
        <f t="shared" si="84"/>
        <v>#N/A</v>
      </c>
      <c r="L863" t="e">
        <f t="shared" si="85"/>
        <v>#N/A</v>
      </c>
      <c r="M863" t="e">
        <f t="shared" si="86"/>
        <v>#N/A</v>
      </c>
      <c r="N863" s="3" t="e">
        <f t="shared" si="87"/>
        <v>#N/A</v>
      </c>
      <c r="O863" s="3" t="e">
        <f t="shared" si="88"/>
        <v>#N/A</v>
      </c>
    </row>
    <row r="864" spans="1:15" x14ac:dyDescent="0.2">
      <c r="A864">
        <v>863</v>
      </c>
      <c r="B864" t="s">
        <v>253</v>
      </c>
      <c r="C864" t="s">
        <v>115</v>
      </c>
      <c r="D864" t="s">
        <v>136</v>
      </c>
      <c r="E864">
        <v>10735</v>
      </c>
      <c r="F864">
        <v>19115</v>
      </c>
      <c r="G864">
        <v>8380</v>
      </c>
      <c r="H864">
        <v>0.78062412668840198</v>
      </c>
      <c r="I864" t="str">
        <f>VLOOKUP(D864,categoriesforlookup!A:B,2,FALSE)</f>
        <v>1 year and up to 2 years</v>
      </c>
      <c r="J864">
        <f t="shared" si="83"/>
        <v>586</v>
      </c>
      <c r="K864" t="b">
        <f t="shared" si="84"/>
        <v>1</v>
      </c>
      <c r="L864">
        <f t="shared" si="85"/>
        <v>8966</v>
      </c>
      <c r="M864" t="b">
        <f t="shared" si="86"/>
        <v>0</v>
      </c>
      <c r="N864" s="3">
        <f t="shared" si="87"/>
        <v>0.8352119236143456</v>
      </c>
      <c r="O864" s="3">
        <f t="shared" si="88"/>
        <v>0.16781777004136486</v>
      </c>
    </row>
    <row r="865" spans="1:15" x14ac:dyDescent="0.2">
      <c r="A865">
        <v>864</v>
      </c>
      <c r="B865" t="s">
        <v>252</v>
      </c>
      <c r="C865" t="s">
        <v>115</v>
      </c>
      <c r="D865" t="s">
        <v>129</v>
      </c>
      <c r="E865">
        <v>51677</v>
      </c>
      <c r="F865">
        <v>53427</v>
      </c>
      <c r="G865">
        <v>1750</v>
      </c>
      <c r="H865">
        <v>3.3864194902954899E-2</v>
      </c>
      <c r="I865" t="e">
        <f>VLOOKUP(D865,categoriesforlookup!A:B,2,FALSE)</f>
        <v>#N/A</v>
      </c>
      <c r="J865" t="e">
        <f t="shared" si="83"/>
        <v>#N/A</v>
      </c>
      <c r="K865" t="e">
        <f t="shared" si="84"/>
        <v>#N/A</v>
      </c>
      <c r="L865" t="e">
        <f t="shared" si="85"/>
        <v>#N/A</v>
      </c>
      <c r="M865" t="e">
        <f t="shared" si="86"/>
        <v>#N/A</v>
      </c>
      <c r="N865" s="3" t="e">
        <f t="shared" si="87"/>
        <v>#N/A</v>
      </c>
      <c r="O865" s="3" t="e">
        <f t="shared" si="88"/>
        <v>#N/A</v>
      </c>
    </row>
    <row r="866" spans="1:15" x14ac:dyDescent="0.2">
      <c r="A866">
        <v>865</v>
      </c>
      <c r="B866" t="s">
        <v>251</v>
      </c>
      <c r="C866" t="s">
        <v>116</v>
      </c>
      <c r="D866" t="s">
        <v>8</v>
      </c>
      <c r="E866">
        <v>9854</v>
      </c>
      <c r="F866">
        <v>10628</v>
      </c>
      <c r="G866">
        <v>774</v>
      </c>
      <c r="H866">
        <v>7.8546783032271195E-2</v>
      </c>
      <c r="I866" t="str">
        <f>VLOOKUP(D866,categoriesforlookup!A:B,2,FALSE)</f>
        <v>2 years and up to 3 years</v>
      </c>
      <c r="J866">
        <f t="shared" si="83"/>
        <v>491</v>
      </c>
      <c r="K866" t="b">
        <f t="shared" si="84"/>
        <v>1</v>
      </c>
      <c r="L866">
        <f t="shared" si="85"/>
        <v>1265</v>
      </c>
      <c r="M866" t="b">
        <f t="shared" si="86"/>
        <v>0</v>
      </c>
      <c r="N866" s="3">
        <f t="shared" si="87"/>
        <v>0.12837426425816928</v>
      </c>
      <c r="O866" s="3">
        <f t="shared" si="88"/>
        <v>2.6032556129483672E-2</v>
      </c>
    </row>
    <row r="867" spans="1:15" x14ac:dyDescent="0.2">
      <c r="A867">
        <v>866</v>
      </c>
      <c r="B867" t="s">
        <v>250</v>
      </c>
      <c r="C867" t="s">
        <v>116</v>
      </c>
      <c r="D867" t="s">
        <v>130</v>
      </c>
      <c r="E867">
        <v>2077</v>
      </c>
      <c r="F867">
        <v>2568</v>
      </c>
      <c r="G867">
        <v>491</v>
      </c>
      <c r="H867">
        <v>0.236398651901781</v>
      </c>
      <c r="I867" t="str">
        <f>VLOOKUP(D867,categoriesforlookup!A:B,2,FALSE)</f>
        <v>3 years and up to 4 years</v>
      </c>
      <c r="J867">
        <f t="shared" si="83"/>
        <v>-2</v>
      </c>
      <c r="K867" t="b">
        <f t="shared" si="84"/>
        <v>0</v>
      </c>
      <c r="L867">
        <f t="shared" si="85"/>
        <v>491</v>
      </c>
      <c r="M867" t="b">
        <f t="shared" si="86"/>
        <v>0</v>
      </c>
      <c r="N867" s="3">
        <f t="shared" si="87"/>
        <v>0.23639865190178141</v>
      </c>
      <c r="O867" s="3">
        <f t="shared" si="88"/>
        <v>1.010433601547548E-2</v>
      </c>
    </row>
    <row r="868" spans="1:15" x14ac:dyDescent="0.2">
      <c r="A868">
        <v>867</v>
      </c>
      <c r="B868" t="s">
        <v>249</v>
      </c>
      <c r="C868" t="s">
        <v>116</v>
      </c>
      <c r="D868" t="s">
        <v>131</v>
      </c>
      <c r="E868">
        <v>16735</v>
      </c>
      <c r="F868">
        <v>7257</v>
      </c>
      <c r="G868">
        <v>-9478</v>
      </c>
      <c r="H868">
        <v>-0.56635793247684496</v>
      </c>
      <c r="I868" t="str">
        <f>VLOOKUP(D868,categoriesforlookup!A:B,2,FALSE)</f>
        <v>6 months up to 1 year</v>
      </c>
      <c r="J868">
        <f t="shared" si="83"/>
        <v>9011</v>
      </c>
      <c r="K868" t="b">
        <f t="shared" si="84"/>
        <v>0</v>
      </c>
      <c r="L868">
        <f t="shared" si="85"/>
        <v>-9478</v>
      </c>
      <c r="M868" t="b">
        <f t="shared" si="86"/>
        <v>0</v>
      </c>
      <c r="N868" s="3">
        <f t="shared" si="87"/>
        <v>-0.56635793247684496</v>
      </c>
      <c r="O868" s="3">
        <f t="shared" si="88"/>
        <v>-0.19504866956145947</v>
      </c>
    </row>
    <row r="869" spans="1:15" x14ac:dyDescent="0.2">
      <c r="A869">
        <v>868</v>
      </c>
      <c r="B869" t="s">
        <v>248</v>
      </c>
      <c r="C869" t="s">
        <v>116</v>
      </c>
      <c r="D869" t="s">
        <v>132</v>
      </c>
      <c r="E869">
        <v>381</v>
      </c>
      <c r="F869">
        <v>379</v>
      </c>
      <c r="G869">
        <v>-2</v>
      </c>
      <c r="H869">
        <v>-5.2493438320209999E-3</v>
      </c>
      <c r="I869" t="str">
        <f>VLOOKUP(D869,categoriesforlookup!A:B,2,FALSE)</f>
        <v>4 years and up to 5 years</v>
      </c>
      <c r="J869">
        <f t="shared" si="83"/>
        <v>38</v>
      </c>
      <c r="K869" t="b">
        <f t="shared" si="84"/>
        <v>0</v>
      </c>
      <c r="L869">
        <f t="shared" si="85"/>
        <v>-2</v>
      </c>
      <c r="M869" t="b">
        <f t="shared" si="86"/>
        <v>0</v>
      </c>
      <c r="N869" s="3">
        <f t="shared" si="87"/>
        <v>-5.2493438320209973E-3</v>
      </c>
      <c r="O869" s="3">
        <f t="shared" si="88"/>
        <v>-4.1158191509065091E-5</v>
      </c>
    </row>
    <row r="870" spans="1:15" x14ac:dyDescent="0.2">
      <c r="A870">
        <v>869</v>
      </c>
      <c r="B870" t="s">
        <v>247</v>
      </c>
      <c r="C870" t="s">
        <v>116</v>
      </c>
      <c r="D870" t="s">
        <v>133</v>
      </c>
      <c r="E870">
        <v>226</v>
      </c>
      <c r="F870">
        <v>264</v>
      </c>
      <c r="G870">
        <v>38</v>
      </c>
      <c r="H870">
        <v>0.16814159292035399</v>
      </c>
      <c r="I870" t="str">
        <f>VLOOKUP(D870,categoriesforlookup!A:B,2,FALSE)</f>
        <v>5 years and over</v>
      </c>
      <c r="J870">
        <f t="shared" si="83"/>
        <v>11</v>
      </c>
      <c r="K870" t="b">
        <f t="shared" si="84"/>
        <v>1</v>
      </c>
      <c r="L870">
        <f t="shared" si="85"/>
        <v>49</v>
      </c>
      <c r="M870" t="b">
        <f t="shared" si="86"/>
        <v>0</v>
      </c>
      <c r="N870" s="3">
        <f t="shared" si="87"/>
        <v>0.2168141592920354</v>
      </c>
      <c r="O870" s="3">
        <f t="shared" si="88"/>
        <v>1.0083756919720948E-3</v>
      </c>
    </row>
    <row r="871" spans="1:15" x14ac:dyDescent="0.2">
      <c r="A871">
        <v>870</v>
      </c>
      <c r="B871" t="s">
        <v>246</v>
      </c>
      <c r="C871" t="s">
        <v>116</v>
      </c>
      <c r="D871" t="s">
        <v>134</v>
      </c>
      <c r="E871">
        <v>19</v>
      </c>
      <c r="F871">
        <v>30</v>
      </c>
      <c r="G871">
        <v>11</v>
      </c>
      <c r="H871">
        <v>0.57894736842105299</v>
      </c>
      <c r="I871">
        <f>VLOOKUP(D871,categoriesforlookup!A:B,2,FALSE)</f>
        <v>0</v>
      </c>
      <c r="J871" t="e">
        <f t="shared" si="83"/>
        <v>#N/A</v>
      </c>
      <c r="K871" t="e">
        <f t="shared" si="84"/>
        <v>#N/A</v>
      </c>
      <c r="L871" t="e">
        <f t="shared" si="85"/>
        <v>#N/A</v>
      </c>
      <c r="M871" t="e">
        <f t="shared" si="86"/>
        <v>#N/A</v>
      </c>
      <c r="N871" s="3" t="e">
        <f t="shared" si="87"/>
        <v>#N/A</v>
      </c>
      <c r="O871" s="3" t="e">
        <f t="shared" si="88"/>
        <v>#N/A</v>
      </c>
    </row>
    <row r="872" spans="1:15" x14ac:dyDescent="0.2">
      <c r="A872">
        <v>871</v>
      </c>
      <c r="B872" t="s">
        <v>245</v>
      </c>
      <c r="C872" t="s">
        <v>116</v>
      </c>
      <c r="D872" t="s">
        <v>136</v>
      </c>
      <c r="E872">
        <v>10891</v>
      </c>
      <c r="F872">
        <v>19902</v>
      </c>
      <c r="G872">
        <v>9011</v>
      </c>
      <c r="H872">
        <v>0.82738040583968397</v>
      </c>
      <c r="I872" t="str">
        <f>VLOOKUP(D872,categoriesforlookup!A:B,2,FALSE)</f>
        <v>1 year and up to 2 years</v>
      </c>
      <c r="J872">
        <f t="shared" si="83"/>
        <v>774</v>
      </c>
      <c r="K872" t="b">
        <f t="shared" si="84"/>
        <v>1</v>
      </c>
      <c r="L872">
        <f t="shared" si="85"/>
        <v>9785</v>
      </c>
      <c r="M872" t="b">
        <f t="shared" si="86"/>
        <v>0</v>
      </c>
      <c r="N872" s="3">
        <f t="shared" si="87"/>
        <v>0.89844826003121847</v>
      </c>
      <c r="O872" s="3">
        <f t="shared" si="88"/>
        <v>0.20136645195810096</v>
      </c>
    </row>
    <row r="873" spans="1:15" x14ac:dyDescent="0.2">
      <c r="A873">
        <v>872</v>
      </c>
      <c r="B873" t="s">
        <v>244</v>
      </c>
      <c r="C873" t="s">
        <v>116</v>
      </c>
      <c r="D873" t="s">
        <v>129</v>
      </c>
      <c r="E873">
        <v>46606</v>
      </c>
      <c r="F873">
        <v>48593</v>
      </c>
      <c r="G873">
        <v>1987</v>
      </c>
      <c r="H873">
        <v>4.2633995622881199E-2</v>
      </c>
      <c r="I873" t="e">
        <f>VLOOKUP(D873,categoriesforlookup!A:B,2,FALSE)</f>
        <v>#N/A</v>
      </c>
      <c r="J873" t="e">
        <f t="shared" si="83"/>
        <v>#N/A</v>
      </c>
      <c r="K873" t="e">
        <f t="shared" si="84"/>
        <v>#N/A</v>
      </c>
      <c r="L873" t="e">
        <f t="shared" si="85"/>
        <v>#N/A</v>
      </c>
      <c r="M873" t="e">
        <f t="shared" si="86"/>
        <v>#N/A</v>
      </c>
      <c r="N873" s="3" t="e">
        <f t="shared" si="87"/>
        <v>#N/A</v>
      </c>
      <c r="O873" s="3" t="e">
        <f t="shared" si="88"/>
        <v>#N/A</v>
      </c>
    </row>
    <row r="874" spans="1:15" x14ac:dyDescent="0.2">
      <c r="A874">
        <v>873</v>
      </c>
      <c r="B874" t="s">
        <v>243</v>
      </c>
      <c r="C874" t="s">
        <v>117</v>
      </c>
      <c r="D874" t="s">
        <v>8</v>
      </c>
      <c r="E874">
        <v>9884</v>
      </c>
      <c r="F874">
        <v>10366</v>
      </c>
      <c r="G874">
        <v>482</v>
      </c>
      <c r="H874">
        <v>4.8765681910157802E-2</v>
      </c>
      <c r="I874" t="str">
        <f>VLOOKUP(D874,categoriesforlookup!A:B,2,FALSE)</f>
        <v>2 years and up to 3 years</v>
      </c>
      <c r="J874">
        <f t="shared" si="83"/>
        <v>430</v>
      </c>
      <c r="K874" t="b">
        <f t="shared" si="84"/>
        <v>1</v>
      </c>
      <c r="L874">
        <f t="shared" si="85"/>
        <v>912</v>
      </c>
      <c r="M874" t="b">
        <f t="shared" si="86"/>
        <v>0</v>
      </c>
      <c r="N874" s="3">
        <f t="shared" si="87"/>
        <v>9.2270335896398215E-2</v>
      </c>
      <c r="O874" s="3">
        <f t="shared" si="88"/>
        <v>1.6877012472704393E-2</v>
      </c>
    </row>
    <row r="875" spans="1:15" x14ac:dyDescent="0.2">
      <c r="A875">
        <v>874</v>
      </c>
      <c r="B875" t="s">
        <v>242</v>
      </c>
      <c r="C875" t="s">
        <v>117</v>
      </c>
      <c r="D875" t="s">
        <v>130</v>
      </c>
      <c r="E875">
        <v>4112</v>
      </c>
      <c r="F875">
        <v>4542</v>
      </c>
      <c r="G875">
        <v>430</v>
      </c>
      <c r="H875">
        <v>0.104571984435798</v>
      </c>
      <c r="I875" t="str">
        <f>VLOOKUP(D875,categoriesforlookup!A:B,2,FALSE)</f>
        <v>3 years and up to 4 years</v>
      </c>
      <c r="J875">
        <f t="shared" si="83"/>
        <v>66</v>
      </c>
      <c r="K875" t="b">
        <f t="shared" si="84"/>
        <v>1</v>
      </c>
      <c r="L875">
        <f t="shared" si="85"/>
        <v>496</v>
      </c>
      <c r="M875" t="b">
        <f t="shared" si="86"/>
        <v>0</v>
      </c>
      <c r="N875" s="3">
        <f t="shared" si="87"/>
        <v>0.12062256809338522</v>
      </c>
      <c r="O875" s="3">
        <f t="shared" si="88"/>
        <v>9.1787260816462487E-3</v>
      </c>
    </row>
    <row r="876" spans="1:15" x14ac:dyDescent="0.2">
      <c r="A876">
        <v>875</v>
      </c>
      <c r="B876" t="s">
        <v>241</v>
      </c>
      <c r="C876" t="s">
        <v>117</v>
      </c>
      <c r="D876" t="s">
        <v>131</v>
      </c>
      <c r="E876">
        <v>17258</v>
      </c>
      <c r="F876">
        <v>6916</v>
      </c>
      <c r="G876">
        <v>-10342</v>
      </c>
      <c r="H876">
        <v>-0.599258314984355</v>
      </c>
      <c r="I876" t="str">
        <f>VLOOKUP(D876,categoriesforlookup!A:B,2,FALSE)</f>
        <v>6 months up to 1 year</v>
      </c>
      <c r="J876">
        <f t="shared" si="83"/>
        <v>9874</v>
      </c>
      <c r="K876" t="b">
        <f t="shared" si="84"/>
        <v>0</v>
      </c>
      <c r="L876">
        <f t="shared" si="85"/>
        <v>-10342</v>
      </c>
      <c r="M876" t="b">
        <f t="shared" si="86"/>
        <v>0</v>
      </c>
      <c r="N876" s="3">
        <f t="shared" si="87"/>
        <v>-0.59925831498435511</v>
      </c>
      <c r="O876" s="3">
        <f t="shared" si="88"/>
        <v>-0.19138384100077724</v>
      </c>
    </row>
    <row r="877" spans="1:15" x14ac:dyDescent="0.2">
      <c r="A877">
        <v>876</v>
      </c>
      <c r="B877" t="s">
        <v>240</v>
      </c>
      <c r="C877" t="s">
        <v>117</v>
      </c>
      <c r="D877" t="s">
        <v>132</v>
      </c>
      <c r="E877">
        <v>2514</v>
      </c>
      <c r="F877">
        <v>2580</v>
      </c>
      <c r="G877">
        <v>66</v>
      </c>
      <c r="H877">
        <v>2.62529832935561E-2</v>
      </c>
      <c r="I877" t="str">
        <f>VLOOKUP(D877,categoriesforlookup!A:B,2,FALSE)</f>
        <v>4 years and up to 5 years</v>
      </c>
      <c r="J877">
        <f t="shared" si="83"/>
        <v>153</v>
      </c>
      <c r="K877" t="b">
        <f t="shared" si="84"/>
        <v>1</v>
      </c>
      <c r="L877">
        <f t="shared" si="85"/>
        <v>219</v>
      </c>
      <c r="M877" t="b">
        <f t="shared" si="86"/>
        <v>0</v>
      </c>
      <c r="N877" s="3">
        <f t="shared" si="87"/>
        <v>8.7112171837708835E-2</v>
      </c>
      <c r="O877" s="3">
        <f t="shared" si="88"/>
        <v>4.0527036529849365E-3</v>
      </c>
    </row>
    <row r="878" spans="1:15" x14ac:dyDescent="0.2">
      <c r="A878">
        <v>877</v>
      </c>
      <c r="B878" t="s">
        <v>239</v>
      </c>
      <c r="C878" t="s">
        <v>117</v>
      </c>
      <c r="D878" t="s">
        <v>133</v>
      </c>
      <c r="E878">
        <v>609</v>
      </c>
      <c r="F878">
        <v>762</v>
      </c>
      <c r="G878">
        <v>153</v>
      </c>
      <c r="H878">
        <v>0.25123152709359597</v>
      </c>
      <c r="I878" t="str">
        <f>VLOOKUP(D878,categoriesforlookup!A:B,2,FALSE)</f>
        <v>5 years and over</v>
      </c>
      <c r="J878">
        <f t="shared" si="83"/>
        <v>16</v>
      </c>
      <c r="K878" t="b">
        <f t="shared" si="84"/>
        <v>1</v>
      </c>
      <c r="L878">
        <f t="shared" si="85"/>
        <v>169</v>
      </c>
      <c r="M878" t="b">
        <f t="shared" si="86"/>
        <v>0</v>
      </c>
      <c r="N878" s="3">
        <f t="shared" si="87"/>
        <v>0.27750410509031198</v>
      </c>
      <c r="O878" s="3">
        <f t="shared" si="88"/>
        <v>3.127428846367371E-3</v>
      </c>
    </row>
    <row r="879" spans="1:15" x14ac:dyDescent="0.2">
      <c r="A879">
        <v>878</v>
      </c>
      <c r="B879" t="s">
        <v>238</v>
      </c>
      <c r="C879" t="s">
        <v>117</v>
      </c>
      <c r="D879" t="s">
        <v>134</v>
      </c>
      <c r="E879">
        <v>173</v>
      </c>
      <c r="F879">
        <v>189</v>
      </c>
      <c r="G879">
        <v>16</v>
      </c>
      <c r="H879">
        <v>9.2485549132948E-2</v>
      </c>
      <c r="I879">
        <f>VLOOKUP(D879,categoriesforlookup!A:B,2,FALSE)</f>
        <v>0</v>
      </c>
      <c r="J879" t="e">
        <f t="shared" si="83"/>
        <v>#N/A</v>
      </c>
      <c r="K879" t="e">
        <f t="shared" si="84"/>
        <v>#N/A</v>
      </c>
      <c r="L879" t="e">
        <f t="shared" si="85"/>
        <v>#N/A</v>
      </c>
      <c r="M879" t="e">
        <f t="shared" si="86"/>
        <v>#N/A</v>
      </c>
      <c r="N879" s="3" t="e">
        <f t="shared" si="87"/>
        <v>#N/A</v>
      </c>
      <c r="O879" s="3" t="e">
        <f t="shared" si="88"/>
        <v>#N/A</v>
      </c>
    </row>
    <row r="880" spans="1:15" x14ac:dyDescent="0.2">
      <c r="A880">
        <v>879</v>
      </c>
      <c r="B880" t="s">
        <v>237</v>
      </c>
      <c r="C880" t="s">
        <v>117</v>
      </c>
      <c r="D880" t="s">
        <v>136</v>
      </c>
      <c r="E880">
        <v>11220</v>
      </c>
      <c r="F880">
        <v>21094</v>
      </c>
      <c r="G880">
        <v>9874</v>
      </c>
      <c r="H880">
        <v>0.880035650623886</v>
      </c>
      <c r="I880" t="str">
        <f>VLOOKUP(D880,categoriesforlookup!A:B,2,FALSE)</f>
        <v>1 year and up to 2 years</v>
      </c>
      <c r="J880">
        <f t="shared" si="83"/>
        <v>482</v>
      </c>
      <c r="K880" t="b">
        <f t="shared" si="84"/>
        <v>1</v>
      </c>
      <c r="L880">
        <f t="shared" si="85"/>
        <v>10356</v>
      </c>
      <c r="M880" t="b">
        <f t="shared" si="86"/>
        <v>0</v>
      </c>
      <c r="N880" s="3">
        <f t="shared" si="87"/>
        <v>0.92299465240641709</v>
      </c>
      <c r="O880" s="3">
        <f t="shared" si="88"/>
        <v>0.19164291794663016</v>
      </c>
    </row>
    <row r="881" spans="1:15" x14ac:dyDescent="0.2">
      <c r="A881">
        <v>880</v>
      </c>
      <c r="B881" t="s">
        <v>236</v>
      </c>
      <c r="C881" t="s">
        <v>117</v>
      </c>
      <c r="D881" t="s">
        <v>129</v>
      </c>
      <c r="E881">
        <v>51775</v>
      </c>
      <c r="F881">
        <v>54038</v>
      </c>
      <c r="G881">
        <v>2263</v>
      </c>
      <c r="H881">
        <v>4.3708353452438398E-2</v>
      </c>
      <c r="I881" t="e">
        <f>VLOOKUP(D881,categoriesforlookup!A:B,2,FALSE)</f>
        <v>#N/A</v>
      </c>
      <c r="J881" t="e">
        <f t="shared" si="83"/>
        <v>#N/A</v>
      </c>
      <c r="K881" t="e">
        <f t="shared" si="84"/>
        <v>#N/A</v>
      </c>
      <c r="L881" t="e">
        <f t="shared" si="85"/>
        <v>#N/A</v>
      </c>
      <c r="M881" t="e">
        <f t="shared" si="86"/>
        <v>#N/A</v>
      </c>
      <c r="N881" s="3" t="e">
        <f t="shared" si="87"/>
        <v>#N/A</v>
      </c>
      <c r="O881" s="3" t="e">
        <f t="shared" si="88"/>
        <v>#N/A</v>
      </c>
    </row>
    <row r="882" spans="1:15" x14ac:dyDescent="0.2">
      <c r="A882">
        <v>881</v>
      </c>
      <c r="B882" t="s">
        <v>235</v>
      </c>
      <c r="C882" t="s">
        <v>118</v>
      </c>
      <c r="D882" t="s">
        <v>8</v>
      </c>
      <c r="E882">
        <v>11637</v>
      </c>
      <c r="F882">
        <v>12192</v>
      </c>
      <c r="G882">
        <v>555</v>
      </c>
      <c r="H882">
        <v>4.7692704305233299E-2</v>
      </c>
      <c r="I882" t="str">
        <f>VLOOKUP(D882,categoriesforlookup!A:B,2,FALSE)</f>
        <v>2 years and up to 3 years</v>
      </c>
      <c r="J882">
        <f t="shared" si="83"/>
        <v>393</v>
      </c>
      <c r="K882" t="b">
        <f t="shared" si="84"/>
        <v>1</v>
      </c>
      <c r="L882">
        <f t="shared" si="85"/>
        <v>948</v>
      </c>
      <c r="M882" t="b">
        <f t="shared" si="86"/>
        <v>0</v>
      </c>
      <c r="N882" s="3">
        <f t="shared" si="87"/>
        <v>8.1464294921371486E-2</v>
      </c>
      <c r="O882" s="3">
        <f t="shared" si="88"/>
        <v>1.6134247834300595E-2</v>
      </c>
    </row>
    <row r="883" spans="1:15" x14ac:dyDescent="0.2">
      <c r="A883">
        <v>882</v>
      </c>
      <c r="B883" t="s">
        <v>234</v>
      </c>
      <c r="C883" t="s">
        <v>118</v>
      </c>
      <c r="D883" t="s">
        <v>130</v>
      </c>
      <c r="E883">
        <v>6252</v>
      </c>
      <c r="F883">
        <v>6645</v>
      </c>
      <c r="G883">
        <v>393</v>
      </c>
      <c r="H883">
        <v>6.2859884836852203E-2</v>
      </c>
      <c r="I883" t="str">
        <f>VLOOKUP(D883,categoriesforlookup!A:B,2,FALSE)</f>
        <v>3 years and up to 4 years</v>
      </c>
      <c r="J883">
        <f t="shared" si="83"/>
        <v>111</v>
      </c>
      <c r="K883" t="b">
        <f t="shared" si="84"/>
        <v>1</v>
      </c>
      <c r="L883">
        <f t="shared" si="85"/>
        <v>504</v>
      </c>
      <c r="M883" t="b">
        <f t="shared" si="86"/>
        <v>0</v>
      </c>
      <c r="N883" s="3">
        <f t="shared" si="87"/>
        <v>8.0614203454894437E-2</v>
      </c>
      <c r="O883" s="3">
        <f t="shared" si="88"/>
        <v>8.5777013802610744E-3</v>
      </c>
    </row>
    <row r="884" spans="1:15" x14ac:dyDescent="0.2">
      <c r="A884">
        <v>883</v>
      </c>
      <c r="B884" t="s">
        <v>233</v>
      </c>
      <c r="C884" t="s">
        <v>118</v>
      </c>
      <c r="D884" t="s">
        <v>131</v>
      </c>
      <c r="E884">
        <v>9764</v>
      </c>
      <c r="F884">
        <v>5177</v>
      </c>
      <c r="G884">
        <v>-4587</v>
      </c>
      <c r="H884">
        <v>-0.46978697255223301</v>
      </c>
      <c r="I884" t="str">
        <f>VLOOKUP(D884,categoriesforlookup!A:B,2,FALSE)</f>
        <v>6 months up to 1 year</v>
      </c>
      <c r="J884">
        <f t="shared" si="83"/>
        <v>3423</v>
      </c>
      <c r="K884" t="b">
        <f t="shared" si="84"/>
        <v>0</v>
      </c>
      <c r="L884">
        <f t="shared" si="85"/>
        <v>-4587</v>
      </c>
      <c r="M884" t="b">
        <f t="shared" si="86"/>
        <v>0</v>
      </c>
      <c r="N884" s="3">
        <f t="shared" si="87"/>
        <v>-0.46978697255223267</v>
      </c>
      <c r="O884" s="3">
        <f t="shared" si="88"/>
        <v>-7.8067294109638002E-2</v>
      </c>
    </row>
    <row r="885" spans="1:15" x14ac:dyDescent="0.2">
      <c r="A885">
        <v>884</v>
      </c>
      <c r="B885" t="s">
        <v>232</v>
      </c>
      <c r="C885" t="s">
        <v>118</v>
      </c>
      <c r="D885" t="s">
        <v>132</v>
      </c>
      <c r="E885">
        <v>5162</v>
      </c>
      <c r="F885">
        <v>5273</v>
      </c>
      <c r="G885">
        <v>111</v>
      </c>
      <c r="H885">
        <v>2.15032932971716E-2</v>
      </c>
      <c r="I885" t="str">
        <f>VLOOKUP(D885,categoriesforlookup!A:B,2,FALSE)</f>
        <v>4 years and up to 5 years</v>
      </c>
      <c r="J885">
        <f t="shared" si="83"/>
        <v>265</v>
      </c>
      <c r="K885" t="b">
        <f t="shared" si="84"/>
        <v>1</v>
      </c>
      <c r="L885">
        <f t="shared" si="85"/>
        <v>376</v>
      </c>
      <c r="M885" t="b">
        <f t="shared" si="86"/>
        <v>0</v>
      </c>
      <c r="N885" s="3">
        <f t="shared" si="87"/>
        <v>7.2839984502130958E-2</v>
      </c>
      <c r="O885" s="3">
        <f t="shared" si="88"/>
        <v>6.3992375376550883E-3</v>
      </c>
    </row>
    <row r="886" spans="1:15" x14ac:dyDescent="0.2">
      <c r="A886">
        <v>885</v>
      </c>
      <c r="B886" t="s">
        <v>231</v>
      </c>
      <c r="C886" t="s">
        <v>118</v>
      </c>
      <c r="D886" t="s">
        <v>133</v>
      </c>
      <c r="E886">
        <v>1846</v>
      </c>
      <c r="F886">
        <v>2111</v>
      </c>
      <c r="G886">
        <v>265</v>
      </c>
      <c r="H886">
        <v>0.14355362946912201</v>
      </c>
      <c r="I886" t="str">
        <f>VLOOKUP(D886,categoriesforlookup!A:B,2,FALSE)</f>
        <v>5 years and over</v>
      </c>
      <c r="J886">
        <f t="shared" si="83"/>
        <v>138</v>
      </c>
      <c r="K886" t="b">
        <f t="shared" si="84"/>
        <v>1</v>
      </c>
      <c r="L886">
        <f t="shared" si="85"/>
        <v>403</v>
      </c>
      <c r="M886" t="b">
        <f t="shared" si="86"/>
        <v>0</v>
      </c>
      <c r="N886" s="3">
        <f t="shared" si="87"/>
        <v>0.21830985915492956</v>
      </c>
      <c r="O886" s="3">
        <f t="shared" si="88"/>
        <v>6.858757254454788E-3</v>
      </c>
    </row>
    <row r="887" spans="1:15" x14ac:dyDescent="0.2">
      <c r="A887">
        <v>886</v>
      </c>
      <c r="B887" t="s">
        <v>230</v>
      </c>
      <c r="C887" t="s">
        <v>118</v>
      </c>
      <c r="D887" t="s">
        <v>134</v>
      </c>
      <c r="E887">
        <v>1270</v>
      </c>
      <c r="F887">
        <v>1408</v>
      </c>
      <c r="G887">
        <v>138</v>
      </c>
      <c r="H887">
        <v>0.108661417322835</v>
      </c>
      <c r="I887">
        <f>VLOOKUP(D887,categoriesforlookup!A:B,2,FALSE)</f>
        <v>0</v>
      </c>
      <c r="J887" t="e">
        <f t="shared" si="83"/>
        <v>#N/A</v>
      </c>
      <c r="K887" t="e">
        <f t="shared" si="84"/>
        <v>#N/A</v>
      </c>
      <c r="L887" t="e">
        <f t="shared" si="85"/>
        <v>#N/A</v>
      </c>
      <c r="M887" t="e">
        <f t="shared" si="86"/>
        <v>#N/A</v>
      </c>
      <c r="N887" s="3" t="e">
        <f t="shared" si="87"/>
        <v>#N/A</v>
      </c>
      <c r="O887" s="3" t="e">
        <f t="shared" si="88"/>
        <v>#N/A</v>
      </c>
    </row>
    <row r="888" spans="1:15" x14ac:dyDescent="0.2">
      <c r="A888">
        <v>887</v>
      </c>
      <c r="B888" t="s">
        <v>229</v>
      </c>
      <c r="C888" t="s">
        <v>118</v>
      </c>
      <c r="D888" t="s">
        <v>136</v>
      </c>
      <c r="E888">
        <v>16374</v>
      </c>
      <c r="F888">
        <v>19797</v>
      </c>
      <c r="G888">
        <v>3423</v>
      </c>
      <c r="H888">
        <v>0.20905093440820799</v>
      </c>
      <c r="I888" t="str">
        <f>VLOOKUP(D888,categoriesforlookup!A:B,2,FALSE)</f>
        <v>1 year and up to 2 years</v>
      </c>
      <c r="J888">
        <f t="shared" si="83"/>
        <v>555</v>
      </c>
      <c r="K888" t="b">
        <f t="shared" si="84"/>
        <v>1</v>
      </c>
      <c r="L888">
        <f t="shared" si="85"/>
        <v>3978</v>
      </c>
      <c r="M888" t="b">
        <f t="shared" si="86"/>
        <v>0</v>
      </c>
      <c r="N888" s="3">
        <f t="shared" si="87"/>
        <v>0.24294613411506047</v>
      </c>
      <c r="O888" s="3">
        <f t="shared" si="88"/>
        <v>6.7702571608489207E-2</v>
      </c>
    </row>
    <row r="889" spans="1:15" x14ac:dyDescent="0.2">
      <c r="A889">
        <v>888</v>
      </c>
      <c r="B889" t="s">
        <v>228</v>
      </c>
      <c r="C889" t="s">
        <v>118</v>
      </c>
      <c r="D889" t="s">
        <v>129</v>
      </c>
      <c r="E889">
        <v>57795</v>
      </c>
      <c r="F889">
        <v>58757</v>
      </c>
      <c r="G889">
        <v>962</v>
      </c>
      <c r="H889">
        <v>1.6645038498139999E-2</v>
      </c>
      <c r="I889" t="e">
        <f>VLOOKUP(D889,categoriesforlookup!A:B,2,FALSE)</f>
        <v>#N/A</v>
      </c>
      <c r="J889" t="e">
        <f t="shared" si="83"/>
        <v>#N/A</v>
      </c>
      <c r="K889" t="e">
        <f t="shared" si="84"/>
        <v>#N/A</v>
      </c>
      <c r="L889" t="e">
        <f t="shared" si="85"/>
        <v>#N/A</v>
      </c>
      <c r="M889" t="e">
        <f t="shared" si="86"/>
        <v>#N/A</v>
      </c>
      <c r="N889" s="3" t="e">
        <f t="shared" si="87"/>
        <v>#N/A</v>
      </c>
      <c r="O889" s="3" t="e">
        <f t="shared" si="88"/>
        <v>#N/A</v>
      </c>
    </row>
    <row r="890" spans="1:15" x14ac:dyDescent="0.2">
      <c r="A890">
        <v>889</v>
      </c>
      <c r="B890" t="s">
        <v>227</v>
      </c>
      <c r="C890" t="s">
        <v>119</v>
      </c>
      <c r="D890" t="s">
        <v>8</v>
      </c>
      <c r="E890">
        <v>703</v>
      </c>
      <c r="F890">
        <v>715</v>
      </c>
      <c r="G890">
        <v>12</v>
      </c>
      <c r="H890">
        <v>1.7069701280227601E-2</v>
      </c>
      <c r="I890" t="str">
        <f>VLOOKUP(D890,categoriesforlookup!A:B,2,FALSE)</f>
        <v>2 years and up to 3 years</v>
      </c>
      <c r="J890">
        <f t="shared" si="83"/>
        <v>70</v>
      </c>
      <c r="K890" t="b">
        <f t="shared" si="84"/>
        <v>1</v>
      </c>
      <c r="L890">
        <f t="shared" si="85"/>
        <v>82</v>
      </c>
      <c r="M890" t="b">
        <f t="shared" si="86"/>
        <v>0</v>
      </c>
      <c r="N890" s="3">
        <f t="shared" si="87"/>
        <v>0.11664295874822191</v>
      </c>
      <c r="O890" s="3">
        <f t="shared" si="88"/>
        <v>2.7062706270627061E-2</v>
      </c>
    </row>
    <row r="891" spans="1:15" x14ac:dyDescent="0.2">
      <c r="A891">
        <v>890</v>
      </c>
      <c r="B891" t="s">
        <v>226</v>
      </c>
      <c r="C891" t="s">
        <v>119</v>
      </c>
      <c r="D891" t="s">
        <v>130</v>
      </c>
      <c r="E891">
        <v>161</v>
      </c>
      <c r="F891">
        <v>231</v>
      </c>
      <c r="G891">
        <v>70</v>
      </c>
      <c r="H891">
        <v>0.434782608695652</v>
      </c>
      <c r="I891" t="str">
        <f>VLOOKUP(D891,categoriesforlookup!A:B,2,FALSE)</f>
        <v>3 years and up to 4 years</v>
      </c>
      <c r="J891">
        <f t="shared" si="83"/>
        <v>-4</v>
      </c>
      <c r="K891" t="b">
        <f t="shared" si="84"/>
        <v>0</v>
      </c>
      <c r="L891">
        <f t="shared" si="85"/>
        <v>70</v>
      </c>
      <c r="M891" t="b">
        <f t="shared" si="86"/>
        <v>0</v>
      </c>
      <c r="N891" s="3">
        <f t="shared" si="87"/>
        <v>0.43478260869565216</v>
      </c>
      <c r="O891" s="3">
        <f t="shared" si="88"/>
        <v>2.3102310231023101E-2</v>
      </c>
    </row>
    <row r="892" spans="1:15" x14ac:dyDescent="0.2">
      <c r="A892">
        <v>891</v>
      </c>
      <c r="B892" t="s">
        <v>225</v>
      </c>
      <c r="C892" t="s">
        <v>119</v>
      </c>
      <c r="D892" t="s">
        <v>131</v>
      </c>
      <c r="E892">
        <v>894</v>
      </c>
      <c r="F892">
        <v>344</v>
      </c>
      <c r="G892">
        <v>-550</v>
      </c>
      <c r="H892">
        <v>-0.615212527964206</v>
      </c>
      <c r="I892" t="str">
        <f>VLOOKUP(D892,categoriesforlookup!A:B,2,FALSE)</f>
        <v>6 months up to 1 year</v>
      </c>
      <c r="J892">
        <f t="shared" si="83"/>
        <v>520</v>
      </c>
      <c r="K892" t="b">
        <f t="shared" si="84"/>
        <v>0</v>
      </c>
      <c r="L892">
        <f t="shared" si="85"/>
        <v>-550</v>
      </c>
      <c r="M892" t="b">
        <f t="shared" si="86"/>
        <v>0</v>
      </c>
      <c r="N892" s="3">
        <f t="shared" si="87"/>
        <v>-0.61521252796420578</v>
      </c>
      <c r="O892" s="3">
        <f t="shared" si="88"/>
        <v>-0.18151815181518152</v>
      </c>
    </row>
    <row r="893" spans="1:15" x14ac:dyDescent="0.2">
      <c r="A893">
        <v>892</v>
      </c>
      <c r="B893" t="s">
        <v>224</v>
      </c>
      <c r="C893" t="s">
        <v>119</v>
      </c>
      <c r="D893" t="s">
        <v>132</v>
      </c>
      <c r="E893">
        <v>42</v>
      </c>
      <c r="F893">
        <v>38</v>
      </c>
      <c r="G893">
        <v>-4</v>
      </c>
      <c r="H893">
        <v>-9.5238095238095205E-2</v>
      </c>
      <c r="I893" t="str">
        <f>VLOOKUP(D893,categoriesforlookup!A:B,2,FALSE)</f>
        <v>4 years and up to 5 years</v>
      </c>
      <c r="J893">
        <f t="shared" si="83"/>
        <v>4</v>
      </c>
      <c r="K893" t="b">
        <f t="shared" si="84"/>
        <v>0</v>
      </c>
      <c r="L893">
        <f t="shared" si="85"/>
        <v>-4</v>
      </c>
      <c r="M893" t="b">
        <f t="shared" si="86"/>
        <v>0</v>
      </c>
      <c r="N893" s="3">
        <f t="shared" si="87"/>
        <v>-9.5238095238095233E-2</v>
      </c>
      <c r="O893" s="3">
        <f t="shared" si="88"/>
        <v>-1.3201320132013201E-3</v>
      </c>
    </row>
    <row r="894" spans="1:15" x14ac:dyDescent="0.2">
      <c r="A894">
        <v>893</v>
      </c>
      <c r="B894" t="s">
        <v>223</v>
      </c>
      <c r="C894" t="s">
        <v>119</v>
      </c>
      <c r="D894" t="s">
        <v>133</v>
      </c>
      <c r="E894">
        <v>19</v>
      </c>
      <c r="F894">
        <v>23</v>
      </c>
      <c r="G894">
        <v>4</v>
      </c>
      <c r="H894">
        <v>0.21052631578947401</v>
      </c>
      <c r="I894" t="str">
        <f>VLOOKUP(D894,categoriesforlookup!A:B,2,FALSE)</f>
        <v>5 years and over</v>
      </c>
      <c r="J894" t="str">
        <f t="shared" si="83"/>
        <v>NA</v>
      </c>
      <c r="K894" t="b">
        <f t="shared" si="84"/>
        <v>1</v>
      </c>
      <c r="L894" t="e">
        <f t="shared" si="85"/>
        <v>#VALUE!</v>
      </c>
      <c r="M894" t="e">
        <f t="shared" si="86"/>
        <v>#VALUE!</v>
      </c>
      <c r="N894" s="3" t="e">
        <f t="shared" si="87"/>
        <v>#VALUE!</v>
      </c>
      <c r="O894" s="3" t="e">
        <f t="shared" si="88"/>
        <v>#VALUE!</v>
      </c>
    </row>
    <row r="895" spans="1:15" x14ac:dyDescent="0.2">
      <c r="A895">
        <v>894</v>
      </c>
      <c r="B895" t="s">
        <v>222</v>
      </c>
      <c r="C895" t="s">
        <v>119</v>
      </c>
      <c r="D895" t="s">
        <v>134</v>
      </c>
      <c r="E895" t="s">
        <v>135</v>
      </c>
      <c r="F895" t="s">
        <v>135</v>
      </c>
      <c r="G895" t="s">
        <v>135</v>
      </c>
      <c r="H895" t="s">
        <v>135</v>
      </c>
      <c r="I895">
        <f>VLOOKUP(D895,categoriesforlookup!A:B,2,FALSE)</f>
        <v>0</v>
      </c>
      <c r="J895" t="e">
        <f t="shared" si="83"/>
        <v>#N/A</v>
      </c>
      <c r="K895" t="e">
        <f t="shared" si="84"/>
        <v>#N/A</v>
      </c>
      <c r="L895" t="e">
        <f t="shared" si="85"/>
        <v>#N/A</v>
      </c>
      <c r="M895" t="e">
        <f t="shared" si="86"/>
        <v>#N/A</v>
      </c>
      <c r="N895" s="3" t="e">
        <f t="shared" si="87"/>
        <v>#N/A</v>
      </c>
      <c r="O895" s="3" t="e">
        <f t="shared" si="88"/>
        <v>#N/A</v>
      </c>
    </row>
    <row r="896" spans="1:15" x14ac:dyDescent="0.2">
      <c r="A896">
        <v>895</v>
      </c>
      <c r="B896" t="s">
        <v>221</v>
      </c>
      <c r="C896" t="s">
        <v>119</v>
      </c>
      <c r="D896" t="s">
        <v>136</v>
      </c>
      <c r="E896">
        <v>734</v>
      </c>
      <c r="F896">
        <v>1254</v>
      </c>
      <c r="G896">
        <v>520</v>
      </c>
      <c r="H896">
        <v>0.70844686648501398</v>
      </c>
      <c r="I896" t="str">
        <f>VLOOKUP(D896,categoriesforlookup!A:B,2,FALSE)</f>
        <v>1 year and up to 2 years</v>
      </c>
      <c r="J896">
        <f t="shared" si="83"/>
        <v>12</v>
      </c>
      <c r="K896" t="b">
        <f t="shared" si="84"/>
        <v>1</v>
      </c>
      <c r="L896">
        <f t="shared" si="85"/>
        <v>532</v>
      </c>
      <c r="M896" t="b">
        <f t="shared" si="86"/>
        <v>0</v>
      </c>
      <c r="N896" s="3">
        <f t="shared" si="87"/>
        <v>0.72479564032697552</v>
      </c>
      <c r="O896" s="3">
        <f t="shared" si="88"/>
        <v>0.17557755775577558</v>
      </c>
    </row>
    <row r="897" spans="1:15" x14ac:dyDescent="0.2">
      <c r="A897">
        <v>896</v>
      </c>
      <c r="B897" t="s">
        <v>220</v>
      </c>
      <c r="C897" t="s">
        <v>119</v>
      </c>
      <c r="D897" t="s">
        <v>129</v>
      </c>
      <c r="E897">
        <v>2905</v>
      </c>
      <c r="F897">
        <v>3030</v>
      </c>
      <c r="G897">
        <v>125</v>
      </c>
      <c r="H897">
        <v>4.3029259896729802E-2</v>
      </c>
      <c r="I897" t="e">
        <f>VLOOKUP(D897,categoriesforlookup!A:B,2,FALSE)</f>
        <v>#N/A</v>
      </c>
      <c r="J897" t="e">
        <f t="shared" si="83"/>
        <v>#N/A</v>
      </c>
      <c r="K897" t="e">
        <f t="shared" si="84"/>
        <v>#N/A</v>
      </c>
      <c r="L897" t="e">
        <f t="shared" si="85"/>
        <v>#N/A</v>
      </c>
      <c r="M897" t="e">
        <f t="shared" si="86"/>
        <v>#N/A</v>
      </c>
      <c r="N897" s="3" t="e">
        <f t="shared" si="87"/>
        <v>#N/A</v>
      </c>
      <c r="O897" s="3" t="e">
        <f t="shared" si="88"/>
        <v>#N/A</v>
      </c>
    </row>
    <row r="898" spans="1:15" x14ac:dyDescent="0.2">
      <c r="A898">
        <v>897</v>
      </c>
      <c r="B898" t="s">
        <v>219</v>
      </c>
      <c r="C898" t="s">
        <v>120</v>
      </c>
      <c r="D898" t="s">
        <v>8</v>
      </c>
      <c r="E898">
        <v>4183</v>
      </c>
      <c r="F898">
        <v>4469</v>
      </c>
      <c r="G898">
        <v>286</v>
      </c>
      <c r="H898">
        <v>6.8371981831221604E-2</v>
      </c>
      <c r="I898" t="str">
        <f>VLOOKUP(D898,categoriesforlookup!A:B,2,FALSE)</f>
        <v>2 years and up to 3 years</v>
      </c>
      <c r="J898">
        <f t="shared" si="83"/>
        <v>226</v>
      </c>
      <c r="K898" t="b">
        <f t="shared" si="84"/>
        <v>1</v>
      </c>
      <c r="L898">
        <f t="shared" si="85"/>
        <v>512</v>
      </c>
      <c r="M898" t="b">
        <f t="shared" si="86"/>
        <v>0</v>
      </c>
      <c r="N898" s="3">
        <f t="shared" si="87"/>
        <v>0.12240019125029883</v>
      </c>
      <c r="O898" s="3">
        <f t="shared" si="88"/>
        <v>2.3778562140070594E-2</v>
      </c>
    </row>
    <row r="899" spans="1:15" x14ac:dyDescent="0.2">
      <c r="A899">
        <v>898</v>
      </c>
      <c r="B899" t="s">
        <v>218</v>
      </c>
      <c r="C899" t="s">
        <v>120</v>
      </c>
      <c r="D899" t="s">
        <v>130</v>
      </c>
      <c r="E899">
        <v>2001</v>
      </c>
      <c r="F899">
        <v>2227</v>
      </c>
      <c r="G899">
        <v>226</v>
      </c>
      <c r="H899">
        <v>0.112943528235882</v>
      </c>
      <c r="I899" t="str">
        <f>VLOOKUP(D899,categoriesforlookup!A:B,2,FALSE)</f>
        <v>3 years and up to 4 years</v>
      </c>
      <c r="J899">
        <f t="shared" ref="J899:J962" si="89">VLOOKUP(CONCATENATE(C899,":",I899),B:I,6,FALSE)</f>
        <v>13</v>
      </c>
      <c r="K899" t="b">
        <f t="shared" ref="K899:K962" si="90">AND(G899&gt;0,J899&gt;0)</f>
        <v>1</v>
      </c>
      <c r="L899">
        <f t="shared" ref="L899:L962" si="91">IF(K899,G899+J899,G899)</f>
        <v>239</v>
      </c>
      <c r="M899" t="b">
        <f t="shared" ref="M899:M962" si="92">L899=H899</f>
        <v>0</v>
      </c>
      <c r="N899" s="3">
        <f t="shared" ref="N899:N962" si="93">L899/E899</f>
        <v>0.11944027986006997</v>
      </c>
      <c r="O899" s="3">
        <f t="shared" ref="O899:O962" si="94">L899/VLOOKUP(C899&amp;":Total",B:F,5,FALSE)</f>
        <v>1.1099758498978264E-2</v>
      </c>
    </row>
    <row r="900" spans="1:15" x14ac:dyDescent="0.2">
      <c r="A900">
        <v>899</v>
      </c>
      <c r="B900" t="s">
        <v>217</v>
      </c>
      <c r="C900" t="s">
        <v>120</v>
      </c>
      <c r="D900" t="s">
        <v>131</v>
      </c>
      <c r="E900">
        <v>6667</v>
      </c>
      <c r="F900">
        <v>2767</v>
      </c>
      <c r="G900">
        <v>-3900</v>
      </c>
      <c r="H900">
        <v>-0.58497075146242705</v>
      </c>
      <c r="I900" t="str">
        <f>VLOOKUP(D900,categoriesforlookup!A:B,2,FALSE)</f>
        <v>6 months up to 1 year</v>
      </c>
      <c r="J900">
        <f t="shared" si="89"/>
        <v>3778</v>
      </c>
      <c r="K900" t="b">
        <f t="shared" si="90"/>
        <v>0</v>
      </c>
      <c r="L900">
        <f t="shared" si="91"/>
        <v>-3900</v>
      </c>
      <c r="M900" t="b">
        <f t="shared" si="92"/>
        <v>0</v>
      </c>
      <c r="N900" s="3">
        <f t="shared" si="93"/>
        <v>-0.58497075146242683</v>
      </c>
      <c r="O900" s="3">
        <f t="shared" si="94"/>
        <v>-0.18112576630131896</v>
      </c>
    </row>
    <row r="901" spans="1:15" x14ac:dyDescent="0.2">
      <c r="A901">
        <v>900</v>
      </c>
      <c r="B901" t="s">
        <v>216</v>
      </c>
      <c r="C901" t="s">
        <v>120</v>
      </c>
      <c r="D901" t="s">
        <v>132</v>
      </c>
      <c r="E901">
        <v>141</v>
      </c>
      <c r="F901">
        <v>154</v>
      </c>
      <c r="G901">
        <v>13</v>
      </c>
      <c r="H901">
        <v>9.2198581560283696E-2</v>
      </c>
      <c r="I901" t="str">
        <f>VLOOKUP(D901,categoriesforlookup!A:B,2,FALSE)</f>
        <v>4 years and up to 5 years</v>
      </c>
      <c r="J901">
        <f t="shared" si="89"/>
        <v>3</v>
      </c>
      <c r="K901" t="b">
        <f t="shared" si="90"/>
        <v>1</v>
      </c>
      <c r="L901">
        <f t="shared" si="91"/>
        <v>16</v>
      </c>
      <c r="M901" t="b">
        <f t="shared" si="92"/>
        <v>0</v>
      </c>
      <c r="N901" s="3">
        <f t="shared" si="93"/>
        <v>0.11347517730496454</v>
      </c>
      <c r="O901" s="3">
        <f t="shared" si="94"/>
        <v>7.4308006687720605E-4</v>
      </c>
    </row>
    <row r="902" spans="1:15" x14ac:dyDescent="0.2">
      <c r="A902">
        <v>901</v>
      </c>
      <c r="B902" t="s">
        <v>215</v>
      </c>
      <c r="C902" t="s">
        <v>120</v>
      </c>
      <c r="D902" t="s">
        <v>133</v>
      </c>
      <c r="E902">
        <v>112</v>
      </c>
      <c r="F902">
        <v>115</v>
      </c>
      <c r="G902">
        <v>3</v>
      </c>
      <c r="H902">
        <v>2.6785714285714302E-2</v>
      </c>
      <c r="I902" t="str">
        <f>VLOOKUP(D902,categoriesforlookup!A:B,2,FALSE)</f>
        <v>5 years and over</v>
      </c>
      <c r="J902" t="str">
        <f t="shared" si="89"/>
        <v>NA</v>
      </c>
      <c r="K902" t="b">
        <f t="shared" si="90"/>
        <v>1</v>
      </c>
      <c r="L902" t="e">
        <f t="shared" si="91"/>
        <v>#VALUE!</v>
      </c>
      <c r="M902" t="e">
        <f t="shared" si="92"/>
        <v>#VALUE!</v>
      </c>
      <c r="N902" s="3" t="e">
        <f t="shared" si="93"/>
        <v>#VALUE!</v>
      </c>
      <c r="O902" s="3" t="e">
        <f t="shared" si="94"/>
        <v>#VALUE!</v>
      </c>
    </row>
    <row r="903" spans="1:15" x14ac:dyDescent="0.2">
      <c r="A903">
        <v>902</v>
      </c>
      <c r="B903" t="s">
        <v>214</v>
      </c>
      <c r="C903" t="s">
        <v>120</v>
      </c>
      <c r="D903" t="s">
        <v>134</v>
      </c>
      <c r="E903" t="s">
        <v>135</v>
      </c>
      <c r="F903">
        <v>5</v>
      </c>
      <c r="G903" t="s">
        <v>135</v>
      </c>
      <c r="H903" t="s">
        <v>135</v>
      </c>
      <c r="I903">
        <f>VLOOKUP(D903,categoriesforlookup!A:B,2,FALSE)</f>
        <v>0</v>
      </c>
      <c r="J903" t="e">
        <f t="shared" si="89"/>
        <v>#N/A</v>
      </c>
      <c r="K903" t="e">
        <f t="shared" si="90"/>
        <v>#N/A</v>
      </c>
      <c r="L903" t="e">
        <f t="shared" si="91"/>
        <v>#N/A</v>
      </c>
      <c r="M903" t="e">
        <f t="shared" si="92"/>
        <v>#N/A</v>
      </c>
      <c r="N903" s="3" t="e">
        <f t="shared" si="93"/>
        <v>#N/A</v>
      </c>
      <c r="O903" s="3" t="e">
        <f t="shared" si="94"/>
        <v>#N/A</v>
      </c>
    </row>
    <row r="904" spans="1:15" x14ac:dyDescent="0.2">
      <c r="A904">
        <v>903</v>
      </c>
      <c r="B904" t="s">
        <v>213</v>
      </c>
      <c r="C904" t="s">
        <v>120</v>
      </c>
      <c r="D904" t="s">
        <v>136</v>
      </c>
      <c r="E904">
        <v>5420</v>
      </c>
      <c r="F904">
        <v>9198</v>
      </c>
      <c r="G904">
        <v>3778</v>
      </c>
      <c r="H904">
        <v>0.69704797047970501</v>
      </c>
      <c r="I904" t="str">
        <f>VLOOKUP(D904,categoriesforlookup!A:B,2,FALSE)</f>
        <v>1 year and up to 2 years</v>
      </c>
      <c r="J904">
        <f t="shared" si="89"/>
        <v>286</v>
      </c>
      <c r="K904" t="b">
        <f t="shared" si="90"/>
        <v>1</v>
      </c>
      <c r="L904">
        <f t="shared" si="91"/>
        <v>4064</v>
      </c>
      <c r="M904" t="b">
        <f t="shared" si="92"/>
        <v>0</v>
      </c>
      <c r="N904" s="3">
        <f t="shared" si="93"/>
        <v>0.7498154981549815</v>
      </c>
      <c r="O904" s="3">
        <f t="shared" si="94"/>
        <v>0.18874233698681034</v>
      </c>
    </row>
    <row r="905" spans="1:15" x14ac:dyDescent="0.2">
      <c r="A905">
        <v>904</v>
      </c>
      <c r="B905" t="s">
        <v>212</v>
      </c>
      <c r="C905" t="s">
        <v>120</v>
      </c>
      <c r="D905" t="s">
        <v>129</v>
      </c>
      <c r="E905">
        <v>20893</v>
      </c>
      <c r="F905">
        <v>21532</v>
      </c>
      <c r="G905">
        <v>639</v>
      </c>
      <c r="H905">
        <v>3.0584406260470001E-2</v>
      </c>
      <c r="I905" t="e">
        <f>VLOOKUP(D905,categoriesforlookup!A:B,2,FALSE)</f>
        <v>#N/A</v>
      </c>
      <c r="J905" t="e">
        <f t="shared" si="89"/>
        <v>#N/A</v>
      </c>
      <c r="K905" t="e">
        <f t="shared" si="90"/>
        <v>#N/A</v>
      </c>
      <c r="L905" t="e">
        <f t="shared" si="91"/>
        <v>#N/A</v>
      </c>
      <c r="M905" t="e">
        <f t="shared" si="92"/>
        <v>#N/A</v>
      </c>
      <c r="N905" s="3" t="e">
        <f t="shared" si="93"/>
        <v>#N/A</v>
      </c>
      <c r="O905" s="3" t="e">
        <f t="shared" si="94"/>
        <v>#N/A</v>
      </c>
    </row>
    <row r="906" spans="1:15" x14ac:dyDescent="0.2">
      <c r="A906">
        <v>905</v>
      </c>
      <c r="B906" t="s">
        <v>211</v>
      </c>
      <c r="C906" t="s">
        <v>121</v>
      </c>
      <c r="D906" t="s">
        <v>8</v>
      </c>
      <c r="E906">
        <v>13068</v>
      </c>
      <c r="F906">
        <v>14296</v>
      </c>
      <c r="G906">
        <v>1228</v>
      </c>
      <c r="H906">
        <v>9.3970003060912105E-2</v>
      </c>
      <c r="I906" t="str">
        <f>VLOOKUP(D906,categoriesforlookup!A:B,2,FALSE)</f>
        <v>2 years and up to 3 years</v>
      </c>
      <c r="J906">
        <f t="shared" si="89"/>
        <v>263</v>
      </c>
      <c r="K906" t="b">
        <f t="shared" si="90"/>
        <v>1</v>
      </c>
      <c r="L906">
        <f t="shared" si="91"/>
        <v>1491</v>
      </c>
      <c r="M906" t="b">
        <f t="shared" si="92"/>
        <v>0</v>
      </c>
      <c r="N906" s="3">
        <f t="shared" si="93"/>
        <v>0.11409550045913683</v>
      </c>
      <c r="O906" s="3">
        <f t="shared" si="94"/>
        <v>2.9307701379879703E-2</v>
      </c>
    </row>
    <row r="907" spans="1:15" x14ac:dyDescent="0.2">
      <c r="A907">
        <v>906</v>
      </c>
      <c r="B907" t="s">
        <v>210</v>
      </c>
      <c r="C907" t="s">
        <v>121</v>
      </c>
      <c r="D907" t="s">
        <v>130</v>
      </c>
      <c r="E907">
        <v>3628</v>
      </c>
      <c r="F907">
        <v>3891</v>
      </c>
      <c r="G907">
        <v>263</v>
      </c>
      <c r="H907">
        <v>7.2491730981256899E-2</v>
      </c>
      <c r="I907" t="str">
        <f>VLOOKUP(D907,categoriesforlookup!A:B,2,FALSE)</f>
        <v>3 years and up to 4 years</v>
      </c>
      <c r="J907">
        <f t="shared" si="89"/>
        <v>80</v>
      </c>
      <c r="K907" t="b">
        <f t="shared" si="90"/>
        <v>1</v>
      </c>
      <c r="L907">
        <f t="shared" si="91"/>
        <v>343</v>
      </c>
      <c r="M907" t="b">
        <f t="shared" si="92"/>
        <v>0</v>
      </c>
      <c r="N907" s="3">
        <f t="shared" si="93"/>
        <v>9.4542447629547957E-2</v>
      </c>
      <c r="O907" s="3">
        <f t="shared" si="94"/>
        <v>6.742147265793922E-3</v>
      </c>
    </row>
    <row r="908" spans="1:15" x14ac:dyDescent="0.2">
      <c r="A908">
        <v>907</v>
      </c>
      <c r="B908" t="s">
        <v>209</v>
      </c>
      <c r="C908" t="s">
        <v>121</v>
      </c>
      <c r="D908" t="s">
        <v>131</v>
      </c>
      <c r="E908">
        <v>10826</v>
      </c>
      <c r="F908">
        <v>5483</v>
      </c>
      <c r="G908">
        <v>-5343</v>
      </c>
      <c r="H908">
        <v>-0.49353408461112103</v>
      </c>
      <c r="I908" t="str">
        <f>VLOOKUP(D908,categoriesforlookup!A:B,2,FALSE)</f>
        <v>6 months up to 1 year</v>
      </c>
      <c r="J908">
        <f t="shared" si="89"/>
        <v>4435</v>
      </c>
      <c r="K908" t="b">
        <f t="shared" si="90"/>
        <v>0</v>
      </c>
      <c r="L908">
        <f t="shared" si="91"/>
        <v>-5343</v>
      </c>
      <c r="M908" t="b">
        <f t="shared" si="92"/>
        <v>0</v>
      </c>
      <c r="N908" s="3">
        <f t="shared" si="93"/>
        <v>-0.49353408461112136</v>
      </c>
      <c r="O908" s="3">
        <f t="shared" si="94"/>
        <v>-0.10502417737940795</v>
      </c>
    </row>
    <row r="909" spans="1:15" x14ac:dyDescent="0.2">
      <c r="A909">
        <v>908</v>
      </c>
      <c r="B909" t="s">
        <v>208</v>
      </c>
      <c r="C909" t="s">
        <v>121</v>
      </c>
      <c r="D909" t="s">
        <v>132</v>
      </c>
      <c r="E909">
        <v>535</v>
      </c>
      <c r="F909">
        <v>615</v>
      </c>
      <c r="G909">
        <v>80</v>
      </c>
      <c r="H909">
        <v>0.14953271028037399</v>
      </c>
      <c r="I909" t="str">
        <f>VLOOKUP(D909,categoriesforlookup!A:B,2,FALSE)</f>
        <v>4 years and up to 5 years</v>
      </c>
      <c r="J909">
        <f t="shared" si="89"/>
        <v>28</v>
      </c>
      <c r="K909" t="b">
        <f t="shared" si="90"/>
        <v>1</v>
      </c>
      <c r="L909">
        <f t="shared" si="91"/>
        <v>108</v>
      </c>
      <c r="M909" t="b">
        <f t="shared" si="92"/>
        <v>0</v>
      </c>
      <c r="N909" s="3">
        <f t="shared" si="93"/>
        <v>0.20186915887850468</v>
      </c>
      <c r="O909" s="3">
        <f t="shared" si="94"/>
        <v>2.1228918504540631E-3</v>
      </c>
    </row>
    <row r="910" spans="1:15" x14ac:dyDescent="0.2">
      <c r="A910">
        <v>909</v>
      </c>
      <c r="B910" t="s">
        <v>207</v>
      </c>
      <c r="C910" t="s">
        <v>121</v>
      </c>
      <c r="D910" t="s">
        <v>133</v>
      </c>
      <c r="E910">
        <v>345</v>
      </c>
      <c r="F910">
        <v>373</v>
      </c>
      <c r="G910">
        <v>28</v>
      </c>
      <c r="H910">
        <v>8.1159420289855094E-2</v>
      </c>
      <c r="I910" t="str">
        <f>VLOOKUP(D910,categoriesforlookup!A:B,2,FALSE)</f>
        <v>5 years and over</v>
      </c>
      <c r="J910">
        <f t="shared" si="89"/>
        <v>12</v>
      </c>
      <c r="K910" t="b">
        <f t="shared" si="90"/>
        <v>1</v>
      </c>
      <c r="L910">
        <f t="shared" si="91"/>
        <v>40</v>
      </c>
      <c r="M910" t="b">
        <f t="shared" si="92"/>
        <v>0</v>
      </c>
      <c r="N910" s="3">
        <f t="shared" si="93"/>
        <v>0.11594202898550725</v>
      </c>
      <c r="O910" s="3">
        <f t="shared" si="94"/>
        <v>7.8625624090891222E-4</v>
      </c>
    </row>
    <row r="911" spans="1:15" x14ac:dyDescent="0.2">
      <c r="A911">
        <v>910</v>
      </c>
      <c r="B911" t="s">
        <v>206</v>
      </c>
      <c r="C911" t="s">
        <v>121</v>
      </c>
      <c r="D911" t="s">
        <v>134</v>
      </c>
      <c r="E911">
        <v>50</v>
      </c>
      <c r="F911">
        <v>62</v>
      </c>
      <c r="G911">
        <v>12</v>
      </c>
      <c r="H911">
        <v>0.24</v>
      </c>
      <c r="I911">
        <f>VLOOKUP(D911,categoriesforlookup!A:B,2,FALSE)</f>
        <v>0</v>
      </c>
      <c r="J911" t="e">
        <f t="shared" si="89"/>
        <v>#N/A</v>
      </c>
      <c r="K911" t="e">
        <f t="shared" si="90"/>
        <v>#N/A</v>
      </c>
      <c r="L911" t="e">
        <f t="shared" si="91"/>
        <v>#N/A</v>
      </c>
      <c r="M911" t="e">
        <f t="shared" si="92"/>
        <v>#N/A</v>
      </c>
      <c r="N911" s="3" t="e">
        <f t="shared" si="93"/>
        <v>#N/A</v>
      </c>
      <c r="O911" s="3" t="e">
        <f t="shared" si="94"/>
        <v>#N/A</v>
      </c>
    </row>
    <row r="912" spans="1:15" x14ac:dyDescent="0.2">
      <c r="A912">
        <v>911</v>
      </c>
      <c r="B912" t="s">
        <v>205</v>
      </c>
      <c r="C912" t="s">
        <v>121</v>
      </c>
      <c r="D912" t="s">
        <v>136</v>
      </c>
      <c r="E912">
        <v>15532</v>
      </c>
      <c r="F912">
        <v>19967</v>
      </c>
      <c r="G912">
        <v>4435</v>
      </c>
      <c r="H912">
        <v>0.28553953129024001</v>
      </c>
      <c r="I912" t="str">
        <f>VLOOKUP(D912,categoriesforlookup!A:B,2,FALSE)</f>
        <v>1 year and up to 2 years</v>
      </c>
      <c r="J912">
        <f t="shared" si="89"/>
        <v>1228</v>
      </c>
      <c r="K912" t="b">
        <f t="shared" si="90"/>
        <v>1</v>
      </c>
      <c r="L912">
        <f t="shared" si="91"/>
        <v>5663</v>
      </c>
      <c r="M912" t="b">
        <f t="shared" si="92"/>
        <v>0</v>
      </c>
      <c r="N912" s="3">
        <f t="shared" si="93"/>
        <v>0.36460211176925056</v>
      </c>
      <c r="O912" s="3">
        <f t="shared" si="94"/>
        <v>0.11131422730667925</v>
      </c>
    </row>
    <row r="913" spans="1:15" x14ac:dyDescent="0.2">
      <c r="A913">
        <v>912</v>
      </c>
      <c r="B913" t="s">
        <v>204</v>
      </c>
      <c r="C913" t="s">
        <v>121</v>
      </c>
      <c r="D913" t="s">
        <v>129</v>
      </c>
      <c r="E913">
        <v>49501</v>
      </c>
      <c r="F913">
        <v>50874</v>
      </c>
      <c r="G913">
        <v>1373</v>
      </c>
      <c r="H913">
        <v>2.7736813397709101E-2</v>
      </c>
      <c r="I913" t="e">
        <f>VLOOKUP(D913,categoriesforlookup!A:B,2,FALSE)</f>
        <v>#N/A</v>
      </c>
      <c r="J913" t="e">
        <f t="shared" si="89"/>
        <v>#N/A</v>
      </c>
      <c r="K913" t="e">
        <f t="shared" si="90"/>
        <v>#N/A</v>
      </c>
      <c r="L913" t="e">
        <f t="shared" si="91"/>
        <v>#N/A</v>
      </c>
      <c r="M913" t="e">
        <f t="shared" si="92"/>
        <v>#N/A</v>
      </c>
      <c r="N913" s="3" t="e">
        <f t="shared" si="93"/>
        <v>#N/A</v>
      </c>
      <c r="O913" s="3" t="e">
        <f t="shared" si="94"/>
        <v>#N/A</v>
      </c>
    </row>
    <row r="914" spans="1:15" x14ac:dyDescent="0.2">
      <c r="A914">
        <v>913</v>
      </c>
      <c r="B914" t="s">
        <v>203</v>
      </c>
      <c r="C914" t="s">
        <v>122</v>
      </c>
      <c r="D914" t="s">
        <v>8</v>
      </c>
      <c r="E914">
        <v>7169</v>
      </c>
      <c r="F914">
        <v>7410</v>
      </c>
      <c r="G914">
        <v>241</v>
      </c>
      <c r="H914">
        <v>3.3616961919375098E-2</v>
      </c>
      <c r="I914" t="str">
        <f>VLOOKUP(D914,categoriesforlookup!A:B,2,FALSE)</f>
        <v>2 years and up to 3 years</v>
      </c>
      <c r="J914">
        <f t="shared" si="89"/>
        <v>562</v>
      </c>
      <c r="K914" t="b">
        <f t="shared" si="90"/>
        <v>1</v>
      </c>
      <c r="L914">
        <f t="shared" si="91"/>
        <v>803</v>
      </c>
      <c r="M914" t="b">
        <f t="shared" si="92"/>
        <v>0</v>
      </c>
      <c r="N914" s="3">
        <f t="shared" si="93"/>
        <v>0.11201004324173525</v>
      </c>
      <c r="O914" s="3">
        <f t="shared" si="94"/>
        <v>2.4948735475051265E-2</v>
      </c>
    </row>
    <row r="915" spans="1:15" x14ac:dyDescent="0.2">
      <c r="A915">
        <v>914</v>
      </c>
      <c r="B915" t="s">
        <v>202</v>
      </c>
      <c r="C915" t="s">
        <v>122</v>
      </c>
      <c r="D915" t="s">
        <v>130</v>
      </c>
      <c r="E915">
        <v>3701</v>
      </c>
      <c r="F915">
        <v>4263</v>
      </c>
      <c r="G915">
        <v>562</v>
      </c>
      <c r="H915">
        <v>0.15185085112131899</v>
      </c>
      <c r="I915" t="str">
        <f>VLOOKUP(D915,categoriesforlookup!A:B,2,FALSE)</f>
        <v>3 years and up to 4 years</v>
      </c>
      <c r="J915">
        <f t="shared" si="89"/>
        <v>-43</v>
      </c>
      <c r="K915" t="b">
        <f t="shared" si="90"/>
        <v>0</v>
      </c>
      <c r="L915">
        <f t="shared" si="91"/>
        <v>562</v>
      </c>
      <c r="M915" t="b">
        <f t="shared" si="92"/>
        <v>0</v>
      </c>
      <c r="N915" s="3">
        <f t="shared" si="93"/>
        <v>0.15185085112131858</v>
      </c>
      <c r="O915" s="3">
        <f t="shared" si="94"/>
        <v>1.7461007891629902E-2</v>
      </c>
    </row>
    <row r="916" spans="1:15" x14ac:dyDescent="0.2">
      <c r="A916">
        <v>915</v>
      </c>
      <c r="B916" t="s">
        <v>201</v>
      </c>
      <c r="C916" t="s">
        <v>122</v>
      </c>
      <c r="D916" t="s">
        <v>131</v>
      </c>
      <c r="E916">
        <v>5611</v>
      </c>
      <c r="F916">
        <v>3032</v>
      </c>
      <c r="G916">
        <v>-2579</v>
      </c>
      <c r="H916">
        <v>-0.45963286401710901</v>
      </c>
      <c r="I916" t="str">
        <f>VLOOKUP(D916,categoriesforlookup!A:B,2,FALSE)</f>
        <v>6 months up to 1 year</v>
      </c>
      <c r="J916">
        <f t="shared" si="89"/>
        <v>1970</v>
      </c>
      <c r="K916" t="b">
        <f t="shared" si="90"/>
        <v>0</v>
      </c>
      <c r="L916">
        <f t="shared" si="91"/>
        <v>-2579</v>
      </c>
      <c r="M916" t="b">
        <f t="shared" si="92"/>
        <v>0</v>
      </c>
      <c r="N916" s="3">
        <f t="shared" si="93"/>
        <v>-0.45963286401710923</v>
      </c>
      <c r="O916" s="3">
        <f t="shared" si="94"/>
        <v>-8.0128005965326543E-2</v>
      </c>
    </row>
    <row r="917" spans="1:15" x14ac:dyDescent="0.2">
      <c r="A917">
        <v>916</v>
      </c>
      <c r="B917" t="s">
        <v>200</v>
      </c>
      <c r="C917" t="s">
        <v>122</v>
      </c>
      <c r="D917" t="s">
        <v>132</v>
      </c>
      <c r="E917">
        <v>892</v>
      </c>
      <c r="F917">
        <v>849</v>
      </c>
      <c r="G917">
        <v>-43</v>
      </c>
      <c r="H917">
        <v>-4.8206278026905802E-2</v>
      </c>
      <c r="I917" t="str">
        <f>VLOOKUP(D917,categoriesforlookup!A:B,2,FALSE)</f>
        <v>4 years and up to 5 years</v>
      </c>
      <c r="J917">
        <f t="shared" si="89"/>
        <v>9</v>
      </c>
      <c r="K917" t="b">
        <f t="shared" si="90"/>
        <v>0</v>
      </c>
      <c r="L917">
        <f t="shared" si="91"/>
        <v>-43</v>
      </c>
      <c r="M917" t="b">
        <f t="shared" si="92"/>
        <v>0</v>
      </c>
      <c r="N917" s="3">
        <f t="shared" si="93"/>
        <v>-4.820627802690583E-2</v>
      </c>
      <c r="O917" s="3">
        <f t="shared" si="94"/>
        <v>-1.3359845895731064E-3</v>
      </c>
    </row>
    <row r="918" spans="1:15" x14ac:dyDescent="0.2">
      <c r="A918">
        <v>917</v>
      </c>
      <c r="B918" t="s">
        <v>199</v>
      </c>
      <c r="C918" t="s">
        <v>122</v>
      </c>
      <c r="D918" t="s">
        <v>133</v>
      </c>
      <c r="E918">
        <v>906</v>
      </c>
      <c r="F918">
        <v>915</v>
      </c>
      <c r="G918">
        <v>9</v>
      </c>
      <c r="H918">
        <v>9.93377483443709E-3</v>
      </c>
      <c r="I918" t="str">
        <f>VLOOKUP(D918,categoriesforlookup!A:B,2,FALSE)</f>
        <v>5 years and over</v>
      </c>
      <c r="J918">
        <f t="shared" si="89"/>
        <v>85</v>
      </c>
      <c r="K918" t="b">
        <f t="shared" si="90"/>
        <v>1</v>
      </c>
      <c r="L918">
        <f t="shared" si="91"/>
        <v>94</v>
      </c>
      <c r="M918" t="b">
        <f t="shared" si="92"/>
        <v>0</v>
      </c>
      <c r="N918" s="3">
        <f t="shared" si="93"/>
        <v>0.10375275938189846</v>
      </c>
      <c r="O918" s="3">
        <f t="shared" si="94"/>
        <v>2.92052445162493E-3</v>
      </c>
    </row>
    <row r="919" spans="1:15" x14ac:dyDescent="0.2">
      <c r="A919">
        <v>918</v>
      </c>
      <c r="B919" t="s">
        <v>198</v>
      </c>
      <c r="C919" t="s">
        <v>122</v>
      </c>
      <c r="D919" t="s">
        <v>134</v>
      </c>
      <c r="E919">
        <v>768</v>
      </c>
      <c r="F919">
        <v>853</v>
      </c>
      <c r="G919">
        <v>85</v>
      </c>
      <c r="H919">
        <v>0.110677083333333</v>
      </c>
      <c r="I919">
        <f>VLOOKUP(D919,categoriesforlookup!A:B,2,FALSE)</f>
        <v>0</v>
      </c>
      <c r="J919" t="e">
        <f t="shared" si="89"/>
        <v>#N/A</v>
      </c>
      <c r="K919" t="e">
        <f t="shared" si="90"/>
        <v>#N/A</v>
      </c>
      <c r="L919" t="e">
        <f t="shared" si="91"/>
        <v>#N/A</v>
      </c>
      <c r="M919" t="e">
        <f t="shared" si="92"/>
        <v>#N/A</v>
      </c>
      <c r="N919" s="3" t="e">
        <f t="shared" si="93"/>
        <v>#N/A</v>
      </c>
      <c r="O919" s="3" t="e">
        <f t="shared" si="94"/>
        <v>#N/A</v>
      </c>
    </row>
    <row r="920" spans="1:15" x14ac:dyDescent="0.2">
      <c r="A920">
        <v>919</v>
      </c>
      <c r="B920" t="s">
        <v>197</v>
      </c>
      <c r="C920" t="s">
        <v>122</v>
      </c>
      <c r="D920" t="s">
        <v>136</v>
      </c>
      <c r="E920">
        <v>9330</v>
      </c>
      <c r="F920">
        <v>11300</v>
      </c>
      <c r="G920">
        <v>1970</v>
      </c>
      <c r="H920">
        <v>0.211146838156484</v>
      </c>
      <c r="I920" t="str">
        <f>VLOOKUP(D920,categoriesforlookup!A:B,2,FALSE)</f>
        <v>1 year and up to 2 years</v>
      </c>
      <c r="J920">
        <f t="shared" si="89"/>
        <v>241</v>
      </c>
      <c r="K920" t="b">
        <f t="shared" si="90"/>
        <v>1</v>
      </c>
      <c r="L920">
        <f t="shared" si="91"/>
        <v>2211</v>
      </c>
      <c r="M920" t="b">
        <f t="shared" si="92"/>
        <v>0</v>
      </c>
      <c r="N920" s="3">
        <f t="shared" si="93"/>
        <v>0.23697749196141479</v>
      </c>
      <c r="O920" s="3">
        <f t="shared" si="94"/>
        <v>6.869446343130553E-2</v>
      </c>
    </row>
    <row r="921" spans="1:15" x14ac:dyDescent="0.2">
      <c r="A921">
        <v>920</v>
      </c>
      <c r="B921" t="s">
        <v>196</v>
      </c>
      <c r="C921" t="s">
        <v>122</v>
      </c>
      <c r="D921" t="s">
        <v>129</v>
      </c>
      <c r="E921">
        <v>31537</v>
      </c>
      <c r="F921">
        <v>32186</v>
      </c>
      <c r="G921">
        <v>649</v>
      </c>
      <c r="H921">
        <v>2.0579002441576601E-2</v>
      </c>
      <c r="I921" t="e">
        <f>VLOOKUP(D921,categoriesforlookup!A:B,2,FALSE)</f>
        <v>#N/A</v>
      </c>
      <c r="J921" t="e">
        <f t="shared" si="89"/>
        <v>#N/A</v>
      </c>
      <c r="K921" t="e">
        <f t="shared" si="90"/>
        <v>#N/A</v>
      </c>
      <c r="L921" t="e">
        <f t="shared" si="91"/>
        <v>#N/A</v>
      </c>
      <c r="M921" t="e">
        <f t="shared" si="92"/>
        <v>#N/A</v>
      </c>
      <c r="N921" s="3" t="e">
        <f t="shared" si="93"/>
        <v>#N/A</v>
      </c>
      <c r="O921" s="3" t="e">
        <f t="shared" si="94"/>
        <v>#N/A</v>
      </c>
    </row>
    <row r="922" spans="1:15" x14ac:dyDescent="0.2">
      <c r="A922">
        <v>921</v>
      </c>
      <c r="B922" t="s">
        <v>195</v>
      </c>
      <c r="C922" t="s">
        <v>123</v>
      </c>
      <c r="D922" t="s">
        <v>8</v>
      </c>
      <c r="E922">
        <v>5602</v>
      </c>
      <c r="F922">
        <v>5981</v>
      </c>
      <c r="G922">
        <v>379</v>
      </c>
      <c r="H922">
        <v>6.7654409139593003E-2</v>
      </c>
      <c r="I922" t="str">
        <f>VLOOKUP(D922,categoriesforlookup!A:B,2,FALSE)</f>
        <v>2 years and up to 3 years</v>
      </c>
      <c r="J922">
        <f t="shared" si="89"/>
        <v>183</v>
      </c>
      <c r="K922" t="b">
        <f t="shared" si="90"/>
        <v>1</v>
      </c>
      <c r="L922">
        <f t="shared" si="91"/>
        <v>562</v>
      </c>
      <c r="M922" t="b">
        <f t="shared" si="92"/>
        <v>0</v>
      </c>
      <c r="N922" s="3">
        <f t="shared" si="93"/>
        <v>0.1003213138164941</v>
      </c>
      <c r="O922" s="3">
        <f t="shared" si="94"/>
        <v>2.5656242866925361E-2</v>
      </c>
    </row>
    <row r="923" spans="1:15" x14ac:dyDescent="0.2">
      <c r="A923">
        <v>922</v>
      </c>
      <c r="B923" t="s">
        <v>194</v>
      </c>
      <c r="C923" t="s">
        <v>123</v>
      </c>
      <c r="D923" t="s">
        <v>130</v>
      </c>
      <c r="E923">
        <v>267</v>
      </c>
      <c r="F923">
        <v>450</v>
      </c>
      <c r="G923">
        <v>183</v>
      </c>
      <c r="H923">
        <v>0.68539325842696597</v>
      </c>
      <c r="I923" t="str">
        <f>VLOOKUP(D923,categoriesforlookup!A:B,2,FALSE)</f>
        <v>3 years and up to 4 years</v>
      </c>
      <c r="J923">
        <f t="shared" si="89"/>
        <v>-9</v>
      </c>
      <c r="K923" t="b">
        <f t="shared" si="90"/>
        <v>0</v>
      </c>
      <c r="L923">
        <f t="shared" si="91"/>
        <v>183</v>
      </c>
      <c r="M923" t="b">
        <f t="shared" si="92"/>
        <v>0</v>
      </c>
      <c r="N923" s="3">
        <f t="shared" si="93"/>
        <v>0.6853932584269663</v>
      </c>
      <c r="O923" s="3">
        <f t="shared" si="94"/>
        <v>8.3542570189454463E-3</v>
      </c>
    </row>
    <row r="924" spans="1:15" x14ac:dyDescent="0.2">
      <c r="A924">
        <v>923</v>
      </c>
      <c r="B924" t="s">
        <v>193</v>
      </c>
      <c r="C924" t="s">
        <v>123</v>
      </c>
      <c r="D924" t="s">
        <v>131</v>
      </c>
      <c r="E924">
        <v>5705</v>
      </c>
      <c r="F924">
        <v>2682</v>
      </c>
      <c r="G924">
        <v>-3023</v>
      </c>
      <c r="H924">
        <v>-0.52988606485539003</v>
      </c>
      <c r="I924" t="str">
        <f>VLOOKUP(D924,categoriesforlookup!A:B,2,FALSE)</f>
        <v>6 months up to 1 year</v>
      </c>
      <c r="J924">
        <f t="shared" si="89"/>
        <v>2923</v>
      </c>
      <c r="K924" t="b">
        <f t="shared" si="90"/>
        <v>0</v>
      </c>
      <c r="L924">
        <f t="shared" si="91"/>
        <v>-3023</v>
      </c>
      <c r="M924" t="b">
        <f t="shared" si="92"/>
        <v>0</v>
      </c>
      <c r="N924" s="3">
        <f t="shared" si="93"/>
        <v>-0.52988606485539003</v>
      </c>
      <c r="O924" s="3">
        <f t="shared" si="94"/>
        <v>-0.1380050216845469</v>
      </c>
    </row>
    <row r="925" spans="1:15" x14ac:dyDescent="0.2">
      <c r="A925">
        <v>924</v>
      </c>
      <c r="B925" t="s">
        <v>192</v>
      </c>
      <c r="C925" t="s">
        <v>123</v>
      </c>
      <c r="D925" t="s">
        <v>132</v>
      </c>
      <c r="E925">
        <v>177</v>
      </c>
      <c r="F925">
        <v>168</v>
      </c>
      <c r="G925">
        <v>-9</v>
      </c>
      <c r="H925">
        <v>-5.0847457627118599E-2</v>
      </c>
      <c r="I925" t="str">
        <f>VLOOKUP(D925,categoriesforlookup!A:B,2,FALSE)</f>
        <v>4 years and up to 5 years</v>
      </c>
      <c r="J925">
        <f t="shared" si="89"/>
        <v>15</v>
      </c>
      <c r="K925" t="b">
        <f t="shared" si="90"/>
        <v>0</v>
      </c>
      <c r="L925">
        <f t="shared" si="91"/>
        <v>-9</v>
      </c>
      <c r="M925" t="b">
        <f t="shared" si="92"/>
        <v>0</v>
      </c>
      <c r="N925" s="3">
        <f t="shared" si="93"/>
        <v>-5.0847457627118647E-2</v>
      </c>
      <c r="O925" s="3">
        <f t="shared" si="94"/>
        <v>-4.1086509929239901E-4</v>
      </c>
    </row>
    <row r="926" spans="1:15" x14ac:dyDescent="0.2">
      <c r="A926">
        <v>925</v>
      </c>
      <c r="B926" t="s">
        <v>191</v>
      </c>
      <c r="C926" t="s">
        <v>123</v>
      </c>
      <c r="D926" t="s">
        <v>133</v>
      </c>
      <c r="E926">
        <v>156</v>
      </c>
      <c r="F926">
        <v>171</v>
      </c>
      <c r="G926">
        <v>15</v>
      </c>
      <c r="H926">
        <v>9.6153846153846201E-2</v>
      </c>
      <c r="I926" t="str">
        <f>VLOOKUP(D926,categoriesforlookup!A:B,2,FALSE)</f>
        <v>5 years and over</v>
      </c>
      <c r="J926">
        <f t="shared" si="89"/>
        <v>5</v>
      </c>
      <c r="K926" t="b">
        <f t="shared" si="90"/>
        <v>1</v>
      </c>
      <c r="L926">
        <f t="shared" si="91"/>
        <v>20</v>
      </c>
      <c r="M926" t="b">
        <f t="shared" si="92"/>
        <v>0</v>
      </c>
      <c r="N926" s="3">
        <f t="shared" si="93"/>
        <v>0.12820512820512819</v>
      </c>
      <c r="O926" s="3">
        <f t="shared" si="94"/>
        <v>9.130335539831089E-4</v>
      </c>
    </row>
    <row r="927" spans="1:15" x14ac:dyDescent="0.2">
      <c r="A927">
        <v>926</v>
      </c>
      <c r="B927" t="s">
        <v>190</v>
      </c>
      <c r="C927" t="s">
        <v>123</v>
      </c>
      <c r="D927" t="s">
        <v>134</v>
      </c>
      <c r="E927">
        <v>14</v>
      </c>
      <c r="F927">
        <v>19</v>
      </c>
      <c r="G927">
        <v>5</v>
      </c>
      <c r="H927">
        <v>0.35714285714285698</v>
      </c>
      <c r="I927">
        <f>VLOOKUP(D927,categoriesforlookup!A:B,2,FALSE)</f>
        <v>0</v>
      </c>
      <c r="J927" t="e">
        <f t="shared" si="89"/>
        <v>#N/A</v>
      </c>
      <c r="K927" t="e">
        <f t="shared" si="90"/>
        <v>#N/A</v>
      </c>
      <c r="L927" t="e">
        <f t="shared" si="91"/>
        <v>#N/A</v>
      </c>
      <c r="M927" t="e">
        <f t="shared" si="92"/>
        <v>#N/A</v>
      </c>
      <c r="N927" s="3" t="e">
        <f t="shared" si="93"/>
        <v>#N/A</v>
      </c>
      <c r="O927" s="3" t="e">
        <f t="shared" si="94"/>
        <v>#N/A</v>
      </c>
    </row>
    <row r="928" spans="1:15" x14ac:dyDescent="0.2">
      <c r="A928">
        <v>927</v>
      </c>
      <c r="B928" t="s">
        <v>189</v>
      </c>
      <c r="C928" t="s">
        <v>123</v>
      </c>
      <c r="D928" t="s">
        <v>136</v>
      </c>
      <c r="E928">
        <v>6751</v>
      </c>
      <c r="F928">
        <v>9674</v>
      </c>
      <c r="G928">
        <v>2923</v>
      </c>
      <c r="H928">
        <v>0.43297289290475499</v>
      </c>
      <c r="I928" t="str">
        <f>VLOOKUP(D928,categoriesforlookup!A:B,2,FALSE)</f>
        <v>1 year and up to 2 years</v>
      </c>
      <c r="J928">
        <f t="shared" si="89"/>
        <v>379</v>
      </c>
      <c r="K928" t="b">
        <f t="shared" si="90"/>
        <v>1</v>
      </c>
      <c r="L928">
        <f t="shared" si="91"/>
        <v>3302</v>
      </c>
      <c r="M928" t="b">
        <f t="shared" si="92"/>
        <v>0</v>
      </c>
      <c r="N928" s="3">
        <f t="shared" si="93"/>
        <v>0.48911272404088285</v>
      </c>
      <c r="O928" s="3">
        <f t="shared" si="94"/>
        <v>0.15074183976261127</v>
      </c>
    </row>
    <row r="929" spans="1:15" x14ac:dyDescent="0.2">
      <c r="A929">
        <v>928</v>
      </c>
      <c r="B929" t="s">
        <v>188</v>
      </c>
      <c r="C929" t="s">
        <v>123</v>
      </c>
      <c r="D929" t="s">
        <v>129</v>
      </c>
      <c r="E929">
        <v>21250</v>
      </c>
      <c r="F929">
        <v>21905</v>
      </c>
      <c r="G929">
        <v>655</v>
      </c>
      <c r="H929">
        <v>3.0823529411764701E-2</v>
      </c>
      <c r="I929" t="e">
        <f>VLOOKUP(D929,categoriesforlookup!A:B,2,FALSE)</f>
        <v>#N/A</v>
      </c>
      <c r="J929" t="e">
        <f t="shared" si="89"/>
        <v>#N/A</v>
      </c>
      <c r="K929" t="e">
        <f t="shared" si="90"/>
        <v>#N/A</v>
      </c>
      <c r="L929" t="e">
        <f t="shared" si="91"/>
        <v>#N/A</v>
      </c>
      <c r="M929" t="e">
        <f t="shared" si="92"/>
        <v>#N/A</v>
      </c>
      <c r="N929" s="3" t="e">
        <f t="shared" si="93"/>
        <v>#N/A</v>
      </c>
      <c r="O929" s="3" t="e">
        <f t="shared" si="94"/>
        <v>#N/A</v>
      </c>
    </row>
    <row r="930" spans="1:15" x14ac:dyDescent="0.2">
      <c r="A930">
        <v>929</v>
      </c>
      <c r="B930" t="s">
        <v>187</v>
      </c>
      <c r="C930" t="s">
        <v>124</v>
      </c>
      <c r="D930" t="s">
        <v>8</v>
      </c>
      <c r="E930">
        <v>12730</v>
      </c>
      <c r="F930">
        <v>13522</v>
      </c>
      <c r="G930">
        <v>792</v>
      </c>
      <c r="H930">
        <v>6.2215239591516099E-2</v>
      </c>
      <c r="I930" t="str">
        <f>VLOOKUP(D930,categoriesforlookup!A:B,2,FALSE)</f>
        <v>2 years and up to 3 years</v>
      </c>
      <c r="J930">
        <f t="shared" si="89"/>
        <v>655</v>
      </c>
      <c r="K930" t="b">
        <f t="shared" si="90"/>
        <v>1</v>
      </c>
      <c r="L930">
        <f t="shared" si="91"/>
        <v>1447</v>
      </c>
      <c r="M930" t="b">
        <f t="shared" si="92"/>
        <v>0</v>
      </c>
      <c r="N930" s="3">
        <f t="shared" si="93"/>
        <v>0.11366849960722702</v>
      </c>
      <c r="O930" s="3">
        <f t="shared" si="94"/>
        <v>3.0848274244782228E-2</v>
      </c>
    </row>
    <row r="931" spans="1:15" x14ac:dyDescent="0.2">
      <c r="A931">
        <v>930</v>
      </c>
      <c r="B931" t="s">
        <v>186</v>
      </c>
      <c r="C931" t="s">
        <v>124</v>
      </c>
      <c r="D931" t="s">
        <v>130</v>
      </c>
      <c r="E931">
        <v>2174</v>
      </c>
      <c r="F931">
        <v>2829</v>
      </c>
      <c r="G931">
        <v>655</v>
      </c>
      <c r="H931">
        <v>0.30128794848206097</v>
      </c>
      <c r="I931" t="str">
        <f>VLOOKUP(D931,categoriesforlookup!A:B,2,FALSE)</f>
        <v>3 years and up to 4 years</v>
      </c>
      <c r="J931">
        <f t="shared" si="89"/>
        <v>8</v>
      </c>
      <c r="K931" t="b">
        <f t="shared" si="90"/>
        <v>1</v>
      </c>
      <c r="L931">
        <f t="shared" si="91"/>
        <v>663</v>
      </c>
      <c r="M931" t="b">
        <f t="shared" si="92"/>
        <v>0</v>
      </c>
      <c r="N931" s="3">
        <f t="shared" si="93"/>
        <v>0.30496780128794848</v>
      </c>
      <c r="O931" s="3">
        <f t="shared" si="94"/>
        <v>1.4134350949751635E-2</v>
      </c>
    </row>
    <row r="932" spans="1:15" x14ac:dyDescent="0.2">
      <c r="A932">
        <v>931</v>
      </c>
      <c r="B932" t="s">
        <v>185</v>
      </c>
      <c r="C932" t="s">
        <v>124</v>
      </c>
      <c r="D932" t="s">
        <v>131</v>
      </c>
      <c r="E932">
        <v>11444</v>
      </c>
      <c r="F932">
        <v>5278</v>
      </c>
      <c r="G932">
        <v>-6166</v>
      </c>
      <c r="H932">
        <v>-0.53879762320866798</v>
      </c>
      <c r="I932" t="str">
        <f>VLOOKUP(D932,categoriesforlookup!A:B,2,FALSE)</f>
        <v>6 months up to 1 year</v>
      </c>
      <c r="J932">
        <f t="shared" si="89"/>
        <v>5435</v>
      </c>
      <c r="K932" t="b">
        <f t="shared" si="90"/>
        <v>0</v>
      </c>
      <c r="L932">
        <f t="shared" si="91"/>
        <v>-6166</v>
      </c>
      <c r="M932" t="b">
        <f t="shared" si="92"/>
        <v>0</v>
      </c>
      <c r="N932" s="3">
        <f t="shared" si="93"/>
        <v>-0.53879762320866831</v>
      </c>
      <c r="O932" s="3">
        <f t="shared" si="94"/>
        <v>-0.13145159571066153</v>
      </c>
    </row>
    <row r="933" spans="1:15" x14ac:dyDescent="0.2">
      <c r="A933">
        <v>932</v>
      </c>
      <c r="B933" t="s">
        <v>184</v>
      </c>
      <c r="C933" t="s">
        <v>124</v>
      </c>
      <c r="D933" t="s">
        <v>132</v>
      </c>
      <c r="E933">
        <v>527</v>
      </c>
      <c r="F933">
        <v>535</v>
      </c>
      <c r="G933">
        <v>8</v>
      </c>
      <c r="H933">
        <v>1.5180265654649E-2</v>
      </c>
      <c r="I933" t="str">
        <f>VLOOKUP(D933,categoriesforlookup!A:B,2,FALSE)</f>
        <v>4 years and up to 5 years</v>
      </c>
      <c r="J933">
        <f t="shared" si="89"/>
        <v>29</v>
      </c>
      <c r="K933" t="b">
        <f t="shared" si="90"/>
        <v>1</v>
      </c>
      <c r="L933">
        <f t="shared" si="91"/>
        <v>37</v>
      </c>
      <c r="M933" t="b">
        <f t="shared" si="92"/>
        <v>0</v>
      </c>
      <c r="N933" s="3">
        <f t="shared" si="93"/>
        <v>7.020872865275142E-2</v>
      </c>
      <c r="O933" s="3">
        <f t="shared" si="94"/>
        <v>7.8879484938282134E-4</v>
      </c>
    </row>
    <row r="934" spans="1:15" x14ac:dyDescent="0.2">
      <c r="A934">
        <v>933</v>
      </c>
      <c r="B934" t="s">
        <v>183</v>
      </c>
      <c r="C934" t="s">
        <v>124</v>
      </c>
      <c r="D934" t="s">
        <v>133</v>
      </c>
      <c r="E934">
        <v>407</v>
      </c>
      <c r="F934">
        <v>436</v>
      </c>
      <c r="G934">
        <v>29</v>
      </c>
      <c r="H934">
        <v>7.1253071253071301E-2</v>
      </c>
      <c r="I934" t="str">
        <f>VLOOKUP(D934,categoriesforlookup!A:B,2,FALSE)</f>
        <v>5 years and over</v>
      </c>
      <c r="J934">
        <f t="shared" si="89"/>
        <v>17</v>
      </c>
      <c r="K934" t="b">
        <f t="shared" si="90"/>
        <v>1</v>
      </c>
      <c r="L934">
        <f t="shared" si="91"/>
        <v>46</v>
      </c>
      <c r="M934" t="b">
        <f t="shared" si="92"/>
        <v>0</v>
      </c>
      <c r="N934" s="3">
        <f t="shared" si="93"/>
        <v>0.11302211302211303</v>
      </c>
      <c r="O934" s="3">
        <f t="shared" si="94"/>
        <v>9.8066386680026427E-4</v>
      </c>
    </row>
    <row r="935" spans="1:15" x14ac:dyDescent="0.2">
      <c r="A935">
        <v>934</v>
      </c>
      <c r="B935" t="s">
        <v>182</v>
      </c>
      <c r="C935" t="s">
        <v>124</v>
      </c>
      <c r="D935" t="s">
        <v>134</v>
      </c>
      <c r="E935">
        <v>73</v>
      </c>
      <c r="F935">
        <v>90</v>
      </c>
      <c r="G935">
        <v>17</v>
      </c>
      <c r="H935">
        <v>0.232876712328767</v>
      </c>
      <c r="I935">
        <f>VLOOKUP(D935,categoriesforlookup!A:B,2,FALSE)</f>
        <v>0</v>
      </c>
      <c r="J935" t="e">
        <f t="shared" si="89"/>
        <v>#N/A</v>
      </c>
      <c r="K935" t="e">
        <f t="shared" si="90"/>
        <v>#N/A</v>
      </c>
      <c r="L935" t="e">
        <f t="shared" si="91"/>
        <v>#N/A</v>
      </c>
      <c r="M935" t="e">
        <f t="shared" si="92"/>
        <v>#N/A</v>
      </c>
      <c r="N935" s="3" t="e">
        <f t="shared" si="93"/>
        <v>#N/A</v>
      </c>
      <c r="O935" s="3" t="e">
        <f t="shared" si="94"/>
        <v>#N/A</v>
      </c>
    </row>
    <row r="936" spans="1:15" x14ac:dyDescent="0.2">
      <c r="A936">
        <v>935</v>
      </c>
      <c r="B936" t="s">
        <v>181</v>
      </c>
      <c r="C936" t="s">
        <v>124</v>
      </c>
      <c r="D936" t="s">
        <v>136</v>
      </c>
      <c r="E936">
        <v>13277</v>
      </c>
      <c r="F936">
        <v>18712</v>
      </c>
      <c r="G936">
        <v>5435</v>
      </c>
      <c r="H936">
        <v>0.40935452285907997</v>
      </c>
      <c r="I936" t="str">
        <f>VLOOKUP(D936,categoriesforlookup!A:B,2,FALSE)</f>
        <v>1 year and up to 2 years</v>
      </c>
      <c r="J936">
        <f t="shared" si="89"/>
        <v>792</v>
      </c>
      <c r="K936" t="b">
        <f t="shared" si="90"/>
        <v>1</v>
      </c>
      <c r="L936">
        <f t="shared" si="91"/>
        <v>6227</v>
      </c>
      <c r="M936" t="b">
        <f t="shared" si="92"/>
        <v>0</v>
      </c>
      <c r="N936" s="3">
        <f t="shared" si="93"/>
        <v>0.4690065526850945</v>
      </c>
      <c r="O936" s="3">
        <f t="shared" si="94"/>
        <v>0.13275204127315751</v>
      </c>
    </row>
    <row r="937" spans="1:15" x14ac:dyDescent="0.2">
      <c r="A937">
        <v>936</v>
      </c>
      <c r="B937" t="s">
        <v>180</v>
      </c>
      <c r="C937" t="s">
        <v>124</v>
      </c>
      <c r="D937" t="s">
        <v>129</v>
      </c>
      <c r="E937">
        <v>45647</v>
      </c>
      <c r="F937">
        <v>46907</v>
      </c>
      <c r="G937">
        <v>1260</v>
      </c>
      <c r="H937">
        <v>2.7603128354546799E-2</v>
      </c>
      <c r="I937" t="e">
        <f>VLOOKUP(D937,categoriesforlookup!A:B,2,FALSE)</f>
        <v>#N/A</v>
      </c>
      <c r="J937" t="e">
        <f t="shared" si="89"/>
        <v>#N/A</v>
      </c>
      <c r="K937" t="e">
        <f t="shared" si="90"/>
        <v>#N/A</v>
      </c>
      <c r="L937" t="e">
        <f t="shared" si="91"/>
        <v>#N/A</v>
      </c>
      <c r="M937" t="e">
        <f t="shared" si="92"/>
        <v>#N/A</v>
      </c>
      <c r="N937" s="3" t="e">
        <f t="shared" si="93"/>
        <v>#N/A</v>
      </c>
      <c r="O937" s="3" t="e">
        <f t="shared" si="94"/>
        <v>#N/A</v>
      </c>
    </row>
    <row r="938" spans="1:15" x14ac:dyDescent="0.2">
      <c r="A938">
        <v>937</v>
      </c>
      <c r="B938" t="s">
        <v>179</v>
      </c>
      <c r="C938" t="s">
        <v>125</v>
      </c>
      <c r="D938" t="s">
        <v>8</v>
      </c>
      <c r="E938">
        <v>11542</v>
      </c>
      <c r="F938">
        <v>11944</v>
      </c>
      <c r="G938">
        <v>402</v>
      </c>
      <c r="H938">
        <v>3.4829319008837303E-2</v>
      </c>
      <c r="I938" t="str">
        <f>VLOOKUP(D938,categoriesforlookup!A:B,2,FALSE)</f>
        <v>2 years and up to 3 years</v>
      </c>
      <c r="J938">
        <f t="shared" si="89"/>
        <v>844</v>
      </c>
      <c r="K938" t="b">
        <f t="shared" si="90"/>
        <v>1</v>
      </c>
      <c r="L938">
        <f t="shared" si="91"/>
        <v>1246</v>
      </c>
      <c r="M938" t="b">
        <f t="shared" si="92"/>
        <v>0</v>
      </c>
      <c r="N938" s="3">
        <f t="shared" si="93"/>
        <v>0.10795356090798822</v>
      </c>
      <c r="O938" s="3">
        <f t="shared" si="94"/>
        <v>2.6150100738750841E-2</v>
      </c>
    </row>
    <row r="939" spans="1:15" x14ac:dyDescent="0.2">
      <c r="A939">
        <v>938</v>
      </c>
      <c r="B939" t="s">
        <v>178</v>
      </c>
      <c r="C939" t="s">
        <v>125</v>
      </c>
      <c r="D939" t="s">
        <v>130</v>
      </c>
      <c r="E939">
        <v>6172</v>
      </c>
      <c r="F939">
        <v>7016</v>
      </c>
      <c r="G939">
        <v>844</v>
      </c>
      <c r="H939">
        <v>0.13674659753726501</v>
      </c>
      <c r="I939" t="str">
        <f>VLOOKUP(D939,categoriesforlookup!A:B,2,FALSE)</f>
        <v>3 years and up to 4 years</v>
      </c>
      <c r="J939">
        <f t="shared" si="89"/>
        <v>17</v>
      </c>
      <c r="K939" t="b">
        <f t="shared" si="90"/>
        <v>1</v>
      </c>
      <c r="L939">
        <f t="shared" si="91"/>
        <v>861</v>
      </c>
      <c r="M939" t="b">
        <f t="shared" si="92"/>
        <v>0</v>
      </c>
      <c r="N939" s="3">
        <f t="shared" si="93"/>
        <v>0.13950097213220999</v>
      </c>
      <c r="O939" s="3">
        <f t="shared" si="94"/>
        <v>1.8070013431833447E-2</v>
      </c>
    </row>
    <row r="940" spans="1:15" x14ac:dyDescent="0.2">
      <c r="A940">
        <v>939</v>
      </c>
      <c r="B940" t="s">
        <v>177</v>
      </c>
      <c r="C940" t="s">
        <v>125</v>
      </c>
      <c r="D940" t="s">
        <v>131</v>
      </c>
      <c r="E940">
        <v>8942</v>
      </c>
      <c r="F940">
        <v>4992</v>
      </c>
      <c r="G940">
        <v>-3950</v>
      </c>
      <c r="H940">
        <v>-0.44173562961306201</v>
      </c>
      <c r="I940" t="str">
        <f>VLOOKUP(D940,categoriesforlookup!A:B,2,FALSE)</f>
        <v>6 months up to 1 year</v>
      </c>
      <c r="J940">
        <f t="shared" si="89"/>
        <v>3281</v>
      </c>
      <c r="K940" t="b">
        <f t="shared" si="90"/>
        <v>0</v>
      </c>
      <c r="L940">
        <f t="shared" si="91"/>
        <v>-3950</v>
      </c>
      <c r="M940" t="b">
        <f t="shared" si="92"/>
        <v>0</v>
      </c>
      <c r="N940" s="3">
        <f t="shared" si="93"/>
        <v>-0.44173562961306195</v>
      </c>
      <c r="O940" s="3">
        <f t="shared" si="94"/>
        <v>-8.2899597044996637E-2</v>
      </c>
    </row>
    <row r="941" spans="1:15" x14ac:dyDescent="0.2">
      <c r="A941">
        <v>940</v>
      </c>
      <c r="B941" t="s">
        <v>176</v>
      </c>
      <c r="C941" t="s">
        <v>125</v>
      </c>
      <c r="D941" t="s">
        <v>132</v>
      </c>
      <c r="E941">
        <v>708</v>
      </c>
      <c r="F941">
        <v>725</v>
      </c>
      <c r="G941">
        <v>17</v>
      </c>
      <c r="H941">
        <v>2.4011299435028201E-2</v>
      </c>
      <c r="I941" t="str">
        <f>VLOOKUP(D941,categoriesforlookup!A:B,2,FALSE)</f>
        <v>4 years and up to 5 years</v>
      </c>
      <c r="J941">
        <f t="shared" si="89"/>
        <v>63</v>
      </c>
      <c r="K941" t="b">
        <f t="shared" si="90"/>
        <v>1</v>
      </c>
      <c r="L941">
        <f t="shared" si="91"/>
        <v>80</v>
      </c>
      <c r="M941" t="b">
        <f t="shared" si="92"/>
        <v>0</v>
      </c>
      <c r="N941" s="3">
        <f t="shared" si="93"/>
        <v>0.11299435028248588</v>
      </c>
      <c r="O941" s="3">
        <f t="shared" si="94"/>
        <v>1.6789791806581598E-3</v>
      </c>
    </row>
    <row r="942" spans="1:15" x14ac:dyDescent="0.2">
      <c r="A942">
        <v>941</v>
      </c>
      <c r="B942" t="s">
        <v>175</v>
      </c>
      <c r="C942" t="s">
        <v>125</v>
      </c>
      <c r="D942" t="s">
        <v>133</v>
      </c>
      <c r="E942">
        <v>436</v>
      </c>
      <c r="F942">
        <v>499</v>
      </c>
      <c r="G942">
        <v>63</v>
      </c>
      <c r="H942">
        <v>0.144495412844037</v>
      </c>
      <c r="I942" t="str">
        <f>VLOOKUP(D942,categoriesforlookup!A:B,2,FALSE)</f>
        <v>5 years and over</v>
      </c>
      <c r="J942">
        <f t="shared" si="89"/>
        <v>5</v>
      </c>
      <c r="K942" t="b">
        <f t="shared" si="90"/>
        <v>1</v>
      </c>
      <c r="L942">
        <f t="shared" si="91"/>
        <v>68</v>
      </c>
      <c r="M942" t="b">
        <f t="shared" si="92"/>
        <v>0</v>
      </c>
      <c r="N942" s="3">
        <f t="shared" si="93"/>
        <v>0.15596330275229359</v>
      </c>
      <c r="O942" s="3">
        <f t="shared" si="94"/>
        <v>1.4271323035594358E-3</v>
      </c>
    </row>
    <row r="943" spans="1:15" x14ac:dyDescent="0.2">
      <c r="A943">
        <v>942</v>
      </c>
      <c r="B943" t="s">
        <v>174</v>
      </c>
      <c r="C943" t="s">
        <v>125</v>
      </c>
      <c r="D943" t="s">
        <v>134</v>
      </c>
      <c r="E943">
        <v>20</v>
      </c>
      <c r="F943">
        <v>25</v>
      </c>
      <c r="G943">
        <v>5</v>
      </c>
      <c r="H943">
        <v>0.25</v>
      </c>
      <c r="I943">
        <f>VLOOKUP(D943,categoriesforlookup!A:B,2,FALSE)</f>
        <v>0</v>
      </c>
      <c r="J943" t="e">
        <f t="shared" si="89"/>
        <v>#N/A</v>
      </c>
      <c r="K943" t="e">
        <f t="shared" si="90"/>
        <v>#N/A</v>
      </c>
      <c r="L943" t="e">
        <f t="shared" si="91"/>
        <v>#N/A</v>
      </c>
      <c r="M943" t="e">
        <f t="shared" si="92"/>
        <v>#N/A</v>
      </c>
      <c r="N943" s="3" t="e">
        <f t="shared" si="93"/>
        <v>#N/A</v>
      </c>
      <c r="O943" s="3" t="e">
        <f t="shared" si="94"/>
        <v>#N/A</v>
      </c>
    </row>
    <row r="944" spans="1:15" x14ac:dyDescent="0.2">
      <c r="A944">
        <v>943</v>
      </c>
      <c r="B944" t="s">
        <v>173</v>
      </c>
      <c r="C944" t="s">
        <v>125</v>
      </c>
      <c r="D944" t="s">
        <v>136</v>
      </c>
      <c r="E944">
        <v>13721</v>
      </c>
      <c r="F944">
        <v>17002</v>
      </c>
      <c r="G944">
        <v>3281</v>
      </c>
      <c r="H944">
        <v>0.23912251293637499</v>
      </c>
      <c r="I944" t="str">
        <f>VLOOKUP(D944,categoriesforlookup!A:B,2,FALSE)</f>
        <v>1 year and up to 2 years</v>
      </c>
      <c r="J944">
        <f t="shared" si="89"/>
        <v>402</v>
      </c>
      <c r="K944" t="b">
        <f t="shared" si="90"/>
        <v>1</v>
      </c>
      <c r="L944">
        <f t="shared" si="91"/>
        <v>3683</v>
      </c>
      <c r="M944" t="b">
        <f t="shared" si="92"/>
        <v>0</v>
      </c>
      <c r="N944" s="3">
        <f t="shared" si="93"/>
        <v>0.26842066904744555</v>
      </c>
      <c r="O944" s="3">
        <f t="shared" si="94"/>
        <v>7.7296004029550031E-2</v>
      </c>
    </row>
    <row r="945" spans="1:15" x14ac:dyDescent="0.2">
      <c r="A945">
        <v>944</v>
      </c>
      <c r="B945" t="s">
        <v>172</v>
      </c>
      <c r="C945" t="s">
        <v>125</v>
      </c>
      <c r="D945" t="s">
        <v>129</v>
      </c>
      <c r="E945">
        <v>46580</v>
      </c>
      <c r="F945">
        <v>47648</v>
      </c>
      <c r="G945">
        <v>1068</v>
      </c>
      <c r="H945">
        <v>2.2928295405753502E-2</v>
      </c>
      <c r="I945" t="e">
        <f>VLOOKUP(D945,categoriesforlookup!A:B,2,FALSE)</f>
        <v>#N/A</v>
      </c>
      <c r="J945" t="e">
        <f t="shared" si="89"/>
        <v>#N/A</v>
      </c>
      <c r="K945" t="e">
        <f t="shared" si="90"/>
        <v>#N/A</v>
      </c>
      <c r="L945" t="e">
        <f t="shared" si="91"/>
        <v>#N/A</v>
      </c>
      <c r="M945" t="e">
        <f t="shared" si="92"/>
        <v>#N/A</v>
      </c>
      <c r="N945" s="3" t="e">
        <f t="shared" si="93"/>
        <v>#N/A</v>
      </c>
      <c r="O945" s="3" t="e">
        <f t="shared" si="94"/>
        <v>#N/A</v>
      </c>
    </row>
    <row r="946" spans="1:15" x14ac:dyDescent="0.2">
      <c r="A946">
        <v>945</v>
      </c>
      <c r="B946" t="s">
        <v>171</v>
      </c>
      <c r="C946" t="s">
        <v>126</v>
      </c>
      <c r="D946" t="s">
        <v>8</v>
      </c>
      <c r="E946">
        <v>8824</v>
      </c>
      <c r="F946">
        <v>9102</v>
      </c>
      <c r="G946">
        <v>278</v>
      </c>
      <c r="H946">
        <v>3.1504986400725299E-2</v>
      </c>
      <c r="I946" t="str">
        <f>VLOOKUP(D946,categoriesforlookup!A:B,2,FALSE)</f>
        <v>2 years and up to 3 years</v>
      </c>
      <c r="J946">
        <f t="shared" si="89"/>
        <v>400</v>
      </c>
      <c r="K946" t="b">
        <f t="shared" si="90"/>
        <v>1</v>
      </c>
      <c r="L946">
        <f t="shared" si="91"/>
        <v>678</v>
      </c>
      <c r="M946" t="b">
        <f t="shared" si="92"/>
        <v>0</v>
      </c>
      <c r="N946" s="3">
        <f t="shared" si="93"/>
        <v>7.6835902085222119E-2</v>
      </c>
      <c r="O946" s="3">
        <f t="shared" si="94"/>
        <v>1.6414477666142114E-2</v>
      </c>
    </row>
    <row r="947" spans="1:15" x14ac:dyDescent="0.2">
      <c r="A947">
        <v>946</v>
      </c>
      <c r="B947" t="s">
        <v>170</v>
      </c>
      <c r="C947" t="s">
        <v>126</v>
      </c>
      <c r="D947" t="s">
        <v>130</v>
      </c>
      <c r="E947">
        <v>4401</v>
      </c>
      <c r="F947">
        <v>4801</v>
      </c>
      <c r="G947">
        <v>400</v>
      </c>
      <c r="H947">
        <v>9.0888434446716695E-2</v>
      </c>
      <c r="I947" t="str">
        <f>VLOOKUP(D947,categoriesforlookup!A:B,2,FALSE)</f>
        <v>3 years and up to 4 years</v>
      </c>
      <c r="J947">
        <f t="shared" si="89"/>
        <v>194</v>
      </c>
      <c r="K947" t="b">
        <f t="shared" si="90"/>
        <v>1</v>
      </c>
      <c r="L947">
        <f t="shared" si="91"/>
        <v>594</v>
      </c>
      <c r="M947" t="b">
        <f t="shared" si="92"/>
        <v>0</v>
      </c>
      <c r="N947" s="3">
        <f t="shared" si="93"/>
        <v>0.13496932515337423</v>
      </c>
      <c r="O947" s="3">
        <f t="shared" si="94"/>
        <v>1.4380825565912117E-2</v>
      </c>
    </row>
    <row r="948" spans="1:15" x14ac:dyDescent="0.2">
      <c r="A948">
        <v>947</v>
      </c>
      <c r="B948" t="s">
        <v>169</v>
      </c>
      <c r="C948" t="s">
        <v>126</v>
      </c>
      <c r="D948" t="s">
        <v>131</v>
      </c>
      <c r="E948">
        <v>7796</v>
      </c>
      <c r="F948">
        <v>4235</v>
      </c>
      <c r="G948">
        <v>-3561</v>
      </c>
      <c r="H948">
        <v>-0.45677270395074399</v>
      </c>
      <c r="I948" t="str">
        <f>VLOOKUP(D948,categoriesforlookup!A:B,2,FALSE)</f>
        <v>6 months up to 1 year</v>
      </c>
      <c r="J948">
        <f t="shared" si="89"/>
        <v>2889</v>
      </c>
      <c r="K948" t="b">
        <f t="shared" si="90"/>
        <v>0</v>
      </c>
      <c r="L948">
        <f t="shared" si="91"/>
        <v>-3561</v>
      </c>
      <c r="M948" t="b">
        <f t="shared" si="92"/>
        <v>0</v>
      </c>
      <c r="N948" s="3">
        <f t="shared" si="93"/>
        <v>-0.45677270395074399</v>
      </c>
      <c r="O948" s="3">
        <f t="shared" si="94"/>
        <v>-8.6212322963321639E-2</v>
      </c>
    </row>
    <row r="949" spans="1:15" x14ac:dyDescent="0.2">
      <c r="A949">
        <v>948</v>
      </c>
      <c r="B949" t="s">
        <v>168</v>
      </c>
      <c r="C949" t="s">
        <v>126</v>
      </c>
      <c r="D949" t="s">
        <v>132</v>
      </c>
      <c r="E949">
        <v>1509</v>
      </c>
      <c r="F949">
        <v>1703</v>
      </c>
      <c r="G949">
        <v>194</v>
      </c>
      <c r="H949">
        <v>0.12856196156395</v>
      </c>
      <c r="I949" t="str">
        <f>VLOOKUP(D949,categoriesforlookup!A:B,2,FALSE)</f>
        <v>4 years and up to 5 years</v>
      </c>
      <c r="J949">
        <f t="shared" si="89"/>
        <v>113</v>
      </c>
      <c r="K949" t="b">
        <f t="shared" si="90"/>
        <v>1</v>
      </c>
      <c r="L949">
        <f t="shared" si="91"/>
        <v>307</v>
      </c>
      <c r="M949" t="b">
        <f t="shared" si="92"/>
        <v>0</v>
      </c>
      <c r="N949" s="3">
        <f t="shared" si="93"/>
        <v>0.20344599072233266</v>
      </c>
      <c r="O949" s="3">
        <f t="shared" si="94"/>
        <v>7.4325142234596296E-3</v>
      </c>
    </row>
    <row r="950" spans="1:15" x14ac:dyDescent="0.2">
      <c r="A950">
        <v>949</v>
      </c>
      <c r="B950" t="s">
        <v>167</v>
      </c>
      <c r="C950" t="s">
        <v>126</v>
      </c>
      <c r="D950" t="s">
        <v>133</v>
      </c>
      <c r="E950">
        <v>463</v>
      </c>
      <c r="F950">
        <v>576</v>
      </c>
      <c r="G950">
        <v>113</v>
      </c>
      <c r="H950">
        <v>0.24406047516198701</v>
      </c>
      <c r="I950" t="str">
        <f>VLOOKUP(D950,categoriesforlookup!A:B,2,FALSE)</f>
        <v>5 years and over</v>
      </c>
      <c r="J950">
        <f t="shared" si="89"/>
        <v>11</v>
      </c>
      <c r="K950" t="b">
        <f t="shared" si="90"/>
        <v>1</v>
      </c>
      <c r="L950">
        <f t="shared" si="91"/>
        <v>124</v>
      </c>
      <c r="M950" t="b">
        <f t="shared" si="92"/>
        <v>0</v>
      </c>
      <c r="N950" s="3">
        <f t="shared" si="93"/>
        <v>0.2678185745140389</v>
      </c>
      <c r="O950" s="3">
        <f t="shared" si="94"/>
        <v>3.0020578622442806E-3</v>
      </c>
    </row>
    <row r="951" spans="1:15" x14ac:dyDescent="0.2">
      <c r="A951">
        <v>950</v>
      </c>
      <c r="B951" t="s">
        <v>166</v>
      </c>
      <c r="C951" t="s">
        <v>126</v>
      </c>
      <c r="D951" t="s">
        <v>134</v>
      </c>
      <c r="E951">
        <v>59</v>
      </c>
      <c r="F951">
        <v>70</v>
      </c>
      <c r="G951">
        <v>11</v>
      </c>
      <c r="H951">
        <v>0.186440677966102</v>
      </c>
      <c r="I951">
        <f>VLOOKUP(D951,categoriesforlookup!A:B,2,FALSE)</f>
        <v>0</v>
      </c>
      <c r="J951" t="e">
        <f t="shared" si="89"/>
        <v>#N/A</v>
      </c>
      <c r="K951" t="e">
        <f t="shared" si="90"/>
        <v>#N/A</v>
      </c>
      <c r="L951" t="e">
        <f t="shared" si="91"/>
        <v>#N/A</v>
      </c>
      <c r="M951" t="e">
        <f t="shared" si="92"/>
        <v>#N/A</v>
      </c>
      <c r="N951" s="3" t="e">
        <f t="shared" si="93"/>
        <v>#N/A</v>
      </c>
      <c r="O951" s="3" t="e">
        <f t="shared" si="94"/>
        <v>#N/A</v>
      </c>
    </row>
    <row r="952" spans="1:15" x14ac:dyDescent="0.2">
      <c r="A952">
        <v>951</v>
      </c>
      <c r="B952" t="s">
        <v>165</v>
      </c>
      <c r="C952" t="s">
        <v>126</v>
      </c>
      <c r="D952" t="s">
        <v>136</v>
      </c>
      <c r="E952">
        <v>13251</v>
      </c>
      <c r="F952">
        <v>16140</v>
      </c>
      <c r="G952">
        <v>2889</v>
      </c>
      <c r="H952">
        <v>0.21802128141272401</v>
      </c>
      <c r="I952" t="str">
        <f>VLOOKUP(D952,categoriesforlookup!A:B,2,FALSE)</f>
        <v>1 year and up to 2 years</v>
      </c>
      <c r="J952">
        <f t="shared" si="89"/>
        <v>278</v>
      </c>
      <c r="K952" t="b">
        <f t="shared" si="90"/>
        <v>1</v>
      </c>
      <c r="L952">
        <f t="shared" si="91"/>
        <v>3167</v>
      </c>
      <c r="M952" t="b">
        <f t="shared" si="92"/>
        <v>0</v>
      </c>
      <c r="N952" s="3">
        <f t="shared" si="93"/>
        <v>0.23900083012602821</v>
      </c>
      <c r="O952" s="3">
        <f t="shared" si="94"/>
        <v>7.6673526207480941E-2</v>
      </c>
    </row>
    <row r="953" spans="1:15" x14ac:dyDescent="0.2">
      <c r="A953">
        <v>952</v>
      </c>
      <c r="B953" t="s">
        <v>164</v>
      </c>
      <c r="C953" t="s">
        <v>126</v>
      </c>
      <c r="D953" t="s">
        <v>129</v>
      </c>
      <c r="E953">
        <v>40263</v>
      </c>
      <c r="F953">
        <v>41305</v>
      </c>
      <c r="G953">
        <v>1042</v>
      </c>
      <c r="H953">
        <v>2.5879840051660299E-2</v>
      </c>
      <c r="I953" t="e">
        <f>VLOOKUP(D953,categoriesforlookup!A:B,2,FALSE)</f>
        <v>#N/A</v>
      </c>
      <c r="J953" t="e">
        <f t="shared" si="89"/>
        <v>#N/A</v>
      </c>
      <c r="K953" t="e">
        <f t="shared" si="90"/>
        <v>#N/A</v>
      </c>
      <c r="L953" t="e">
        <f t="shared" si="91"/>
        <v>#N/A</v>
      </c>
      <c r="M953" t="e">
        <f t="shared" si="92"/>
        <v>#N/A</v>
      </c>
      <c r="N953" s="3" t="e">
        <f t="shared" si="93"/>
        <v>#N/A</v>
      </c>
      <c r="O953" s="3" t="e">
        <f t="shared" si="94"/>
        <v>#N/A</v>
      </c>
    </row>
    <row r="954" spans="1:15" x14ac:dyDescent="0.2">
      <c r="A954">
        <v>953</v>
      </c>
      <c r="B954" t="s">
        <v>163</v>
      </c>
      <c r="C954" t="s">
        <v>127</v>
      </c>
      <c r="D954" t="s">
        <v>8</v>
      </c>
      <c r="E954">
        <v>329</v>
      </c>
      <c r="F954">
        <v>339</v>
      </c>
      <c r="G954">
        <v>10</v>
      </c>
      <c r="H954">
        <v>3.0395136778115499E-2</v>
      </c>
      <c r="I954" t="str">
        <f>VLOOKUP(D954,categoriesforlookup!A:B,2,FALSE)</f>
        <v>2 years and up to 3 years</v>
      </c>
      <c r="J954">
        <f t="shared" si="89"/>
        <v>19</v>
      </c>
      <c r="K954" t="b">
        <f t="shared" si="90"/>
        <v>1</v>
      </c>
      <c r="L954">
        <f t="shared" si="91"/>
        <v>29</v>
      </c>
      <c r="M954" t="b">
        <f t="shared" si="92"/>
        <v>0</v>
      </c>
      <c r="N954" s="3">
        <f t="shared" si="93"/>
        <v>8.8145896656534953E-2</v>
      </c>
      <c r="O954" s="3">
        <f t="shared" si="94"/>
        <v>2.5195482189400521E-2</v>
      </c>
    </row>
    <row r="955" spans="1:15" x14ac:dyDescent="0.2">
      <c r="A955">
        <v>954</v>
      </c>
      <c r="B955" t="s">
        <v>162</v>
      </c>
      <c r="C955" t="s">
        <v>127</v>
      </c>
      <c r="D955" t="s">
        <v>130</v>
      </c>
      <c r="E955">
        <v>19</v>
      </c>
      <c r="F955">
        <v>38</v>
      </c>
      <c r="G955">
        <v>19</v>
      </c>
      <c r="H955">
        <v>1</v>
      </c>
      <c r="I955" t="str">
        <f>VLOOKUP(D955,categoriesforlookup!A:B,2,FALSE)</f>
        <v>3 years and up to 4 years</v>
      </c>
      <c r="J955">
        <f t="shared" si="89"/>
        <v>1</v>
      </c>
      <c r="K955" t="b">
        <f t="shared" si="90"/>
        <v>1</v>
      </c>
      <c r="L955">
        <f t="shared" si="91"/>
        <v>20</v>
      </c>
      <c r="M955" t="b">
        <f t="shared" si="92"/>
        <v>0</v>
      </c>
      <c r="N955" s="3">
        <f t="shared" si="93"/>
        <v>1.0526315789473684</v>
      </c>
      <c r="O955" s="3">
        <f t="shared" si="94"/>
        <v>1.7376194613379671E-2</v>
      </c>
    </row>
    <row r="956" spans="1:15" x14ac:dyDescent="0.2">
      <c r="A956">
        <v>955</v>
      </c>
      <c r="B956" t="s">
        <v>161</v>
      </c>
      <c r="C956" t="s">
        <v>127</v>
      </c>
      <c r="D956" t="s">
        <v>131</v>
      </c>
      <c r="E956">
        <v>240</v>
      </c>
      <c r="F956">
        <v>150</v>
      </c>
      <c r="G956">
        <v>-90</v>
      </c>
      <c r="H956">
        <v>-0.375</v>
      </c>
      <c r="I956" t="str">
        <f>VLOOKUP(D956,categoriesforlookup!A:B,2,FALSE)</f>
        <v>6 months up to 1 year</v>
      </c>
      <c r="J956">
        <f t="shared" si="89"/>
        <v>56</v>
      </c>
      <c r="K956" t="b">
        <f t="shared" si="90"/>
        <v>0</v>
      </c>
      <c r="L956">
        <f t="shared" si="91"/>
        <v>-90</v>
      </c>
      <c r="M956" t="b">
        <f t="shared" si="92"/>
        <v>0</v>
      </c>
      <c r="N956" s="3">
        <f t="shared" si="93"/>
        <v>-0.375</v>
      </c>
      <c r="O956" s="3">
        <f t="shared" si="94"/>
        <v>-7.8192875760208516E-2</v>
      </c>
    </row>
    <row r="957" spans="1:15" x14ac:dyDescent="0.2">
      <c r="A957">
        <v>956</v>
      </c>
      <c r="B957" t="s">
        <v>160</v>
      </c>
      <c r="C957" t="s">
        <v>127</v>
      </c>
      <c r="D957" t="s">
        <v>132</v>
      </c>
      <c r="E957">
        <v>12</v>
      </c>
      <c r="F957">
        <v>13</v>
      </c>
      <c r="G957">
        <v>1</v>
      </c>
      <c r="H957">
        <v>8.3333333333333301E-2</v>
      </c>
      <c r="I957" t="str">
        <f>VLOOKUP(D957,categoriesforlookup!A:B,2,FALSE)</f>
        <v>4 years and up to 5 years</v>
      </c>
      <c r="J957">
        <f t="shared" si="89"/>
        <v>-2</v>
      </c>
      <c r="K957" t="b">
        <f t="shared" si="90"/>
        <v>0</v>
      </c>
      <c r="L957">
        <f t="shared" si="91"/>
        <v>1</v>
      </c>
      <c r="M957" t="b">
        <f t="shared" si="92"/>
        <v>0</v>
      </c>
      <c r="N957" s="3">
        <f t="shared" si="93"/>
        <v>8.3333333333333329E-2</v>
      </c>
      <c r="O957" s="3">
        <f t="shared" si="94"/>
        <v>8.6880973066898344E-4</v>
      </c>
    </row>
    <row r="958" spans="1:15" x14ac:dyDescent="0.2">
      <c r="A958">
        <v>957</v>
      </c>
      <c r="B958" t="s">
        <v>159</v>
      </c>
      <c r="C958" t="s">
        <v>127</v>
      </c>
      <c r="D958" t="s">
        <v>133</v>
      </c>
      <c r="E958">
        <v>13</v>
      </c>
      <c r="F958">
        <v>11</v>
      </c>
      <c r="G958">
        <v>-2</v>
      </c>
      <c r="H958">
        <v>-0.15384615384615399</v>
      </c>
      <c r="I958" t="str">
        <f>VLOOKUP(D958,categoriesforlookup!A:B,2,FALSE)</f>
        <v>5 years and over</v>
      </c>
      <c r="J958">
        <f t="shared" si="89"/>
        <v>2</v>
      </c>
      <c r="K958" t="b">
        <f t="shared" si="90"/>
        <v>0</v>
      </c>
      <c r="L958">
        <f t="shared" si="91"/>
        <v>-2</v>
      </c>
      <c r="M958" t="b">
        <f t="shared" si="92"/>
        <v>0</v>
      </c>
      <c r="N958" s="3">
        <f t="shared" si="93"/>
        <v>-0.15384615384615385</v>
      </c>
      <c r="O958" s="3">
        <f t="shared" si="94"/>
        <v>-1.7376194613379669E-3</v>
      </c>
    </row>
    <row r="959" spans="1:15" x14ac:dyDescent="0.2">
      <c r="A959">
        <v>958</v>
      </c>
      <c r="B959" t="s">
        <v>158</v>
      </c>
      <c r="C959" t="s">
        <v>127</v>
      </c>
      <c r="D959" t="s">
        <v>134</v>
      </c>
      <c r="E959">
        <v>8</v>
      </c>
      <c r="F959">
        <v>10</v>
      </c>
      <c r="G959">
        <v>2</v>
      </c>
      <c r="H959">
        <v>0.25</v>
      </c>
      <c r="I959">
        <f>VLOOKUP(D959,categoriesforlookup!A:B,2,FALSE)</f>
        <v>0</v>
      </c>
      <c r="J959" t="e">
        <f t="shared" si="89"/>
        <v>#N/A</v>
      </c>
      <c r="K959" t="e">
        <f t="shared" si="90"/>
        <v>#N/A</v>
      </c>
      <c r="L959" t="e">
        <f t="shared" si="91"/>
        <v>#N/A</v>
      </c>
      <c r="M959" t="e">
        <f t="shared" si="92"/>
        <v>#N/A</v>
      </c>
      <c r="N959" s="3" t="e">
        <f t="shared" si="93"/>
        <v>#N/A</v>
      </c>
      <c r="O959" s="3" t="e">
        <f t="shared" si="94"/>
        <v>#N/A</v>
      </c>
    </row>
    <row r="960" spans="1:15" x14ac:dyDescent="0.2">
      <c r="A960">
        <v>959</v>
      </c>
      <c r="B960" t="s">
        <v>157</v>
      </c>
      <c r="C960" t="s">
        <v>127</v>
      </c>
      <c r="D960" t="s">
        <v>136</v>
      </c>
      <c r="E960">
        <v>411</v>
      </c>
      <c r="F960">
        <v>467</v>
      </c>
      <c r="G960">
        <v>56</v>
      </c>
      <c r="H960">
        <v>0.13625304136253</v>
      </c>
      <c r="I960" t="str">
        <f>VLOOKUP(D960,categoriesforlookup!A:B,2,FALSE)</f>
        <v>1 year and up to 2 years</v>
      </c>
      <c r="J960">
        <f t="shared" si="89"/>
        <v>10</v>
      </c>
      <c r="K960" t="b">
        <f t="shared" si="90"/>
        <v>1</v>
      </c>
      <c r="L960">
        <f t="shared" si="91"/>
        <v>66</v>
      </c>
      <c r="M960" t="b">
        <f t="shared" si="92"/>
        <v>0</v>
      </c>
      <c r="N960" s="3">
        <f t="shared" si="93"/>
        <v>0.16058394160583941</v>
      </c>
      <c r="O960" s="3">
        <f t="shared" si="94"/>
        <v>5.7341442224152911E-2</v>
      </c>
    </row>
    <row r="961" spans="1:15" x14ac:dyDescent="0.2">
      <c r="A961">
        <v>960</v>
      </c>
      <c r="B961" t="s">
        <v>156</v>
      </c>
      <c r="C961" t="s">
        <v>127</v>
      </c>
      <c r="D961" t="s">
        <v>129</v>
      </c>
      <c r="E961">
        <v>1166</v>
      </c>
      <c r="F961">
        <v>1151</v>
      </c>
      <c r="G961">
        <v>-15</v>
      </c>
      <c r="H961">
        <v>-1.28644939965695E-2</v>
      </c>
      <c r="I961" t="e">
        <f>VLOOKUP(D961,categoriesforlookup!A:B,2,FALSE)</f>
        <v>#N/A</v>
      </c>
      <c r="J961" t="e">
        <f t="shared" si="89"/>
        <v>#N/A</v>
      </c>
      <c r="K961" t="e">
        <f t="shared" si="90"/>
        <v>#N/A</v>
      </c>
      <c r="L961" t="e">
        <f t="shared" si="91"/>
        <v>#N/A</v>
      </c>
      <c r="M961" t="e">
        <f t="shared" si="92"/>
        <v>#N/A</v>
      </c>
      <c r="N961" s="3" t="e">
        <f t="shared" si="93"/>
        <v>#N/A</v>
      </c>
      <c r="O961" s="3" t="e">
        <f t="shared" si="94"/>
        <v>#N/A</v>
      </c>
    </row>
    <row r="962" spans="1:15" x14ac:dyDescent="0.2">
      <c r="A962">
        <v>961</v>
      </c>
      <c r="B962" t="s">
        <v>155</v>
      </c>
      <c r="C962" t="s">
        <v>128</v>
      </c>
      <c r="D962" t="s">
        <v>8</v>
      </c>
      <c r="E962">
        <v>873</v>
      </c>
      <c r="F962">
        <v>926</v>
      </c>
      <c r="G962">
        <v>53</v>
      </c>
      <c r="H962">
        <v>6.0710194730813301E-2</v>
      </c>
      <c r="I962" t="str">
        <f>VLOOKUP(D962,categoriesforlookup!A:B,2,FALSE)</f>
        <v>2 years and up to 3 years</v>
      </c>
      <c r="J962">
        <f t="shared" si="89"/>
        <v>48</v>
      </c>
      <c r="K962" t="b">
        <f t="shared" si="90"/>
        <v>1</v>
      </c>
      <c r="L962">
        <f t="shared" si="91"/>
        <v>101</v>
      </c>
      <c r="M962" t="b">
        <f t="shared" si="92"/>
        <v>0</v>
      </c>
      <c r="N962" s="3">
        <f t="shared" si="93"/>
        <v>0.1156930126002291</v>
      </c>
      <c r="O962" s="3">
        <f t="shared" si="94"/>
        <v>8.5636764456503301E-3</v>
      </c>
    </row>
    <row r="963" spans="1:15" x14ac:dyDescent="0.2">
      <c r="A963">
        <v>962</v>
      </c>
      <c r="B963" t="s">
        <v>154</v>
      </c>
      <c r="C963" t="s">
        <v>128</v>
      </c>
      <c r="D963" t="s">
        <v>130</v>
      </c>
      <c r="E963">
        <v>236</v>
      </c>
      <c r="F963">
        <v>284</v>
      </c>
      <c r="G963">
        <v>48</v>
      </c>
      <c r="H963">
        <v>0.20338983050847501</v>
      </c>
      <c r="I963" t="str">
        <f>VLOOKUP(D963,categoriesforlookup!A:B,2,FALSE)</f>
        <v>3 years and up to 4 years</v>
      </c>
      <c r="J963">
        <f t="shared" ref="J963:J977" si="95">VLOOKUP(CONCATENATE(C963,":",I963),B:I,6,FALSE)</f>
        <v>5</v>
      </c>
      <c r="K963" t="b">
        <f t="shared" ref="K963:K977" si="96">AND(G963&gt;0,J963&gt;0)</f>
        <v>1</v>
      </c>
      <c r="L963">
        <f t="shared" ref="L963:L977" si="97">IF(K963,G963+J963,G963)</f>
        <v>53</v>
      </c>
      <c r="M963" t="b">
        <f t="shared" ref="M963:M977" si="98">L963=H963</f>
        <v>0</v>
      </c>
      <c r="N963" s="3">
        <f t="shared" ref="N963:N977" si="99">L963/E963</f>
        <v>0.22457627118644069</v>
      </c>
      <c r="O963" s="3">
        <f t="shared" ref="O963:O977" si="100">L963/VLOOKUP(C963&amp;":Total",B:F,5,FALSE)</f>
        <v>4.4938104120739357E-3</v>
      </c>
    </row>
    <row r="964" spans="1:15" x14ac:dyDescent="0.2">
      <c r="A964">
        <v>963</v>
      </c>
      <c r="B964" t="s">
        <v>153</v>
      </c>
      <c r="C964" t="s">
        <v>128</v>
      </c>
      <c r="D964" t="s">
        <v>131</v>
      </c>
      <c r="E964">
        <v>3461</v>
      </c>
      <c r="F964">
        <v>2192</v>
      </c>
      <c r="G964">
        <v>-1269</v>
      </c>
      <c r="H964">
        <v>-0.36665703553886198</v>
      </c>
      <c r="I964" t="str">
        <f>VLOOKUP(D964,categoriesforlookup!A:B,2,FALSE)</f>
        <v>6 months up to 1 year</v>
      </c>
      <c r="J964">
        <f t="shared" si="95"/>
        <v>1564</v>
      </c>
      <c r="K964" t="b">
        <f t="shared" si="96"/>
        <v>0</v>
      </c>
      <c r="L964">
        <f t="shared" si="97"/>
        <v>-1269</v>
      </c>
      <c r="M964" t="b">
        <f t="shared" si="98"/>
        <v>0</v>
      </c>
      <c r="N964" s="3">
        <f t="shared" si="99"/>
        <v>-0.36665703553886159</v>
      </c>
      <c r="O964" s="3">
        <f t="shared" si="100"/>
        <v>-0.10759708326267593</v>
      </c>
    </row>
    <row r="965" spans="1:15" x14ac:dyDescent="0.2">
      <c r="A965">
        <v>964</v>
      </c>
      <c r="B965" t="s">
        <v>152</v>
      </c>
      <c r="C965" t="s">
        <v>128</v>
      </c>
      <c r="D965" t="s">
        <v>132</v>
      </c>
      <c r="E965">
        <v>65</v>
      </c>
      <c r="F965">
        <v>70</v>
      </c>
      <c r="G965">
        <v>5</v>
      </c>
      <c r="H965">
        <v>7.69230769230769E-2</v>
      </c>
      <c r="I965" t="str">
        <f>VLOOKUP(D965,categoriesforlookup!A:B,2,FALSE)</f>
        <v>4 years and up to 5 years</v>
      </c>
      <c r="J965">
        <f t="shared" si="95"/>
        <v>-3</v>
      </c>
      <c r="K965" t="b">
        <f t="shared" si="96"/>
        <v>0</v>
      </c>
      <c r="L965">
        <f t="shared" si="97"/>
        <v>5</v>
      </c>
      <c r="M965" t="b">
        <f t="shared" si="98"/>
        <v>0</v>
      </c>
      <c r="N965" s="3">
        <f t="shared" si="99"/>
        <v>7.6923076923076927E-2</v>
      </c>
      <c r="O965" s="3">
        <f t="shared" si="100"/>
        <v>4.2394437849754114E-4</v>
      </c>
    </row>
    <row r="966" spans="1:15" x14ac:dyDescent="0.2">
      <c r="A966">
        <v>965</v>
      </c>
      <c r="B966" t="s">
        <v>151</v>
      </c>
      <c r="C966" t="s">
        <v>128</v>
      </c>
      <c r="D966" t="s">
        <v>133</v>
      </c>
      <c r="E966">
        <v>26</v>
      </c>
      <c r="F966">
        <v>23</v>
      </c>
      <c r="G966">
        <v>-3</v>
      </c>
      <c r="H966">
        <v>-0.115384615384615</v>
      </c>
      <c r="I966" t="str">
        <f>VLOOKUP(D966,categoriesforlookup!A:B,2,FALSE)</f>
        <v>5 years and over</v>
      </c>
      <c r="J966">
        <f t="shared" si="95"/>
        <v>0</v>
      </c>
      <c r="K966" t="b">
        <f t="shared" si="96"/>
        <v>0</v>
      </c>
      <c r="L966">
        <f t="shared" si="97"/>
        <v>-3</v>
      </c>
      <c r="M966" t="b">
        <f t="shared" si="98"/>
        <v>0</v>
      </c>
      <c r="N966" s="3">
        <f t="shared" si="99"/>
        <v>-0.11538461538461539</v>
      </c>
      <c r="O966" s="3">
        <f t="shared" si="100"/>
        <v>-2.5436662709852465E-4</v>
      </c>
    </row>
    <row r="967" spans="1:15" x14ac:dyDescent="0.2">
      <c r="A967">
        <v>966</v>
      </c>
      <c r="B967" t="s">
        <v>150</v>
      </c>
      <c r="C967" t="s">
        <v>128</v>
      </c>
      <c r="D967" t="s">
        <v>134</v>
      </c>
      <c r="E967">
        <v>5</v>
      </c>
      <c r="F967">
        <v>5</v>
      </c>
      <c r="G967">
        <v>0</v>
      </c>
      <c r="H967">
        <v>0</v>
      </c>
      <c r="I967">
        <f>VLOOKUP(D967,categoriesforlookup!A:B,2,FALSE)</f>
        <v>0</v>
      </c>
      <c r="J967" t="e">
        <f t="shared" si="95"/>
        <v>#N/A</v>
      </c>
      <c r="K967" t="e">
        <f t="shared" si="96"/>
        <v>#N/A</v>
      </c>
      <c r="L967" t="e">
        <f t="shared" si="97"/>
        <v>#N/A</v>
      </c>
      <c r="M967" t="e">
        <f t="shared" si="98"/>
        <v>#N/A</v>
      </c>
      <c r="N967" s="3" t="e">
        <f t="shared" si="99"/>
        <v>#N/A</v>
      </c>
      <c r="O967" s="3" t="e">
        <f t="shared" si="100"/>
        <v>#N/A</v>
      </c>
    </row>
    <row r="968" spans="1:15" x14ac:dyDescent="0.2">
      <c r="A968">
        <v>967</v>
      </c>
      <c r="B968" t="s">
        <v>149</v>
      </c>
      <c r="C968" t="s">
        <v>128</v>
      </c>
      <c r="D968" t="s">
        <v>136</v>
      </c>
      <c r="E968">
        <v>1703</v>
      </c>
      <c r="F968">
        <v>3267</v>
      </c>
      <c r="G968">
        <v>1564</v>
      </c>
      <c r="H968">
        <v>0.91837933059307097</v>
      </c>
      <c r="I968" t="str">
        <f>VLOOKUP(D968,categoriesforlookup!A:B,2,FALSE)</f>
        <v>1 year and up to 2 years</v>
      </c>
      <c r="J968">
        <f t="shared" si="95"/>
        <v>53</v>
      </c>
      <c r="K968" t="b">
        <f t="shared" si="96"/>
        <v>1</v>
      </c>
      <c r="L968">
        <f t="shared" si="97"/>
        <v>1617</v>
      </c>
      <c r="M968" t="b">
        <f t="shared" si="98"/>
        <v>0</v>
      </c>
      <c r="N968" s="3">
        <f t="shared" si="99"/>
        <v>0.94950088079859074</v>
      </c>
      <c r="O968" s="3">
        <f t="shared" si="100"/>
        <v>0.1371036120061048</v>
      </c>
    </row>
    <row r="969" spans="1:15" x14ac:dyDescent="0.2">
      <c r="A969">
        <v>968</v>
      </c>
      <c r="B969" t="s">
        <v>148</v>
      </c>
      <c r="C969" t="s">
        <v>128</v>
      </c>
      <c r="D969" t="s">
        <v>129</v>
      </c>
      <c r="E969">
        <v>9950</v>
      </c>
      <c r="F969">
        <v>11794</v>
      </c>
      <c r="G969">
        <v>1844</v>
      </c>
      <c r="H969">
        <v>0.18532663316582901</v>
      </c>
      <c r="I969" t="e">
        <f>VLOOKUP(D969,categoriesforlookup!A:B,2,FALSE)</f>
        <v>#N/A</v>
      </c>
      <c r="J969" t="e">
        <f t="shared" si="95"/>
        <v>#N/A</v>
      </c>
      <c r="K969" t="e">
        <f t="shared" si="96"/>
        <v>#N/A</v>
      </c>
      <c r="L969" t="e">
        <f t="shared" si="97"/>
        <v>#N/A</v>
      </c>
      <c r="M969" t="e">
        <f t="shared" si="98"/>
        <v>#N/A</v>
      </c>
      <c r="N969" s="3" t="e">
        <f t="shared" si="99"/>
        <v>#N/A</v>
      </c>
      <c r="O969" s="3" t="e">
        <f t="shared" si="100"/>
        <v>#N/A</v>
      </c>
    </row>
    <row r="970" spans="1:15" x14ac:dyDescent="0.2">
      <c r="A970">
        <v>969</v>
      </c>
      <c r="B970" t="s">
        <v>147</v>
      </c>
      <c r="C970" t="s">
        <v>129</v>
      </c>
      <c r="D970" t="s">
        <v>8</v>
      </c>
      <c r="E970">
        <v>1319923</v>
      </c>
      <c r="F970">
        <v>1386307</v>
      </c>
      <c r="G970">
        <v>66384</v>
      </c>
      <c r="H970">
        <v>5.0293842898411503E-2</v>
      </c>
      <c r="I970" t="str">
        <f>VLOOKUP(D970,categoriesforlookup!A:B,2,FALSE)</f>
        <v>2 years and up to 3 years</v>
      </c>
      <c r="J970">
        <f t="shared" si="95"/>
        <v>65175</v>
      </c>
      <c r="K970" t="b">
        <f t="shared" si="96"/>
        <v>1</v>
      </c>
      <c r="L970">
        <f t="shared" si="97"/>
        <v>131559</v>
      </c>
      <c r="M970" t="b">
        <f t="shared" si="98"/>
        <v>0</v>
      </c>
      <c r="N970" s="3">
        <f t="shared" si="99"/>
        <v>9.9671723274766783E-2</v>
      </c>
      <c r="O970" s="3">
        <f t="shared" si="100"/>
        <v>2.2563710465398075E-2</v>
      </c>
    </row>
    <row r="971" spans="1:15" x14ac:dyDescent="0.2">
      <c r="A971">
        <v>970</v>
      </c>
      <c r="B971" t="s">
        <v>146</v>
      </c>
      <c r="C971" t="s">
        <v>129</v>
      </c>
      <c r="D971" t="s">
        <v>130</v>
      </c>
      <c r="E971">
        <v>497772</v>
      </c>
      <c r="F971">
        <v>562947</v>
      </c>
      <c r="G971">
        <v>65175</v>
      </c>
      <c r="H971">
        <v>0.130933439405993</v>
      </c>
      <c r="I971" t="str">
        <f>VLOOKUP(D971,categoriesforlookup!A:B,2,FALSE)</f>
        <v>3 years and up to 4 years</v>
      </c>
      <c r="J971">
        <f t="shared" si="95"/>
        <v>12797</v>
      </c>
      <c r="K971" t="b">
        <f t="shared" si="96"/>
        <v>1</v>
      </c>
      <c r="L971">
        <f t="shared" si="97"/>
        <v>77972</v>
      </c>
      <c r="M971" t="b">
        <f t="shared" si="98"/>
        <v>0</v>
      </c>
      <c r="N971" s="3">
        <f t="shared" si="99"/>
        <v>0.15664199673746212</v>
      </c>
      <c r="O971" s="3">
        <f t="shared" si="100"/>
        <v>1.3372993352093118E-2</v>
      </c>
    </row>
    <row r="972" spans="1:15" x14ac:dyDescent="0.2">
      <c r="A972">
        <v>971</v>
      </c>
      <c r="B972" t="s">
        <v>145</v>
      </c>
      <c r="C972" t="s">
        <v>129</v>
      </c>
      <c r="D972" t="s">
        <v>131</v>
      </c>
      <c r="E972">
        <v>1375539</v>
      </c>
      <c r="F972">
        <v>654470</v>
      </c>
      <c r="G972">
        <v>-721069</v>
      </c>
      <c r="H972">
        <v>-0.52420832851703902</v>
      </c>
      <c r="I972" t="str">
        <f>VLOOKUP(D972,categoriesforlookup!A:B,2,FALSE)</f>
        <v>6 months up to 1 year</v>
      </c>
      <c r="J972">
        <f t="shared" si="95"/>
        <v>634279</v>
      </c>
      <c r="K972" t="b">
        <f t="shared" si="96"/>
        <v>0</v>
      </c>
      <c r="L972">
        <f t="shared" si="97"/>
        <v>-721069</v>
      </c>
      <c r="M972" t="b">
        <f t="shared" si="98"/>
        <v>0</v>
      </c>
      <c r="N972" s="3">
        <f t="shared" si="99"/>
        <v>-0.52420832851703947</v>
      </c>
      <c r="O972" s="3">
        <f t="shared" si="100"/>
        <v>-0.1236706887523782</v>
      </c>
    </row>
    <row r="973" spans="1:15" x14ac:dyDescent="0.2">
      <c r="A973">
        <v>972</v>
      </c>
      <c r="B973" t="s">
        <v>144</v>
      </c>
      <c r="C973" t="s">
        <v>129</v>
      </c>
      <c r="D973" t="s">
        <v>132</v>
      </c>
      <c r="E973">
        <v>153413</v>
      </c>
      <c r="F973">
        <v>166210</v>
      </c>
      <c r="G973">
        <v>12797</v>
      </c>
      <c r="H973">
        <v>8.3415355934634006E-2</v>
      </c>
      <c r="I973" t="str">
        <f>VLOOKUP(D973,categoriesforlookup!A:B,2,FALSE)</f>
        <v>4 years and up to 5 years</v>
      </c>
      <c r="J973">
        <f t="shared" si="95"/>
        <v>7480</v>
      </c>
      <c r="K973" t="b">
        <f t="shared" si="96"/>
        <v>1</v>
      </c>
      <c r="L973">
        <f t="shared" si="97"/>
        <v>20277</v>
      </c>
      <c r="M973" t="b">
        <f t="shared" si="98"/>
        <v>0</v>
      </c>
      <c r="N973" s="3">
        <f t="shared" si="99"/>
        <v>0.13217263204552418</v>
      </c>
      <c r="O973" s="3">
        <f t="shared" si="100"/>
        <v>3.47771233520228E-3</v>
      </c>
    </row>
    <row r="974" spans="1:15" x14ac:dyDescent="0.2">
      <c r="A974">
        <v>973</v>
      </c>
      <c r="B974" t="s">
        <v>143</v>
      </c>
      <c r="C974" t="s">
        <v>129</v>
      </c>
      <c r="D974" t="s">
        <v>133</v>
      </c>
      <c r="E974">
        <v>70114</v>
      </c>
      <c r="F974">
        <v>77594</v>
      </c>
      <c r="G974">
        <v>7480</v>
      </c>
      <c r="H974">
        <v>0.106683401317854</v>
      </c>
      <c r="I974" t="str">
        <f>VLOOKUP(D974,categoriesforlookup!A:B,2,FALSE)</f>
        <v>5 years and over</v>
      </c>
      <c r="J974">
        <f t="shared" si="95"/>
        <v>3401</v>
      </c>
      <c r="K974" t="b">
        <f t="shared" si="96"/>
        <v>1</v>
      </c>
      <c r="L974">
        <f t="shared" si="97"/>
        <v>10881</v>
      </c>
      <c r="M974" t="b">
        <f t="shared" si="98"/>
        <v>0</v>
      </c>
      <c r="N974" s="3">
        <f t="shared" si="99"/>
        <v>0.15519011894913998</v>
      </c>
      <c r="O974" s="3">
        <f t="shared" si="100"/>
        <v>1.8662024914600783E-3</v>
      </c>
    </row>
    <row r="975" spans="1:15" x14ac:dyDescent="0.2">
      <c r="A975">
        <v>974</v>
      </c>
      <c r="B975" t="s">
        <v>142</v>
      </c>
      <c r="C975" t="s">
        <v>129</v>
      </c>
      <c r="D975" t="s">
        <v>134</v>
      </c>
      <c r="E975">
        <v>20572</v>
      </c>
      <c r="F975">
        <v>23973</v>
      </c>
      <c r="G975">
        <v>3401</v>
      </c>
      <c r="H975">
        <v>0.165321796616761</v>
      </c>
      <c r="I975">
        <f>VLOOKUP(D975,categoriesforlookup!A:B,2,FALSE)</f>
        <v>0</v>
      </c>
      <c r="J975" t="e">
        <f t="shared" si="95"/>
        <v>#N/A</v>
      </c>
      <c r="K975" t="e">
        <f t="shared" si="96"/>
        <v>#N/A</v>
      </c>
      <c r="L975" t="e">
        <f t="shared" si="97"/>
        <v>#N/A</v>
      </c>
      <c r="M975" t="e">
        <f t="shared" si="98"/>
        <v>#N/A</v>
      </c>
      <c r="N975" s="3" t="e">
        <f t="shared" si="99"/>
        <v>#N/A</v>
      </c>
      <c r="O975" s="3" t="e">
        <f t="shared" si="100"/>
        <v>#N/A</v>
      </c>
    </row>
    <row r="976" spans="1:15" x14ac:dyDescent="0.2">
      <c r="A976">
        <v>975</v>
      </c>
      <c r="B976" t="s">
        <v>141</v>
      </c>
      <c r="C976" t="s">
        <v>129</v>
      </c>
      <c r="D976" t="s">
        <v>136</v>
      </c>
      <c r="E976">
        <v>1618055</v>
      </c>
      <c r="F976">
        <v>2252334</v>
      </c>
      <c r="G976">
        <v>634279</v>
      </c>
      <c r="H976">
        <v>0.39200088995738702</v>
      </c>
      <c r="I976" t="str">
        <f>VLOOKUP(D976,categoriesforlookup!A:B,2,FALSE)</f>
        <v>1 year and up to 2 years</v>
      </c>
      <c r="J976">
        <f t="shared" si="95"/>
        <v>66384</v>
      </c>
      <c r="K976" t="b">
        <f t="shared" si="96"/>
        <v>1</v>
      </c>
      <c r="L976">
        <f t="shared" si="97"/>
        <v>700663</v>
      </c>
      <c r="M976" t="b">
        <f t="shared" si="98"/>
        <v>0</v>
      </c>
      <c r="N976" s="3">
        <f t="shared" si="99"/>
        <v>0.43302792550315039</v>
      </c>
      <c r="O976" s="3">
        <f t="shared" si="100"/>
        <v>0.12017085160131356</v>
      </c>
    </row>
    <row r="977" spans="1:15" x14ac:dyDescent="0.2">
      <c r="A977">
        <v>976</v>
      </c>
      <c r="B977" t="s">
        <v>140</v>
      </c>
      <c r="C977" t="s">
        <v>129</v>
      </c>
      <c r="D977" t="s">
        <v>129</v>
      </c>
      <c r="E977">
        <v>5675985</v>
      </c>
      <c r="F977">
        <v>5830557</v>
      </c>
      <c r="G977">
        <v>154572</v>
      </c>
      <c r="H977">
        <v>2.7232630107373399E-2</v>
      </c>
      <c r="I977" t="e">
        <f>VLOOKUP(D977,categoriesforlookup!A:B,2,FALSE)</f>
        <v>#N/A</v>
      </c>
      <c r="J977" t="e">
        <f t="shared" si="95"/>
        <v>#N/A</v>
      </c>
      <c r="K977" t="e">
        <f t="shared" si="96"/>
        <v>#N/A</v>
      </c>
      <c r="L977" t="e">
        <f t="shared" si="97"/>
        <v>#N/A</v>
      </c>
      <c r="M977" t="e">
        <f t="shared" si="98"/>
        <v>#N/A</v>
      </c>
      <c r="N977" s="3" t="e">
        <f t="shared" si="99"/>
        <v>#N/A</v>
      </c>
      <c r="O977" s="3" t="e">
        <f t="shared" si="100"/>
        <v>#N/A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3E2D-804D-B94F-9B02-2FFA1D77B005}">
  <dimension ref="A1:S121"/>
  <sheetViews>
    <sheetView workbookViewId="0">
      <selection activeCell="A2" sqref="A2"/>
    </sheetView>
  </sheetViews>
  <sheetFormatPr baseColWidth="10" defaultRowHeight="16" x14ac:dyDescent="0.2"/>
  <cols>
    <col min="13" max="13" width="18.5" bestFit="1" customWidth="1"/>
    <col min="14" max="14" width="24.1640625" bestFit="1" customWidth="1"/>
    <col min="15" max="15" width="27.6640625" bestFit="1" customWidth="1"/>
    <col min="16" max="16" width="20.6640625" bestFit="1" customWidth="1"/>
    <col min="17" max="17" width="27.33203125" bestFit="1" customWidth="1"/>
  </cols>
  <sheetData>
    <row r="1" spans="1:19" x14ac:dyDescent="0.2">
      <c r="A1" t="s">
        <v>1133</v>
      </c>
      <c r="B1" t="s">
        <v>1</v>
      </c>
      <c r="C1" s="4">
        <v>43556</v>
      </c>
      <c r="D1" s="4">
        <v>43586</v>
      </c>
      <c r="E1" s="4">
        <v>43891</v>
      </c>
      <c r="F1" s="4">
        <v>43922</v>
      </c>
      <c r="G1" s="4">
        <v>43952</v>
      </c>
      <c r="H1" t="s">
        <v>1132</v>
      </c>
      <c r="I1" t="s">
        <v>1131</v>
      </c>
      <c r="J1" t="s">
        <v>1130</v>
      </c>
      <c r="K1" t="s">
        <v>1129</v>
      </c>
      <c r="L1" t="s">
        <v>1128</v>
      </c>
      <c r="M1" t="s">
        <v>1127</v>
      </c>
      <c r="N1" t="s">
        <v>1125</v>
      </c>
      <c r="O1" s="3" t="s">
        <v>1126</v>
      </c>
      <c r="P1" t="s">
        <v>1138</v>
      </c>
      <c r="Q1" s="3" t="s">
        <v>1137</v>
      </c>
      <c r="R1" t="s">
        <v>1141</v>
      </c>
      <c r="S1" s="3" t="s">
        <v>1142</v>
      </c>
    </row>
    <row r="2" spans="1:19" x14ac:dyDescent="0.2">
      <c r="A2">
        <v>42</v>
      </c>
      <c r="B2" t="s">
        <v>48</v>
      </c>
      <c r="C2">
        <v>1378</v>
      </c>
      <c r="D2">
        <v>1017</v>
      </c>
      <c r="E2">
        <v>1100</v>
      </c>
      <c r="F2">
        <v>6118</v>
      </c>
      <c r="G2">
        <v>15107</v>
      </c>
      <c r="H2">
        <v>4740</v>
      </c>
      <c r="I2">
        <v>3.43976777939042</v>
      </c>
      <c r="J2">
        <v>5018</v>
      </c>
      <c r="K2" s="3">
        <v>4.5618181818181798</v>
      </c>
      <c r="L2">
        <v>8989</v>
      </c>
      <c r="M2" s="3">
        <v>1.46927100359595</v>
      </c>
      <c r="N2">
        <f>VLOOKUP(B2&amp;":6 months up to 1 year",UCbyPOsepoct20!B:L,11,FALSE)</f>
        <v>3451</v>
      </c>
      <c r="O2" s="3">
        <f t="shared" ref="O2:O33" si="0">N2/F2</f>
        <v>0.56407322654462244</v>
      </c>
      <c r="P2">
        <f>VLOOKUP(B2&amp;":6 months up to 1 year",UCbyPOoctnov20prov!B:L,11,FALSE)</f>
        <v>11058</v>
      </c>
      <c r="Q2" s="3">
        <f t="shared" ref="Q2:Q33" si="1">P2/G2</f>
        <v>0.73197855298868075</v>
      </c>
      <c r="R2">
        <f t="shared" ref="R2:R33" si="2">F2+G2</f>
        <v>21225</v>
      </c>
      <c r="S2" s="3">
        <f t="shared" ref="S2:S33" si="3">R2/SUM(C2:D2)</f>
        <v>8.8622129436325672</v>
      </c>
    </row>
    <row r="3" spans="1:19" x14ac:dyDescent="0.2">
      <c r="A3">
        <v>75</v>
      </c>
      <c r="B3" t="s">
        <v>81</v>
      </c>
      <c r="C3">
        <v>2133</v>
      </c>
      <c r="D3">
        <v>1763</v>
      </c>
      <c r="E3">
        <v>1661</v>
      </c>
      <c r="F3">
        <v>9282</v>
      </c>
      <c r="G3">
        <v>20002</v>
      </c>
      <c r="H3">
        <v>7149</v>
      </c>
      <c r="I3">
        <v>3.35161744022504</v>
      </c>
      <c r="J3">
        <v>7621</v>
      </c>
      <c r="K3" s="3">
        <v>4.5881998795906096</v>
      </c>
      <c r="L3">
        <v>10720</v>
      </c>
      <c r="M3" s="3">
        <v>1.15492350786468</v>
      </c>
      <c r="N3">
        <f>VLOOKUP(B3&amp;":6 months up to 1 year",UCbyPOsepoct20!B:L,11,FALSE)</f>
        <v>5701</v>
      </c>
      <c r="O3" s="3">
        <f t="shared" si="0"/>
        <v>0.61419952596423188</v>
      </c>
      <c r="P3">
        <f>VLOOKUP(B3&amp;":6 months up to 1 year",UCbyPOoctnov20prov!B:L,11,FALSE)</f>
        <v>14372</v>
      </c>
      <c r="Q3" s="3">
        <f t="shared" si="1"/>
        <v>0.71852814718528146</v>
      </c>
      <c r="R3">
        <f t="shared" si="2"/>
        <v>29284</v>
      </c>
      <c r="S3" s="3">
        <f t="shared" si="3"/>
        <v>7.5164271047227924</v>
      </c>
    </row>
    <row r="4" spans="1:19" x14ac:dyDescent="0.2">
      <c r="A4">
        <v>110</v>
      </c>
      <c r="B4" t="s">
        <v>116</v>
      </c>
      <c r="C4">
        <v>1493</v>
      </c>
      <c r="D4">
        <v>1181</v>
      </c>
      <c r="E4">
        <v>1135</v>
      </c>
      <c r="F4">
        <v>6417</v>
      </c>
      <c r="G4">
        <v>12933</v>
      </c>
      <c r="H4">
        <v>4924</v>
      </c>
      <c r="I4">
        <v>3.2980576021433401</v>
      </c>
      <c r="J4">
        <v>5282</v>
      </c>
      <c r="K4" s="3">
        <v>4.65374449339207</v>
      </c>
      <c r="L4">
        <v>6516</v>
      </c>
      <c r="M4" s="3">
        <v>1.01542776998597</v>
      </c>
      <c r="N4">
        <f>VLOOKUP(B4&amp;":6 months up to 1 year",UCbyPOsepoct20!B:L,11,FALSE)</f>
        <v>3946</v>
      </c>
      <c r="O4" s="3">
        <f t="shared" si="0"/>
        <v>0.61492909459248868</v>
      </c>
      <c r="P4">
        <f>VLOOKUP(B4&amp;":6 months up to 1 year",UCbyPOoctnov20prov!B:L,11,FALSE)</f>
        <v>9785</v>
      </c>
      <c r="Q4" s="3">
        <f t="shared" si="1"/>
        <v>0.75659166473362716</v>
      </c>
      <c r="R4">
        <f t="shared" si="2"/>
        <v>19350</v>
      </c>
      <c r="S4" s="3">
        <f t="shared" si="3"/>
        <v>7.2363500373971581</v>
      </c>
    </row>
    <row r="5" spans="1:19" x14ac:dyDescent="0.2">
      <c r="A5">
        <v>100</v>
      </c>
      <c r="B5" t="s">
        <v>106</v>
      </c>
      <c r="C5">
        <v>1923</v>
      </c>
      <c r="D5">
        <v>1616</v>
      </c>
      <c r="E5">
        <v>1739</v>
      </c>
      <c r="F5">
        <v>11580</v>
      </c>
      <c r="G5">
        <v>22787</v>
      </c>
      <c r="H5">
        <v>9657</v>
      </c>
      <c r="I5">
        <v>5.0218408736349502</v>
      </c>
      <c r="J5">
        <v>9841</v>
      </c>
      <c r="K5" s="3">
        <v>5.6589994249568703</v>
      </c>
      <c r="L5">
        <v>11207</v>
      </c>
      <c r="M5" s="3">
        <v>0.96778929188255602</v>
      </c>
      <c r="N5">
        <f>VLOOKUP(B5&amp;":6 months up to 1 year",UCbyPOsepoct20!B:L,11,FALSE)</f>
        <v>6883</v>
      </c>
      <c r="O5" s="3">
        <f t="shared" si="0"/>
        <v>0.59438687392055267</v>
      </c>
      <c r="P5">
        <f>VLOOKUP(B5&amp;":6 months up to 1 year",UCbyPOoctnov20prov!B:L,11,FALSE)</f>
        <v>16881</v>
      </c>
      <c r="Q5" s="3">
        <f t="shared" si="1"/>
        <v>0.74081713257559134</v>
      </c>
      <c r="R5">
        <f t="shared" si="2"/>
        <v>34367</v>
      </c>
      <c r="S5" s="3">
        <f t="shared" si="3"/>
        <v>9.7109352924554955</v>
      </c>
    </row>
    <row r="6" spans="1:19" x14ac:dyDescent="0.2">
      <c r="A6">
        <v>54</v>
      </c>
      <c r="B6" t="s">
        <v>60</v>
      </c>
      <c r="C6">
        <v>956</v>
      </c>
      <c r="D6">
        <v>741</v>
      </c>
      <c r="E6">
        <v>831</v>
      </c>
      <c r="F6">
        <v>5603</v>
      </c>
      <c r="G6">
        <v>10839</v>
      </c>
      <c r="H6">
        <v>4647</v>
      </c>
      <c r="I6">
        <v>4.8608786610878703</v>
      </c>
      <c r="J6">
        <v>4772</v>
      </c>
      <c r="K6" s="3">
        <v>5.7424789410349</v>
      </c>
      <c r="L6">
        <v>5236</v>
      </c>
      <c r="M6" s="3">
        <v>0.934499375334642</v>
      </c>
      <c r="N6">
        <f>VLOOKUP(B6&amp;":6 months up to 1 year",UCbyPOsepoct20!B:L,11,FALSE)</f>
        <v>3082</v>
      </c>
      <c r="O6" s="3">
        <f t="shared" si="0"/>
        <v>0.55006246653578439</v>
      </c>
      <c r="P6">
        <f>VLOOKUP(B6&amp;":6 months up to 1 year",UCbyPOoctnov20prov!B:L,11,FALSE)</f>
        <v>7411</v>
      </c>
      <c r="Q6" s="3">
        <f t="shared" si="1"/>
        <v>0.68373466186917609</v>
      </c>
      <c r="R6">
        <f t="shared" si="2"/>
        <v>16442</v>
      </c>
      <c r="S6" s="3">
        <f t="shared" si="3"/>
        <v>9.6888626988803779</v>
      </c>
    </row>
    <row r="7" spans="1:19" x14ac:dyDescent="0.2">
      <c r="A7">
        <v>111</v>
      </c>
      <c r="B7" t="s">
        <v>117</v>
      </c>
      <c r="C7">
        <v>1373</v>
      </c>
      <c r="D7">
        <v>1151</v>
      </c>
      <c r="E7">
        <v>1150</v>
      </c>
      <c r="F7">
        <v>7603</v>
      </c>
      <c r="G7">
        <v>14539</v>
      </c>
      <c r="H7">
        <v>6230</v>
      </c>
      <c r="I7">
        <v>4.5375091041514901</v>
      </c>
      <c r="J7">
        <v>6453</v>
      </c>
      <c r="K7" s="3">
        <v>5.6113043478260902</v>
      </c>
      <c r="L7">
        <v>6936</v>
      </c>
      <c r="M7" s="3">
        <v>0.91227147178745205</v>
      </c>
      <c r="N7">
        <f>VLOOKUP(B7&amp;":6 months up to 1 year",UCbyPOsepoct20!B:L,11,FALSE)</f>
        <v>4689</v>
      </c>
      <c r="O7" s="3">
        <f t="shared" si="0"/>
        <v>0.61673023806392213</v>
      </c>
      <c r="P7">
        <f>VLOOKUP(B7&amp;":6 months up to 1 year",UCbyPOoctnov20prov!B:L,11,FALSE)</f>
        <v>10356</v>
      </c>
      <c r="Q7" s="3">
        <f t="shared" si="1"/>
        <v>0.71229107916638013</v>
      </c>
      <c r="R7">
        <f t="shared" si="2"/>
        <v>22142</v>
      </c>
      <c r="S7" s="3">
        <f t="shared" si="3"/>
        <v>8.7725832012678282</v>
      </c>
    </row>
    <row r="8" spans="1:19" x14ac:dyDescent="0.2">
      <c r="A8">
        <v>69</v>
      </c>
      <c r="B8" t="s">
        <v>75</v>
      </c>
      <c r="C8">
        <v>3519</v>
      </c>
      <c r="D8">
        <v>2919</v>
      </c>
      <c r="E8">
        <v>3121</v>
      </c>
      <c r="F8">
        <v>17807</v>
      </c>
      <c r="G8">
        <v>33624</v>
      </c>
      <c r="H8">
        <v>14288</v>
      </c>
      <c r="I8">
        <v>4.06024438761012</v>
      </c>
      <c r="J8">
        <v>14686</v>
      </c>
      <c r="K8" s="3">
        <v>4.7055430951618096</v>
      </c>
      <c r="L8">
        <v>15817</v>
      </c>
      <c r="M8" s="3">
        <v>0.88824619531644899</v>
      </c>
      <c r="N8">
        <f>VLOOKUP(B8&amp;":6 months up to 1 year",UCbyPOsepoct20!B:L,11,FALSE)</f>
        <v>10184</v>
      </c>
      <c r="O8" s="3">
        <f t="shared" si="0"/>
        <v>0.5719099230639636</v>
      </c>
      <c r="P8">
        <f>VLOOKUP(B8&amp;":6 months up to 1 year",UCbyPOoctnov20prov!B:L,11,FALSE)</f>
        <v>21743</v>
      </c>
      <c r="Q8" s="3">
        <f t="shared" si="1"/>
        <v>0.64665120152272182</v>
      </c>
      <c r="R8">
        <f t="shared" si="2"/>
        <v>51431</v>
      </c>
      <c r="S8" s="3">
        <f t="shared" si="3"/>
        <v>7.9886610748679718</v>
      </c>
    </row>
    <row r="9" spans="1:19" x14ac:dyDescent="0.2">
      <c r="A9">
        <v>11</v>
      </c>
      <c r="B9" t="s">
        <v>17</v>
      </c>
      <c r="C9">
        <v>609</v>
      </c>
      <c r="D9">
        <v>469</v>
      </c>
      <c r="E9">
        <v>561</v>
      </c>
      <c r="F9">
        <v>3655</v>
      </c>
      <c r="G9">
        <v>6418</v>
      </c>
      <c r="H9">
        <v>3046</v>
      </c>
      <c r="I9">
        <v>5.0016420361248004</v>
      </c>
      <c r="J9">
        <v>3094</v>
      </c>
      <c r="K9" s="3">
        <v>5.51515151515152</v>
      </c>
      <c r="L9">
        <v>2763</v>
      </c>
      <c r="M9" s="3">
        <v>0.75595075239398102</v>
      </c>
      <c r="N9">
        <f>VLOOKUP(B9&amp;":6 months up to 1 year",UCbyPOsepoct20!B:L,11,FALSE)</f>
        <v>2059</v>
      </c>
      <c r="O9" s="3">
        <f t="shared" si="0"/>
        <v>0.56333789329685358</v>
      </c>
      <c r="P9">
        <f>VLOOKUP(B9&amp;":6 months up to 1 year",UCbyPOoctnov20prov!B:L,11,FALSE)</f>
        <v>4611</v>
      </c>
      <c r="Q9" s="3">
        <f t="shared" si="1"/>
        <v>0.71844811467746961</v>
      </c>
      <c r="R9">
        <f t="shared" si="2"/>
        <v>10073</v>
      </c>
      <c r="S9" s="3">
        <f t="shared" si="3"/>
        <v>9.3441558441558445</v>
      </c>
    </row>
    <row r="10" spans="1:19" x14ac:dyDescent="0.2">
      <c r="A10">
        <v>32</v>
      </c>
      <c r="B10" t="s">
        <v>38</v>
      </c>
      <c r="C10">
        <v>4552</v>
      </c>
      <c r="D10">
        <v>3901</v>
      </c>
      <c r="E10">
        <v>3857</v>
      </c>
      <c r="F10">
        <v>26233</v>
      </c>
      <c r="G10">
        <v>45817</v>
      </c>
      <c r="H10">
        <v>21681</v>
      </c>
      <c r="I10">
        <v>4.7629613356766303</v>
      </c>
      <c r="J10">
        <v>22376</v>
      </c>
      <c r="K10" s="3">
        <v>5.8014000518537703</v>
      </c>
      <c r="L10">
        <v>19584</v>
      </c>
      <c r="M10" s="3">
        <v>0.74654061678039096</v>
      </c>
      <c r="N10">
        <f>VLOOKUP(B10&amp;":6 months up to 1 year",UCbyPOsepoct20!B:L,11,FALSE)</f>
        <v>15750</v>
      </c>
      <c r="O10" s="3">
        <f t="shared" si="0"/>
        <v>0.60038882323790643</v>
      </c>
      <c r="P10">
        <f>VLOOKUP(B10&amp;":6 months up to 1 year",UCbyPOoctnov20prov!B:L,11,FALSE)</f>
        <v>29499</v>
      </c>
      <c r="Q10" s="3">
        <f t="shared" si="1"/>
        <v>0.64384398803937404</v>
      </c>
      <c r="R10">
        <f t="shared" si="2"/>
        <v>72050</v>
      </c>
      <c r="S10" s="3">
        <f t="shared" si="3"/>
        <v>8.5236010883709934</v>
      </c>
    </row>
    <row r="11" spans="1:19" x14ac:dyDescent="0.2">
      <c r="A11">
        <v>64</v>
      </c>
      <c r="B11" t="s">
        <v>70</v>
      </c>
      <c r="C11">
        <v>1234</v>
      </c>
      <c r="D11">
        <v>905</v>
      </c>
      <c r="E11">
        <v>847</v>
      </c>
      <c r="F11">
        <v>5720</v>
      </c>
      <c r="G11">
        <v>9784</v>
      </c>
      <c r="H11">
        <v>4486</v>
      </c>
      <c r="I11">
        <v>3.6353322528362999</v>
      </c>
      <c r="J11">
        <v>4873</v>
      </c>
      <c r="K11" s="3">
        <v>5.7532467532467502</v>
      </c>
      <c r="L11">
        <v>4064</v>
      </c>
      <c r="M11" s="3">
        <v>0.71048951048951003</v>
      </c>
      <c r="N11">
        <f>VLOOKUP(B11&amp;":6 months up to 1 year",UCbyPOsepoct20!B:L,11,FALSE)</f>
        <v>3734</v>
      </c>
      <c r="O11" s="3">
        <f t="shared" si="0"/>
        <v>0.65279720279720277</v>
      </c>
      <c r="P11">
        <f>VLOOKUP(B11&amp;":6 months up to 1 year",UCbyPOoctnov20prov!B:L,11,FALSE)</f>
        <v>6942</v>
      </c>
      <c r="Q11" s="3">
        <f t="shared" si="1"/>
        <v>0.70952575633687653</v>
      </c>
      <c r="R11">
        <f t="shared" si="2"/>
        <v>15504</v>
      </c>
      <c r="S11" s="3">
        <f t="shared" si="3"/>
        <v>7.2482468443197758</v>
      </c>
    </row>
    <row r="12" spans="1:19" x14ac:dyDescent="0.2">
      <c r="A12">
        <v>109</v>
      </c>
      <c r="B12" t="s">
        <v>115</v>
      </c>
      <c r="C12">
        <v>1219</v>
      </c>
      <c r="D12">
        <v>1021</v>
      </c>
      <c r="E12">
        <v>1259</v>
      </c>
      <c r="F12">
        <v>7772</v>
      </c>
      <c r="G12">
        <v>12771</v>
      </c>
      <c r="H12">
        <v>6553</v>
      </c>
      <c r="I12">
        <v>5.37571780147662</v>
      </c>
      <c r="J12">
        <v>6513</v>
      </c>
      <c r="K12" s="3">
        <v>5.1731532962668796</v>
      </c>
      <c r="L12">
        <v>4999</v>
      </c>
      <c r="M12" s="3">
        <v>0.64320638188368495</v>
      </c>
      <c r="N12">
        <f>VLOOKUP(B12&amp;":6 months up to 1 year",UCbyPOsepoct20!B:L,11,FALSE)</f>
        <v>4560</v>
      </c>
      <c r="O12" s="3">
        <f t="shared" si="0"/>
        <v>0.58672156459083891</v>
      </c>
      <c r="P12">
        <f>VLOOKUP(B12&amp;":6 months up to 1 year",UCbyPOoctnov20prov!B:L,11,FALSE)</f>
        <v>8966</v>
      </c>
      <c r="Q12" s="3">
        <f t="shared" si="1"/>
        <v>0.70205935322214397</v>
      </c>
      <c r="R12">
        <f t="shared" si="2"/>
        <v>20543</v>
      </c>
      <c r="S12" s="3">
        <f t="shared" si="3"/>
        <v>9.1709821428571434</v>
      </c>
    </row>
    <row r="13" spans="1:19" x14ac:dyDescent="0.2">
      <c r="A13">
        <v>45</v>
      </c>
      <c r="B13" t="s">
        <v>51</v>
      </c>
      <c r="C13">
        <v>1129</v>
      </c>
      <c r="D13">
        <v>1056</v>
      </c>
      <c r="E13">
        <v>1015</v>
      </c>
      <c r="F13">
        <v>6823</v>
      </c>
      <c r="G13">
        <v>11036</v>
      </c>
      <c r="H13">
        <v>5694</v>
      </c>
      <c r="I13">
        <v>5.04340124003543</v>
      </c>
      <c r="J13">
        <v>5808</v>
      </c>
      <c r="K13" s="3">
        <v>5.7221674876847297</v>
      </c>
      <c r="L13">
        <v>4213</v>
      </c>
      <c r="M13" s="3">
        <v>0.617470320973179</v>
      </c>
      <c r="N13">
        <f>VLOOKUP(B13&amp;":6 months up to 1 year",UCbyPOsepoct20!B:L,11,FALSE)</f>
        <v>3791</v>
      </c>
      <c r="O13" s="3">
        <f t="shared" si="0"/>
        <v>0.55562069470907227</v>
      </c>
      <c r="P13">
        <f>VLOOKUP(B13&amp;":6 months up to 1 year",UCbyPOoctnov20prov!B:L,11,FALSE)</f>
        <v>7045</v>
      </c>
      <c r="Q13" s="3">
        <f t="shared" si="1"/>
        <v>0.6383653497644074</v>
      </c>
      <c r="R13">
        <f t="shared" si="2"/>
        <v>17859</v>
      </c>
      <c r="S13" s="3">
        <f t="shared" si="3"/>
        <v>8.1734553775743706</v>
      </c>
    </row>
    <row r="14" spans="1:19" x14ac:dyDescent="0.2">
      <c r="A14">
        <v>89</v>
      </c>
      <c r="B14" t="s">
        <v>95</v>
      </c>
      <c r="C14">
        <v>3719</v>
      </c>
      <c r="D14">
        <v>3298</v>
      </c>
      <c r="E14">
        <v>3700</v>
      </c>
      <c r="F14">
        <v>22356</v>
      </c>
      <c r="G14">
        <v>35226</v>
      </c>
      <c r="H14">
        <v>18637</v>
      </c>
      <c r="I14">
        <v>5.0112933584296897</v>
      </c>
      <c r="J14">
        <v>18656</v>
      </c>
      <c r="K14" s="3">
        <v>5.0421621621621604</v>
      </c>
      <c r="L14">
        <v>12870</v>
      </c>
      <c r="M14" s="3">
        <v>0.57568438003220601</v>
      </c>
      <c r="N14">
        <f>VLOOKUP(B14&amp;":6 months up to 1 year",UCbyPOsepoct20!B:L,11,FALSE)</f>
        <v>13216</v>
      </c>
      <c r="O14" s="3">
        <f t="shared" si="0"/>
        <v>0.59116120951869744</v>
      </c>
      <c r="P14">
        <f>VLOOKUP(B14&amp;":6 months up to 1 year",UCbyPOoctnov20prov!B:L,11,FALSE)</f>
        <v>23056</v>
      </c>
      <c r="Q14" s="3">
        <f t="shared" si="1"/>
        <v>0.65451655027536482</v>
      </c>
      <c r="R14">
        <f t="shared" si="2"/>
        <v>57582</v>
      </c>
      <c r="S14" s="3">
        <f t="shared" si="3"/>
        <v>8.2060709705002139</v>
      </c>
    </row>
    <row r="15" spans="1:19" x14ac:dyDescent="0.2">
      <c r="A15">
        <v>92</v>
      </c>
      <c r="B15" t="s">
        <v>98</v>
      </c>
      <c r="C15">
        <v>750</v>
      </c>
      <c r="D15">
        <v>650</v>
      </c>
      <c r="E15">
        <v>719</v>
      </c>
      <c r="F15">
        <v>5340</v>
      </c>
      <c r="G15">
        <v>8121</v>
      </c>
      <c r="H15">
        <v>4590</v>
      </c>
      <c r="I15">
        <v>6.12</v>
      </c>
      <c r="J15">
        <v>4621</v>
      </c>
      <c r="K15" s="3">
        <v>6.4269819193324098</v>
      </c>
      <c r="L15">
        <v>2781</v>
      </c>
      <c r="M15" s="3">
        <v>0.52078651685393296</v>
      </c>
      <c r="N15">
        <f>VLOOKUP(B15&amp;":6 months up to 1 year",UCbyPOsepoct20!B:L,11,FALSE)</f>
        <v>3101</v>
      </c>
      <c r="O15" s="3">
        <f t="shared" si="0"/>
        <v>0.58071161048689135</v>
      </c>
      <c r="P15">
        <f>VLOOKUP(B15&amp;":6 months up to 1 year",UCbyPOoctnov20prov!B:L,11,FALSE)</f>
        <v>6051</v>
      </c>
      <c r="Q15" s="3">
        <f t="shared" si="1"/>
        <v>0.745105282600665</v>
      </c>
      <c r="R15">
        <f t="shared" si="2"/>
        <v>13461</v>
      </c>
      <c r="S15" s="3">
        <f t="shared" si="3"/>
        <v>9.6150000000000002</v>
      </c>
    </row>
    <row r="16" spans="1:19" x14ac:dyDescent="0.2">
      <c r="A16">
        <v>33</v>
      </c>
      <c r="B16" t="s">
        <v>39</v>
      </c>
      <c r="C16">
        <v>83</v>
      </c>
      <c r="D16">
        <v>60</v>
      </c>
      <c r="E16">
        <v>78</v>
      </c>
      <c r="F16">
        <v>512</v>
      </c>
      <c r="G16">
        <v>777</v>
      </c>
      <c r="H16">
        <v>429</v>
      </c>
      <c r="I16">
        <v>5.1686746987951802</v>
      </c>
      <c r="J16">
        <v>434</v>
      </c>
      <c r="K16" s="3">
        <v>5.5641025641025603</v>
      </c>
      <c r="L16">
        <v>265</v>
      </c>
      <c r="M16" s="3">
        <v>0.517578125</v>
      </c>
      <c r="N16">
        <f>VLOOKUP(B16&amp;":6 months up to 1 year",UCbyPOsepoct20!B:L,11,FALSE)</f>
        <v>322</v>
      </c>
      <c r="O16" s="3">
        <f t="shared" si="0"/>
        <v>0.62890625</v>
      </c>
      <c r="P16">
        <f>VLOOKUP(B16&amp;":6 months up to 1 year",UCbyPOoctnov20prov!B:L,11,FALSE)</f>
        <v>578</v>
      </c>
      <c r="Q16" s="3">
        <f t="shared" si="1"/>
        <v>0.74388674388674392</v>
      </c>
      <c r="R16">
        <f t="shared" si="2"/>
        <v>1289</v>
      </c>
      <c r="S16" s="3">
        <f t="shared" si="3"/>
        <v>9.0139860139860133</v>
      </c>
    </row>
    <row r="17" spans="1:19" x14ac:dyDescent="0.2">
      <c r="A17">
        <v>50</v>
      </c>
      <c r="B17" t="s">
        <v>56</v>
      </c>
      <c r="C17">
        <v>1261</v>
      </c>
      <c r="D17">
        <v>1075</v>
      </c>
      <c r="E17">
        <v>1058</v>
      </c>
      <c r="F17">
        <v>7743</v>
      </c>
      <c r="G17">
        <v>11671</v>
      </c>
      <c r="H17">
        <v>6482</v>
      </c>
      <c r="I17">
        <v>5.1403647898493299</v>
      </c>
      <c r="J17">
        <v>6685</v>
      </c>
      <c r="K17" s="3">
        <v>6.3185255198487704</v>
      </c>
      <c r="L17">
        <v>3928</v>
      </c>
      <c r="M17" s="3">
        <v>0.50729691334108196</v>
      </c>
      <c r="N17">
        <f>VLOOKUP(B17&amp;":6 months up to 1 year",UCbyPOsepoct20!B:L,11,FALSE)</f>
        <v>4770</v>
      </c>
      <c r="O17" s="3">
        <f t="shared" si="0"/>
        <v>0.61604029445951181</v>
      </c>
      <c r="P17">
        <f>VLOOKUP(B17&amp;":6 months up to 1 year",UCbyPOoctnov20prov!B:L,11,FALSE)</f>
        <v>7854</v>
      </c>
      <c r="Q17" s="3">
        <f t="shared" si="1"/>
        <v>0.67295004712535345</v>
      </c>
      <c r="R17">
        <f t="shared" si="2"/>
        <v>19414</v>
      </c>
      <c r="S17" s="3">
        <f t="shared" si="3"/>
        <v>8.3107876712328768</v>
      </c>
    </row>
    <row r="18" spans="1:19" x14ac:dyDescent="0.2">
      <c r="A18">
        <v>114</v>
      </c>
      <c r="B18" t="s">
        <v>120</v>
      </c>
      <c r="C18">
        <v>642</v>
      </c>
      <c r="D18">
        <v>618</v>
      </c>
      <c r="E18">
        <v>660</v>
      </c>
      <c r="F18">
        <v>4502</v>
      </c>
      <c r="G18">
        <v>6713</v>
      </c>
      <c r="H18">
        <v>3860</v>
      </c>
      <c r="I18">
        <v>6.0124610591900298</v>
      </c>
      <c r="J18">
        <v>3842</v>
      </c>
      <c r="K18" s="3">
        <v>5.8212121212121204</v>
      </c>
      <c r="L18">
        <v>2211</v>
      </c>
      <c r="M18" s="3">
        <v>0.49111505997334498</v>
      </c>
      <c r="N18">
        <f>VLOOKUP(B18&amp;":6 months up to 1 year",UCbyPOsepoct20!B:L,11,FALSE)</f>
        <v>2603</v>
      </c>
      <c r="O18" s="3">
        <f t="shared" si="0"/>
        <v>0.57818747223456246</v>
      </c>
      <c r="P18">
        <f>VLOOKUP(B18&amp;":6 months up to 1 year",UCbyPOoctnov20prov!B:L,11,FALSE)</f>
        <v>4064</v>
      </c>
      <c r="Q18" s="3">
        <f t="shared" si="1"/>
        <v>0.60539252197229254</v>
      </c>
      <c r="R18">
        <f t="shared" si="2"/>
        <v>11215</v>
      </c>
      <c r="S18" s="3">
        <f t="shared" si="3"/>
        <v>8.9007936507936503</v>
      </c>
    </row>
    <row r="19" spans="1:19" x14ac:dyDescent="0.2">
      <c r="A19">
        <v>113</v>
      </c>
      <c r="B19" t="s">
        <v>119</v>
      </c>
      <c r="C19">
        <v>79</v>
      </c>
      <c r="D19">
        <v>57</v>
      </c>
      <c r="E19">
        <v>74</v>
      </c>
      <c r="F19">
        <v>457</v>
      </c>
      <c r="G19">
        <v>666</v>
      </c>
      <c r="H19">
        <v>378</v>
      </c>
      <c r="I19">
        <v>4.78481012658228</v>
      </c>
      <c r="J19">
        <v>383</v>
      </c>
      <c r="K19" s="3">
        <v>5.1756756756756799</v>
      </c>
      <c r="L19">
        <v>209</v>
      </c>
      <c r="M19" s="3">
        <v>0.457330415754923</v>
      </c>
      <c r="N19">
        <f>VLOOKUP(B19&amp;":6 months up to 1 year",UCbyPOsepoct20!B:L,11,FALSE)</f>
        <v>298</v>
      </c>
      <c r="O19" s="3">
        <f t="shared" si="0"/>
        <v>0.65207877461706787</v>
      </c>
      <c r="P19">
        <f>VLOOKUP(B19&amp;":6 months up to 1 year",UCbyPOoctnov20prov!B:L,11,FALSE)</f>
        <v>532</v>
      </c>
      <c r="Q19" s="3">
        <f t="shared" si="1"/>
        <v>0.79879879879879878</v>
      </c>
      <c r="R19">
        <f t="shared" si="2"/>
        <v>1123</v>
      </c>
      <c r="S19" s="3">
        <f t="shared" si="3"/>
        <v>8.257352941176471</v>
      </c>
    </row>
    <row r="20" spans="1:19" x14ac:dyDescent="0.2">
      <c r="A20">
        <v>14</v>
      </c>
      <c r="B20" t="s">
        <v>20</v>
      </c>
      <c r="C20">
        <v>852</v>
      </c>
      <c r="D20">
        <v>758</v>
      </c>
      <c r="E20">
        <v>721</v>
      </c>
      <c r="F20">
        <v>5085</v>
      </c>
      <c r="G20">
        <v>7234</v>
      </c>
      <c r="H20">
        <v>4233</v>
      </c>
      <c r="I20">
        <v>4.96830985915493</v>
      </c>
      <c r="J20">
        <v>4364</v>
      </c>
      <c r="K20" s="3">
        <v>6.0527045769764198</v>
      </c>
      <c r="L20">
        <v>2149</v>
      </c>
      <c r="M20" s="3">
        <v>0.422615535889872</v>
      </c>
      <c r="N20">
        <f>VLOOKUP(B20&amp;":6 months up to 1 year",UCbyPOsepoct20!B:L,11,FALSE)</f>
        <v>2870</v>
      </c>
      <c r="O20" s="3">
        <f t="shared" si="0"/>
        <v>0.56440511307767949</v>
      </c>
      <c r="P20">
        <f>VLOOKUP(B20&amp;":6 months up to 1 year",UCbyPOoctnov20prov!B:L,11,FALSE)</f>
        <v>4758</v>
      </c>
      <c r="Q20" s="3">
        <f t="shared" si="1"/>
        <v>0.6577273983964611</v>
      </c>
      <c r="R20">
        <f t="shared" si="2"/>
        <v>12319</v>
      </c>
      <c r="S20" s="3">
        <f t="shared" si="3"/>
        <v>7.6515527950310558</v>
      </c>
    </row>
    <row r="21" spans="1:19" x14ac:dyDescent="0.2">
      <c r="A21">
        <v>67</v>
      </c>
      <c r="B21" t="s">
        <v>73</v>
      </c>
      <c r="C21">
        <v>1651</v>
      </c>
      <c r="D21">
        <v>1233</v>
      </c>
      <c r="E21">
        <v>1396</v>
      </c>
      <c r="F21">
        <v>8806</v>
      </c>
      <c r="G21">
        <v>12358</v>
      </c>
      <c r="H21">
        <v>7155</v>
      </c>
      <c r="I21">
        <v>4.3337371290127198</v>
      </c>
      <c r="J21">
        <v>7410</v>
      </c>
      <c r="K21" s="3">
        <v>5.3080229226361002</v>
      </c>
      <c r="L21">
        <v>3552</v>
      </c>
      <c r="M21" s="3">
        <v>0.40336134453781503</v>
      </c>
      <c r="N21">
        <f>VLOOKUP(B21&amp;":6 months up to 1 year",UCbyPOsepoct20!B:L,11,FALSE)</f>
        <v>5238</v>
      </c>
      <c r="O21" s="3">
        <f t="shared" si="0"/>
        <v>0.59482171246877125</v>
      </c>
      <c r="P21">
        <f>VLOOKUP(B21&amp;":6 months up to 1 year",UCbyPOoctnov20prov!B:L,11,FALSE)</f>
        <v>8282</v>
      </c>
      <c r="Q21" s="3">
        <f t="shared" si="1"/>
        <v>0.6701731671791552</v>
      </c>
      <c r="R21">
        <f t="shared" si="2"/>
        <v>21164</v>
      </c>
      <c r="S21" s="3">
        <f t="shared" si="3"/>
        <v>7.3384188626907072</v>
      </c>
    </row>
    <row r="22" spans="1:19" x14ac:dyDescent="0.2">
      <c r="A22">
        <v>84</v>
      </c>
      <c r="B22" t="s">
        <v>90</v>
      </c>
      <c r="C22">
        <v>1574</v>
      </c>
      <c r="D22">
        <v>1399</v>
      </c>
      <c r="E22">
        <v>1531</v>
      </c>
      <c r="F22">
        <v>10439</v>
      </c>
      <c r="G22">
        <v>14467</v>
      </c>
      <c r="H22">
        <v>8865</v>
      </c>
      <c r="I22">
        <v>5.6321473951715397</v>
      </c>
      <c r="J22">
        <v>8908</v>
      </c>
      <c r="K22" s="3">
        <v>5.8184193337687802</v>
      </c>
      <c r="L22">
        <v>4028</v>
      </c>
      <c r="M22" s="3">
        <v>0.385860714627838</v>
      </c>
      <c r="N22">
        <f>VLOOKUP(B22&amp;":6 months up to 1 year",UCbyPOsepoct20!B:L,11,FALSE)</f>
        <v>5402</v>
      </c>
      <c r="O22" s="3">
        <f t="shared" si="0"/>
        <v>0.5174825174825175</v>
      </c>
      <c r="P22">
        <f>VLOOKUP(B22&amp;":6 months up to 1 year",UCbyPOoctnov20prov!B:L,11,FALSE)</f>
        <v>8575</v>
      </c>
      <c r="Q22" s="3">
        <f t="shared" si="1"/>
        <v>0.59272827815027307</v>
      </c>
      <c r="R22">
        <f t="shared" si="2"/>
        <v>24906</v>
      </c>
      <c r="S22" s="3">
        <f t="shared" si="3"/>
        <v>8.3773965691220997</v>
      </c>
    </row>
    <row r="23" spans="1:19" x14ac:dyDescent="0.2">
      <c r="A23">
        <v>41</v>
      </c>
      <c r="B23" t="s">
        <v>47</v>
      </c>
      <c r="C23">
        <v>1260</v>
      </c>
      <c r="D23">
        <v>1169</v>
      </c>
      <c r="E23">
        <v>1098</v>
      </c>
      <c r="F23">
        <v>9110</v>
      </c>
      <c r="G23">
        <v>12540</v>
      </c>
      <c r="H23">
        <v>7850</v>
      </c>
      <c r="I23">
        <v>6.2301587301587302</v>
      </c>
      <c r="J23">
        <v>8012</v>
      </c>
      <c r="K23" s="3">
        <v>7.29690346083789</v>
      </c>
      <c r="L23">
        <v>3430</v>
      </c>
      <c r="M23" s="3">
        <v>0.37650933040614698</v>
      </c>
      <c r="N23">
        <f>VLOOKUP(B23&amp;":6 months up to 1 year",UCbyPOsepoct20!B:L,11,FALSE)</f>
        <v>5445</v>
      </c>
      <c r="O23" s="3">
        <f t="shared" si="0"/>
        <v>0.59769484083424806</v>
      </c>
      <c r="P23">
        <f>VLOOKUP(B23&amp;":6 months up to 1 year",UCbyPOoctnov20prov!B:L,11,FALSE)</f>
        <v>8198</v>
      </c>
      <c r="Q23" s="3">
        <f t="shared" si="1"/>
        <v>0.6537480063795853</v>
      </c>
      <c r="R23">
        <f t="shared" si="2"/>
        <v>21650</v>
      </c>
      <c r="S23" s="3">
        <f t="shared" si="3"/>
        <v>8.9131329765335536</v>
      </c>
    </row>
    <row r="24" spans="1:19" x14ac:dyDescent="0.2">
      <c r="A24">
        <v>86</v>
      </c>
      <c r="B24" t="s">
        <v>92</v>
      </c>
      <c r="C24">
        <v>1893</v>
      </c>
      <c r="D24">
        <v>1619</v>
      </c>
      <c r="E24">
        <v>1616</v>
      </c>
      <c r="F24">
        <v>11258</v>
      </c>
      <c r="G24">
        <v>15492</v>
      </c>
      <c r="H24">
        <v>9365</v>
      </c>
      <c r="I24">
        <v>4.9471737982039103</v>
      </c>
      <c r="J24">
        <v>9642</v>
      </c>
      <c r="K24" s="3">
        <v>5.9665841584158397</v>
      </c>
      <c r="L24">
        <v>4234</v>
      </c>
      <c r="M24" s="3">
        <v>0.376088115118138</v>
      </c>
      <c r="N24">
        <f>VLOOKUP(B24&amp;":6 months up to 1 year",UCbyPOsepoct20!B:L,11,FALSE)</f>
        <v>6523</v>
      </c>
      <c r="O24" s="3">
        <f t="shared" si="0"/>
        <v>0.57941019719310716</v>
      </c>
      <c r="P24">
        <f>VLOOKUP(B24&amp;":6 months up to 1 year",UCbyPOoctnov20prov!B:L,11,FALSE)</f>
        <v>9963</v>
      </c>
      <c r="Q24" s="3">
        <f t="shared" si="1"/>
        <v>0.64310611928737416</v>
      </c>
      <c r="R24">
        <f t="shared" si="2"/>
        <v>26750</v>
      </c>
      <c r="S24" s="3">
        <f t="shared" si="3"/>
        <v>7.6167425968109344</v>
      </c>
    </row>
    <row r="25" spans="1:19" x14ac:dyDescent="0.2">
      <c r="A25">
        <v>85</v>
      </c>
      <c r="B25" t="s">
        <v>91</v>
      </c>
      <c r="C25">
        <v>1145</v>
      </c>
      <c r="D25">
        <v>1010</v>
      </c>
      <c r="E25">
        <v>1191</v>
      </c>
      <c r="F25">
        <v>8546</v>
      </c>
      <c r="G25">
        <v>11686</v>
      </c>
      <c r="H25">
        <v>7401</v>
      </c>
      <c r="I25">
        <v>6.4637554585152799</v>
      </c>
      <c r="J25">
        <v>7355</v>
      </c>
      <c r="K25" s="3">
        <v>6.1754827875734701</v>
      </c>
      <c r="L25">
        <v>3140</v>
      </c>
      <c r="M25" s="3">
        <v>0.36742335595600301</v>
      </c>
      <c r="N25">
        <f>VLOOKUP(B25&amp;":6 months up to 1 year",UCbyPOsepoct20!B:L,11,FALSE)</f>
        <v>4489</v>
      </c>
      <c r="O25" s="3">
        <f t="shared" si="0"/>
        <v>0.52527498244792881</v>
      </c>
      <c r="P25">
        <f>VLOOKUP(B25&amp;":6 months up to 1 year",UCbyPOoctnov20prov!B:L,11,FALSE)</f>
        <v>7176</v>
      </c>
      <c r="Q25" s="3">
        <f t="shared" si="1"/>
        <v>0.61406811569399278</v>
      </c>
      <c r="R25">
        <f t="shared" si="2"/>
        <v>20232</v>
      </c>
      <c r="S25" s="3">
        <f t="shared" si="3"/>
        <v>9.388399071925754</v>
      </c>
    </row>
    <row r="26" spans="1:19" x14ac:dyDescent="0.2">
      <c r="A26">
        <v>3</v>
      </c>
      <c r="B26" t="s">
        <v>9</v>
      </c>
      <c r="C26">
        <v>379</v>
      </c>
      <c r="D26">
        <v>325</v>
      </c>
      <c r="E26">
        <v>413</v>
      </c>
      <c r="F26">
        <v>3074</v>
      </c>
      <c r="G26">
        <v>4040</v>
      </c>
      <c r="H26">
        <v>2695</v>
      </c>
      <c r="I26">
        <v>7.1108179419525097</v>
      </c>
      <c r="J26">
        <v>2661</v>
      </c>
      <c r="K26" s="3">
        <v>6.4430992736077499</v>
      </c>
      <c r="L26">
        <v>966</v>
      </c>
      <c r="M26" s="3">
        <v>0.31424853610930398</v>
      </c>
      <c r="N26">
        <f>VLOOKUP(B26&amp;":6 months up to 1 year",UCbyPOsepoct20!B:L,11,FALSE)</f>
        <v>1771</v>
      </c>
      <c r="O26" s="3">
        <f t="shared" si="0"/>
        <v>0.57612231620039034</v>
      </c>
      <c r="P26">
        <f>VLOOKUP(B26&amp;":6 months up to 1 year",UCbyPOoctnov20prov!B:L,11,FALSE)</f>
        <v>2630</v>
      </c>
      <c r="Q26" s="3">
        <f t="shared" si="1"/>
        <v>0.65099009900990101</v>
      </c>
      <c r="R26">
        <f t="shared" si="2"/>
        <v>7114</v>
      </c>
      <c r="S26" s="3">
        <f t="shared" si="3"/>
        <v>10.105113636363637</v>
      </c>
    </row>
    <row r="27" spans="1:19" x14ac:dyDescent="0.2">
      <c r="A27">
        <v>35</v>
      </c>
      <c r="B27" t="s">
        <v>41</v>
      </c>
      <c r="C27">
        <v>1034</v>
      </c>
      <c r="D27">
        <v>820</v>
      </c>
      <c r="E27">
        <v>819</v>
      </c>
      <c r="F27">
        <v>6365</v>
      </c>
      <c r="G27">
        <v>8324</v>
      </c>
      <c r="H27">
        <v>5331</v>
      </c>
      <c r="I27">
        <v>5.1557059961315304</v>
      </c>
      <c r="J27">
        <v>5546</v>
      </c>
      <c r="K27" s="3">
        <v>6.7716727716727698</v>
      </c>
      <c r="L27">
        <v>1959</v>
      </c>
      <c r="M27" s="3">
        <v>0.30777690494894</v>
      </c>
      <c r="N27">
        <f>VLOOKUP(B27&amp;":6 months up to 1 year",UCbyPOsepoct20!B:L,11,FALSE)</f>
        <v>3814</v>
      </c>
      <c r="O27" s="3">
        <f t="shared" si="0"/>
        <v>0.59921445404556162</v>
      </c>
      <c r="P27">
        <f>VLOOKUP(B27&amp;":6 months up to 1 year",UCbyPOoctnov20prov!B:L,11,FALSE)</f>
        <v>5480</v>
      </c>
      <c r="Q27" s="3">
        <f t="shared" si="1"/>
        <v>0.65833733781835657</v>
      </c>
      <c r="R27">
        <f t="shared" si="2"/>
        <v>14689</v>
      </c>
      <c r="S27" s="3">
        <f t="shared" si="3"/>
        <v>7.9228694714131604</v>
      </c>
    </row>
    <row r="28" spans="1:19" x14ac:dyDescent="0.2">
      <c r="A28">
        <v>17</v>
      </c>
      <c r="B28" t="s">
        <v>23</v>
      </c>
      <c r="C28">
        <v>1470</v>
      </c>
      <c r="D28">
        <v>1335</v>
      </c>
      <c r="E28">
        <v>1328</v>
      </c>
      <c r="F28">
        <v>11721</v>
      </c>
      <c r="G28">
        <v>14700</v>
      </c>
      <c r="H28">
        <v>10251</v>
      </c>
      <c r="I28">
        <v>6.9734693877550997</v>
      </c>
      <c r="J28">
        <v>10393</v>
      </c>
      <c r="K28" s="3">
        <v>7.8260542168674698</v>
      </c>
      <c r="L28">
        <v>2979</v>
      </c>
      <c r="M28" s="3">
        <v>0.25415920143332499</v>
      </c>
      <c r="N28">
        <f>VLOOKUP(B28&amp;":6 months up to 1 year",UCbyPOsepoct20!B:L,11,FALSE)</f>
        <v>6462</v>
      </c>
      <c r="O28" s="3">
        <f t="shared" si="0"/>
        <v>0.55131814691579217</v>
      </c>
      <c r="P28">
        <f>VLOOKUP(B28&amp;":6 months up to 1 year",UCbyPOoctnov20prov!B:L,11,FALSE)</f>
        <v>8988</v>
      </c>
      <c r="Q28" s="3">
        <f t="shared" si="1"/>
        <v>0.61142857142857143</v>
      </c>
      <c r="R28">
        <f t="shared" si="2"/>
        <v>26421</v>
      </c>
      <c r="S28" s="3">
        <f t="shared" si="3"/>
        <v>9.4192513368983963</v>
      </c>
    </row>
    <row r="29" spans="1:19" x14ac:dyDescent="0.2">
      <c r="A29">
        <v>77</v>
      </c>
      <c r="B29" t="s">
        <v>83</v>
      </c>
      <c r="C29">
        <v>1065</v>
      </c>
      <c r="D29">
        <v>1065</v>
      </c>
      <c r="E29">
        <v>1137</v>
      </c>
      <c r="F29">
        <v>8349</v>
      </c>
      <c r="G29">
        <v>10334</v>
      </c>
      <c r="H29">
        <v>7284</v>
      </c>
      <c r="I29">
        <v>6.8394366197183096</v>
      </c>
      <c r="J29">
        <v>7212</v>
      </c>
      <c r="K29" s="3">
        <v>6.3430079155672798</v>
      </c>
      <c r="L29">
        <v>1985</v>
      </c>
      <c r="M29" s="3">
        <v>0.23775302431428899</v>
      </c>
      <c r="N29">
        <f>VLOOKUP(B29&amp;":6 months up to 1 year",UCbyPOsepoct20!B:L,11,FALSE)</f>
        <v>4313</v>
      </c>
      <c r="O29" s="3">
        <f t="shared" si="0"/>
        <v>0.51658881303150073</v>
      </c>
      <c r="P29">
        <f>VLOOKUP(B29&amp;":6 months up to 1 year",UCbyPOoctnov20prov!B:L,11,FALSE)</f>
        <v>5852</v>
      </c>
      <c r="Q29" s="3">
        <f t="shared" si="1"/>
        <v>0.56628604606154442</v>
      </c>
      <c r="R29">
        <f t="shared" si="2"/>
        <v>18683</v>
      </c>
      <c r="S29" s="3">
        <f t="shared" si="3"/>
        <v>8.7713615023474176</v>
      </c>
    </row>
    <row r="30" spans="1:19" x14ac:dyDescent="0.2">
      <c r="A30">
        <v>93</v>
      </c>
      <c r="B30" t="s">
        <v>99</v>
      </c>
      <c r="C30">
        <v>405</v>
      </c>
      <c r="D30">
        <v>351</v>
      </c>
      <c r="E30">
        <v>456</v>
      </c>
      <c r="F30">
        <v>3696</v>
      </c>
      <c r="G30">
        <v>4430</v>
      </c>
      <c r="H30">
        <v>3291</v>
      </c>
      <c r="I30">
        <v>8.1259259259259302</v>
      </c>
      <c r="J30">
        <v>3240</v>
      </c>
      <c r="K30" s="3">
        <v>7.1052631578947398</v>
      </c>
      <c r="L30">
        <v>734</v>
      </c>
      <c r="M30" s="3">
        <v>0.19859307359307399</v>
      </c>
      <c r="N30">
        <f>VLOOKUP(B30&amp;":6 months up to 1 year",UCbyPOsepoct20!B:L,11,FALSE)</f>
        <v>2150</v>
      </c>
      <c r="O30" s="3">
        <f t="shared" si="0"/>
        <v>0.58170995670995673</v>
      </c>
      <c r="P30">
        <f>VLOOKUP(B30&amp;":6 months up to 1 year",UCbyPOoctnov20prov!B:L,11,FALSE)</f>
        <v>3142</v>
      </c>
      <c r="Q30" s="3">
        <f t="shared" si="1"/>
        <v>0.70925507900677198</v>
      </c>
      <c r="R30">
        <f t="shared" si="2"/>
        <v>8126</v>
      </c>
      <c r="S30" s="3">
        <f t="shared" si="3"/>
        <v>10.748677248677248</v>
      </c>
    </row>
    <row r="31" spans="1:19" x14ac:dyDescent="0.2">
      <c r="A31">
        <v>25</v>
      </c>
      <c r="B31" t="s">
        <v>31</v>
      </c>
      <c r="C31">
        <v>2444</v>
      </c>
      <c r="D31">
        <v>2123</v>
      </c>
      <c r="E31">
        <v>2335</v>
      </c>
      <c r="F31">
        <v>12932</v>
      </c>
      <c r="G31">
        <v>15259</v>
      </c>
      <c r="H31">
        <v>10488</v>
      </c>
      <c r="I31">
        <v>4.2913256955810102</v>
      </c>
      <c r="J31">
        <v>10597</v>
      </c>
      <c r="K31" s="3">
        <v>4.5383297644539597</v>
      </c>
      <c r="L31">
        <v>2327</v>
      </c>
      <c r="M31" s="3">
        <v>0.17994123105474799</v>
      </c>
      <c r="N31">
        <f>VLOOKUP(B31&amp;":6 months up to 1 year",UCbyPOsepoct20!B:L,11,FALSE)</f>
        <v>7300</v>
      </c>
      <c r="O31" s="3">
        <f t="shared" si="0"/>
        <v>0.56449118465821224</v>
      </c>
      <c r="P31">
        <f>VLOOKUP(B31&amp;":6 months up to 1 year",UCbyPOoctnov20prov!B:L,11,FALSE)</f>
        <v>8897</v>
      </c>
      <c r="Q31" s="3">
        <f t="shared" si="1"/>
        <v>0.58306573169932496</v>
      </c>
      <c r="R31">
        <f t="shared" si="2"/>
        <v>28191</v>
      </c>
      <c r="S31" s="3">
        <f t="shared" si="3"/>
        <v>6.1727611123275672</v>
      </c>
    </row>
    <row r="32" spans="1:19" x14ac:dyDescent="0.2">
      <c r="A32">
        <v>19</v>
      </c>
      <c r="B32" t="s">
        <v>25</v>
      </c>
      <c r="C32">
        <v>1260</v>
      </c>
      <c r="D32">
        <v>1033</v>
      </c>
      <c r="E32">
        <v>1203</v>
      </c>
      <c r="F32">
        <v>8183</v>
      </c>
      <c r="G32">
        <v>9455</v>
      </c>
      <c r="H32">
        <v>6923</v>
      </c>
      <c r="I32">
        <v>5.49444444444444</v>
      </c>
      <c r="J32">
        <v>6980</v>
      </c>
      <c r="K32" s="3">
        <v>5.8021612635078998</v>
      </c>
      <c r="L32">
        <v>1272</v>
      </c>
      <c r="M32" s="3">
        <v>0.15544421361358901</v>
      </c>
      <c r="N32">
        <f>VLOOKUP(B32&amp;":6 months up to 1 year",UCbyPOsepoct20!B:L,11,FALSE)</f>
        <v>5389</v>
      </c>
      <c r="O32" s="3">
        <f t="shared" si="0"/>
        <v>0.65856043016008803</v>
      </c>
      <c r="P32">
        <f>VLOOKUP(B32&amp;":6 months up to 1 year",UCbyPOoctnov20prov!B:L,11,FALSE)</f>
        <v>7042</v>
      </c>
      <c r="Q32" s="3">
        <f t="shared" si="1"/>
        <v>0.74479111581173985</v>
      </c>
      <c r="R32">
        <f t="shared" si="2"/>
        <v>17638</v>
      </c>
      <c r="S32" s="3">
        <f t="shared" si="3"/>
        <v>7.6921064108155255</v>
      </c>
    </row>
    <row r="33" spans="1:19" x14ac:dyDescent="0.2">
      <c r="A33">
        <v>95</v>
      </c>
      <c r="B33" t="s">
        <v>101</v>
      </c>
      <c r="C33">
        <v>1592</v>
      </c>
      <c r="D33">
        <v>1547</v>
      </c>
      <c r="E33">
        <v>1895</v>
      </c>
      <c r="F33">
        <v>12655</v>
      </c>
      <c r="G33">
        <v>14039</v>
      </c>
      <c r="H33">
        <v>11063</v>
      </c>
      <c r="I33">
        <v>6.9491206030150696</v>
      </c>
      <c r="J33">
        <v>10760</v>
      </c>
      <c r="K33" s="3">
        <v>5.6781002638522402</v>
      </c>
      <c r="L33">
        <v>1384</v>
      </c>
      <c r="M33" s="3">
        <v>0.109363887791387</v>
      </c>
      <c r="N33">
        <f>VLOOKUP(B33&amp;":6 months up to 1 year",UCbyPOsepoct20!B:L,11,FALSE)</f>
        <v>6874</v>
      </c>
      <c r="O33" s="3">
        <f t="shared" si="0"/>
        <v>0.54318451205057294</v>
      </c>
      <c r="P33">
        <f>VLOOKUP(B33&amp;":6 months up to 1 year",UCbyPOoctnov20prov!B:L,11,FALSE)</f>
        <v>6514</v>
      </c>
      <c r="Q33" s="3">
        <f t="shared" si="1"/>
        <v>0.46399316190611867</v>
      </c>
      <c r="R33">
        <f t="shared" si="2"/>
        <v>26694</v>
      </c>
      <c r="S33" s="3">
        <f t="shared" si="3"/>
        <v>8.5039821599235417</v>
      </c>
    </row>
    <row r="34" spans="1:19" x14ac:dyDescent="0.2">
      <c r="A34">
        <v>23</v>
      </c>
      <c r="B34" t="s">
        <v>29</v>
      </c>
      <c r="C34">
        <v>1310</v>
      </c>
      <c r="D34">
        <v>1130</v>
      </c>
      <c r="E34">
        <v>1114</v>
      </c>
      <c r="F34">
        <v>9094</v>
      </c>
      <c r="G34">
        <v>10072</v>
      </c>
      <c r="H34">
        <v>7784</v>
      </c>
      <c r="I34">
        <v>5.9419847328244302</v>
      </c>
      <c r="J34">
        <v>7980</v>
      </c>
      <c r="K34" s="3">
        <v>7.1633752244165203</v>
      </c>
      <c r="L34">
        <v>978</v>
      </c>
      <c r="M34" s="3">
        <v>0.10754343523202101</v>
      </c>
      <c r="N34">
        <f>VLOOKUP(B34&amp;":6 months up to 1 year",UCbyPOsepoct20!B:L,11,FALSE)</f>
        <v>5117</v>
      </c>
      <c r="O34" s="3">
        <f t="shared" ref="O34:O65" si="4">N34/F34</f>
        <v>0.56267868924565645</v>
      </c>
      <c r="P34">
        <f>VLOOKUP(B34&amp;":6 months up to 1 year",UCbyPOoctnov20prov!B:L,11,FALSE)</f>
        <v>5494</v>
      </c>
      <c r="Q34" s="3">
        <f t="shared" ref="Q34:Q65" si="5">P34/G34</f>
        <v>0.54547259729944397</v>
      </c>
      <c r="R34">
        <f t="shared" ref="R34:R65" si="6">F34+G34</f>
        <v>19166</v>
      </c>
      <c r="S34" s="3">
        <f t="shared" ref="S34:S65" si="7">R34/SUM(C34:D34)</f>
        <v>7.8549180327868848</v>
      </c>
    </row>
    <row r="35" spans="1:19" x14ac:dyDescent="0.2">
      <c r="A35">
        <v>79</v>
      </c>
      <c r="B35" t="s">
        <v>85</v>
      </c>
      <c r="C35">
        <v>2939</v>
      </c>
      <c r="D35">
        <v>2577</v>
      </c>
      <c r="E35">
        <v>2839</v>
      </c>
      <c r="F35">
        <v>16753</v>
      </c>
      <c r="G35">
        <v>18522</v>
      </c>
      <c r="H35">
        <v>13814</v>
      </c>
      <c r="I35">
        <v>4.7002381762504299</v>
      </c>
      <c r="J35">
        <v>13914</v>
      </c>
      <c r="K35" s="3">
        <v>4.9010214864388901</v>
      </c>
      <c r="L35">
        <v>1769</v>
      </c>
      <c r="M35" s="3">
        <v>0.10559302811436801</v>
      </c>
      <c r="N35">
        <f>VLOOKUP(B35&amp;":6 months up to 1 year",UCbyPOsepoct20!B:L,11,FALSE)</f>
        <v>9301</v>
      </c>
      <c r="O35" s="3">
        <f t="shared" si="4"/>
        <v>0.55518414612308242</v>
      </c>
      <c r="P35">
        <f>VLOOKUP(B35&amp;":6 months up to 1 year",UCbyPOoctnov20prov!B:L,11,FALSE)</f>
        <v>11576</v>
      </c>
      <c r="Q35" s="3">
        <f t="shared" si="5"/>
        <v>0.62498650253752297</v>
      </c>
      <c r="R35">
        <f t="shared" si="6"/>
        <v>35275</v>
      </c>
      <c r="S35" s="3">
        <f t="shared" si="7"/>
        <v>6.3950326323422768</v>
      </c>
    </row>
    <row r="36" spans="1:19" x14ac:dyDescent="0.2">
      <c r="A36">
        <v>8</v>
      </c>
      <c r="B36" t="s">
        <v>14</v>
      </c>
      <c r="C36">
        <v>1261</v>
      </c>
      <c r="D36">
        <v>1161</v>
      </c>
      <c r="E36">
        <v>1223</v>
      </c>
      <c r="F36">
        <v>10269</v>
      </c>
      <c r="G36">
        <v>11078</v>
      </c>
      <c r="H36">
        <v>9008</v>
      </c>
      <c r="I36">
        <v>7.1435368754956396</v>
      </c>
      <c r="J36">
        <v>9046</v>
      </c>
      <c r="K36" s="3">
        <v>7.3965658217497996</v>
      </c>
      <c r="L36">
        <v>809</v>
      </c>
      <c r="M36" s="3">
        <v>7.8780796572207601E-2</v>
      </c>
      <c r="N36">
        <f>VLOOKUP(B36&amp;":6 months up to 1 year",UCbyPOsepoct20!B:L,11,FALSE)</f>
        <v>5577</v>
      </c>
      <c r="O36" s="3">
        <f t="shared" si="4"/>
        <v>0.54309085597429152</v>
      </c>
      <c r="P36">
        <f>VLOOKUP(B36&amp;":6 months up to 1 year",UCbyPOoctnov20prov!B:L,11,FALSE)</f>
        <v>6449</v>
      </c>
      <c r="Q36" s="3">
        <f t="shared" si="5"/>
        <v>0.58214479147860621</v>
      </c>
      <c r="R36">
        <f t="shared" si="6"/>
        <v>21347</v>
      </c>
      <c r="S36" s="3">
        <f t="shared" si="7"/>
        <v>8.8137902559867882</v>
      </c>
    </row>
    <row r="37" spans="1:19" x14ac:dyDescent="0.2">
      <c r="A37">
        <v>90</v>
      </c>
      <c r="B37" t="s">
        <v>96</v>
      </c>
      <c r="C37">
        <v>1017</v>
      </c>
      <c r="D37">
        <v>824</v>
      </c>
      <c r="E37">
        <v>847</v>
      </c>
      <c r="F37">
        <v>7304</v>
      </c>
      <c r="G37">
        <v>7835</v>
      </c>
      <c r="H37">
        <v>6287</v>
      </c>
      <c r="I37">
        <v>6.1819075712881002</v>
      </c>
      <c r="J37">
        <v>6457</v>
      </c>
      <c r="K37" s="3">
        <v>7.62337662337662</v>
      </c>
      <c r="L37">
        <v>531</v>
      </c>
      <c r="M37" s="3">
        <v>7.2699890470974804E-2</v>
      </c>
      <c r="N37">
        <f>VLOOKUP(B37&amp;":6 months up to 1 year",UCbyPOsepoct20!B:L,11,FALSE)</f>
        <v>4111</v>
      </c>
      <c r="O37" s="3">
        <f t="shared" si="4"/>
        <v>0.56284227820372401</v>
      </c>
      <c r="P37">
        <f>VLOOKUP(B37&amp;":6 months up to 1 year",UCbyPOoctnov20prov!B:L,11,FALSE)</f>
        <v>4603</v>
      </c>
      <c r="Q37" s="3">
        <f t="shared" si="5"/>
        <v>0.5874920229738354</v>
      </c>
      <c r="R37">
        <f t="shared" si="6"/>
        <v>15139</v>
      </c>
      <c r="S37" s="3">
        <f t="shared" si="7"/>
        <v>8.2232482346550793</v>
      </c>
    </row>
    <row r="38" spans="1:19" x14ac:dyDescent="0.2">
      <c r="A38">
        <v>72</v>
      </c>
      <c r="B38" t="s">
        <v>78</v>
      </c>
      <c r="C38">
        <v>2221</v>
      </c>
      <c r="D38">
        <v>1748</v>
      </c>
      <c r="E38">
        <v>1911</v>
      </c>
      <c r="F38">
        <v>13878</v>
      </c>
      <c r="G38">
        <v>14775</v>
      </c>
      <c r="H38">
        <v>11657</v>
      </c>
      <c r="I38">
        <v>5.2485366951823504</v>
      </c>
      <c r="J38">
        <v>11967</v>
      </c>
      <c r="K38" s="3">
        <v>6.2621664050235504</v>
      </c>
      <c r="L38">
        <v>897</v>
      </c>
      <c r="M38" s="3">
        <v>6.4634673584089905E-2</v>
      </c>
      <c r="N38">
        <f>VLOOKUP(B38&amp;":6 months up to 1 year",UCbyPOsepoct20!B:L,11,FALSE)</f>
        <v>8439</v>
      </c>
      <c r="O38" s="3">
        <f t="shared" si="4"/>
        <v>0.60808473843493294</v>
      </c>
      <c r="P38">
        <f>VLOOKUP(B38&amp;":6 months up to 1 year",UCbyPOoctnov20prov!B:L,11,FALSE)</f>
        <v>9447</v>
      </c>
      <c r="Q38" s="3">
        <f t="shared" si="5"/>
        <v>0.63939086294416247</v>
      </c>
      <c r="R38">
        <f t="shared" si="6"/>
        <v>28653</v>
      </c>
      <c r="S38" s="3">
        <f t="shared" si="7"/>
        <v>7.2191987906273622</v>
      </c>
    </row>
    <row r="39" spans="1:19" x14ac:dyDescent="0.2">
      <c r="A39">
        <v>10</v>
      </c>
      <c r="B39" t="s">
        <v>16</v>
      </c>
      <c r="C39">
        <v>2139</v>
      </c>
      <c r="D39">
        <v>1906</v>
      </c>
      <c r="E39">
        <v>2112</v>
      </c>
      <c r="F39">
        <v>18036</v>
      </c>
      <c r="G39">
        <v>19161</v>
      </c>
      <c r="H39">
        <v>15897</v>
      </c>
      <c r="I39">
        <v>7.4319775596072901</v>
      </c>
      <c r="J39">
        <v>15924</v>
      </c>
      <c r="K39" s="3">
        <v>7.5397727272727302</v>
      </c>
      <c r="L39">
        <v>1125</v>
      </c>
      <c r="M39" s="3">
        <v>6.2375249500998001E-2</v>
      </c>
      <c r="N39">
        <f>VLOOKUP(B39&amp;":6 months up to 1 year",UCbyPOsepoct20!B:L,11,FALSE)</f>
        <v>9930</v>
      </c>
      <c r="O39" s="3">
        <f t="shared" si="4"/>
        <v>0.55056553559547572</v>
      </c>
      <c r="P39">
        <f>VLOOKUP(B39&amp;":6 months up to 1 year",UCbyPOoctnov20prov!B:L,11,FALSE)</f>
        <v>10544</v>
      </c>
      <c r="Q39" s="3">
        <f t="shared" si="5"/>
        <v>0.55028443191900211</v>
      </c>
      <c r="R39">
        <f t="shared" si="6"/>
        <v>37197</v>
      </c>
      <c r="S39" s="3">
        <f t="shared" si="7"/>
        <v>9.1957972805933252</v>
      </c>
    </row>
    <row r="40" spans="1:19" x14ac:dyDescent="0.2">
      <c r="A40">
        <v>98</v>
      </c>
      <c r="B40" t="s">
        <v>104</v>
      </c>
      <c r="C40">
        <v>1420</v>
      </c>
      <c r="D40">
        <v>1220</v>
      </c>
      <c r="E40">
        <v>1444</v>
      </c>
      <c r="F40">
        <v>11109</v>
      </c>
      <c r="G40">
        <v>11540</v>
      </c>
      <c r="H40">
        <v>9689</v>
      </c>
      <c r="I40">
        <v>6.82323943661972</v>
      </c>
      <c r="J40">
        <v>9665</v>
      </c>
      <c r="K40" s="3">
        <v>6.6932132963988904</v>
      </c>
      <c r="L40">
        <v>431</v>
      </c>
      <c r="M40" s="3">
        <v>3.8797371500585098E-2</v>
      </c>
      <c r="N40">
        <f>VLOOKUP(B40&amp;":6 months up to 1 year",UCbyPOsepoct20!B:L,11,FALSE)</f>
        <v>5886</v>
      </c>
      <c r="O40" s="3">
        <f t="shared" si="4"/>
        <v>0.52984066972724819</v>
      </c>
      <c r="P40">
        <f>VLOOKUP(B40&amp;":6 months up to 1 year",UCbyPOoctnov20prov!B:L,11,FALSE)</f>
        <v>7518</v>
      </c>
      <c r="Q40" s="3">
        <f t="shared" si="5"/>
        <v>0.65147313691507802</v>
      </c>
      <c r="R40">
        <f t="shared" si="6"/>
        <v>22649</v>
      </c>
      <c r="S40" s="3">
        <f t="shared" si="7"/>
        <v>8.5791666666666675</v>
      </c>
    </row>
    <row r="41" spans="1:19" x14ac:dyDescent="0.2">
      <c r="A41">
        <v>94</v>
      </c>
      <c r="B41" t="s">
        <v>100</v>
      </c>
      <c r="C41">
        <v>1094</v>
      </c>
      <c r="D41">
        <v>960</v>
      </c>
      <c r="E41">
        <v>1063</v>
      </c>
      <c r="F41">
        <v>7986</v>
      </c>
      <c r="G41">
        <v>8207</v>
      </c>
      <c r="H41">
        <v>6892</v>
      </c>
      <c r="I41">
        <v>6.2998171846435103</v>
      </c>
      <c r="J41">
        <v>6923</v>
      </c>
      <c r="K41" s="3">
        <v>6.5126999059266204</v>
      </c>
      <c r="L41">
        <v>221</v>
      </c>
      <c r="M41" s="3">
        <v>2.7673428499874801E-2</v>
      </c>
      <c r="N41">
        <f>VLOOKUP(B41&amp;":6 months up to 1 year",UCbyPOsepoct20!B:L,11,FALSE)</f>
        <v>4090</v>
      </c>
      <c r="O41" s="3">
        <f t="shared" si="4"/>
        <v>0.51214625594790886</v>
      </c>
      <c r="P41">
        <f>VLOOKUP(B41&amp;":6 months up to 1 year",UCbyPOoctnov20prov!B:L,11,FALSE)</f>
        <v>4765</v>
      </c>
      <c r="Q41" s="3">
        <f t="shared" si="5"/>
        <v>0.58060192518581699</v>
      </c>
      <c r="R41">
        <f t="shared" si="6"/>
        <v>16193</v>
      </c>
      <c r="S41" s="3">
        <f t="shared" si="7"/>
        <v>7.8836416747809155</v>
      </c>
    </row>
    <row r="42" spans="1:19" x14ac:dyDescent="0.2">
      <c r="A42">
        <v>12</v>
      </c>
      <c r="B42" t="s">
        <v>18</v>
      </c>
      <c r="C42">
        <v>2541</v>
      </c>
      <c r="D42">
        <v>2143</v>
      </c>
      <c r="E42">
        <v>2260</v>
      </c>
      <c r="F42">
        <v>18701</v>
      </c>
      <c r="G42">
        <v>19113</v>
      </c>
      <c r="H42">
        <v>16160</v>
      </c>
      <c r="I42">
        <v>6.3597009051554503</v>
      </c>
      <c r="J42">
        <v>16441</v>
      </c>
      <c r="K42" s="3">
        <v>7.2747787610619499</v>
      </c>
      <c r="L42">
        <v>412</v>
      </c>
      <c r="M42" s="3">
        <v>2.2030907438104898E-2</v>
      </c>
      <c r="N42">
        <f>VLOOKUP(B42&amp;":6 months up to 1 year",UCbyPOsepoct20!B:L,11,FALSE)</f>
        <v>10750</v>
      </c>
      <c r="O42" s="3">
        <f t="shared" si="4"/>
        <v>0.57483557029035881</v>
      </c>
      <c r="P42">
        <f>VLOOKUP(B42&amp;":6 months up to 1 year",UCbyPOoctnov20prov!B:L,11,FALSE)</f>
        <v>10746</v>
      </c>
      <c r="Q42" s="3">
        <f t="shared" si="5"/>
        <v>0.56223512792340291</v>
      </c>
      <c r="R42">
        <f t="shared" si="6"/>
        <v>37814</v>
      </c>
      <c r="S42" s="3">
        <f t="shared" si="7"/>
        <v>8.0730145175064045</v>
      </c>
    </row>
    <row r="43" spans="1:19" x14ac:dyDescent="0.2">
      <c r="A43">
        <v>21</v>
      </c>
      <c r="B43" t="s">
        <v>27</v>
      </c>
      <c r="C43">
        <v>2693</v>
      </c>
      <c r="D43">
        <v>2368</v>
      </c>
      <c r="E43">
        <v>2414</v>
      </c>
      <c r="F43">
        <v>14954</v>
      </c>
      <c r="G43">
        <v>14872</v>
      </c>
      <c r="H43">
        <v>12261</v>
      </c>
      <c r="I43">
        <v>4.5529149647233602</v>
      </c>
      <c r="J43">
        <v>12540</v>
      </c>
      <c r="K43" s="3">
        <v>5.1946975973488003</v>
      </c>
      <c r="L43">
        <v>-82</v>
      </c>
      <c r="M43" s="3">
        <v>-5.4834826802193396E-3</v>
      </c>
      <c r="N43">
        <f>VLOOKUP(B43&amp;":6 months up to 1 year",UCbyPOsepoct20!B:L,11,FALSE)</f>
        <v>8720</v>
      </c>
      <c r="O43" s="3">
        <f t="shared" si="4"/>
        <v>0.58312157282332489</v>
      </c>
      <c r="P43">
        <f>VLOOKUP(B43&amp;":6 months up to 1 year",UCbyPOoctnov20prov!B:L,11,FALSE)</f>
        <v>8949</v>
      </c>
      <c r="Q43" s="3">
        <f t="shared" si="5"/>
        <v>0.60173480365788057</v>
      </c>
      <c r="R43">
        <f t="shared" si="6"/>
        <v>29826</v>
      </c>
      <c r="S43" s="3">
        <f t="shared" si="7"/>
        <v>5.8933017190278605</v>
      </c>
    </row>
    <row r="44" spans="1:19" x14ac:dyDescent="0.2">
      <c r="A44">
        <v>4</v>
      </c>
      <c r="B44" t="s">
        <v>10</v>
      </c>
      <c r="C44">
        <v>8076</v>
      </c>
      <c r="D44">
        <v>7061</v>
      </c>
      <c r="E44">
        <v>7136</v>
      </c>
      <c r="F44">
        <v>38231</v>
      </c>
      <c r="G44">
        <v>37238</v>
      </c>
      <c r="H44">
        <v>30155</v>
      </c>
      <c r="I44">
        <v>3.7339029222387299</v>
      </c>
      <c r="J44">
        <v>31095</v>
      </c>
      <c r="K44" s="3">
        <v>4.3574831838565</v>
      </c>
      <c r="L44">
        <v>-993</v>
      </c>
      <c r="M44" s="3">
        <v>-2.5973686275535601E-2</v>
      </c>
      <c r="N44">
        <f>VLOOKUP(B44&amp;":6 months up to 1 year",UCbyPOsepoct20!B:L,11,FALSE)</f>
        <v>23219</v>
      </c>
      <c r="O44" s="3">
        <f t="shared" si="4"/>
        <v>0.60733436216682801</v>
      </c>
      <c r="P44">
        <f>VLOOKUP(B44&amp;":6 months up to 1 year",UCbyPOoctnov20prov!B:L,11,FALSE)</f>
        <v>22383</v>
      </c>
      <c r="Q44" s="3">
        <f t="shared" si="5"/>
        <v>0.60107954240292172</v>
      </c>
      <c r="R44">
        <f t="shared" si="6"/>
        <v>75469</v>
      </c>
      <c r="S44" s="3">
        <f t="shared" si="7"/>
        <v>4.9857303296558104</v>
      </c>
    </row>
    <row r="45" spans="1:19" x14ac:dyDescent="0.2">
      <c r="A45">
        <v>40</v>
      </c>
      <c r="B45" t="s">
        <v>46</v>
      </c>
      <c r="C45">
        <v>1371</v>
      </c>
      <c r="D45">
        <v>1173</v>
      </c>
      <c r="E45">
        <v>1375</v>
      </c>
      <c r="F45">
        <v>10411</v>
      </c>
      <c r="G45">
        <v>10077</v>
      </c>
      <c r="H45">
        <v>9040</v>
      </c>
      <c r="I45">
        <v>6.5937272064186701</v>
      </c>
      <c r="J45">
        <v>9036</v>
      </c>
      <c r="K45" s="3">
        <v>6.5716363636363599</v>
      </c>
      <c r="L45">
        <v>-334</v>
      </c>
      <c r="M45" s="3">
        <v>-3.2081452310056699E-2</v>
      </c>
      <c r="N45">
        <f>VLOOKUP(B45&amp;":6 months up to 1 year",UCbyPOsepoct20!B:L,11,FALSE)</f>
        <v>5649</v>
      </c>
      <c r="O45" s="3">
        <f t="shared" si="4"/>
        <v>0.54259917395062918</v>
      </c>
      <c r="P45">
        <f>VLOOKUP(B45&amp;":6 months up to 1 year",UCbyPOoctnov20prov!B:L,11,FALSE)</f>
        <v>5845</v>
      </c>
      <c r="Q45" s="3">
        <f t="shared" si="5"/>
        <v>0.5800337402004565</v>
      </c>
      <c r="R45">
        <f t="shared" si="6"/>
        <v>20488</v>
      </c>
      <c r="S45" s="3">
        <f t="shared" si="7"/>
        <v>8.0534591194968552</v>
      </c>
    </row>
    <row r="46" spans="1:19" x14ac:dyDescent="0.2">
      <c r="A46">
        <v>5</v>
      </c>
      <c r="B46" t="s">
        <v>11</v>
      </c>
      <c r="C46">
        <v>910</v>
      </c>
      <c r="D46">
        <v>876</v>
      </c>
      <c r="E46">
        <v>878</v>
      </c>
      <c r="F46">
        <v>7654</v>
      </c>
      <c r="G46">
        <v>7391</v>
      </c>
      <c r="H46">
        <v>6744</v>
      </c>
      <c r="I46">
        <v>7.4109890109890104</v>
      </c>
      <c r="J46">
        <v>6776</v>
      </c>
      <c r="K46" s="3">
        <v>7.7175398633257402</v>
      </c>
      <c r="L46">
        <v>-263</v>
      </c>
      <c r="M46" s="3">
        <v>-3.4361118369479998E-2</v>
      </c>
      <c r="N46">
        <f>VLOOKUP(B46&amp;":6 months up to 1 year",UCbyPOsepoct20!B:L,11,FALSE)</f>
        <v>4351</v>
      </c>
      <c r="O46" s="3">
        <f t="shared" si="4"/>
        <v>0.56846093545858378</v>
      </c>
      <c r="P46">
        <f>VLOOKUP(B46&amp;":6 months up to 1 year",UCbyPOoctnov20prov!B:L,11,FALSE)</f>
        <v>3998</v>
      </c>
      <c r="Q46" s="3">
        <f t="shared" si="5"/>
        <v>0.54092815586524146</v>
      </c>
      <c r="R46">
        <f t="shared" si="6"/>
        <v>15045</v>
      </c>
      <c r="S46" s="3">
        <f t="shared" si="7"/>
        <v>8.4238521836506166</v>
      </c>
    </row>
    <row r="47" spans="1:19" x14ac:dyDescent="0.2">
      <c r="A47">
        <v>118</v>
      </c>
      <c r="B47" t="s">
        <v>124</v>
      </c>
      <c r="C47">
        <v>1854</v>
      </c>
      <c r="D47">
        <v>1498</v>
      </c>
      <c r="E47">
        <v>1412</v>
      </c>
      <c r="F47">
        <v>9527</v>
      </c>
      <c r="G47">
        <v>9169</v>
      </c>
      <c r="H47">
        <v>7673</v>
      </c>
      <c r="I47">
        <v>4.1386192017259997</v>
      </c>
      <c r="J47">
        <v>8115</v>
      </c>
      <c r="K47" s="3">
        <v>5.7471671388101999</v>
      </c>
      <c r="L47">
        <v>-358</v>
      </c>
      <c r="M47" s="3">
        <v>-3.7577411567124998E-2</v>
      </c>
      <c r="N47">
        <f>VLOOKUP(B47&amp;":6 months up to 1 year",UCbyPOsepoct20!B:L,11,FALSE)</f>
        <v>5363</v>
      </c>
      <c r="O47" s="3">
        <f t="shared" si="4"/>
        <v>0.56292641964941748</v>
      </c>
      <c r="P47">
        <f>VLOOKUP(B47&amp;":6 months up to 1 year",UCbyPOoctnov20prov!B:L,11,FALSE)</f>
        <v>6227</v>
      </c>
      <c r="Q47" s="3">
        <f t="shared" si="5"/>
        <v>0.67913621987130546</v>
      </c>
      <c r="R47">
        <f t="shared" si="6"/>
        <v>18696</v>
      </c>
      <c r="S47" s="3">
        <f t="shared" si="7"/>
        <v>5.5775656324582341</v>
      </c>
    </row>
    <row r="48" spans="1:19" x14ac:dyDescent="0.2">
      <c r="A48">
        <v>71</v>
      </c>
      <c r="B48" t="s">
        <v>77</v>
      </c>
      <c r="C48">
        <v>4454</v>
      </c>
      <c r="D48">
        <v>3713</v>
      </c>
      <c r="E48">
        <v>3562</v>
      </c>
      <c r="F48">
        <v>22140</v>
      </c>
      <c r="G48">
        <v>20585</v>
      </c>
      <c r="H48">
        <v>17686</v>
      </c>
      <c r="I48">
        <v>3.9708127525819501</v>
      </c>
      <c r="J48">
        <v>18578</v>
      </c>
      <c r="K48" s="3">
        <v>5.2156092083099397</v>
      </c>
      <c r="L48">
        <v>-1555</v>
      </c>
      <c r="M48" s="3">
        <v>-7.0234869015356804E-2</v>
      </c>
      <c r="N48">
        <f>VLOOKUP(B48&amp;":6 months up to 1 year",UCbyPOsepoct20!B:L,11,FALSE)</f>
        <v>13862</v>
      </c>
      <c r="O48" s="3">
        <f t="shared" si="4"/>
        <v>0.62610659439927729</v>
      </c>
      <c r="P48">
        <f>VLOOKUP(B48&amp;":6 months up to 1 year",UCbyPOoctnov20prov!B:L,11,FALSE)</f>
        <v>12573</v>
      </c>
      <c r="Q48" s="3">
        <f t="shared" si="5"/>
        <v>0.61078455185814917</v>
      </c>
      <c r="R48">
        <f t="shared" si="6"/>
        <v>42725</v>
      </c>
      <c r="S48" s="3">
        <f t="shared" si="7"/>
        <v>5.2314191257499694</v>
      </c>
    </row>
    <row r="49" spans="1:19" x14ac:dyDescent="0.2">
      <c r="A49">
        <v>63</v>
      </c>
      <c r="B49" t="s">
        <v>69</v>
      </c>
      <c r="C49">
        <v>3027</v>
      </c>
      <c r="D49">
        <v>2753</v>
      </c>
      <c r="E49">
        <v>2906</v>
      </c>
      <c r="F49">
        <v>15621</v>
      </c>
      <c r="G49">
        <v>14412</v>
      </c>
      <c r="H49">
        <v>12594</v>
      </c>
      <c r="I49">
        <v>4.1605550049554001</v>
      </c>
      <c r="J49">
        <v>12715</v>
      </c>
      <c r="K49" s="3">
        <v>4.3754301445285604</v>
      </c>
      <c r="L49">
        <v>-1209</v>
      </c>
      <c r="M49" s="3">
        <v>-7.7395813328211993E-2</v>
      </c>
      <c r="N49">
        <f>VLOOKUP(B49&amp;":6 months up to 1 year",UCbyPOsepoct20!B:L,11,FALSE)</f>
        <v>10104</v>
      </c>
      <c r="O49" s="3">
        <f t="shared" si="4"/>
        <v>0.64682158632609943</v>
      </c>
      <c r="P49">
        <f>VLOOKUP(B49&amp;":6 months up to 1 year",UCbyPOoctnov20prov!B:L,11,FALSE)</f>
        <v>8218</v>
      </c>
      <c r="Q49" s="3">
        <f t="shared" si="5"/>
        <v>0.57021926172633919</v>
      </c>
      <c r="R49">
        <f t="shared" si="6"/>
        <v>30033</v>
      </c>
      <c r="S49" s="3">
        <f t="shared" si="7"/>
        <v>5.1960207612456744</v>
      </c>
    </row>
    <row r="50" spans="1:19" x14ac:dyDescent="0.2">
      <c r="A50">
        <v>99</v>
      </c>
      <c r="B50" t="s">
        <v>105</v>
      </c>
      <c r="C50">
        <v>2180</v>
      </c>
      <c r="D50">
        <v>1724</v>
      </c>
      <c r="E50">
        <v>1706</v>
      </c>
      <c r="F50">
        <v>11159</v>
      </c>
      <c r="G50">
        <v>10231</v>
      </c>
      <c r="H50">
        <v>8979</v>
      </c>
      <c r="I50">
        <v>4.1188073394495399</v>
      </c>
      <c r="J50">
        <v>9453</v>
      </c>
      <c r="K50" s="3">
        <v>5.5410316529894503</v>
      </c>
      <c r="L50">
        <v>-928</v>
      </c>
      <c r="M50" s="3">
        <v>-8.3161573617707693E-2</v>
      </c>
      <c r="N50">
        <f>VLOOKUP(B50&amp;":6 months up to 1 year",UCbyPOsepoct20!B:L,11,FALSE)</f>
        <v>6486</v>
      </c>
      <c r="O50" s="3">
        <f t="shared" si="4"/>
        <v>0.58123487767721127</v>
      </c>
      <c r="P50">
        <f>VLOOKUP(B50&amp;":6 months up to 1 year",UCbyPOoctnov20prov!B:L,11,FALSE)</f>
        <v>7405</v>
      </c>
      <c r="Q50" s="3">
        <f t="shared" si="5"/>
        <v>0.7237806666015052</v>
      </c>
      <c r="R50">
        <f t="shared" si="6"/>
        <v>21390</v>
      </c>
      <c r="S50" s="3">
        <f t="shared" si="7"/>
        <v>5.4789959016393439</v>
      </c>
    </row>
    <row r="51" spans="1:19" x14ac:dyDescent="0.2">
      <c r="A51">
        <v>66</v>
      </c>
      <c r="B51" t="s">
        <v>72</v>
      </c>
      <c r="C51">
        <v>1980</v>
      </c>
      <c r="D51">
        <v>1522</v>
      </c>
      <c r="E51">
        <v>1588</v>
      </c>
      <c r="F51">
        <v>12975</v>
      </c>
      <c r="G51">
        <v>11635</v>
      </c>
      <c r="H51">
        <v>10995</v>
      </c>
      <c r="I51">
        <v>5.5530303030303001</v>
      </c>
      <c r="J51">
        <v>11387</v>
      </c>
      <c r="K51" s="3">
        <v>7.1706549118387901</v>
      </c>
      <c r="L51">
        <v>-1340</v>
      </c>
      <c r="M51" s="3">
        <v>-0.103275529865125</v>
      </c>
      <c r="N51">
        <f>VLOOKUP(B51&amp;":6 months up to 1 year",UCbyPOsepoct20!B:L,11,FALSE)</f>
        <v>7045</v>
      </c>
      <c r="O51" s="3">
        <f t="shared" si="4"/>
        <v>0.54296724470134872</v>
      </c>
      <c r="P51">
        <f>VLOOKUP(B51&amp;":6 months up to 1 year",UCbyPOoctnov20prov!B:L,11,FALSE)</f>
        <v>6864</v>
      </c>
      <c r="Q51" s="3">
        <f t="shared" si="5"/>
        <v>0.58994413407821233</v>
      </c>
      <c r="R51">
        <f t="shared" si="6"/>
        <v>24610</v>
      </c>
      <c r="S51" s="3">
        <f t="shared" si="7"/>
        <v>7.027412906910337</v>
      </c>
    </row>
    <row r="52" spans="1:19" x14ac:dyDescent="0.2">
      <c r="A52">
        <v>2</v>
      </c>
      <c r="B52" t="s">
        <v>7</v>
      </c>
      <c r="C52">
        <v>1464</v>
      </c>
      <c r="D52">
        <v>1341</v>
      </c>
      <c r="E52">
        <v>1539</v>
      </c>
      <c r="F52">
        <v>8058</v>
      </c>
      <c r="G52">
        <v>7186</v>
      </c>
      <c r="H52">
        <v>6594</v>
      </c>
      <c r="I52">
        <v>4.5040983606557399</v>
      </c>
      <c r="J52">
        <v>6519</v>
      </c>
      <c r="K52" s="3">
        <v>4.23586744639376</v>
      </c>
      <c r="L52">
        <v>-872</v>
      </c>
      <c r="M52" s="3">
        <v>-0.108215438073964</v>
      </c>
      <c r="N52">
        <f>VLOOKUP(B52&amp;":6 months up to 1 year",UCbyPOsepoct20!B:L,11,FALSE)</f>
        <v>4849</v>
      </c>
      <c r="O52" s="3">
        <f t="shared" si="4"/>
        <v>0.60176222387689249</v>
      </c>
      <c r="P52">
        <f>VLOOKUP(B52&amp;":6 months up to 1 year",UCbyPOoctnov20prov!B:L,11,FALSE)</f>
        <v>3170</v>
      </c>
      <c r="Q52" s="3">
        <f t="shared" si="5"/>
        <v>0.44113554133036459</v>
      </c>
      <c r="R52">
        <f t="shared" si="6"/>
        <v>15244</v>
      </c>
      <c r="S52" s="3">
        <f t="shared" si="7"/>
        <v>5.4345811051693405</v>
      </c>
    </row>
    <row r="53" spans="1:19" x14ac:dyDescent="0.2">
      <c r="A53">
        <v>105</v>
      </c>
      <c r="B53" t="s">
        <v>111</v>
      </c>
      <c r="C53">
        <v>1463</v>
      </c>
      <c r="D53">
        <v>1243</v>
      </c>
      <c r="E53">
        <v>1478</v>
      </c>
      <c r="F53">
        <v>12797</v>
      </c>
      <c r="G53">
        <v>11317</v>
      </c>
      <c r="H53">
        <v>11334</v>
      </c>
      <c r="I53">
        <v>7.7470950102529104</v>
      </c>
      <c r="J53">
        <v>11319</v>
      </c>
      <c r="K53" s="3">
        <v>7.6583220568335602</v>
      </c>
      <c r="L53">
        <v>-1480</v>
      </c>
      <c r="M53" s="3">
        <v>-0.11565210596233499</v>
      </c>
      <c r="N53">
        <f>VLOOKUP(B53&amp;":6 months up to 1 year",UCbyPOsepoct20!B:L,11,FALSE)</f>
        <v>7736</v>
      </c>
      <c r="O53" s="3">
        <f t="shared" si="4"/>
        <v>0.60451668359771826</v>
      </c>
      <c r="P53">
        <f>VLOOKUP(B53&amp;":6 months up to 1 year",UCbyPOoctnov20prov!B:L,11,FALSE)</f>
        <v>6783</v>
      </c>
      <c r="Q53" s="3">
        <f t="shared" si="5"/>
        <v>0.59936378899001497</v>
      </c>
      <c r="R53">
        <f t="shared" si="6"/>
        <v>24114</v>
      </c>
      <c r="S53" s="3">
        <f t="shared" si="7"/>
        <v>8.9113082039911315</v>
      </c>
    </row>
    <row r="54" spans="1:19" x14ac:dyDescent="0.2">
      <c r="A54">
        <v>7</v>
      </c>
      <c r="B54" t="s">
        <v>13</v>
      </c>
      <c r="C54">
        <v>2658</v>
      </c>
      <c r="D54">
        <v>2258</v>
      </c>
      <c r="E54">
        <v>2070</v>
      </c>
      <c r="F54">
        <v>12456</v>
      </c>
      <c r="G54">
        <v>10888</v>
      </c>
      <c r="H54">
        <v>9798</v>
      </c>
      <c r="I54">
        <v>3.686230248307</v>
      </c>
      <c r="J54">
        <v>10386</v>
      </c>
      <c r="K54" s="3">
        <v>5.0173913043478304</v>
      </c>
      <c r="L54">
        <v>-1568</v>
      </c>
      <c r="M54" s="3">
        <v>-0.125883108542068</v>
      </c>
      <c r="N54">
        <f>VLOOKUP(B54&amp;":6 months up to 1 year",UCbyPOsepoct20!B:L,11,FALSE)</f>
        <v>7309</v>
      </c>
      <c r="O54" s="3">
        <f t="shared" si="4"/>
        <v>0.58678548490687221</v>
      </c>
      <c r="P54">
        <f>VLOOKUP(B54&amp;":6 months up to 1 year",UCbyPOoctnov20prov!B:L,11,FALSE)</f>
        <v>5817</v>
      </c>
      <c r="Q54" s="3">
        <f t="shared" si="5"/>
        <v>0.53425789860396766</v>
      </c>
      <c r="R54">
        <f t="shared" si="6"/>
        <v>23344</v>
      </c>
      <c r="S54" s="3">
        <f t="shared" si="7"/>
        <v>4.7485760781122863</v>
      </c>
    </row>
    <row r="55" spans="1:19" x14ac:dyDescent="0.2">
      <c r="A55">
        <v>51</v>
      </c>
      <c r="B55" t="s">
        <v>57</v>
      </c>
      <c r="C55">
        <v>1473</v>
      </c>
      <c r="D55">
        <v>1278</v>
      </c>
      <c r="E55">
        <v>1367</v>
      </c>
      <c r="F55">
        <v>9755</v>
      </c>
      <c r="G55">
        <v>8513</v>
      </c>
      <c r="H55">
        <v>8282</v>
      </c>
      <c r="I55">
        <v>5.6225390359809904</v>
      </c>
      <c r="J55">
        <v>8388</v>
      </c>
      <c r="K55" s="3">
        <v>6.1360643745427899</v>
      </c>
      <c r="L55">
        <v>-1242</v>
      </c>
      <c r="M55" s="3">
        <v>-0.12731932342388499</v>
      </c>
      <c r="N55">
        <f>VLOOKUP(B55&amp;":6 months up to 1 year",UCbyPOsepoct20!B:L,11,FALSE)</f>
        <v>5269</v>
      </c>
      <c r="O55" s="3">
        <f t="shared" si="4"/>
        <v>0.54013326499231162</v>
      </c>
      <c r="P55">
        <f>VLOOKUP(B55&amp;":6 months up to 1 year",UCbyPOoctnov20prov!B:L,11,FALSE)</f>
        <v>5226</v>
      </c>
      <c r="Q55" s="3">
        <f t="shared" si="5"/>
        <v>0.61388464701045464</v>
      </c>
      <c r="R55">
        <f t="shared" si="6"/>
        <v>18268</v>
      </c>
      <c r="S55" s="3">
        <f t="shared" si="7"/>
        <v>6.6404943656852051</v>
      </c>
    </row>
    <row r="56" spans="1:19" x14ac:dyDescent="0.2">
      <c r="A56">
        <v>46</v>
      </c>
      <c r="B56" t="s">
        <v>52</v>
      </c>
      <c r="C56">
        <v>417</v>
      </c>
      <c r="D56">
        <v>312</v>
      </c>
      <c r="E56">
        <v>311</v>
      </c>
      <c r="F56">
        <v>2665</v>
      </c>
      <c r="G56">
        <v>2320</v>
      </c>
      <c r="H56">
        <v>2248</v>
      </c>
      <c r="I56">
        <v>5.3908872901678704</v>
      </c>
      <c r="J56">
        <v>2354</v>
      </c>
      <c r="K56" s="3">
        <v>7.5691318327974297</v>
      </c>
      <c r="L56">
        <v>-345</v>
      </c>
      <c r="M56" s="3">
        <v>-0.129455909943715</v>
      </c>
      <c r="N56">
        <f>VLOOKUP(B56&amp;":6 months up to 1 year",UCbyPOsepoct20!B:L,11,FALSE)</f>
        <v>1389</v>
      </c>
      <c r="O56" s="3">
        <f t="shared" si="4"/>
        <v>0.52120075046904313</v>
      </c>
      <c r="P56">
        <f>VLOOKUP(B56&amp;":6 months up to 1 year",UCbyPOoctnov20prov!B:L,11,FALSE)</f>
        <v>1431</v>
      </c>
      <c r="Q56" s="3">
        <f t="shared" si="5"/>
        <v>0.61681034482758623</v>
      </c>
      <c r="R56">
        <f t="shared" si="6"/>
        <v>4985</v>
      </c>
      <c r="S56" s="3">
        <f t="shared" si="7"/>
        <v>6.8381344307270231</v>
      </c>
    </row>
    <row r="57" spans="1:19" x14ac:dyDescent="0.2">
      <c r="A57">
        <v>65</v>
      </c>
      <c r="B57" t="s">
        <v>71</v>
      </c>
      <c r="C57">
        <v>5589</v>
      </c>
      <c r="D57">
        <v>5291</v>
      </c>
      <c r="E57">
        <v>5488</v>
      </c>
      <c r="F57">
        <v>31920</v>
      </c>
      <c r="G57">
        <v>27524</v>
      </c>
      <c r="H57">
        <v>26331</v>
      </c>
      <c r="I57">
        <v>4.7112184648416502</v>
      </c>
      <c r="J57">
        <v>26432</v>
      </c>
      <c r="K57" s="3">
        <v>4.8163265306122396</v>
      </c>
      <c r="L57">
        <v>-4396</v>
      </c>
      <c r="M57" s="3">
        <v>-0.13771929824561399</v>
      </c>
      <c r="N57">
        <f>VLOOKUP(B57&amp;":6 months up to 1 year",UCbyPOsepoct20!B:L,11,FALSE)</f>
        <v>19769</v>
      </c>
      <c r="O57" s="3">
        <f t="shared" si="4"/>
        <v>0.61932957393483712</v>
      </c>
      <c r="P57">
        <f>VLOOKUP(B57&amp;":6 months up to 1 year",UCbyPOoctnov20prov!B:L,11,FALSE)</f>
        <v>14159</v>
      </c>
      <c r="Q57" s="3">
        <f t="shared" si="5"/>
        <v>0.51442377561400954</v>
      </c>
      <c r="R57">
        <f t="shared" si="6"/>
        <v>59444</v>
      </c>
      <c r="S57" s="3">
        <f t="shared" si="7"/>
        <v>5.4636029411764708</v>
      </c>
    </row>
    <row r="58" spans="1:19" x14ac:dyDescent="0.2">
      <c r="A58">
        <v>96</v>
      </c>
      <c r="B58" t="s">
        <v>102</v>
      </c>
      <c r="C58">
        <v>464</v>
      </c>
      <c r="D58">
        <v>447</v>
      </c>
      <c r="E58">
        <v>446</v>
      </c>
      <c r="F58">
        <v>3724</v>
      </c>
      <c r="G58">
        <v>3195</v>
      </c>
      <c r="H58">
        <v>3260</v>
      </c>
      <c r="I58">
        <v>7.0258620689655196</v>
      </c>
      <c r="J58">
        <v>3278</v>
      </c>
      <c r="K58" s="3">
        <v>7.3497757847533602</v>
      </c>
      <c r="L58">
        <v>-529</v>
      </c>
      <c r="M58" s="3">
        <v>-0.14205155746509099</v>
      </c>
      <c r="N58">
        <f>VLOOKUP(B58&amp;":6 months up to 1 year",UCbyPOsepoct20!B:L,11,FALSE)</f>
        <v>2252</v>
      </c>
      <c r="O58" s="3">
        <f t="shared" si="4"/>
        <v>0.60472610096670243</v>
      </c>
      <c r="P58">
        <f>VLOOKUP(B58&amp;":6 months up to 1 year",UCbyPOoctnov20prov!B:L,11,FALSE)</f>
        <v>2028</v>
      </c>
      <c r="Q58" s="3">
        <f t="shared" si="5"/>
        <v>0.63474178403755865</v>
      </c>
      <c r="R58">
        <f t="shared" si="6"/>
        <v>6919</v>
      </c>
      <c r="S58" s="3">
        <f t="shared" si="7"/>
        <v>7.5949506037321628</v>
      </c>
    </row>
    <row r="59" spans="1:19" x14ac:dyDescent="0.2">
      <c r="A59">
        <v>60</v>
      </c>
      <c r="B59" t="s">
        <v>66</v>
      </c>
      <c r="C59">
        <v>2928</v>
      </c>
      <c r="D59">
        <v>2465</v>
      </c>
      <c r="E59">
        <v>2972</v>
      </c>
      <c r="F59">
        <v>19580</v>
      </c>
      <c r="G59">
        <v>16509</v>
      </c>
      <c r="H59">
        <v>16652</v>
      </c>
      <c r="I59">
        <v>5.6871584699453503</v>
      </c>
      <c r="J59">
        <v>16608</v>
      </c>
      <c r="K59" s="3">
        <v>5.5881561238223396</v>
      </c>
      <c r="L59">
        <v>-3071</v>
      </c>
      <c r="M59" s="3">
        <v>-0.15684371807967301</v>
      </c>
      <c r="N59">
        <f>VLOOKUP(B59&amp;":6 months up to 1 year",UCbyPOsepoct20!B:L,11,FALSE)</f>
        <v>11378</v>
      </c>
      <c r="O59" s="3">
        <f t="shared" si="4"/>
        <v>0.58110316649642491</v>
      </c>
      <c r="P59">
        <f>VLOOKUP(B59&amp;":6 months up to 1 year",UCbyPOoctnov20prov!B:L,11,FALSE)</f>
        <v>9177</v>
      </c>
      <c r="Q59" s="3">
        <f t="shared" si="5"/>
        <v>0.55587861166636376</v>
      </c>
      <c r="R59">
        <f t="shared" si="6"/>
        <v>36089</v>
      </c>
      <c r="S59" s="3">
        <f t="shared" si="7"/>
        <v>6.6918227331726312</v>
      </c>
    </row>
    <row r="60" spans="1:19" x14ac:dyDescent="0.2">
      <c r="A60">
        <v>34</v>
      </c>
      <c r="B60" t="s">
        <v>40</v>
      </c>
      <c r="C60">
        <v>2612</v>
      </c>
      <c r="D60">
        <v>2264</v>
      </c>
      <c r="E60">
        <v>2435</v>
      </c>
      <c r="F60">
        <v>18689</v>
      </c>
      <c r="G60">
        <v>15457</v>
      </c>
      <c r="H60">
        <v>16077</v>
      </c>
      <c r="I60">
        <v>6.1550535987748898</v>
      </c>
      <c r="J60">
        <v>16254</v>
      </c>
      <c r="K60" s="3">
        <v>6.6751540041067798</v>
      </c>
      <c r="L60">
        <v>-3232</v>
      </c>
      <c r="M60" s="3">
        <v>-0.172935951629301</v>
      </c>
      <c r="N60">
        <f>VLOOKUP(B60&amp;":6 months up to 1 year",UCbyPOsepoct20!B:L,11,FALSE)</f>
        <v>11403</v>
      </c>
      <c r="O60" s="3">
        <f t="shared" si="4"/>
        <v>0.61014500508320402</v>
      </c>
      <c r="P60">
        <f>VLOOKUP(B60&amp;":6 months up to 1 year",UCbyPOoctnov20prov!B:L,11,FALSE)</f>
        <v>8443</v>
      </c>
      <c r="Q60" s="3">
        <f t="shared" si="5"/>
        <v>0.54622501132173129</v>
      </c>
      <c r="R60">
        <f t="shared" si="6"/>
        <v>34146</v>
      </c>
      <c r="S60" s="3">
        <f t="shared" si="7"/>
        <v>7.002871205906481</v>
      </c>
    </row>
    <row r="61" spans="1:19" x14ac:dyDescent="0.2">
      <c r="A61">
        <v>101</v>
      </c>
      <c r="B61" t="s">
        <v>107</v>
      </c>
      <c r="C61">
        <v>803</v>
      </c>
      <c r="D61">
        <v>661</v>
      </c>
      <c r="E61">
        <v>621</v>
      </c>
      <c r="F61">
        <v>5676</v>
      </c>
      <c r="G61">
        <v>4673</v>
      </c>
      <c r="H61">
        <v>4873</v>
      </c>
      <c r="I61">
        <v>6.0684931506849296</v>
      </c>
      <c r="J61">
        <v>5055</v>
      </c>
      <c r="K61" s="3">
        <v>8.1400966183574894</v>
      </c>
      <c r="L61">
        <v>-1003</v>
      </c>
      <c r="M61" s="3">
        <v>-0.17670894996476399</v>
      </c>
      <c r="N61">
        <f>VLOOKUP(B61&amp;":6 months up to 1 year",UCbyPOsepoct20!B:L,11,FALSE)</f>
        <v>3461</v>
      </c>
      <c r="O61" s="3">
        <f t="shared" si="4"/>
        <v>0.60976039464411558</v>
      </c>
      <c r="P61">
        <f>VLOOKUP(B61&amp;":6 months up to 1 year",UCbyPOoctnov20prov!B:L,11,FALSE)</f>
        <v>2626</v>
      </c>
      <c r="Q61" s="3">
        <f t="shared" si="5"/>
        <v>0.56195163706398454</v>
      </c>
      <c r="R61">
        <f t="shared" si="6"/>
        <v>10349</v>
      </c>
      <c r="S61" s="3">
        <f t="shared" si="7"/>
        <v>7.068989071038251</v>
      </c>
    </row>
    <row r="62" spans="1:19" x14ac:dyDescent="0.2">
      <c r="A62">
        <v>74</v>
      </c>
      <c r="B62" t="s">
        <v>80</v>
      </c>
      <c r="C62">
        <v>2126</v>
      </c>
      <c r="D62">
        <v>1914</v>
      </c>
      <c r="E62">
        <v>2013</v>
      </c>
      <c r="F62">
        <v>13745</v>
      </c>
      <c r="G62">
        <v>11248</v>
      </c>
      <c r="H62">
        <v>11619</v>
      </c>
      <c r="I62">
        <v>5.46519285042333</v>
      </c>
      <c r="J62">
        <v>11732</v>
      </c>
      <c r="K62" s="3">
        <v>5.8281172379533004</v>
      </c>
      <c r="L62">
        <v>-2497</v>
      </c>
      <c r="M62" s="3">
        <v>-0.18166606038559499</v>
      </c>
      <c r="N62">
        <f>VLOOKUP(B62&amp;":6 months up to 1 year",UCbyPOsepoct20!B:L,11,FALSE)</f>
        <v>8484</v>
      </c>
      <c r="O62" s="3">
        <f t="shared" si="4"/>
        <v>0.61724263368497634</v>
      </c>
      <c r="P62">
        <f>VLOOKUP(B62&amp;":6 months up to 1 year",UCbyPOoctnov20prov!B:L,11,FALSE)</f>
        <v>6801</v>
      </c>
      <c r="Q62" s="3">
        <f t="shared" si="5"/>
        <v>0.60464082503556182</v>
      </c>
      <c r="R62">
        <f t="shared" si="6"/>
        <v>24993</v>
      </c>
      <c r="S62" s="3">
        <f t="shared" si="7"/>
        <v>6.1863861386138614</v>
      </c>
    </row>
    <row r="63" spans="1:19" x14ac:dyDescent="0.2">
      <c r="A63">
        <v>43</v>
      </c>
      <c r="B63" t="s">
        <v>49</v>
      </c>
      <c r="C63">
        <v>712</v>
      </c>
      <c r="D63">
        <v>571</v>
      </c>
      <c r="E63">
        <v>638</v>
      </c>
      <c r="F63">
        <v>4289</v>
      </c>
      <c r="G63">
        <v>3376</v>
      </c>
      <c r="H63">
        <v>3577</v>
      </c>
      <c r="I63">
        <v>5.0238764044943798</v>
      </c>
      <c r="J63">
        <v>3651</v>
      </c>
      <c r="K63" s="3">
        <v>5.72257053291536</v>
      </c>
      <c r="L63">
        <v>-913</v>
      </c>
      <c r="M63" s="3">
        <v>-0.21287013289811099</v>
      </c>
      <c r="N63">
        <f>VLOOKUP(B63&amp;":6 months up to 1 year",UCbyPOsepoct20!B:L,11,FALSE)</f>
        <v>2406</v>
      </c>
      <c r="O63" s="3">
        <f t="shared" si="4"/>
        <v>0.56096992305898807</v>
      </c>
      <c r="P63">
        <f>VLOOKUP(B63&amp;":6 months up to 1 year",UCbyPOoctnov20prov!B:L,11,FALSE)</f>
        <v>2415</v>
      </c>
      <c r="Q63" s="3">
        <f t="shared" si="5"/>
        <v>0.71534360189573465</v>
      </c>
      <c r="R63">
        <f t="shared" si="6"/>
        <v>7665</v>
      </c>
      <c r="S63" s="3">
        <f t="shared" si="7"/>
        <v>5.9742790335151987</v>
      </c>
    </row>
    <row r="64" spans="1:19" x14ac:dyDescent="0.2">
      <c r="A64">
        <v>115</v>
      </c>
      <c r="B64" t="s">
        <v>121</v>
      </c>
      <c r="C64">
        <v>2228</v>
      </c>
      <c r="D64">
        <v>1686</v>
      </c>
      <c r="E64">
        <v>1834</v>
      </c>
      <c r="F64">
        <v>11004</v>
      </c>
      <c r="G64">
        <v>8618</v>
      </c>
      <c r="H64">
        <v>8776</v>
      </c>
      <c r="I64">
        <v>3.9389587073608601</v>
      </c>
      <c r="J64">
        <v>9170</v>
      </c>
      <c r="K64" s="3">
        <v>5</v>
      </c>
      <c r="L64">
        <v>-2386</v>
      </c>
      <c r="M64" s="3">
        <v>-0.216830243547801</v>
      </c>
      <c r="N64">
        <f>VLOOKUP(B64&amp;":6 months up to 1 year",UCbyPOsepoct20!B:L,11,FALSE)</f>
        <v>6699</v>
      </c>
      <c r="O64" s="3">
        <f t="shared" si="4"/>
        <v>0.60877862595419852</v>
      </c>
      <c r="P64">
        <f>VLOOKUP(B64&amp;":6 months up to 1 year",UCbyPOoctnov20prov!B:L,11,FALSE)</f>
        <v>5663</v>
      </c>
      <c r="Q64" s="3">
        <f t="shared" si="5"/>
        <v>0.65711301926200971</v>
      </c>
      <c r="R64">
        <f t="shared" si="6"/>
        <v>19622</v>
      </c>
      <c r="S64" s="3">
        <f t="shared" si="7"/>
        <v>5.0132856412876849</v>
      </c>
    </row>
    <row r="65" spans="1:19" x14ac:dyDescent="0.2">
      <c r="A65">
        <v>82</v>
      </c>
      <c r="B65" t="s">
        <v>88</v>
      </c>
      <c r="C65">
        <v>2456</v>
      </c>
      <c r="D65">
        <v>2150</v>
      </c>
      <c r="E65">
        <v>2165</v>
      </c>
      <c r="F65">
        <v>19199</v>
      </c>
      <c r="G65">
        <v>14951</v>
      </c>
      <c r="H65">
        <v>16743</v>
      </c>
      <c r="I65">
        <v>6.8171824104234497</v>
      </c>
      <c r="J65">
        <v>17034</v>
      </c>
      <c r="K65" s="3">
        <v>7.8678983833718199</v>
      </c>
      <c r="L65">
        <v>-4248</v>
      </c>
      <c r="M65" s="3">
        <v>-0.22126152403770999</v>
      </c>
      <c r="N65">
        <f>VLOOKUP(B65&amp;":6 months up to 1 year",UCbyPOsepoct20!B:L,11,FALSE)</f>
        <v>11534</v>
      </c>
      <c r="O65" s="3">
        <f t="shared" si="4"/>
        <v>0.60076045627376429</v>
      </c>
      <c r="P65">
        <f>VLOOKUP(B65&amp;":6 months up to 1 year",UCbyPOoctnov20prov!B:L,11,FALSE)</f>
        <v>8608</v>
      </c>
      <c r="Q65" s="3">
        <f t="shared" si="5"/>
        <v>0.57574744164269953</v>
      </c>
      <c r="R65">
        <f t="shared" si="6"/>
        <v>34150</v>
      </c>
      <c r="S65" s="3">
        <f t="shared" si="7"/>
        <v>7.4142422926617453</v>
      </c>
    </row>
    <row r="66" spans="1:19" x14ac:dyDescent="0.2">
      <c r="A66">
        <v>57</v>
      </c>
      <c r="B66" t="s">
        <v>63</v>
      </c>
      <c r="C66">
        <v>4004</v>
      </c>
      <c r="D66">
        <v>3357</v>
      </c>
      <c r="E66">
        <v>3698</v>
      </c>
      <c r="F66">
        <v>22539</v>
      </c>
      <c r="G66">
        <v>17550</v>
      </c>
      <c r="H66">
        <v>18535</v>
      </c>
      <c r="I66">
        <v>4.6291208791208804</v>
      </c>
      <c r="J66">
        <v>18841</v>
      </c>
      <c r="K66" s="3">
        <v>5.0949161709031898</v>
      </c>
      <c r="L66">
        <v>-4989</v>
      </c>
      <c r="M66" s="3">
        <v>-0.22134966058831401</v>
      </c>
      <c r="N66">
        <f>VLOOKUP(B66&amp;":6 months up to 1 year",UCbyPOsepoct20!B:L,11,FALSE)</f>
        <v>15106</v>
      </c>
      <c r="O66" s="3">
        <f t="shared" ref="O66:O97" si="8">N66/F66</f>
        <v>0.67021606992324412</v>
      </c>
      <c r="P66">
        <f>VLOOKUP(B66&amp;":6 months up to 1 year",UCbyPOoctnov20prov!B:L,11,FALSE)</f>
        <v>9265</v>
      </c>
      <c r="Q66" s="3">
        <f t="shared" ref="Q66:Q97" si="9">P66/G66</f>
        <v>0.52792022792022797</v>
      </c>
      <c r="R66">
        <f t="shared" ref="R66:R97" si="10">F66+G66</f>
        <v>40089</v>
      </c>
      <c r="S66" s="3">
        <f t="shared" ref="S66:S97" si="11">R66/SUM(C66:D66)</f>
        <v>5.4461350360005438</v>
      </c>
    </row>
    <row r="67" spans="1:19" x14ac:dyDescent="0.2">
      <c r="A67">
        <v>117</v>
      </c>
      <c r="B67" t="s">
        <v>123</v>
      </c>
      <c r="C67">
        <v>886</v>
      </c>
      <c r="D67">
        <v>633</v>
      </c>
      <c r="E67">
        <v>640</v>
      </c>
      <c r="F67">
        <v>5820</v>
      </c>
      <c r="G67">
        <v>4500</v>
      </c>
      <c r="H67">
        <v>4934</v>
      </c>
      <c r="I67">
        <v>5.5688487584650099</v>
      </c>
      <c r="J67">
        <v>5180</v>
      </c>
      <c r="K67" s="3">
        <v>8.09375</v>
      </c>
      <c r="L67">
        <v>-1320</v>
      </c>
      <c r="M67" s="3">
        <v>-0.22680412371134001</v>
      </c>
      <c r="N67">
        <f>VLOOKUP(B67&amp;":6 months up to 1 year",UCbyPOsepoct20!B:L,11,FALSE)</f>
        <v>3541</v>
      </c>
      <c r="O67" s="3">
        <f t="shared" si="8"/>
        <v>0.60841924398625424</v>
      </c>
      <c r="P67">
        <f>VLOOKUP(B67&amp;":6 months up to 1 year",UCbyPOoctnov20prov!B:L,11,FALSE)</f>
        <v>3302</v>
      </c>
      <c r="Q67" s="3">
        <f t="shared" si="9"/>
        <v>0.73377777777777775</v>
      </c>
      <c r="R67">
        <f t="shared" si="10"/>
        <v>10320</v>
      </c>
      <c r="S67" s="3">
        <f t="shared" si="11"/>
        <v>6.7939433838051349</v>
      </c>
    </row>
    <row r="68" spans="1:19" x14ac:dyDescent="0.2">
      <c r="A68">
        <v>6</v>
      </c>
      <c r="B68" t="s">
        <v>12</v>
      </c>
      <c r="C68">
        <v>2080</v>
      </c>
      <c r="D68">
        <v>1839</v>
      </c>
      <c r="E68">
        <v>1529</v>
      </c>
      <c r="F68">
        <v>10383</v>
      </c>
      <c r="G68">
        <v>7941</v>
      </c>
      <c r="H68">
        <v>8303</v>
      </c>
      <c r="I68">
        <v>3.9918269230769199</v>
      </c>
      <c r="J68">
        <v>8854</v>
      </c>
      <c r="K68" s="3">
        <v>5.7907128842380597</v>
      </c>
      <c r="L68">
        <v>-2442</v>
      </c>
      <c r="M68" s="3">
        <v>-0.235192140999711</v>
      </c>
      <c r="N68">
        <f>VLOOKUP(B68&amp;":6 months up to 1 year",UCbyPOsepoct20!B:L,11,FALSE)</f>
        <v>6866</v>
      </c>
      <c r="O68" s="3">
        <f t="shared" si="8"/>
        <v>0.66127323509582969</v>
      </c>
      <c r="P68">
        <f>VLOOKUP(B68&amp;":6 months up to 1 year",UCbyPOoctnov20prov!B:L,11,FALSE)</f>
        <v>4268</v>
      </c>
      <c r="Q68" s="3">
        <f t="shared" si="9"/>
        <v>0.53746379549175172</v>
      </c>
      <c r="R68">
        <f t="shared" si="10"/>
        <v>18324</v>
      </c>
      <c r="S68" s="3">
        <f t="shared" si="11"/>
        <v>4.6756825720847157</v>
      </c>
    </row>
    <row r="69" spans="1:19" x14ac:dyDescent="0.2">
      <c r="A69">
        <v>91</v>
      </c>
      <c r="B69" t="s">
        <v>97</v>
      </c>
      <c r="C69">
        <v>1720</v>
      </c>
      <c r="D69">
        <v>1349</v>
      </c>
      <c r="E69">
        <v>1407</v>
      </c>
      <c r="F69">
        <v>11406</v>
      </c>
      <c r="G69">
        <v>8608</v>
      </c>
      <c r="H69">
        <v>9686</v>
      </c>
      <c r="I69">
        <v>5.6313953488372102</v>
      </c>
      <c r="J69">
        <v>9999</v>
      </c>
      <c r="K69" s="3">
        <v>7.1066098081023501</v>
      </c>
      <c r="L69">
        <v>-2798</v>
      </c>
      <c r="M69" s="3">
        <v>-0.24530948623531501</v>
      </c>
      <c r="N69">
        <f>VLOOKUP(B69&amp;":6 months up to 1 year",UCbyPOsepoct20!B:L,11,FALSE)</f>
        <v>6779</v>
      </c>
      <c r="O69" s="3">
        <f t="shared" si="8"/>
        <v>0.59433631422058564</v>
      </c>
      <c r="P69">
        <f>VLOOKUP(B69&amp;":6 months up to 1 year",UCbyPOoctnov20prov!B:L,11,FALSE)</f>
        <v>5451</v>
      </c>
      <c r="Q69" s="3">
        <f t="shared" si="9"/>
        <v>0.63324814126394047</v>
      </c>
      <c r="R69">
        <f t="shared" si="10"/>
        <v>20014</v>
      </c>
      <c r="S69" s="3">
        <f t="shared" si="11"/>
        <v>6.5213424568263276</v>
      </c>
    </row>
    <row r="70" spans="1:19" x14ac:dyDescent="0.2">
      <c r="A70">
        <v>30</v>
      </c>
      <c r="B70" t="s">
        <v>36</v>
      </c>
      <c r="C70">
        <v>448</v>
      </c>
      <c r="D70">
        <v>343</v>
      </c>
      <c r="E70">
        <v>417</v>
      </c>
      <c r="F70">
        <v>3769</v>
      </c>
      <c r="G70">
        <v>2808</v>
      </c>
      <c r="H70">
        <v>3321</v>
      </c>
      <c r="I70">
        <v>7.4129464285714297</v>
      </c>
      <c r="J70">
        <v>3352</v>
      </c>
      <c r="K70" s="3">
        <v>8.0383693045563493</v>
      </c>
      <c r="L70">
        <v>-961</v>
      </c>
      <c r="M70" s="3">
        <v>-0.25497479437516601</v>
      </c>
      <c r="N70">
        <f>VLOOKUP(B70&amp;":6 months up to 1 year",UCbyPOsepoct20!B:L,11,FALSE)</f>
        <v>2403</v>
      </c>
      <c r="O70" s="3">
        <f t="shared" si="8"/>
        <v>0.6375696471212523</v>
      </c>
      <c r="P70">
        <f>VLOOKUP(B70&amp;":6 months up to 1 year",UCbyPOoctnov20prov!B:L,11,FALSE)</f>
        <v>1810</v>
      </c>
      <c r="Q70" s="3">
        <f t="shared" si="9"/>
        <v>0.64458689458689455</v>
      </c>
      <c r="R70">
        <f t="shared" si="10"/>
        <v>6577</v>
      </c>
      <c r="S70" s="3">
        <f t="shared" si="11"/>
        <v>8.3147914032869785</v>
      </c>
    </row>
    <row r="71" spans="1:19" x14ac:dyDescent="0.2">
      <c r="A71">
        <v>76</v>
      </c>
      <c r="B71" t="s">
        <v>82</v>
      </c>
      <c r="C71">
        <v>2135</v>
      </c>
      <c r="D71">
        <v>1835</v>
      </c>
      <c r="E71">
        <v>2074</v>
      </c>
      <c r="F71">
        <v>11794</v>
      </c>
      <c r="G71">
        <v>8688</v>
      </c>
      <c r="H71">
        <v>9659</v>
      </c>
      <c r="I71">
        <v>4.5241217798594802</v>
      </c>
      <c r="J71">
        <v>9720</v>
      </c>
      <c r="K71" s="3">
        <v>4.6865959498553504</v>
      </c>
      <c r="L71">
        <v>-3106</v>
      </c>
      <c r="M71" s="3">
        <v>-0.26335424792267298</v>
      </c>
      <c r="N71">
        <f>VLOOKUP(B71&amp;":6 months up to 1 year",UCbyPOsepoct20!B:L,11,FALSE)</f>
        <v>7622</v>
      </c>
      <c r="O71" s="3">
        <f t="shared" si="8"/>
        <v>0.64626081058165163</v>
      </c>
      <c r="P71">
        <f>VLOOKUP(B71&amp;":6 months up to 1 year",UCbyPOoctnov20prov!B:L,11,FALSE)</f>
        <v>5328</v>
      </c>
      <c r="Q71" s="3">
        <f t="shared" si="9"/>
        <v>0.61325966850828728</v>
      </c>
      <c r="R71">
        <f t="shared" si="10"/>
        <v>20482</v>
      </c>
      <c r="S71" s="3">
        <f t="shared" si="11"/>
        <v>5.1591939546599495</v>
      </c>
    </row>
    <row r="72" spans="1:19" x14ac:dyDescent="0.2">
      <c r="A72">
        <v>119</v>
      </c>
      <c r="B72" t="s">
        <v>125</v>
      </c>
      <c r="C72">
        <v>1779</v>
      </c>
      <c r="D72">
        <v>1507</v>
      </c>
      <c r="E72">
        <v>1599</v>
      </c>
      <c r="F72">
        <v>9298</v>
      </c>
      <c r="G72">
        <v>6832</v>
      </c>
      <c r="H72">
        <v>7519</v>
      </c>
      <c r="I72">
        <v>4.2265317594154004</v>
      </c>
      <c r="J72">
        <v>7699</v>
      </c>
      <c r="K72" s="3">
        <v>4.8148843026891797</v>
      </c>
      <c r="L72">
        <v>-2466</v>
      </c>
      <c r="M72" s="3">
        <v>-0.26521832652183303</v>
      </c>
      <c r="N72">
        <f>VLOOKUP(B72&amp;":6 months up to 1 year",UCbyPOsepoct20!B:L,11,FALSE)</f>
        <v>5632</v>
      </c>
      <c r="O72" s="3">
        <f t="shared" si="8"/>
        <v>0.60572166057216603</v>
      </c>
      <c r="P72">
        <f>VLOOKUP(B72&amp;":6 months up to 1 year",UCbyPOoctnov20prov!B:L,11,FALSE)</f>
        <v>3683</v>
      </c>
      <c r="Q72" s="3">
        <f t="shared" si="9"/>
        <v>0.53908079625292737</v>
      </c>
      <c r="R72">
        <f t="shared" si="10"/>
        <v>16130</v>
      </c>
      <c r="S72" s="3">
        <f t="shared" si="11"/>
        <v>4.9087035909920873</v>
      </c>
    </row>
    <row r="73" spans="1:19" x14ac:dyDescent="0.2">
      <c r="A73">
        <v>15</v>
      </c>
      <c r="B73" t="s">
        <v>21</v>
      </c>
      <c r="C73">
        <v>3950</v>
      </c>
      <c r="D73">
        <v>3778</v>
      </c>
      <c r="E73">
        <v>3517</v>
      </c>
      <c r="F73">
        <v>23269</v>
      </c>
      <c r="G73">
        <v>16844</v>
      </c>
      <c r="H73">
        <v>19319</v>
      </c>
      <c r="I73">
        <v>4.8908860759493704</v>
      </c>
      <c r="J73">
        <v>19752</v>
      </c>
      <c r="K73" s="3">
        <v>5.6161501279499602</v>
      </c>
      <c r="L73">
        <v>-6425</v>
      </c>
      <c r="M73" s="3">
        <v>-0.27611844084404102</v>
      </c>
      <c r="N73">
        <f>VLOOKUP(B73&amp;":6 months up to 1 year",UCbyPOsepoct20!B:L,11,FALSE)</f>
        <v>14001</v>
      </c>
      <c r="O73" s="3">
        <f t="shared" si="8"/>
        <v>0.60170183505952124</v>
      </c>
      <c r="P73">
        <f>VLOOKUP(B73&amp;":6 months up to 1 year",UCbyPOoctnov20prov!B:L,11,FALSE)</f>
        <v>6890</v>
      </c>
      <c r="Q73" s="3">
        <f t="shared" si="9"/>
        <v>0.40904773213013534</v>
      </c>
      <c r="R73">
        <f t="shared" si="10"/>
        <v>40113</v>
      </c>
      <c r="S73" s="3">
        <f t="shared" si="11"/>
        <v>5.1906055900621118</v>
      </c>
    </row>
    <row r="74" spans="1:19" x14ac:dyDescent="0.2">
      <c r="A74">
        <v>59</v>
      </c>
      <c r="B74" t="s">
        <v>65</v>
      </c>
      <c r="C74">
        <v>119</v>
      </c>
      <c r="D74">
        <v>88</v>
      </c>
      <c r="E74">
        <v>87</v>
      </c>
      <c r="F74">
        <v>781</v>
      </c>
      <c r="G74">
        <v>565</v>
      </c>
      <c r="H74">
        <v>662</v>
      </c>
      <c r="I74">
        <v>5.5630252100840298</v>
      </c>
      <c r="J74">
        <v>694</v>
      </c>
      <c r="K74" s="3">
        <v>7.9770114942528698</v>
      </c>
      <c r="L74">
        <v>-216</v>
      </c>
      <c r="M74" s="3">
        <v>-0.276568501920615</v>
      </c>
      <c r="N74">
        <f>VLOOKUP(B74&amp;":6 months up to 1 year",UCbyPOsepoct20!B:L,11,FALSE)</f>
        <v>526</v>
      </c>
      <c r="O74" s="3">
        <f t="shared" si="8"/>
        <v>0.67349551856594114</v>
      </c>
      <c r="P74">
        <f>VLOOKUP(B74&amp;":6 months up to 1 year",UCbyPOoctnov20prov!B:L,11,FALSE)</f>
        <v>294</v>
      </c>
      <c r="Q74" s="3">
        <f t="shared" si="9"/>
        <v>0.52035398230088492</v>
      </c>
      <c r="R74">
        <f t="shared" si="10"/>
        <v>1346</v>
      </c>
      <c r="S74" s="3">
        <f t="shared" si="11"/>
        <v>6.5024154589371976</v>
      </c>
    </row>
    <row r="75" spans="1:19" x14ac:dyDescent="0.2">
      <c r="A75">
        <v>73</v>
      </c>
      <c r="B75" t="s">
        <v>79</v>
      </c>
      <c r="C75">
        <v>1802</v>
      </c>
      <c r="D75">
        <v>1550</v>
      </c>
      <c r="E75">
        <v>1829</v>
      </c>
      <c r="F75">
        <v>10747</v>
      </c>
      <c r="G75">
        <v>7746</v>
      </c>
      <c r="H75">
        <v>8945</v>
      </c>
      <c r="I75">
        <v>4.9639289678135396</v>
      </c>
      <c r="J75">
        <v>8918</v>
      </c>
      <c r="K75" s="3">
        <v>4.8758884636413304</v>
      </c>
      <c r="L75">
        <v>-3001</v>
      </c>
      <c r="M75" s="3">
        <v>-0.27924071834000203</v>
      </c>
      <c r="N75">
        <f>VLOOKUP(B75&amp;":6 months up to 1 year",UCbyPOsepoct20!B:L,11,FALSE)</f>
        <v>6406</v>
      </c>
      <c r="O75" s="3">
        <f t="shared" si="8"/>
        <v>0.59607332278775471</v>
      </c>
      <c r="P75">
        <f>VLOOKUP(B75&amp;":6 months up to 1 year",UCbyPOoctnov20prov!B:L,11,FALSE)</f>
        <v>2997</v>
      </c>
      <c r="Q75" s="3">
        <f t="shared" si="9"/>
        <v>0.38690937257939584</v>
      </c>
      <c r="R75">
        <f t="shared" si="10"/>
        <v>18493</v>
      </c>
      <c r="S75" s="3">
        <f t="shared" si="11"/>
        <v>5.5170047732696901</v>
      </c>
    </row>
    <row r="76" spans="1:19" x14ac:dyDescent="0.2">
      <c r="A76">
        <v>87</v>
      </c>
      <c r="B76" t="s">
        <v>93</v>
      </c>
      <c r="C76">
        <v>5144</v>
      </c>
      <c r="D76">
        <v>4258</v>
      </c>
      <c r="E76">
        <v>4531</v>
      </c>
      <c r="F76">
        <v>29228</v>
      </c>
      <c r="G76">
        <v>21017</v>
      </c>
      <c r="H76">
        <v>24084</v>
      </c>
      <c r="I76">
        <v>4.6819595645412102</v>
      </c>
      <c r="J76">
        <v>24697</v>
      </c>
      <c r="K76" s="3">
        <v>5.4506731405870701</v>
      </c>
      <c r="L76">
        <v>-8211</v>
      </c>
      <c r="M76" s="3">
        <v>-0.280929245928562</v>
      </c>
      <c r="N76">
        <f>VLOOKUP(B76&amp;":6 months up to 1 year",UCbyPOsepoct20!B:L,11,FALSE)</f>
        <v>17620</v>
      </c>
      <c r="O76" s="3">
        <f t="shared" si="8"/>
        <v>0.60284658546599157</v>
      </c>
      <c r="P76">
        <f>VLOOKUP(B76&amp;":6 months up to 1 year",UCbyPOoctnov20prov!B:L,11,FALSE)</f>
        <v>11368</v>
      </c>
      <c r="Q76" s="3">
        <f t="shared" si="9"/>
        <v>0.54089546557548651</v>
      </c>
      <c r="R76">
        <f t="shared" si="10"/>
        <v>50245</v>
      </c>
      <c r="S76" s="3">
        <f t="shared" si="11"/>
        <v>5.3440757285683897</v>
      </c>
    </row>
    <row r="77" spans="1:19" x14ac:dyDescent="0.2">
      <c r="A77">
        <v>80</v>
      </c>
      <c r="B77" t="s">
        <v>86</v>
      </c>
      <c r="C77">
        <v>355</v>
      </c>
      <c r="D77">
        <v>305</v>
      </c>
      <c r="E77">
        <v>373</v>
      </c>
      <c r="F77">
        <v>3159</v>
      </c>
      <c r="G77">
        <v>2249</v>
      </c>
      <c r="H77">
        <v>2804</v>
      </c>
      <c r="I77">
        <v>7.8985915492957703</v>
      </c>
      <c r="J77">
        <v>2786</v>
      </c>
      <c r="K77" s="3">
        <v>7.4691689008042896</v>
      </c>
      <c r="L77">
        <v>-910</v>
      </c>
      <c r="M77" s="3">
        <v>-0.28806584362139898</v>
      </c>
      <c r="N77">
        <f>VLOOKUP(B77&amp;":6 months up to 1 year",UCbyPOsepoct20!B:L,11,FALSE)</f>
        <v>1894</v>
      </c>
      <c r="O77" s="3">
        <f t="shared" si="8"/>
        <v>0.59955682177904401</v>
      </c>
      <c r="P77">
        <f>VLOOKUP(B77&amp;":6 months up to 1 year",UCbyPOoctnov20prov!B:L,11,FALSE)</f>
        <v>1202</v>
      </c>
      <c r="Q77" s="3">
        <f t="shared" si="9"/>
        <v>0.53445975989328587</v>
      </c>
      <c r="R77">
        <f t="shared" si="10"/>
        <v>5408</v>
      </c>
      <c r="S77" s="3">
        <f t="shared" si="11"/>
        <v>8.1939393939393934</v>
      </c>
    </row>
    <row r="78" spans="1:19" x14ac:dyDescent="0.2">
      <c r="A78">
        <v>52</v>
      </c>
      <c r="B78" t="s">
        <v>58</v>
      </c>
      <c r="C78">
        <v>546</v>
      </c>
      <c r="D78">
        <v>471</v>
      </c>
      <c r="E78">
        <v>534</v>
      </c>
      <c r="F78">
        <v>4633</v>
      </c>
      <c r="G78">
        <v>3263</v>
      </c>
      <c r="H78">
        <v>4087</v>
      </c>
      <c r="I78">
        <v>7.4853479853479898</v>
      </c>
      <c r="J78">
        <v>4099</v>
      </c>
      <c r="K78" s="3">
        <v>7.6760299625468198</v>
      </c>
      <c r="L78">
        <v>-1370</v>
      </c>
      <c r="M78" s="3">
        <v>-0.29570472695877398</v>
      </c>
      <c r="N78">
        <f>VLOOKUP(B78&amp;":6 months up to 1 year",UCbyPOsepoct20!B:L,11,FALSE)</f>
        <v>2750</v>
      </c>
      <c r="O78" s="3">
        <f t="shared" si="8"/>
        <v>0.59356788258148063</v>
      </c>
      <c r="P78">
        <f>VLOOKUP(B78&amp;":6 months up to 1 year",UCbyPOoctnov20prov!B:L,11,FALSE)</f>
        <v>1619</v>
      </c>
      <c r="Q78" s="3">
        <f t="shared" si="9"/>
        <v>0.49616916947594236</v>
      </c>
      <c r="R78">
        <f t="shared" si="10"/>
        <v>7896</v>
      </c>
      <c r="S78" s="3">
        <f t="shared" si="11"/>
        <v>7.7640117994100297</v>
      </c>
    </row>
    <row r="79" spans="1:19" x14ac:dyDescent="0.2">
      <c r="A79">
        <v>102</v>
      </c>
      <c r="B79" t="s">
        <v>108</v>
      </c>
      <c r="C79">
        <v>694</v>
      </c>
      <c r="D79">
        <v>581</v>
      </c>
      <c r="E79">
        <v>661</v>
      </c>
      <c r="F79">
        <v>5829</v>
      </c>
      <c r="G79">
        <v>4098</v>
      </c>
      <c r="H79">
        <v>5135</v>
      </c>
      <c r="I79">
        <v>7.3991354466858796</v>
      </c>
      <c r="J79">
        <v>5168</v>
      </c>
      <c r="K79" s="3">
        <v>7.81845688350983</v>
      </c>
      <c r="L79">
        <v>-1731</v>
      </c>
      <c r="M79" s="3">
        <v>-0.29696345856922302</v>
      </c>
      <c r="N79">
        <f>VLOOKUP(B79&amp;":6 months up to 1 year",UCbyPOsepoct20!B:L,11,FALSE)</f>
        <v>3425</v>
      </c>
      <c r="O79" s="3">
        <f t="shared" si="8"/>
        <v>0.58757934465603023</v>
      </c>
      <c r="P79">
        <f>VLOOKUP(B79&amp;":6 months up to 1 year",UCbyPOoctnov20prov!B:L,11,FALSE)</f>
        <v>2516</v>
      </c>
      <c r="Q79" s="3">
        <f t="shared" si="9"/>
        <v>0.61395802830649093</v>
      </c>
      <c r="R79">
        <f t="shared" si="10"/>
        <v>9927</v>
      </c>
      <c r="S79" s="3">
        <f t="shared" si="11"/>
        <v>7.7858823529411767</v>
      </c>
    </row>
    <row r="80" spans="1:19" x14ac:dyDescent="0.2">
      <c r="A80">
        <v>49</v>
      </c>
      <c r="B80" t="s">
        <v>55</v>
      </c>
      <c r="C80">
        <v>556</v>
      </c>
      <c r="D80">
        <v>420</v>
      </c>
      <c r="E80">
        <v>438</v>
      </c>
      <c r="F80">
        <v>3134</v>
      </c>
      <c r="G80">
        <v>2193</v>
      </c>
      <c r="H80">
        <v>2578</v>
      </c>
      <c r="I80">
        <v>4.63669064748201</v>
      </c>
      <c r="J80">
        <v>2696</v>
      </c>
      <c r="K80" s="3">
        <v>6.15525114155251</v>
      </c>
      <c r="L80">
        <v>-941</v>
      </c>
      <c r="M80" s="3">
        <v>-0.300255264837269</v>
      </c>
      <c r="N80">
        <f>VLOOKUP(B80&amp;":6 months up to 1 year",UCbyPOsepoct20!B:L,11,FALSE)</f>
        <v>2012</v>
      </c>
      <c r="O80" s="3">
        <f t="shared" si="8"/>
        <v>0.64199106573069564</v>
      </c>
      <c r="P80">
        <f>VLOOKUP(B80&amp;":6 months up to 1 year",UCbyPOoctnov20prov!B:L,11,FALSE)</f>
        <v>1630</v>
      </c>
      <c r="Q80" s="3">
        <f t="shared" si="9"/>
        <v>0.7432740538075695</v>
      </c>
      <c r="R80">
        <f t="shared" si="10"/>
        <v>5327</v>
      </c>
      <c r="S80" s="3">
        <f t="shared" si="11"/>
        <v>5.4579918032786887</v>
      </c>
    </row>
    <row r="81" spans="1:19" x14ac:dyDescent="0.2">
      <c r="A81">
        <v>9</v>
      </c>
      <c r="B81" t="s">
        <v>15</v>
      </c>
      <c r="C81">
        <v>1557</v>
      </c>
      <c r="D81">
        <v>1370</v>
      </c>
      <c r="E81">
        <v>1330</v>
      </c>
      <c r="F81">
        <v>8655</v>
      </c>
      <c r="G81">
        <v>6054</v>
      </c>
      <c r="H81">
        <v>7098</v>
      </c>
      <c r="I81">
        <v>4.5587668593448898</v>
      </c>
      <c r="J81">
        <v>7325</v>
      </c>
      <c r="K81" s="3">
        <v>5.5075187969924801</v>
      </c>
      <c r="L81">
        <v>-2601</v>
      </c>
      <c r="M81" s="3">
        <v>-0.30051993067590999</v>
      </c>
      <c r="N81">
        <f>VLOOKUP(B81&amp;":6 months up to 1 year",UCbyPOsepoct20!B:L,11,FALSE)</f>
        <v>5576</v>
      </c>
      <c r="O81" s="3">
        <f t="shared" si="8"/>
        <v>0.64425187752744073</v>
      </c>
      <c r="P81">
        <f>VLOOKUP(B81&amp;":6 months up to 1 year",UCbyPOoctnov20prov!B:L,11,FALSE)</f>
        <v>4145</v>
      </c>
      <c r="Q81" s="3">
        <f t="shared" si="9"/>
        <v>0.6846712917079617</v>
      </c>
      <c r="R81">
        <f t="shared" si="10"/>
        <v>14709</v>
      </c>
      <c r="S81" s="3">
        <f t="shared" si="11"/>
        <v>5.0252818585582508</v>
      </c>
    </row>
    <row r="82" spans="1:19" x14ac:dyDescent="0.2">
      <c r="A82">
        <v>39</v>
      </c>
      <c r="B82" t="s">
        <v>45</v>
      </c>
      <c r="C82">
        <v>4842</v>
      </c>
      <c r="D82">
        <v>3994</v>
      </c>
      <c r="E82">
        <v>3919</v>
      </c>
      <c r="F82">
        <v>26812</v>
      </c>
      <c r="G82">
        <v>18635</v>
      </c>
      <c r="H82">
        <v>21970</v>
      </c>
      <c r="I82">
        <v>4.5373812474184199</v>
      </c>
      <c r="J82">
        <v>22893</v>
      </c>
      <c r="K82" s="3">
        <v>5.8415412094922203</v>
      </c>
      <c r="L82">
        <v>-8177</v>
      </c>
      <c r="M82" s="3">
        <v>-0.30497538415634801</v>
      </c>
      <c r="N82">
        <f>VLOOKUP(B82&amp;":6 months up to 1 year",UCbyPOsepoct20!B:L,11,FALSE)</f>
        <v>18508</v>
      </c>
      <c r="O82" s="3">
        <f t="shared" si="8"/>
        <v>0.69028793077726391</v>
      </c>
      <c r="P82">
        <f>VLOOKUP(B82&amp;":6 months up to 1 year",UCbyPOoctnov20prov!B:L,11,FALSE)</f>
        <v>11086</v>
      </c>
      <c r="Q82" s="3">
        <f t="shared" si="9"/>
        <v>0.59490206600482964</v>
      </c>
      <c r="R82">
        <f t="shared" si="10"/>
        <v>45447</v>
      </c>
      <c r="S82" s="3">
        <f t="shared" si="11"/>
        <v>5.1433906745133546</v>
      </c>
    </row>
    <row r="83" spans="1:19" x14ac:dyDescent="0.2">
      <c r="A83">
        <v>18</v>
      </c>
      <c r="B83" t="s">
        <v>24</v>
      </c>
      <c r="C83">
        <v>1109</v>
      </c>
      <c r="D83">
        <v>934</v>
      </c>
      <c r="E83">
        <v>943</v>
      </c>
      <c r="F83">
        <v>9340</v>
      </c>
      <c r="G83">
        <v>6381</v>
      </c>
      <c r="H83">
        <v>8231</v>
      </c>
      <c r="I83">
        <v>7.4220018034265101</v>
      </c>
      <c r="J83">
        <v>8397</v>
      </c>
      <c r="K83" s="3">
        <v>8.90455991516437</v>
      </c>
      <c r="L83">
        <v>-2959</v>
      </c>
      <c r="M83" s="3">
        <v>-0.31680942184154198</v>
      </c>
      <c r="N83">
        <f>VLOOKUP(B83&amp;":6 months up to 1 year",UCbyPOsepoct20!B:L,11,FALSE)</f>
        <v>5054</v>
      </c>
      <c r="O83" s="3">
        <f t="shared" si="8"/>
        <v>0.54111349036402567</v>
      </c>
      <c r="P83">
        <f>VLOOKUP(B83&amp;":6 months up to 1 year",UCbyPOoctnov20prov!B:L,11,FALSE)</f>
        <v>3528</v>
      </c>
      <c r="Q83" s="3">
        <f t="shared" si="9"/>
        <v>0.55289139633286322</v>
      </c>
      <c r="R83">
        <f t="shared" si="10"/>
        <v>15721</v>
      </c>
      <c r="S83" s="3">
        <f t="shared" si="11"/>
        <v>7.6950562897699459</v>
      </c>
    </row>
    <row r="84" spans="1:19" x14ac:dyDescent="0.2">
      <c r="A84">
        <v>58</v>
      </c>
      <c r="B84" t="s">
        <v>64</v>
      </c>
      <c r="C84">
        <v>935</v>
      </c>
      <c r="D84">
        <v>749</v>
      </c>
      <c r="E84">
        <v>673</v>
      </c>
      <c r="F84">
        <v>5939</v>
      </c>
      <c r="G84">
        <v>4045</v>
      </c>
      <c r="H84">
        <v>5004</v>
      </c>
      <c r="I84">
        <v>5.3518716577540104</v>
      </c>
      <c r="J84">
        <v>5266</v>
      </c>
      <c r="K84" s="3">
        <v>7.8246656760772701</v>
      </c>
      <c r="L84">
        <v>-1894</v>
      </c>
      <c r="M84" s="3">
        <v>-0.31890890722343801</v>
      </c>
      <c r="N84">
        <f>VLOOKUP(B84&amp;":6 months up to 1 year",UCbyPOsepoct20!B:L,11,FALSE)</f>
        <v>4017</v>
      </c>
      <c r="O84" s="3">
        <f t="shared" si="8"/>
        <v>0.67637649435931979</v>
      </c>
      <c r="P84">
        <f>VLOOKUP(B84&amp;":6 months up to 1 year",UCbyPOoctnov20prov!B:L,11,FALSE)</f>
        <v>2275</v>
      </c>
      <c r="Q84" s="3">
        <f t="shared" si="9"/>
        <v>0.56242274412855375</v>
      </c>
      <c r="R84">
        <f t="shared" si="10"/>
        <v>9984</v>
      </c>
      <c r="S84" s="3">
        <f t="shared" si="11"/>
        <v>5.9287410926365798</v>
      </c>
    </row>
    <row r="85" spans="1:19" x14ac:dyDescent="0.2">
      <c r="A85">
        <v>83</v>
      </c>
      <c r="B85" t="s">
        <v>89</v>
      </c>
      <c r="C85">
        <v>1498</v>
      </c>
      <c r="D85">
        <v>1235</v>
      </c>
      <c r="E85">
        <v>1247</v>
      </c>
      <c r="F85">
        <v>10375</v>
      </c>
      <c r="G85">
        <v>7061</v>
      </c>
      <c r="H85">
        <v>8877</v>
      </c>
      <c r="I85">
        <v>5.92590120160214</v>
      </c>
      <c r="J85">
        <v>9128</v>
      </c>
      <c r="K85" s="3">
        <v>7.3199679230152404</v>
      </c>
      <c r="L85">
        <v>-3314</v>
      </c>
      <c r="M85" s="3">
        <v>-0.31942168674698801</v>
      </c>
      <c r="N85">
        <f>VLOOKUP(B85&amp;":6 months up to 1 year",UCbyPOsepoct20!B:L,11,FALSE)</f>
        <v>6309</v>
      </c>
      <c r="O85" s="3">
        <f t="shared" si="8"/>
        <v>0.60809638554216872</v>
      </c>
      <c r="P85">
        <f>VLOOKUP(B85&amp;":6 months up to 1 year",UCbyPOoctnov20prov!B:L,11,FALSE)</f>
        <v>3708</v>
      </c>
      <c r="Q85" s="3">
        <f t="shared" si="9"/>
        <v>0.52513808242458571</v>
      </c>
      <c r="R85">
        <f t="shared" si="10"/>
        <v>17436</v>
      </c>
      <c r="S85" s="3">
        <f t="shared" si="11"/>
        <v>6.3798024149286494</v>
      </c>
    </row>
    <row r="86" spans="1:19" x14ac:dyDescent="0.2">
      <c r="A86">
        <v>22</v>
      </c>
      <c r="B86" t="s">
        <v>28</v>
      </c>
      <c r="C86">
        <v>696</v>
      </c>
      <c r="D86">
        <v>638</v>
      </c>
      <c r="E86">
        <v>741</v>
      </c>
      <c r="F86">
        <v>5973</v>
      </c>
      <c r="G86">
        <v>4056</v>
      </c>
      <c r="H86">
        <v>5277</v>
      </c>
      <c r="I86">
        <v>7.5818965517241397</v>
      </c>
      <c r="J86">
        <v>5232</v>
      </c>
      <c r="K86" s="3">
        <v>7.0607287449392704</v>
      </c>
      <c r="L86">
        <v>-1917</v>
      </c>
      <c r="M86" s="3">
        <v>-0.32094424912104502</v>
      </c>
      <c r="N86">
        <f>VLOOKUP(B86&amp;":6 months up to 1 year",UCbyPOsepoct20!B:L,11,FALSE)</f>
        <v>3854</v>
      </c>
      <c r="O86" s="3">
        <f t="shared" si="8"/>
        <v>0.64523689938054574</v>
      </c>
      <c r="P86">
        <f>VLOOKUP(B86&amp;":6 months up to 1 year",UCbyPOoctnov20prov!B:L,11,FALSE)</f>
        <v>2162</v>
      </c>
      <c r="Q86" s="3">
        <f t="shared" si="9"/>
        <v>0.53303747534516766</v>
      </c>
      <c r="R86">
        <f t="shared" si="10"/>
        <v>10029</v>
      </c>
      <c r="S86" s="3">
        <f t="shared" si="11"/>
        <v>7.5179910044977509</v>
      </c>
    </row>
    <row r="87" spans="1:19" x14ac:dyDescent="0.2">
      <c r="A87">
        <v>31</v>
      </c>
      <c r="B87" t="s">
        <v>37</v>
      </c>
      <c r="C87">
        <v>1471</v>
      </c>
      <c r="D87">
        <v>1179</v>
      </c>
      <c r="E87">
        <v>1212</v>
      </c>
      <c r="F87">
        <v>9038</v>
      </c>
      <c r="G87">
        <v>6047</v>
      </c>
      <c r="H87">
        <v>7567</v>
      </c>
      <c r="I87">
        <v>5.1441196464989796</v>
      </c>
      <c r="J87">
        <v>7826</v>
      </c>
      <c r="K87" s="3">
        <v>6.45709570957096</v>
      </c>
      <c r="L87">
        <v>-2991</v>
      </c>
      <c r="M87" s="3">
        <v>-0.33093604779818497</v>
      </c>
      <c r="N87">
        <f>VLOOKUP(B87&amp;":6 months up to 1 year",UCbyPOsepoct20!B:L,11,FALSE)</f>
        <v>5623</v>
      </c>
      <c r="O87" s="3">
        <f t="shared" si="8"/>
        <v>0.62215091834476655</v>
      </c>
      <c r="P87">
        <f>VLOOKUP(B87&amp;":6 months up to 1 year",UCbyPOoctnov20prov!B:L,11,FALSE)</f>
        <v>3914</v>
      </c>
      <c r="Q87" s="3">
        <f t="shared" si="9"/>
        <v>0.64726310567223422</v>
      </c>
      <c r="R87">
        <f t="shared" si="10"/>
        <v>15085</v>
      </c>
      <c r="S87" s="3">
        <f t="shared" si="11"/>
        <v>5.692452830188679</v>
      </c>
    </row>
    <row r="88" spans="1:19" x14ac:dyDescent="0.2">
      <c r="A88">
        <v>55</v>
      </c>
      <c r="B88" t="s">
        <v>61</v>
      </c>
      <c r="C88">
        <v>133</v>
      </c>
      <c r="D88">
        <v>106</v>
      </c>
      <c r="E88">
        <v>129</v>
      </c>
      <c r="F88">
        <v>687</v>
      </c>
      <c r="G88">
        <v>446</v>
      </c>
      <c r="H88">
        <v>554</v>
      </c>
      <c r="I88">
        <v>4.1654135338345899</v>
      </c>
      <c r="J88">
        <v>558</v>
      </c>
      <c r="K88" s="3">
        <v>4.3255813953488396</v>
      </c>
      <c r="L88">
        <v>-241</v>
      </c>
      <c r="M88" s="3">
        <v>-0.35080058224163002</v>
      </c>
      <c r="N88">
        <f>VLOOKUP(B88&amp;":6 months up to 1 year",UCbyPOsepoct20!B:L,11,FALSE)</f>
        <v>415</v>
      </c>
      <c r="O88" s="3">
        <f t="shared" si="8"/>
        <v>0.60407569141193596</v>
      </c>
      <c r="P88">
        <f>VLOOKUP(B88&amp;":6 months up to 1 year",UCbyPOoctnov20prov!B:L,11,FALSE)</f>
        <v>127</v>
      </c>
      <c r="Q88" s="3">
        <f t="shared" si="9"/>
        <v>0.28475336322869954</v>
      </c>
      <c r="R88">
        <f t="shared" si="10"/>
        <v>1133</v>
      </c>
      <c r="S88" s="3">
        <f t="shared" si="11"/>
        <v>4.7405857740585775</v>
      </c>
    </row>
    <row r="89" spans="1:19" x14ac:dyDescent="0.2">
      <c r="A89">
        <v>62</v>
      </c>
      <c r="B89" t="s">
        <v>68</v>
      </c>
      <c r="C89">
        <v>871</v>
      </c>
      <c r="D89">
        <v>704</v>
      </c>
      <c r="E89">
        <v>662</v>
      </c>
      <c r="F89">
        <v>5614</v>
      </c>
      <c r="G89">
        <v>3608</v>
      </c>
      <c r="H89">
        <v>4743</v>
      </c>
      <c r="I89">
        <v>5.4454649827784198</v>
      </c>
      <c r="J89">
        <v>4952</v>
      </c>
      <c r="K89" s="3">
        <v>7.4803625377643499</v>
      </c>
      <c r="L89">
        <v>-2006</v>
      </c>
      <c r="M89" s="3">
        <v>-0.35732098325614498</v>
      </c>
      <c r="N89">
        <f>VLOOKUP(B89&amp;":6 months up to 1 year",UCbyPOsepoct20!B:L,11,FALSE)</f>
        <v>3036</v>
      </c>
      <c r="O89" s="3">
        <f t="shared" si="8"/>
        <v>0.54079087994299968</v>
      </c>
      <c r="P89">
        <f>VLOOKUP(B89&amp;":6 months up to 1 year",UCbyPOoctnov20prov!B:L,11,FALSE)</f>
        <v>2045</v>
      </c>
      <c r="Q89" s="3">
        <f t="shared" si="9"/>
        <v>0.56679600886917958</v>
      </c>
      <c r="R89">
        <f t="shared" si="10"/>
        <v>9222</v>
      </c>
      <c r="S89" s="3">
        <f t="shared" si="11"/>
        <v>5.8552380952380956</v>
      </c>
    </row>
    <row r="90" spans="1:19" x14ac:dyDescent="0.2">
      <c r="A90">
        <v>13</v>
      </c>
      <c r="B90" t="s">
        <v>19</v>
      </c>
      <c r="C90">
        <v>754</v>
      </c>
      <c r="D90">
        <v>698</v>
      </c>
      <c r="E90">
        <v>719</v>
      </c>
      <c r="F90">
        <v>5415</v>
      </c>
      <c r="G90">
        <v>3480</v>
      </c>
      <c r="H90">
        <v>4661</v>
      </c>
      <c r="I90">
        <v>6.1816976127321004</v>
      </c>
      <c r="J90">
        <v>4696</v>
      </c>
      <c r="K90" s="3">
        <v>6.5312934631432498</v>
      </c>
      <c r="L90">
        <v>-1935</v>
      </c>
      <c r="M90" s="3">
        <v>-0.35734072022160701</v>
      </c>
      <c r="N90">
        <f>VLOOKUP(B90&amp;":6 months up to 1 year",UCbyPOsepoct20!B:L,11,FALSE)</f>
        <v>3176</v>
      </c>
      <c r="O90" s="3">
        <f t="shared" si="8"/>
        <v>0.58651892890120039</v>
      </c>
      <c r="P90">
        <f>VLOOKUP(B90&amp;":6 months up to 1 year",UCbyPOoctnov20prov!B:L,11,FALSE)</f>
        <v>1670</v>
      </c>
      <c r="Q90" s="3">
        <f t="shared" si="9"/>
        <v>0.47988505747126436</v>
      </c>
      <c r="R90">
        <f t="shared" si="10"/>
        <v>8895</v>
      </c>
      <c r="S90" s="3">
        <f t="shared" si="11"/>
        <v>6.1260330578512399</v>
      </c>
    </row>
    <row r="91" spans="1:19" x14ac:dyDescent="0.2">
      <c r="A91">
        <v>56</v>
      </c>
      <c r="B91" t="s">
        <v>62</v>
      </c>
      <c r="C91">
        <v>1182</v>
      </c>
      <c r="D91">
        <v>1059</v>
      </c>
      <c r="E91">
        <v>1165</v>
      </c>
      <c r="F91">
        <v>7266</v>
      </c>
      <c r="G91">
        <v>4631</v>
      </c>
      <c r="H91">
        <v>6084</v>
      </c>
      <c r="I91">
        <v>5.1472081218274104</v>
      </c>
      <c r="J91">
        <v>6101</v>
      </c>
      <c r="K91" s="3">
        <v>5.2369098712446398</v>
      </c>
      <c r="L91">
        <v>-2635</v>
      </c>
      <c r="M91" s="3">
        <v>-0.36264794935315198</v>
      </c>
      <c r="N91">
        <f>VLOOKUP(B91&amp;":6 months up to 1 year",UCbyPOsepoct20!B:L,11,FALSE)</f>
        <v>4588</v>
      </c>
      <c r="O91" s="3">
        <f t="shared" si="8"/>
        <v>0.63143407652078176</v>
      </c>
      <c r="P91">
        <f>VLOOKUP(B91&amp;":6 months up to 1 year",UCbyPOoctnov20prov!B:L,11,FALSE)</f>
        <v>2264</v>
      </c>
      <c r="Q91" s="3">
        <f t="shared" si="9"/>
        <v>0.488879291729648</v>
      </c>
      <c r="R91">
        <f t="shared" si="10"/>
        <v>11897</v>
      </c>
      <c r="S91" s="3">
        <f t="shared" si="11"/>
        <v>5.3087907184292726</v>
      </c>
    </row>
    <row r="92" spans="1:19" x14ac:dyDescent="0.2">
      <c r="A92">
        <v>20</v>
      </c>
      <c r="B92" t="s">
        <v>26</v>
      </c>
      <c r="C92">
        <v>1455</v>
      </c>
      <c r="D92">
        <v>1322</v>
      </c>
      <c r="E92">
        <v>1408</v>
      </c>
      <c r="F92">
        <v>11854</v>
      </c>
      <c r="G92">
        <v>7553</v>
      </c>
      <c r="H92">
        <v>10399</v>
      </c>
      <c r="I92">
        <v>7.1470790378006903</v>
      </c>
      <c r="J92">
        <v>10446</v>
      </c>
      <c r="K92" s="3">
        <v>7.4190340909090899</v>
      </c>
      <c r="L92">
        <v>-4301</v>
      </c>
      <c r="M92" s="3">
        <v>-0.362831111860975</v>
      </c>
      <c r="N92">
        <f>VLOOKUP(B92&amp;":6 months up to 1 year",UCbyPOsepoct20!B:L,11,FALSE)</f>
        <v>7100</v>
      </c>
      <c r="O92" s="3">
        <f t="shared" si="8"/>
        <v>0.59895393959844778</v>
      </c>
      <c r="P92">
        <f>VLOOKUP(B92&amp;":6 months up to 1 year",UCbyPOoctnov20prov!B:L,11,FALSE)</f>
        <v>3820</v>
      </c>
      <c r="Q92" s="3">
        <f t="shared" si="9"/>
        <v>0.50575930094002386</v>
      </c>
      <c r="R92">
        <f t="shared" si="10"/>
        <v>19407</v>
      </c>
      <c r="S92" s="3">
        <f t="shared" si="11"/>
        <v>6.9884767734965791</v>
      </c>
    </row>
    <row r="93" spans="1:19" x14ac:dyDescent="0.2">
      <c r="A93">
        <v>68</v>
      </c>
      <c r="B93" t="s">
        <v>74</v>
      </c>
      <c r="C93">
        <v>1252</v>
      </c>
      <c r="D93">
        <v>1049</v>
      </c>
      <c r="E93">
        <v>1159</v>
      </c>
      <c r="F93">
        <v>8272</v>
      </c>
      <c r="G93">
        <v>5206</v>
      </c>
      <c r="H93">
        <v>7020</v>
      </c>
      <c r="I93">
        <v>5.6070287539936103</v>
      </c>
      <c r="J93">
        <v>7113</v>
      </c>
      <c r="K93" s="3">
        <v>6.1371872303710102</v>
      </c>
      <c r="L93">
        <v>-3066</v>
      </c>
      <c r="M93" s="3">
        <v>-0.37064796905222402</v>
      </c>
      <c r="N93">
        <f>VLOOKUP(B93&amp;":6 months up to 1 year",UCbyPOsepoct20!B:L,11,FALSE)</f>
        <v>5102</v>
      </c>
      <c r="O93" s="3">
        <f t="shared" si="8"/>
        <v>0.61677949709864599</v>
      </c>
      <c r="P93">
        <f>VLOOKUP(B93&amp;":6 months up to 1 year",UCbyPOoctnov20prov!B:L,11,FALSE)</f>
        <v>2378</v>
      </c>
      <c r="Q93" s="3">
        <f t="shared" si="9"/>
        <v>0.4567806377257011</v>
      </c>
      <c r="R93">
        <f t="shared" si="10"/>
        <v>13478</v>
      </c>
      <c r="S93" s="3">
        <f t="shared" si="11"/>
        <v>5.857453281182095</v>
      </c>
    </row>
    <row r="94" spans="1:19" x14ac:dyDescent="0.2">
      <c r="A94">
        <v>112</v>
      </c>
      <c r="B94" t="s">
        <v>118</v>
      </c>
      <c r="C94">
        <v>1804</v>
      </c>
      <c r="D94">
        <v>1599</v>
      </c>
      <c r="E94">
        <v>1724</v>
      </c>
      <c r="F94">
        <v>12833</v>
      </c>
      <c r="G94">
        <v>8058</v>
      </c>
      <c r="H94">
        <v>11029</v>
      </c>
      <c r="I94">
        <v>6.1136363636363598</v>
      </c>
      <c r="J94">
        <v>11109</v>
      </c>
      <c r="K94" s="3">
        <v>6.44373549883991</v>
      </c>
      <c r="L94">
        <v>-4775</v>
      </c>
      <c r="M94" s="3">
        <v>-0.37208758669056302</v>
      </c>
      <c r="N94">
        <f>VLOOKUP(B94&amp;":6 months up to 1 year",UCbyPOsepoct20!B:L,11,FALSE)</f>
        <v>7915</v>
      </c>
      <c r="O94" s="3">
        <f t="shared" si="8"/>
        <v>0.61676926673420085</v>
      </c>
      <c r="P94">
        <f>VLOOKUP(B94&amp;":6 months up to 1 year",UCbyPOoctnov20prov!B:L,11,FALSE)</f>
        <v>3978</v>
      </c>
      <c r="Q94" s="3">
        <f t="shared" si="9"/>
        <v>0.49367088607594939</v>
      </c>
      <c r="R94">
        <f t="shared" si="10"/>
        <v>20891</v>
      </c>
      <c r="S94" s="3">
        <f t="shared" si="11"/>
        <v>6.1389950044078754</v>
      </c>
    </row>
    <row r="95" spans="1:19" x14ac:dyDescent="0.2">
      <c r="A95">
        <v>88</v>
      </c>
      <c r="B95" t="s">
        <v>94</v>
      </c>
      <c r="C95">
        <v>2567</v>
      </c>
      <c r="D95">
        <v>2105</v>
      </c>
      <c r="E95">
        <v>2236</v>
      </c>
      <c r="F95">
        <v>14885</v>
      </c>
      <c r="G95">
        <v>9337</v>
      </c>
      <c r="H95">
        <v>12318</v>
      </c>
      <c r="I95">
        <v>4.7985975847292597</v>
      </c>
      <c r="J95">
        <v>12649</v>
      </c>
      <c r="K95" s="3">
        <v>5.6569767441860499</v>
      </c>
      <c r="L95">
        <v>-5548</v>
      </c>
      <c r="M95" s="3">
        <v>-0.37272421901242903</v>
      </c>
      <c r="N95">
        <f>VLOOKUP(B95&amp;":6 months up to 1 year",UCbyPOsepoct20!B:L,11,FALSE)</f>
        <v>9299</v>
      </c>
      <c r="O95" s="3">
        <f t="shared" si="8"/>
        <v>0.62472287537789717</v>
      </c>
      <c r="P95">
        <f>VLOOKUP(B95&amp;":6 months up to 1 year",UCbyPOoctnov20prov!B:L,11,FALSE)</f>
        <v>4351</v>
      </c>
      <c r="Q95" s="3">
        <f t="shared" si="9"/>
        <v>0.46599550176716292</v>
      </c>
      <c r="R95">
        <f t="shared" si="10"/>
        <v>24222</v>
      </c>
      <c r="S95" s="3">
        <f t="shared" si="11"/>
        <v>5.1845034246575343</v>
      </c>
    </row>
    <row r="96" spans="1:19" x14ac:dyDescent="0.2">
      <c r="A96">
        <v>48</v>
      </c>
      <c r="B96" t="s">
        <v>54</v>
      </c>
      <c r="C96">
        <v>2112</v>
      </c>
      <c r="D96">
        <v>1787</v>
      </c>
      <c r="E96">
        <v>1541</v>
      </c>
      <c r="F96">
        <v>10109</v>
      </c>
      <c r="G96">
        <v>6306</v>
      </c>
      <c r="H96">
        <v>7997</v>
      </c>
      <c r="I96">
        <v>3.7864583333333299</v>
      </c>
      <c r="J96">
        <v>8568</v>
      </c>
      <c r="K96" s="3">
        <v>5.5600259571706703</v>
      </c>
      <c r="L96">
        <v>-3803</v>
      </c>
      <c r="M96" s="3">
        <v>-0.37619942625383301</v>
      </c>
      <c r="N96">
        <f>VLOOKUP(B96&amp;":6 months up to 1 year",UCbyPOsepoct20!B:L,11,FALSE)</f>
        <v>6863</v>
      </c>
      <c r="O96" s="3">
        <f t="shared" si="8"/>
        <v>0.67889999010782476</v>
      </c>
      <c r="P96">
        <f>VLOOKUP(B96&amp;":6 months up to 1 year",UCbyPOoctnov20prov!B:L,11,FALSE)</f>
        <v>4032</v>
      </c>
      <c r="Q96" s="3">
        <f t="shared" si="9"/>
        <v>0.63939105613701241</v>
      </c>
      <c r="R96">
        <f t="shared" si="10"/>
        <v>16415</v>
      </c>
      <c r="S96" s="3">
        <f t="shared" si="11"/>
        <v>4.2100538599640931</v>
      </c>
    </row>
    <row r="97" spans="1:19" x14ac:dyDescent="0.2">
      <c r="A97">
        <v>104</v>
      </c>
      <c r="B97" t="s">
        <v>110</v>
      </c>
      <c r="C97">
        <v>854</v>
      </c>
      <c r="D97">
        <v>633</v>
      </c>
      <c r="E97">
        <v>667</v>
      </c>
      <c r="F97">
        <v>5072</v>
      </c>
      <c r="G97">
        <v>3159</v>
      </c>
      <c r="H97">
        <v>4218</v>
      </c>
      <c r="I97">
        <v>4.9391100702576098</v>
      </c>
      <c r="J97">
        <v>4405</v>
      </c>
      <c r="K97" s="3">
        <v>6.6041979010494796</v>
      </c>
      <c r="L97">
        <v>-1913</v>
      </c>
      <c r="M97" s="3">
        <v>-0.37716876971608798</v>
      </c>
      <c r="N97">
        <f>VLOOKUP(B97&amp;":6 months up to 1 year",UCbyPOsepoct20!B:L,11,FALSE)</f>
        <v>3306</v>
      </c>
      <c r="O97" s="3">
        <f t="shared" si="8"/>
        <v>0.65181388012618302</v>
      </c>
      <c r="P97">
        <f>VLOOKUP(B97&amp;":6 months up to 1 year",UCbyPOoctnov20prov!B:L,11,FALSE)</f>
        <v>2334</v>
      </c>
      <c r="Q97" s="3">
        <f t="shared" si="9"/>
        <v>0.7388414055080722</v>
      </c>
      <c r="R97">
        <f t="shared" si="10"/>
        <v>8231</v>
      </c>
      <c r="S97" s="3">
        <f t="shared" si="11"/>
        <v>5.5353059852051105</v>
      </c>
    </row>
    <row r="98" spans="1:19" x14ac:dyDescent="0.2">
      <c r="A98">
        <v>16</v>
      </c>
      <c r="B98" t="s">
        <v>22</v>
      </c>
      <c r="C98">
        <v>1780</v>
      </c>
      <c r="D98">
        <v>1589</v>
      </c>
      <c r="E98">
        <v>1742</v>
      </c>
      <c r="F98">
        <v>13457</v>
      </c>
      <c r="G98">
        <v>8250</v>
      </c>
      <c r="H98">
        <v>11677</v>
      </c>
      <c r="I98">
        <v>6.5601123595505602</v>
      </c>
      <c r="J98">
        <v>11715</v>
      </c>
      <c r="K98" s="3">
        <v>6.7250287026406399</v>
      </c>
      <c r="L98">
        <v>-5207</v>
      </c>
      <c r="M98" s="3">
        <v>-0.38693616705060602</v>
      </c>
      <c r="N98">
        <f>VLOOKUP(B98&amp;":6 months up to 1 year",UCbyPOsepoct20!B:L,11,FALSE)</f>
        <v>8319</v>
      </c>
      <c r="O98" s="3">
        <f t="shared" ref="O98:O129" si="12">N98/F98</f>
        <v>0.61819127591588019</v>
      </c>
      <c r="P98">
        <f>VLOOKUP(B98&amp;":6 months up to 1 year",UCbyPOoctnov20prov!B:L,11,FALSE)</f>
        <v>4442</v>
      </c>
      <c r="Q98" s="3">
        <f t="shared" ref="Q98:Q129" si="13">P98/G98</f>
        <v>0.53842424242424247</v>
      </c>
      <c r="R98">
        <f t="shared" ref="R98:R121" si="14">F98+G98</f>
        <v>21707</v>
      </c>
      <c r="S98" s="3">
        <f t="shared" ref="S98:S129" si="15">R98/SUM(C98:D98)</f>
        <v>6.4431582071831404</v>
      </c>
    </row>
    <row r="99" spans="1:19" x14ac:dyDescent="0.2">
      <c r="A99">
        <v>120</v>
      </c>
      <c r="B99" t="s">
        <v>126</v>
      </c>
      <c r="C99">
        <v>1424</v>
      </c>
      <c r="D99">
        <v>1337</v>
      </c>
      <c r="E99">
        <v>1544</v>
      </c>
      <c r="F99">
        <v>11980</v>
      </c>
      <c r="G99">
        <v>7332</v>
      </c>
      <c r="H99">
        <v>10556</v>
      </c>
      <c r="I99">
        <v>7.4129213483146099</v>
      </c>
      <c r="J99">
        <v>10436</v>
      </c>
      <c r="K99" s="3">
        <v>6.7590673575129498</v>
      </c>
      <c r="L99">
        <v>-4648</v>
      </c>
      <c r="M99" s="3">
        <v>-0.38797996661101802</v>
      </c>
      <c r="N99">
        <f>VLOOKUP(B99&amp;":6 months up to 1 year",UCbyPOsepoct20!B:L,11,FALSE)</f>
        <v>7014</v>
      </c>
      <c r="O99" s="3">
        <f t="shared" si="12"/>
        <v>0.58547579298831387</v>
      </c>
      <c r="P99">
        <f>VLOOKUP(B99&amp;":6 months up to 1 year",UCbyPOoctnov20prov!B:L,11,FALSE)</f>
        <v>3167</v>
      </c>
      <c r="Q99" s="3">
        <f t="shared" si="13"/>
        <v>0.43194217130387341</v>
      </c>
      <c r="R99">
        <f t="shared" si="14"/>
        <v>19312</v>
      </c>
      <c r="S99" s="3">
        <f t="shared" si="15"/>
        <v>6.9945671858022456</v>
      </c>
    </row>
    <row r="100" spans="1:19" x14ac:dyDescent="0.2">
      <c r="A100">
        <v>24</v>
      </c>
      <c r="B100" t="s">
        <v>30</v>
      </c>
      <c r="C100">
        <v>826</v>
      </c>
      <c r="D100">
        <v>762</v>
      </c>
      <c r="E100">
        <v>779</v>
      </c>
      <c r="F100">
        <v>5131</v>
      </c>
      <c r="G100">
        <v>3139</v>
      </c>
      <c r="H100">
        <v>4305</v>
      </c>
      <c r="I100">
        <v>5.21186440677966</v>
      </c>
      <c r="J100">
        <v>4352</v>
      </c>
      <c r="K100" s="3">
        <v>5.5866495507060296</v>
      </c>
      <c r="L100">
        <v>-1992</v>
      </c>
      <c r="M100" s="3">
        <v>-0.38822841551354498</v>
      </c>
      <c r="N100">
        <f>VLOOKUP(B100&amp;":6 months up to 1 year",UCbyPOsepoct20!B:L,11,FALSE)</f>
        <v>3026</v>
      </c>
      <c r="O100" s="3">
        <f t="shared" si="12"/>
        <v>0.58974858702007404</v>
      </c>
      <c r="P100">
        <f>VLOOKUP(B100&amp;":6 months up to 1 year",UCbyPOoctnov20prov!B:L,11,FALSE)</f>
        <v>1406</v>
      </c>
      <c r="Q100" s="3">
        <f t="shared" si="13"/>
        <v>0.44791334820006373</v>
      </c>
      <c r="R100">
        <f t="shared" si="14"/>
        <v>8270</v>
      </c>
      <c r="S100" s="3">
        <f t="shared" si="15"/>
        <v>5.2078085642317378</v>
      </c>
    </row>
    <row r="101" spans="1:19" x14ac:dyDescent="0.2">
      <c r="A101">
        <v>38</v>
      </c>
      <c r="B101" t="s">
        <v>44</v>
      </c>
      <c r="C101">
        <v>1474</v>
      </c>
      <c r="D101">
        <v>1044</v>
      </c>
      <c r="E101">
        <v>985</v>
      </c>
      <c r="F101">
        <v>8171</v>
      </c>
      <c r="G101">
        <v>4998</v>
      </c>
      <c r="H101">
        <v>6697</v>
      </c>
      <c r="I101">
        <v>4.5434192672998597</v>
      </c>
      <c r="J101">
        <v>7186</v>
      </c>
      <c r="K101" s="3">
        <v>7.2954314720812201</v>
      </c>
      <c r="L101">
        <v>-3173</v>
      </c>
      <c r="M101" s="3">
        <v>-0.38832456247705299</v>
      </c>
      <c r="N101">
        <f>VLOOKUP(B101&amp;":6 months up to 1 year",UCbyPOsepoct20!B:L,11,FALSE)</f>
        <v>6097</v>
      </c>
      <c r="O101" s="3">
        <f t="shared" si="12"/>
        <v>0.74617549871496758</v>
      </c>
      <c r="P101">
        <f>VLOOKUP(B101&amp;":6 months up to 1 year",UCbyPOoctnov20prov!B:L,11,FALSE)</f>
        <v>3720</v>
      </c>
      <c r="Q101" s="3">
        <f t="shared" si="13"/>
        <v>0.74429771908763509</v>
      </c>
      <c r="R101">
        <f t="shared" si="14"/>
        <v>13169</v>
      </c>
      <c r="S101" s="3">
        <f t="shared" si="15"/>
        <v>5.2299444003177129</v>
      </c>
    </row>
    <row r="102" spans="1:19" x14ac:dyDescent="0.2">
      <c r="A102">
        <v>78</v>
      </c>
      <c r="B102" t="s">
        <v>84</v>
      </c>
      <c r="C102">
        <v>988</v>
      </c>
      <c r="D102">
        <v>887</v>
      </c>
      <c r="E102">
        <v>915</v>
      </c>
      <c r="F102">
        <v>6663</v>
      </c>
      <c r="G102">
        <v>4001</v>
      </c>
      <c r="H102">
        <v>5675</v>
      </c>
      <c r="I102">
        <v>5.7439271255060698</v>
      </c>
      <c r="J102">
        <v>5748</v>
      </c>
      <c r="K102" s="3">
        <v>6.2819672131147497</v>
      </c>
      <c r="L102">
        <v>-2662</v>
      </c>
      <c r="M102" s="3">
        <v>-0.39951973585472</v>
      </c>
      <c r="N102">
        <f>VLOOKUP(B102&amp;":6 months up to 1 year",UCbyPOsepoct20!B:L,11,FALSE)</f>
        <v>4351</v>
      </c>
      <c r="O102" s="3">
        <f t="shared" si="12"/>
        <v>0.65300915503526935</v>
      </c>
      <c r="P102">
        <f>VLOOKUP(B102&amp;":6 months up to 1 year",UCbyPOoctnov20prov!B:L,11,FALSE)</f>
        <v>1988</v>
      </c>
      <c r="Q102" s="3">
        <f t="shared" si="13"/>
        <v>0.49687578105473634</v>
      </c>
      <c r="R102">
        <f t="shared" si="14"/>
        <v>10664</v>
      </c>
      <c r="S102" s="3">
        <f t="shared" si="15"/>
        <v>5.6874666666666664</v>
      </c>
    </row>
    <row r="103" spans="1:19" x14ac:dyDescent="0.2">
      <c r="A103">
        <v>29</v>
      </c>
      <c r="B103" t="s">
        <v>35</v>
      </c>
      <c r="C103">
        <v>2748</v>
      </c>
      <c r="D103">
        <v>2235</v>
      </c>
      <c r="E103">
        <v>2697</v>
      </c>
      <c r="F103">
        <v>16204</v>
      </c>
      <c r="G103">
        <v>9651</v>
      </c>
      <c r="H103">
        <v>13456</v>
      </c>
      <c r="I103">
        <v>4.8966521106259098</v>
      </c>
      <c r="J103">
        <v>13507</v>
      </c>
      <c r="K103" s="3">
        <v>5.0081572117167203</v>
      </c>
      <c r="L103">
        <v>-6553</v>
      </c>
      <c r="M103" s="3">
        <v>-0.40440631942730199</v>
      </c>
      <c r="N103">
        <f>VLOOKUP(B103&amp;":6 months up to 1 year",UCbyPOsepoct20!B:L,11,FALSE)</f>
        <v>9733</v>
      </c>
      <c r="O103" s="3">
        <f t="shared" si="12"/>
        <v>0.60065415946679834</v>
      </c>
      <c r="P103">
        <f>VLOOKUP(B103&amp;":6 months up to 1 year",UCbyPOoctnov20prov!B:L,11,FALSE)</f>
        <v>4820</v>
      </c>
      <c r="Q103" s="3">
        <f t="shared" si="13"/>
        <v>0.49943011086933997</v>
      </c>
      <c r="R103">
        <f t="shared" si="14"/>
        <v>25855</v>
      </c>
      <c r="S103" s="3">
        <f t="shared" si="15"/>
        <v>5.188641380694361</v>
      </c>
    </row>
    <row r="104" spans="1:19" x14ac:dyDescent="0.2">
      <c r="A104">
        <v>108</v>
      </c>
      <c r="B104" t="s">
        <v>114</v>
      </c>
      <c r="C104">
        <v>2773</v>
      </c>
      <c r="D104">
        <v>2175</v>
      </c>
      <c r="E104">
        <v>2309</v>
      </c>
      <c r="F104">
        <v>13257</v>
      </c>
      <c r="G104">
        <v>7866</v>
      </c>
      <c r="H104">
        <v>10484</v>
      </c>
      <c r="I104">
        <v>3.7807428777497298</v>
      </c>
      <c r="J104">
        <v>10948</v>
      </c>
      <c r="K104" s="3">
        <v>4.7414465136422699</v>
      </c>
      <c r="L104">
        <v>-5391</v>
      </c>
      <c r="M104" s="3">
        <v>-0.40665308893414798</v>
      </c>
      <c r="N104">
        <f>VLOOKUP(B104&amp;":6 months up to 1 year",UCbyPOsepoct20!B:L,11,FALSE)</f>
        <v>8894</v>
      </c>
      <c r="O104" s="3">
        <f t="shared" si="12"/>
        <v>0.6708908501169194</v>
      </c>
      <c r="P104">
        <f>VLOOKUP(B104&amp;":6 months up to 1 year",UCbyPOoctnov20prov!B:L,11,FALSE)</f>
        <v>3861</v>
      </c>
      <c r="Q104" s="3">
        <f t="shared" si="13"/>
        <v>0.49084668192219677</v>
      </c>
      <c r="R104">
        <f t="shared" si="14"/>
        <v>21123</v>
      </c>
      <c r="S104" s="3">
        <f t="shared" si="15"/>
        <v>4.2689975747776883</v>
      </c>
    </row>
    <row r="105" spans="1:19" x14ac:dyDescent="0.2">
      <c r="A105">
        <v>53</v>
      </c>
      <c r="B105" t="s">
        <v>59</v>
      </c>
      <c r="C105">
        <v>1163</v>
      </c>
      <c r="D105">
        <v>1137</v>
      </c>
      <c r="E105">
        <v>1154</v>
      </c>
      <c r="F105">
        <v>7765</v>
      </c>
      <c r="G105">
        <v>4570</v>
      </c>
      <c r="H105">
        <v>6602</v>
      </c>
      <c r="I105">
        <v>5.6766981943250201</v>
      </c>
      <c r="J105">
        <v>6611</v>
      </c>
      <c r="K105" s="3">
        <v>5.72876949740035</v>
      </c>
      <c r="L105">
        <v>-3195</v>
      </c>
      <c r="M105" s="3">
        <v>-0.41146168705730801</v>
      </c>
      <c r="N105">
        <f>VLOOKUP(B105&amp;":6 months up to 1 year",UCbyPOsepoct20!B:L,11,FALSE)</f>
        <v>4991</v>
      </c>
      <c r="O105" s="3">
        <f t="shared" si="12"/>
        <v>0.64275595621377979</v>
      </c>
      <c r="P105">
        <f>VLOOKUP(B105&amp;":6 months up to 1 year",UCbyPOoctnov20prov!B:L,11,FALSE)</f>
        <v>1798</v>
      </c>
      <c r="Q105" s="3">
        <f t="shared" si="13"/>
        <v>0.39343544857768054</v>
      </c>
      <c r="R105">
        <f t="shared" si="14"/>
        <v>12335</v>
      </c>
      <c r="S105" s="3">
        <f t="shared" si="15"/>
        <v>5.3630434782608694</v>
      </c>
    </row>
    <row r="106" spans="1:19" x14ac:dyDescent="0.2">
      <c r="A106">
        <v>106</v>
      </c>
      <c r="B106" t="s">
        <v>112</v>
      </c>
      <c r="C106">
        <v>914</v>
      </c>
      <c r="D106">
        <v>787</v>
      </c>
      <c r="E106">
        <v>777</v>
      </c>
      <c r="F106">
        <v>7740</v>
      </c>
      <c r="G106">
        <v>4481</v>
      </c>
      <c r="H106">
        <v>6826</v>
      </c>
      <c r="I106">
        <v>7.4682713347921199</v>
      </c>
      <c r="J106">
        <v>6963</v>
      </c>
      <c r="K106" s="3">
        <v>8.9613899613899601</v>
      </c>
      <c r="L106">
        <v>-3259</v>
      </c>
      <c r="M106" s="3">
        <v>-0.421059431524548</v>
      </c>
      <c r="N106">
        <f>VLOOKUP(B106&amp;":6 months up to 1 year",UCbyPOsepoct20!B:L,11,FALSE)</f>
        <v>4669</v>
      </c>
      <c r="O106" s="3">
        <f t="shared" si="12"/>
        <v>0.60322997416020674</v>
      </c>
      <c r="P106">
        <f>VLOOKUP(B106&amp;":6 months up to 1 year",UCbyPOoctnov20prov!B:L,11,FALSE)</f>
        <v>2204</v>
      </c>
      <c r="Q106" s="3">
        <f t="shared" si="13"/>
        <v>0.49185449676411513</v>
      </c>
      <c r="R106">
        <f t="shared" si="14"/>
        <v>12221</v>
      </c>
      <c r="S106" s="3">
        <f t="shared" si="15"/>
        <v>7.1845972957084072</v>
      </c>
    </row>
    <row r="107" spans="1:19" x14ac:dyDescent="0.2">
      <c r="A107">
        <v>70</v>
      </c>
      <c r="B107" t="s">
        <v>76</v>
      </c>
      <c r="C107">
        <v>4644</v>
      </c>
      <c r="D107">
        <v>3840</v>
      </c>
      <c r="E107">
        <v>4209</v>
      </c>
      <c r="F107">
        <v>26403</v>
      </c>
      <c r="G107">
        <v>15213</v>
      </c>
      <c r="H107">
        <v>21759</v>
      </c>
      <c r="I107">
        <v>4.6854005167958697</v>
      </c>
      <c r="J107">
        <v>22194</v>
      </c>
      <c r="K107" s="3">
        <v>5.2729864575908802</v>
      </c>
      <c r="L107">
        <v>-11190</v>
      </c>
      <c r="M107" s="3">
        <v>-0.423815475514146</v>
      </c>
      <c r="N107">
        <f>VLOOKUP(B107&amp;":6 months up to 1 year",UCbyPOsepoct20!B:L,11,FALSE)</f>
        <v>17140</v>
      </c>
      <c r="O107" s="3">
        <f t="shared" si="12"/>
        <v>0.64916865507707455</v>
      </c>
      <c r="P107">
        <f>VLOOKUP(B107&amp;":6 months up to 1 year",UCbyPOoctnov20prov!B:L,11,FALSE)</f>
        <v>7076</v>
      </c>
      <c r="Q107" s="3">
        <f t="shared" si="13"/>
        <v>0.46512850851245646</v>
      </c>
      <c r="R107">
        <f t="shared" si="14"/>
        <v>41616</v>
      </c>
      <c r="S107" s="3">
        <f t="shared" si="15"/>
        <v>4.9052333804809054</v>
      </c>
    </row>
    <row r="108" spans="1:19" x14ac:dyDescent="0.2">
      <c r="A108">
        <v>81</v>
      </c>
      <c r="B108" t="s">
        <v>87</v>
      </c>
      <c r="C108">
        <v>1504</v>
      </c>
      <c r="D108">
        <v>1313</v>
      </c>
      <c r="E108">
        <v>1385</v>
      </c>
      <c r="F108">
        <v>13268</v>
      </c>
      <c r="G108">
        <v>7628</v>
      </c>
      <c r="H108">
        <v>11764</v>
      </c>
      <c r="I108">
        <v>7.8218085106383004</v>
      </c>
      <c r="J108">
        <v>11883</v>
      </c>
      <c r="K108" s="3">
        <v>8.5797833935018009</v>
      </c>
      <c r="L108">
        <v>-5640</v>
      </c>
      <c r="M108" s="3">
        <v>-0.42508290624057898</v>
      </c>
      <c r="N108">
        <f>VLOOKUP(B108&amp;":6 months up to 1 year",UCbyPOsepoct20!B:L,11,FALSE)</f>
        <v>7944</v>
      </c>
      <c r="O108" s="3">
        <f t="shared" si="12"/>
        <v>0.59873379559843232</v>
      </c>
      <c r="P108">
        <f>VLOOKUP(B108&amp;":6 months up to 1 year",UCbyPOoctnov20prov!B:L,11,FALSE)</f>
        <v>3475</v>
      </c>
      <c r="Q108" s="3">
        <f t="shared" si="13"/>
        <v>0.45555846879916101</v>
      </c>
      <c r="R108">
        <f t="shared" si="14"/>
        <v>20896</v>
      </c>
      <c r="S108" s="3">
        <f t="shared" si="15"/>
        <v>7.41782037628683</v>
      </c>
    </row>
    <row r="109" spans="1:19" x14ac:dyDescent="0.2">
      <c r="A109">
        <v>36</v>
      </c>
      <c r="B109" t="s">
        <v>42</v>
      </c>
      <c r="C109">
        <v>1284</v>
      </c>
      <c r="D109">
        <v>1083</v>
      </c>
      <c r="E109">
        <v>1221</v>
      </c>
      <c r="F109">
        <v>12574</v>
      </c>
      <c r="G109">
        <v>7199</v>
      </c>
      <c r="H109">
        <v>11290</v>
      </c>
      <c r="I109">
        <v>8.7928348909657306</v>
      </c>
      <c r="J109">
        <v>11353</v>
      </c>
      <c r="K109" s="3">
        <v>9.2981162981162999</v>
      </c>
      <c r="L109">
        <v>-5375</v>
      </c>
      <c r="M109" s="3">
        <v>-0.427469381262923</v>
      </c>
      <c r="N109">
        <f>VLOOKUP(B109&amp;":6 months up to 1 year",UCbyPOsepoct20!B:L,11,FALSE)</f>
        <v>7606</v>
      </c>
      <c r="O109" s="3">
        <f t="shared" si="12"/>
        <v>0.60489899793224111</v>
      </c>
      <c r="P109">
        <f>VLOOKUP(B109&amp;":6 months up to 1 year",UCbyPOoctnov20prov!B:L,11,FALSE)</f>
        <v>3500</v>
      </c>
      <c r="Q109" s="3">
        <f t="shared" si="13"/>
        <v>0.48617863592165578</v>
      </c>
      <c r="R109">
        <f t="shared" si="14"/>
        <v>19773</v>
      </c>
      <c r="S109" s="3">
        <f t="shared" si="15"/>
        <v>8.3536121673003798</v>
      </c>
    </row>
    <row r="110" spans="1:19" x14ac:dyDescent="0.2">
      <c r="A110">
        <v>116</v>
      </c>
      <c r="B110" t="s">
        <v>122</v>
      </c>
      <c r="C110">
        <v>1123</v>
      </c>
      <c r="D110">
        <v>869</v>
      </c>
      <c r="E110">
        <v>960</v>
      </c>
      <c r="F110">
        <v>7266</v>
      </c>
      <c r="G110">
        <v>4153</v>
      </c>
      <c r="H110">
        <v>6143</v>
      </c>
      <c r="I110">
        <v>5.4701691896705302</v>
      </c>
      <c r="J110">
        <v>6306</v>
      </c>
      <c r="K110" s="3">
        <v>6.5687499999999996</v>
      </c>
      <c r="L110">
        <v>-3113</v>
      </c>
      <c r="M110" s="3">
        <v>-0.42843380126617098</v>
      </c>
      <c r="N110">
        <f>VLOOKUP(B110&amp;":6 months up to 1 year",UCbyPOsepoct20!B:L,11,FALSE)</f>
        <v>4111</v>
      </c>
      <c r="O110" s="3">
        <f t="shared" si="12"/>
        <v>0.56578585191301956</v>
      </c>
      <c r="P110">
        <f>VLOOKUP(B110&amp;":6 months up to 1 year",UCbyPOoctnov20prov!B:L,11,FALSE)</f>
        <v>2211</v>
      </c>
      <c r="Q110" s="3">
        <f t="shared" si="13"/>
        <v>0.53238622682398262</v>
      </c>
      <c r="R110">
        <f t="shared" si="14"/>
        <v>11419</v>
      </c>
      <c r="S110" s="3">
        <f t="shared" si="15"/>
        <v>5.732429718875502</v>
      </c>
    </row>
    <row r="111" spans="1:19" x14ac:dyDescent="0.2">
      <c r="A111">
        <v>28</v>
      </c>
      <c r="B111" t="s">
        <v>34</v>
      </c>
      <c r="C111">
        <v>1205</v>
      </c>
      <c r="D111">
        <v>1042</v>
      </c>
      <c r="E111">
        <v>1060</v>
      </c>
      <c r="F111">
        <v>6978</v>
      </c>
      <c r="G111">
        <v>3906</v>
      </c>
      <c r="H111">
        <v>5773</v>
      </c>
      <c r="I111">
        <v>4.7908713692946101</v>
      </c>
      <c r="J111">
        <v>5918</v>
      </c>
      <c r="K111" s="3">
        <v>5.5830188679245296</v>
      </c>
      <c r="L111">
        <v>-3072</v>
      </c>
      <c r="M111" s="3">
        <v>-0.44024075666380103</v>
      </c>
      <c r="N111">
        <f>VLOOKUP(B111&amp;":6 months up to 1 year",UCbyPOsepoct20!B:L,11,FALSE)</f>
        <v>4139</v>
      </c>
      <c r="O111" s="3">
        <f t="shared" si="12"/>
        <v>0.59314989968472343</v>
      </c>
      <c r="P111">
        <f>VLOOKUP(B111&amp;":6 months up to 1 year",UCbyPOoctnov20prov!B:L,11,FALSE)</f>
        <v>1520</v>
      </c>
      <c r="Q111" s="3">
        <f t="shared" si="13"/>
        <v>0.38914490527393752</v>
      </c>
      <c r="R111">
        <f t="shared" si="14"/>
        <v>10884</v>
      </c>
      <c r="S111" s="3">
        <f t="shared" si="15"/>
        <v>4.8437917222963955</v>
      </c>
    </row>
    <row r="112" spans="1:19" x14ac:dyDescent="0.2">
      <c r="A112">
        <v>37</v>
      </c>
      <c r="B112" t="s">
        <v>43</v>
      </c>
      <c r="C112">
        <v>737</v>
      </c>
      <c r="D112">
        <v>652</v>
      </c>
      <c r="E112">
        <v>726</v>
      </c>
      <c r="F112">
        <v>5541</v>
      </c>
      <c r="G112">
        <v>3085</v>
      </c>
      <c r="H112">
        <v>4804</v>
      </c>
      <c r="I112">
        <v>6.5183175033921303</v>
      </c>
      <c r="J112">
        <v>4815</v>
      </c>
      <c r="K112" s="3">
        <v>6.6322314049586799</v>
      </c>
      <c r="L112">
        <v>-2456</v>
      </c>
      <c r="M112" s="3">
        <v>-0.44324129218552599</v>
      </c>
      <c r="N112">
        <f>VLOOKUP(B112&amp;":6 months up to 1 year",UCbyPOsepoct20!B:L,11,FALSE)</f>
        <v>3120</v>
      </c>
      <c r="O112" s="3">
        <f t="shared" si="12"/>
        <v>0.56307525717379536</v>
      </c>
      <c r="P112">
        <f>VLOOKUP(B112&amp;":6 months up to 1 year",UCbyPOoctnov20prov!B:L,11,FALSE)</f>
        <v>1487</v>
      </c>
      <c r="Q112" s="3">
        <f t="shared" si="13"/>
        <v>0.48200972447325768</v>
      </c>
      <c r="R112">
        <f t="shared" si="14"/>
        <v>8626</v>
      </c>
      <c r="S112" s="3">
        <f t="shared" si="15"/>
        <v>6.2102231821454286</v>
      </c>
    </row>
    <row r="113" spans="1:19" x14ac:dyDescent="0.2">
      <c r="A113">
        <v>107</v>
      </c>
      <c r="B113" t="s">
        <v>113</v>
      </c>
      <c r="C113">
        <v>871</v>
      </c>
      <c r="D113">
        <v>774</v>
      </c>
      <c r="E113">
        <v>814</v>
      </c>
      <c r="F113">
        <v>8637</v>
      </c>
      <c r="G113">
        <v>4800</v>
      </c>
      <c r="H113">
        <v>7766</v>
      </c>
      <c r="I113">
        <v>8.9161882893226192</v>
      </c>
      <c r="J113">
        <v>7823</v>
      </c>
      <c r="K113" s="3">
        <v>9.6105651105651102</v>
      </c>
      <c r="L113">
        <v>-3837</v>
      </c>
      <c r="M113" s="3">
        <v>-0.44425147620701599</v>
      </c>
      <c r="N113">
        <f>VLOOKUP(B113&amp;":6 months up to 1 year",UCbyPOsepoct20!B:L,11,FALSE)</f>
        <v>5111</v>
      </c>
      <c r="O113" s="3">
        <f t="shared" si="12"/>
        <v>0.59175639689707071</v>
      </c>
      <c r="P113">
        <f>VLOOKUP(B113&amp;":6 months up to 1 year",UCbyPOoctnov20prov!B:L,11,FALSE)</f>
        <v>2220</v>
      </c>
      <c r="Q113" s="3">
        <f t="shared" si="13"/>
        <v>0.46250000000000002</v>
      </c>
      <c r="R113">
        <f t="shared" si="14"/>
        <v>13437</v>
      </c>
      <c r="S113" s="3">
        <f t="shared" si="15"/>
        <v>8.1683890577507601</v>
      </c>
    </row>
    <row r="114" spans="1:19" x14ac:dyDescent="0.2">
      <c r="A114">
        <v>61</v>
      </c>
      <c r="B114" t="s">
        <v>67</v>
      </c>
      <c r="C114">
        <v>1648</v>
      </c>
      <c r="D114">
        <v>1237</v>
      </c>
      <c r="E114">
        <v>1300</v>
      </c>
      <c r="F114">
        <v>11230</v>
      </c>
      <c r="G114">
        <v>6237</v>
      </c>
      <c r="H114">
        <v>9582</v>
      </c>
      <c r="I114">
        <v>5.8143203883495103</v>
      </c>
      <c r="J114">
        <v>9930</v>
      </c>
      <c r="K114" s="3">
        <v>7.6384615384615397</v>
      </c>
      <c r="L114">
        <v>-4993</v>
      </c>
      <c r="M114" s="3">
        <v>-0.44461264470169198</v>
      </c>
      <c r="N114">
        <f>VLOOKUP(B114&amp;":6 months up to 1 year",UCbyPOsepoct20!B:L,11,FALSE)</f>
        <v>7431</v>
      </c>
      <c r="O114" s="3">
        <f t="shared" si="12"/>
        <v>0.6617097061442565</v>
      </c>
      <c r="P114">
        <f>VLOOKUP(B114&amp;":6 months up to 1 year",UCbyPOoctnov20prov!B:L,11,FALSE)</f>
        <v>3615</v>
      </c>
      <c r="Q114" s="3">
        <f t="shared" si="13"/>
        <v>0.57960557960557957</v>
      </c>
      <c r="R114">
        <f t="shared" si="14"/>
        <v>17467</v>
      </c>
      <c r="S114" s="3">
        <f t="shared" si="15"/>
        <v>6.0544194107452336</v>
      </c>
    </row>
    <row r="115" spans="1:19" x14ac:dyDescent="0.2">
      <c r="A115">
        <v>103</v>
      </c>
      <c r="B115" t="s">
        <v>109</v>
      </c>
      <c r="C115">
        <v>315</v>
      </c>
      <c r="D115">
        <v>318</v>
      </c>
      <c r="E115">
        <v>320</v>
      </c>
      <c r="F115">
        <v>2240</v>
      </c>
      <c r="G115">
        <v>1202</v>
      </c>
      <c r="H115">
        <v>1925</v>
      </c>
      <c r="I115">
        <v>6.1111111111111098</v>
      </c>
      <c r="J115">
        <v>1920</v>
      </c>
      <c r="K115" s="3">
        <v>6</v>
      </c>
      <c r="L115">
        <v>-1038</v>
      </c>
      <c r="M115" s="3">
        <v>-0.463392857142857</v>
      </c>
      <c r="N115">
        <f>VLOOKUP(B115&amp;":6 months up to 1 year",UCbyPOsepoct20!B:L,11,FALSE)</f>
        <v>1337</v>
      </c>
      <c r="O115" s="3">
        <f t="shared" si="12"/>
        <v>0.59687500000000004</v>
      </c>
      <c r="P115">
        <f>VLOOKUP(B115&amp;":6 months up to 1 year",UCbyPOoctnov20prov!B:L,11,FALSE)</f>
        <v>549</v>
      </c>
      <c r="Q115" s="3">
        <f t="shared" si="13"/>
        <v>0.45673876871880198</v>
      </c>
      <c r="R115">
        <f t="shared" si="14"/>
        <v>3442</v>
      </c>
      <c r="S115" s="3">
        <f t="shared" si="15"/>
        <v>5.4375987361769349</v>
      </c>
    </row>
    <row r="116" spans="1:19" x14ac:dyDescent="0.2">
      <c r="A116">
        <v>97</v>
      </c>
      <c r="B116" t="s">
        <v>103</v>
      </c>
      <c r="C116">
        <v>995</v>
      </c>
      <c r="D116">
        <v>866</v>
      </c>
      <c r="E116">
        <v>779</v>
      </c>
      <c r="F116">
        <v>5744</v>
      </c>
      <c r="G116">
        <v>3060</v>
      </c>
      <c r="H116">
        <v>4749</v>
      </c>
      <c r="I116">
        <v>4.77286432160804</v>
      </c>
      <c r="J116">
        <v>4965</v>
      </c>
      <c r="K116" s="3">
        <v>6.3735558408215702</v>
      </c>
      <c r="L116">
        <v>-2684</v>
      </c>
      <c r="M116" s="3">
        <v>-0.46727019498607197</v>
      </c>
      <c r="N116">
        <f>VLOOKUP(B116&amp;":6 months up to 1 year",UCbyPOsepoct20!B:L,11,FALSE)</f>
        <v>3360</v>
      </c>
      <c r="O116" s="3">
        <f t="shared" si="12"/>
        <v>0.58495821727019504</v>
      </c>
      <c r="P116">
        <f>VLOOKUP(B116&amp;":6 months up to 1 year",UCbyPOoctnov20prov!B:L,11,FALSE)</f>
        <v>1393</v>
      </c>
      <c r="Q116" s="3">
        <f t="shared" si="13"/>
        <v>0.45522875816993463</v>
      </c>
      <c r="R116">
        <f t="shared" si="14"/>
        <v>8804</v>
      </c>
      <c r="S116" s="3">
        <f t="shared" si="15"/>
        <v>4.7307898979043523</v>
      </c>
    </row>
    <row r="117" spans="1:19" x14ac:dyDescent="0.2">
      <c r="A117">
        <v>26</v>
      </c>
      <c r="B117" t="s">
        <v>32</v>
      </c>
      <c r="C117">
        <v>442</v>
      </c>
      <c r="D117">
        <v>338</v>
      </c>
      <c r="E117">
        <v>327</v>
      </c>
      <c r="F117">
        <v>2838</v>
      </c>
      <c r="G117">
        <v>1451</v>
      </c>
      <c r="H117">
        <v>2396</v>
      </c>
      <c r="I117">
        <v>5.4208144796380102</v>
      </c>
      <c r="J117">
        <v>2511</v>
      </c>
      <c r="K117" s="3">
        <v>7.6788990825688099</v>
      </c>
      <c r="L117">
        <v>-1387</v>
      </c>
      <c r="M117" s="3">
        <v>-0.48872445384073299</v>
      </c>
      <c r="N117">
        <f>VLOOKUP(B117&amp;":6 months up to 1 year",UCbyPOsepoct20!B:L,11,FALSE)</f>
        <v>1684</v>
      </c>
      <c r="O117" s="3">
        <f t="shared" si="12"/>
        <v>0.59337561663143057</v>
      </c>
      <c r="P117">
        <f>VLOOKUP(B117&amp;":6 months up to 1 year",UCbyPOoctnov20prov!B:L,11,FALSE)</f>
        <v>635</v>
      </c>
      <c r="Q117" s="3">
        <f t="shared" si="13"/>
        <v>0.43762922122674019</v>
      </c>
      <c r="R117">
        <f t="shared" si="14"/>
        <v>4289</v>
      </c>
      <c r="S117" s="3">
        <f t="shared" si="15"/>
        <v>5.4987179487179487</v>
      </c>
    </row>
    <row r="118" spans="1:19" x14ac:dyDescent="0.2">
      <c r="A118">
        <v>27</v>
      </c>
      <c r="B118" t="s">
        <v>33</v>
      </c>
      <c r="C118">
        <v>928</v>
      </c>
      <c r="D118">
        <v>840</v>
      </c>
      <c r="E118">
        <v>772</v>
      </c>
      <c r="F118">
        <v>6231</v>
      </c>
      <c r="G118">
        <v>3037</v>
      </c>
      <c r="H118">
        <v>5303</v>
      </c>
      <c r="I118">
        <v>5.7144396551724101</v>
      </c>
      <c r="J118">
        <v>5459</v>
      </c>
      <c r="K118" s="3">
        <v>7.0712435233160598</v>
      </c>
      <c r="L118">
        <v>-3194</v>
      </c>
      <c r="M118" s="3">
        <v>-0.51259829882843799</v>
      </c>
      <c r="N118">
        <f>VLOOKUP(B118&amp;":6 months up to 1 year",UCbyPOsepoct20!B:L,11,FALSE)</f>
        <v>3628</v>
      </c>
      <c r="O118" s="3">
        <f t="shared" si="12"/>
        <v>0.58225004012197079</v>
      </c>
      <c r="P118">
        <f>VLOOKUP(B118&amp;":6 months up to 1 year",UCbyPOoctnov20prov!B:L,11,FALSE)</f>
        <v>1349</v>
      </c>
      <c r="Q118" s="3">
        <f t="shared" si="13"/>
        <v>0.44418834376028976</v>
      </c>
      <c r="R118">
        <f t="shared" si="14"/>
        <v>9268</v>
      </c>
      <c r="S118" s="3">
        <f t="shared" si="15"/>
        <v>5.2420814479638009</v>
      </c>
    </row>
    <row r="119" spans="1:19" x14ac:dyDescent="0.2">
      <c r="A119">
        <v>47</v>
      </c>
      <c r="B119" t="s">
        <v>53</v>
      </c>
      <c r="C119">
        <v>47</v>
      </c>
      <c r="D119">
        <v>30</v>
      </c>
      <c r="E119">
        <v>65</v>
      </c>
      <c r="F119">
        <v>463</v>
      </c>
      <c r="G119">
        <v>225</v>
      </c>
      <c r="H119">
        <v>416</v>
      </c>
      <c r="I119">
        <v>8.8510638297872308</v>
      </c>
      <c r="J119">
        <v>398</v>
      </c>
      <c r="K119" s="3">
        <v>6.12307692307692</v>
      </c>
      <c r="L119">
        <v>-238</v>
      </c>
      <c r="M119" s="3">
        <v>-0.51403887688984895</v>
      </c>
      <c r="N119">
        <f>VLOOKUP(B119&amp;":6 months up to 1 year",UCbyPOsepoct20!B:L,11,FALSE)</f>
        <v>312</v>
      </c>
      <c r="O119" s="3">
        <f t="shared" si="12"/>
        <v>0.67386609071274295</v>
      </c>
      <c r="P119">
        <f>VLOOKUP(B119&amp;":6 months up to 1 year",UCbyPOoctnov20prov!B:L,11,FALSE)</f>
        <v>84</v>
      </c>
      <c r="Q119" s="3">
        <f t="shared" si="13"/>
        <v>0.37333333333333335</v>
      </c>
      <c r="R119">
        <f t="shared" si="14"/>
        <v>688</v>
      </c>
      <c r="S119" s="3">
        <f t="shared" si="15"/>
        <v>8.9350649350649345</v>
      </c>
    </row>
    <row r="120" spans="1:19" x14ac:dyDescent="0.2">
      <c r="A120">
        <v>44</v>
      </c>
      <c r="B120" t="s">
        <v>50</v>
      </c>
      <c r="C120">
        <v>213</v>
      </c>
      <c r="D120">
        <v>183</v>
      </c>
      <c r="E120">
        <v>216</v>
      </c>
      <c r="F120">
        <v>2572</v>
      </c>
      <c r="G120">
        <v>1218</v>
      </c>
      <c r="H120">
        <v>2359</v>
      </c>
      <c r="I120">
        <v>11.075117370892</v>
      </c>
      <c r="J120">
        <v>2356</v>
      </c>
      <c r="K120" s="3">
        <v>10.907407407407399</v>
      </c>
      <c r="L120">
        <v>-1354</v>
      </c>
      <c r="M120" s="3">
        <v>-0.52643856920684295</v>
      </c>
      <c r="N120">
        <f>VLOOKUP(B120&amp;":6 months up to 1 year",UCbyPOsepoct20!B:L,11,FALSE)</f>
        <v>1594</v>
      </c>
      <c r="O120" s="3">
        <f t="shared" si="12"/>
        <v>0.61975116640746497</v>
      </c>
      <c r="P120">
        <f>VLOOKUP(B120&amp;":6 months up to 1 year",UCbyPOoctnov20prov!B:L,11,FALSE)</f>
        <v>771</v>
      </c>
      <c r="Q120" s="3">
        <f t="shared" si="13"/>
        <v>0.63300492610837433</v>
      </c>
      <c r="R120">
        <f t="shared" si="14"/>
        <v>3790</v>
      </c>
      <c r="S120" s="3">
        <f t="shared" si="15"/>
        <v>9.5707070707070709</v>
      </c>
    </row>
    <row r="121" spans="1:19" x14ac:dyDescent="0.2">
      <c r="A121">
        <v>121</v>
      </c>
      <c r="B121" t="s">
        <v>127</v>
      </c>
      <c r="C121">
        <v>52</v>
      </c>
      <c r="D121">
        <v>43</v>
      </c>
      <c r="E121">
        <v>33</v>
      </c>
      <c r="F121">
        <v>267</v>
      </c>
      <c r="G121">
        <v>124</v>
      </c>
      <c r="H121">
        <v>215</v>
      </c>
      <c r="I121">
        <v>4.1346153846153904</v>
      </c>
      <c r="J121">
        <v>234</v>
      </c>
      <c r="K121" s="3">
        <v>7.0909090909090899</v>
      </c>
      <c r="L121">
        <v>-143</v>
      </c>
      <c r="M121" s="3">
        <v>-0.53558052434456904</v>
      </c>
      <c r="N121">
        <f>VLOOKUP(B121&amp;":6 months up to 1 year",UCbyPOsepoct20!B:L,11,FALSE)</f>
        <v>184</v>
      </c>
      <c r="O121" s="3">
        <f t="shared" si="12"/>
        <v>0.68913857677902624</v>
      </c>
      <c r="P121">
        <f>VLOOKUP(B121&amp;":6 months up to 1 year",UCbyPOoctnov20prov!B:L,11,FALSE)</f>
        <v>66</v>
      </c>
      <c r="Q121" s="3">
        <f t="shared" si="13"/>
        <v>0.532258064516129</v>
      </c>
      <c r="R121">
        <f t="shared" si="14"/>
        <v>391</v>
      </c>
      <c r="S121" s="3">
        <f t="shared" si="15"/>
        <v>4.1157894736842104</v>
      </c>
    </row>
  </sheetData>
  <sortState xmlns:xlrd2="http://schemas.microsoft.com/office/spreadsheetml/2017/richdata2" ref="A2:S121">
    <sortCondition descending="1" ref="M2:M121"/>
  </sortState>
  <conditionalFormatting sqref="O2:O1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5193-82C8-B041-87BB-8340580C13BB}">
  <sheetPr filterMode="1"/>
  <dimension ref="A1:O977"/>
  <sheetViews>
    <sheetView workbookViewId="0">
      <selection activeCell="O8" sqref="O8"/>
    </sheetView>
  </sheetViews>
  <sheetFormatPr baseColWidth="10" defaultRowHeight="16" x14ac:dyDescent="0.2"/>
  <cols>
    <col min="9" max="9" width="21.83203125" bestFit="1" customWidth="1"/>
  </cols>
  <sheetData>
    <row r="1" spans="1:15" x14ac:dyDescent="0.2">
      <c r="A1" t="s">
        <v>1133</v>
      </c>
      <c r="B1" t="s">
        <v>0</v>
      </c>
      <c r="C1" t="s">
        <v>1</v>
      </c>
      <c r="D1" t="s">
        <v>2</v>
      </c>
      <c r="E1" t="s">
        <v>139</v>
      </c>
      <c r="F1" t="s">
        <v>3</v>
      </c>
      <c r="G1" t="s">
        <v>138</v>
      </c>
      <c r="H1" t="s">
        <v>137</v>
      </c>
      <c r="I1" s="2" t="s">
        <v>1118</v>
      </c>
      <c r="J1" s="2" t="s">
        <v>1119</v>
      </c>
      <c r="K1" s="2" t="s">
        <v>1120</v>
      </c>
      <c r="L1" s="2" t="s">
        <v>1121</v>
      </c>
      <c r="M1" s="2" t="s">
        <v>1122</v>
      </c>
      <c r="N1" s="2" t="s">
        <v>1123</v>
      </c>
      <c r="O1" s="2" t="s">
        <v>1124</v>
      </c>
    </row>
    <row r="2" spans="1:15" hidden="1" x14ac:dyDescent="0.2">
      <c r="A2">
        <v>1</v>
      </c>
      <c r="B2" t="s">
        <v>1115</v>
      </c>
      <c r="C2" t="s">
        <v>7</v>
      </c>
      <c r="D2" t="s">
        <v>8</v>
      </c>
      <c r="E2">
        <v>7720</v>
      </c>
      <c r="F2">
        <v>8189</v>
      </c>
      <c r="G2">
        <v>469</v>
      </c>
      <c r="H2">
        <v>6.0751295336787602E-2</v>
      </c>
      <c r="I2" t="str">
        <f>VLOOKUP(D2,categoriesforlookup!A:B,2,FALSE)</f>
        <v>2 years and up to 3 years</v>
      </c>
      <c r="J2">
        <f t="shared" ref="J2:J7" si="0">VLOOKUP(CONCATENATE(C2,":",I2),B:I,6,FALSE)</f>
        <v>201</v>
      </c>
      <c r="K2" t="b">
        <f t="shared" ref="K2:K7" si="1">AND(G2&gt;0,J2&gt;0)</f>
        <v>1</v>
      </c>
      <c r="L2">
        <f t="shared" ref="L2:L7" si="2">IF(K2,G2+J2,G2)</f>
        <v>670</v>
      </c>
      <c r="M2" t="b">
        <f t="shared" ref="M2:M7" si="3">L2=H2</f>
        <v>0</v>
      </c>
      <c r="N2" s="3">
        <f t="shared" ref="N2:N7" si="4">L2/E2</f>
        <v>8.6787564766839381E-2</v>
      </c>
      <c r="O2" s="3">
        <f t="shared" ref="O2:O7" si="5">L2/VLOOKUP(C2&amp;":Total",B:F,5,FALSE)</f>
        <v>2.0488670071251644E-2</v>
      </c>
    </row>
    <row r="3" spans="1:15" hidden="1" x14ac:dyDescent="0.2">
      <c r="A3">
        <v>2</v>
      </c>
      <c r="B3" t="s">
        <v>1114</v>
      </c>
      <c r="C3" t="s">
        <v>7</v>
      </c>
      <c r="D3" t="s">
        <v>130</v>
      </c>
      <c r="E3">
        <v>752</v>
      </c>
      <c r="F3">
        <v>953</v>
      </c>
      <c r="G3">
        <v>201</v>
      </c>
      <c r="H3">
        <v>0.267287234042553</v>
      </c>
      <c r="I3" t="str">
        <f>VLOOKUP(D3,categoriesforlookup!A:B,2,FALSE)</f>
        <v>3 years and up to 4 years</v>
      </c>
      <c r="J3">
        <f t="shared" si="0"/>
        <v>-14</v>
      </c>
      <c r="K3" t="b">
        <f t="shared" si="1"/>
        <v>0</v>
      </c>
      <c r="L3">
        <f t="shared" si="2"/>
        <v>201</v>
      </c>
      <c r="M3" t="b">
        <f t="shared" si="3"/>
        <v>0</v>
      </c>
      <c r="N3" s="3">
        <f t="shared" si="4"/>
        <v>0.26728723404255317</v>
      </c>
      <c r="O3" s="3">
        <f t="shared" si="5"/>
        <v>6.1466010213754932E-3</v>
      </c>
    </row>
    <row r="4" spans="1:15" hidden="1" x14ac:dyDescent="0.2">
      <c r="A4">
        <v>3</v>
      </c>
      <c r="B4" t="s">
        <v>1113</v>
      </c>
      <c r="C4" t="s">
        <v>7</v>
      </c>
      <c r="D4" t="s">
        <v>131</v>
      </c>
      <c r="E4">
        <v>12482</v>
      </c>
      <c r="F4">
        <v>7855</v>
      </c>
      <c r="G4">
        <v>-4627</v>
      </c>
      <c r="H4">
        <v>-0.37069379907066202</v>
      </c>
      <c r="I4" t="str">
        <f>VLOOKUP(D4,categoriesforlookup!A:B,2,FALSE)</f>
        <v>6 months up to 1 year</v>
      </c>
      <c r="J4">
        <f t="shared" si="0"/>
        <v>4380</v>
      </c>
      <c r="K4" t="b">
        <f t="shared" si="1"/>
        <v>0</v>
      </c>
      <c r="L4">
        <f t="shared" si="2"/>
        <v>-4627</v>
      </c>
      <c r="M4" t="b">
        <f t="shared" si="3"/>
        <v>0</v>
      </c>
      <c r="N4" s="3">
        <f t="shared" si="4"/>
        <v>-0.37069379907066174</v>
      </c>
      <c r="O4" s="3">
        <f t="shared" si="5"/>
        <v>-0.14149414390997217</v>
      </c>
    </row>
    <row r="5" spans="1:15" hidden="1" x14ac:dyDescent="0.2">
      <c r="A5">
        <v>4</v>
      </c>
      <c r="B5" t="s">
        <v>1112</v>
      </c>
      <c r="C5" t="s">
        <v>7</v>
      </c>
      <c r="D5" t="s">
        <v>132</v>
      </c>
      <c r="E5">
        <v>365</v>
      </c>
      <c r="F5">
        <v>351</v>
      </c>
      <c r="G5">
        <v>-14</v>
      </c>
      <c r="H5">
        <v>-3.8356164383561597E-2</v>
      </c>
      <c r="I5" t="str">
        <f>VLOOKUP(D5,categoriesforlookup!A:B,2,FALSE)</f>
        <v>4 years and up to 5 years</v>
      </c>
      <c r="J5">
        <f t="shared" si="0"/>
        <v>19</v>
      </c>
      <c r="K5" t="b">
        <f t="shared" si="1"/>
        <v>0</v>
      </c>
      <c r="L5">
        <f t="shared" si="2"/>
        <v>-14</v>
      </c>
      <c r="M5" t="b">
        <f t="shared" si="3"/>
        <v>0</v>
      </c>
      <c r="N5" s="3">
        <f t="shared" si="4"/>
        <v>-3.8356164383561646E-2</v>
      </c>
      <c r="O5" s="3">
        <f t="shared" si="5"/>
        <v>-4.2812146417540748E-4</v>
      </c>
    </row>
    <row r="6" spans="1:15" hidden="1" x14ac:dyDescent="0.2">
      <c r="A6">
        <v>5</v>
      </c>
      <c r="B6" t="s">
        <v>1111</v>
      </c>
      <c r="C6" t="s">
        <v>7</v>
      </c>
      <c r="D6" t="s">
        <v>133</v>
      </c>
      <c r="E6">
        <v>337</v>
      </c>
      <c r="F6">
        <v>356</v>
      </c>
      <c r="G6">
        <v>19</v>
      </c>
      <c r="H6">
        <v>5.6379821958456998E-2</v>
      </c>
      <c r="I6" t="str">
        <f>VLOOKUP(D6,categoriesforlookup!A:B,2,FALSE)</f>
        <v>5 years and over</v>
      </c>
      <c r="J6">
        <f t="shared" si="0"/>
        <v>8</v>
      </c>
      <c r="K6" t="b">
        <f t="shared" si="1"/>
        <v>1</v>
      </c>
      <c r="L6">
        <f t="shared" si="2"/>
        <v>27</v>
      </c>
      <c r="M6" t="b">
        <f t="shared" si="3"/>
        <v>0</v>
      </c>
      <c r="N6" s="3">
        <f t="shared" si="4"/>
        <v>8.0118694362017809E-2</v>
      </c>
      <c r="O6" s="3">
        <f t="shared" si="5"/>
        <v>8.2566282376685726E-4</v>
      </c>
    </row>
    <row r="7" spans="1:15" hidden="1" x14ac:dyDescent="0.2">
      <c r="A7">
        <v>6</v>
      </c>
      <c r="B7" t="s">
        <v>1110</v>
      </c>
      <c r="C7" t="s">
        <v>7</v>
      </c>
      <c r="D7" t="s">
        <v>134</v>
      </c>
      <c r="E7">
        <v>30</v>
      </c>
      <c r="F7">
        <v>38</v>
      </c>
      <c r="G7">
        <v>8</v>
      </c>
      <c r="H7">
        <v>0.266666666666667</v>
      </c>
      <c r="I7">
        <f>VLOOKUP(D7,categoriesforlookup!A:B,2,FALSE)</f>
        <v>0</v>
      </c>
      <c r="J7" t="e">
        <f t="shared" si="0"/>
        <v>#N/A</v>
      </c>
      <c r="K7" t="e">
        <f t="shared" si="1"/>
        <v>#N/A</v>
      </c>
      <c r="L7" t="e">
        <f t="shared" si="2"/>
        <v>#N/A</v>
      </c>
      <c r="M7" t="e">
        <f t="shared" si="3"/>
        <v>#N/A</v>
      </c>
      <c r="N7" s="3" t="e">
        <f t="shared" si="4"/>
        <v>#N/A</v>
      </c>
      <c r="O7" s="3" t="e">
        <f t="shared" si="5"/>
        <v>#N/A</v>
      </c>
    </row>
    <row r="8" spans="1:15" x14ac:dyDescent="0.2">
      <c r="A8">
        <v>367</v>
      </c>
      <c r="B8" t="s">
        <v>749</v>
      </c>
      <c r="C8" t="s">
        <v>53</v>
      </c>
      <c r="D8" t="s">
        <v>136</v>
      </c>
      <c r="E8">
        <v>326</v>
      </c>
      <c r="F8">
        <v>619</v>
      </c>
      <c r="G8">
        <v>293</v>
      </c>
      <c r="H8">
        <v>0.89877300613496902</v>
      </c>
      <c r="I8" t="str">
        <f>VLOOKUP(D8,categoriesforlookup!A:B,2,FALSE)</f>
        <v>1 year and up to 2 years</v>
      </c>
      <c r="J8">
        <f t="shared" ref="J8:J71" si="6">VLOOKUP(CONCATENATE(C8,":",I8),B:I,6,FALSE)</f>
        <v>19</v>
      </c>
      <c r="K8" t="b">
        <f t="shared" ref="K8:K71" si="7">AND(G8&gt;0,J8&gt;0)</f>
        <v>1</v>
      </c>
      <c r="L8">
        <f t="shared" ref="L8:L71" si="8">IF(K8,G8+J8,G8)</f>
        <v>312</v>
      </c>
      <c r="M8" t="b">
        <f t="shared" ref="M8:M71" si="9">L8=H8</f>
        <v>0</v>
      </c>
      <c r="N8" s="3">
        <f t="shared" ref="N8:N71" si="10">L8/E8</f>
        <v>0.95705521472392641</v>
      </c>
      <c r="O8" s="3">
        <f t="shared" ref="O8:O71" si="11">L8/VLOOKUP(C8&amp;":Total",B:F,5,FALSE)</f>
        <v>0.20512820512820512</v>
      </c>
    </row>
    <row r="9" spans="1:15" hidden="1" x14ac:dyDescent="0.2">
      <c r="A9">
        <v>8</v>
      </c>
      <c r="B9" t="s">
        <v>1108</v>
      </c>
      <c r="C9" t="s">
        <v>7</v>
      </c>
      <c r="D9" t="s">
        <v>129</v>
      </c>
      <c r="E9">
        <v>32426</v>
      </c>
      <c r="F9">
        <v>32701</v>
      </c>
      <c r="G9">
        <v>275</v>
      </c>
      <c r="H9">
        <v>8.4808487016591605E-3</v>
      </c>
      <c r="I9" t="e">
        <f>VLOOKUP(D9,categoriesforlookup!A:B,2,FALSE)</f>
        <v>#N/A</v>
      </c>
      <c r="J9" t="e">
        <f t="shared" si="6"/>
        <v>#N/A</v>
      </c>
      <c r="K9" t="e">
        <f t="shared" si="7"/>
        <v>#N/A</v>
      </c>
      <c r="L9" t="e">
        <f t="shared" si="8"/>
        <v>#N/A</v>
      </c>
      <c r="M9" t="e">
        <f t="shared" si="9"/>
        <v>#N/A</v>
      </c>
      <c r="N9" s="3" t="e">
        <f t="shared" si="10"/>
        <v>#N/A</v>
      </c>
      <c r="O9" s="3" t="e">
        <f t="shared" si="11"/>
        <v>#N/A</v>
      </c>
    </row>
    <row r="10" spans="1:15" hidden="1" x14ac:dyDescent="0.2">
      <c r="A10">
        <v>9</v>
      </c>
      <c r="B10" t="s">
        <v>1107</v>
      </c>
      <c r="C10" t="s">
        <v>9</v>
      </c>
      <c r="D10" t="s">
        <v>8</v>
      </c>
      <c r="E10">
        <v>3007</v>
      </c>
      <c r="F10">
        <v>3094</v>
      </c>
      <c r="G10">
        <v>87</v>
      </c>
      <c r="H10">
        <v>2.8932490854672401E-2</v>
      </c>
      <c r="I10" t="str">
        <f>VLOOKUP(D10,categoriesforlookup!A:B,2,FALSE)</f>
        <v>2 years and up to 3 years</v>
      </c>
      <c r="J10">
        <f t="shared" si="6"/>
        <v>183</v>
      </c>
      <c r="K10" t="b">
        <f t="shared" si="7"/>
        <v>1</v>
      </c>
      <c r="L10">
        <f t="shared" si="8"/>
        <v>270</v>
      </c>
      <c r="M10" t="b">
        <f t="shared" si="9"/>
        <v>0</v>
      </c>
      <c r="N10" s="3">
        <f t="shared" si="10"/>
        <v>8.9790488859328235E-2</v>
      </c>
      <c r="O10" s="3">
        <f t="shared" si="11"/>
        <v>1.6612317725958285E-2</v>
      </c>
    </row>
    <row r="11" spans="1:15" hidden="1" x14ac:dyDescent="0.2">
      <c r="A11">
        <v>10</v>
      </c>
      <c r="B11" t="s">
        <v>1106</v>
      </c>
      <c r="C11" t="s">
        <v>9</v>
      </c>
      <c r="D11" t="s">
        <v>130</v>
      </c>
      <c r="E11">
        <v>2244</v>
      </c>
      <c r="F11">
        <v>2427</v>
      </c>
      <c r="G11">
        <v>183</v>
      </c>
      <c r="H11">
        <v>8.1550802139037398E-2</v>
      </c>
      <c r="I11" t="str">
        <f>VLOOKUP(D11,categoriesforlookup!A:B,2,FALSE)</f>
        <v>3 years and up to 4 years</v>
      </c>
      <c r="J11">
        <f t="shared" si="6"/>
        <v>-6</v>
      </c>
      <c r="K11" t="b">
        <f t="shared" si="7"/>
        <v>0</v>
      </c>
      <c r="L11">
        <f t="shared" si="8"/>
        <v>183</v>
      </c>
      <c r="M11" t="b">
        <f t="shared" si="9"/>
        <v>0</v>
      </c>
      <c r="N11" s="3">
        <f t="shared" si="10"/>
        <v>8.155080213903744E-2</v>
      </c>
      <c r="O11" s="3">
        <f t="shared" si="11"/>
        <v>1.1259459792038393E-2</v>
      </c>
    </row>
    <row r="12" spans="1:15" hidden="1" x14ac:dyDescent="0.2">
      <c r="A12">
        <v>11</v>
      </c>
      <c r="B12" t="s">
        <v>1105</v>
      </c>
      <c r="C12" t="s">
        <v>9</v>
      </c>
      <c r="D12" t="s">
        <v>131</v>
      </c>
      <c r="E12">
        <v>6521</v>
      </c>
      <c r="F12">
        <v>4681</v>
      </c>
      <c r="G12">
        <v>-1840</v>
      </c>
      <c r="H12">
        <v>-0.28216531206870099</v>
      </c>
      <c r="I12" t="str">
        <f>VLOOKUP(D12,categoriesforlookup!A:B,2,FALSE)</f>
        <v>6 months up to 1 year</v>
      </c>
      <c r="J12">
        <f t="shared" si="6"/>
        <v>1684</v>
      </c>
      <c r="K12" t="b">
        <f t="shared" si="7"/>
        <v>0</v>
      </c>
      <c r="L12">
        <f t="shared" si="8"/>
        <v>-1840</v>
      </c>
      <c r="M12" t="b">
        <f t="shared" si="9"/>
        <v>0</v>
      </c>
      <c r="N12" s="3">
        <f t="shared" si="10"/>
        <v>-0.2821653120687011</v>
      </c>
      <c r="O12" s="3">
        <f t="shared" si="11"/>
        <v>-0.11320986894727127</v>
      </c>
    </row>
    <row r="13" spans="1:15" hidden="1" x14ac:dyDescent="0.2">
      <c r="A13">
        <v>12</v>
      </c>
      <c r="B13" t="s">
        <v>1104</v>
      </c>
      <c r="C13" t="s">
        <v>9</v>
      </c>
      <c r="D13" t="s">
        <v>132</v>
      </c>
      <c r="E13">
        <v>135</v>
      </c>
      <c r="F13">
        <v>129</v>
      </c>
      <c r="G13">
        <v>-6</v>
      </c>
      <c r="H13">
        <v>-4.4444444444444398E-2</v>
      </c>
      <c r="I13" t="str">
        <f>VLOOKUP(D13,categoriesforlookup!A:B,2,FALSE)</f>
        <v>4 years and up to 5 years</v>
      </c>
      <c r="J13">
        <f t="shared" si="6"/>
        <v>4</v>
      </c>
      <c r="K13" t="b">
        <f t="shared" si="7"/>
        <v>0</v>
      </c>
      <c r="L13">
        <f t="shared" si="8"/>
        <v>-6</v>
      </c>
      <c r="M13" t="b">
        <f t="shared" si="9"/>
        <v>0</v>
      </c>
      <c r="N13" s="3">
        <f t="shared" si="10"/>
        <v>-4.4444444444444446E-2</v>
      </c>
      <c r="O13" s="3">
        <f t="shared" si="11"/>
        <v>-3.691626161324063E-4</v>
      </c>
    </row>
    <row r="14" spans="1:15" hidden="1" x14ac:dyDescent="0.2">
      <c r="A14">
        <v>13</v>
      </c>
      <c r="B14" t="s">
        <v>1103</v>
      </c>
      <c r="C14" t="s">
        <v>9</v>
      </c>
      <c r="D14" t="s">
        <v>133</v>
      </c>
      <c r="E14">
        <v>106</v>
      </c>
      <c r="F14">
        <v>110</v>
      </c>
      <c r="G14">
        <v>4</v>
      </c>
      <c r="H14">
        <v>3.77358490566038E-2</v>
      </c>
      <c r="I14" t="str">
        <f>VLOOKUP(D14,categoriesforlookup!A:B,2,FALSE)</f>
        <v>5 years and over</v>
      </c>
      <c r="J14">
        <f t="shared" si="6"/>
        <v>-3</v>
      </c>
      <c r="K14" t="b">
        <f t="shared" si="7"/>
        <v>0</v>
      </c>
      <c r="L14">
        <f t="shared" si="8"/>
        <v>4</v>
      </c>
      <c r="M14" t="b">
        <f t="shared" si="9"/>
        <v>0</v>
      </c>
      <c r="N14" s="3">
        <f t="shared" si="10"/>
        <v>3.7735849056603772E-2</v>
      </c>
      <c r="O14" s="3">
        <f t="shared" si="11"/>
        <v>2.4610841075493753E-4</v>
      </c>
    </row>
    <row r="15" spans="1:15" hidden="1" x14ac:dyDescent="0.2">
      <c r="A15">
        <v>14</v>
      </c>
      <c r="B15" t="s">
        <v>1102</v>
      </c>
      <c r="C15" t="s">
        <v>9</v>
      </c>
      <c r="D15" t="s">
        <v>134</v>
      </c>
      <c r="E15">
        <v>20</v>
      </c>
      <c r="F15">
        <v>17</v>
      </c>
      <c r="G15">
        <v>-3</v>
      </c>
      <c r="H15">
        <v>-0.15</v>
      </c>
      <c r="I15">
        <f>VLOOKUP(D15,categoriesforlookup!A:B,2,FALSE)</f>
        <v>0</v>
      </c>
      <c r="J15" t="e">
        <f t="shared" si="6"/>
        <v>#N/A</v>
      </c>
      <c r="K15" t="e">
        <f t="shared" si="7"/>
        <v>#N/A</v>
      </c>
      <c r="L15" t="e">
        <f t="shared" si="8"/>
        <v>#N/A</v>
      </c>
      <c r="M15" t="e">
        <f t="shared" si="9"/>
        <v>#N/A</v>
      </c>
      <c r="N15" s="3" t="e">
        <f t="shared" si="10"/>
        <v>#N/A</v>
      </c>
      <c r="O15" s="3" t="e">
        <f t="shared" si="11"/>
        <v>#N/A</v>
      </c>
    </row>
    <row r="16" spans="1:15" x14ac:dyDescent="0.2">
      <c r="A16">
        <v>463</v>
      </c>
      <c r="B16" t="s">
        <v>653</v>
      </c>
      <c r="C16" t="s">
        <v>65</v>
      </c>
      <c r="D16" t="s">
        <v>136</v>
      </c>
      <c r="E16">
        <v>494</v>
      </c>
      <c r="F16">
        <v>966</v>
      </c>
      <c r="G16">
        <v>472</v>
      </c>
      <c r="H16">
        <v>0.95546558704453399</v>
      </c>
      <c r="I16" t="str">
        <f>VLOOKUP(D16,categoriesforlookup!A:B,2,FALSE)</f>
        <v>1 year and up to 2 years</v>
      </c>
      <c r="J16">
        <f t="shared" si="6"/>
        <v>54</v>
      </c>
      <c r="K16" t="b">
        <f t="shared" si="7"/>
        <v>1</v>
      </c>
      <c r="L16">
        <f t="shared" si="8"/>
        <v>526</v>
      </c>
      <c r="M16" t="b">
        <f t="shared" si="9"/>
        <v>0</v>
      </c>
      <c r="N16" s="3">
        <f t="shared" si="10"/>
        <v>1.0647773279352226</v>
      </c>
      <c r="O16" s="3">
        <f t="shared" si="11"/>
        <v>0.19423929098966028</v>
      </c>
    </row>
    <row r="17" spans="1:15" hidden="1" x14ac:dyDescent="0.2">
      <c r="A17">
        <v>16</v>
      </c>
      <c r="B17" t="s">
        <v>1100</v>
      </c>
      <c r="C17" t="s">
        <v>9</v>
      </c>
      <c r="D17" t="s">
        <v>129</v>
      </c>
      <c r="E17">
        <v>16068</v>
      </c>
      <c r="F17">
        <v>16253</v>
      </c>
      <c r="G17">
        <v>185</v>
      </c>
      <c r="H17">
        <v>1.15135673388101E-2</v>
      </c>
      <c r="I17" t="e">
        <f>VLOOKUP(D17,categoriesforlookup!A:B,2,FALSE)</f>
        <v>#N/A</v>
      </c>
      <c r="J17" t="e">
        <f t="shared" si="6"/>
        <v>#N/A</v>
      </c>
      <c r="K17" t="e">
        <f t="shared" si="7"/>
        <v>#N/A</v>
      </c>
      <c r="L17" t="e">
        <f t="shared" si="8"/>
        <v>#N/A</v>
      </c>
      <c r="M17" t="e">
        <f t="shared" si="9"/>
        <v>#N/A</v>
      </c>
      <c r="N17" s="3" t="e">
        <f t="shared" si="10"/>
        <v>#N/A</v>
      </c>
      <c r="O17" s="3" t="e">
        <f t="shared" si="11"/>
        <v>#N/A</v>
      </c>
    </row>
    <row r="18" spans="1:15" hidden="1" x14ac:dyDescent="0.2">
      <c r="A18">
        <v>17</v>
      </c>
      <c r="B18" t="s">
        <v>1099</v>
      </c>
      <c r="C18" t="s">
        <v>10</v>
      </c>
      <c r="D18" t="s">
        <v>8</v>
      </c>
      <c r="E18">
        <v>52808</v>
      </c>
      <c r="F18">
        <v>54970</v>
      </c>
      <c r="G18">
        <v>2162</v>
      </c>
      <c r="H18">
        <v>4.0940766550522603E-2</v>
      </c>
      <c r="I18" t="str">
        <f>VLOOKUP(D18,categoriesforlookup!A:B,2,FALSE)</f>
        <v>2 years and up to 3 years</v>
      </c>
      <c r="J18">
        <f t="shared" si="6"/>
        <v>2547</v>
      </c>
      <c r="K18" t="b">
        <f t="shared" si="7"/>
        <v>1</v>
      </c>
      <c r="L18">
        <f t="shared" si="8"/>
        <v>4709</v>
      </c>
      <c r="M18" t="b">
        <f t="shared" si="9"/>
        <v>0</v>
      </c>
      <c r="N18" s="3">
        <f t="shared" si="10"/>
        <v>8.9172095137100435E-2</v>
      </c>
      <c r="O18" s="3">
        <f t="shared" si="11"/>
        <v>2.0887763204002787E-2</v>
      </c>
    </row>
    <row r="19" spans="1:15" hidden="1" x14ac:dyDescent="0.2">
      <c r="A19">
        <v>18</v>
      </c>
      <c r="B19" t="s">
        <v>1098</v>
      </c>
      <c r="C19" t="s">
        <v>10</v>
      </c>
      <c r="D19" t="s">
        <v>130</v>
      </c>
      <c r="E19">
        <v>28247</v>
      </c>
      <c r="F19">
        <v>30794</v>
      </c>
      <c r="G19">
        <v>2547</v>
      </c>
      <c r="H19">
        <v>9.0168867490352994E-2</v>
      </c>
      <c r="I19" t="str">
        <f>VLOOKUP(D19,categoriesforlookup!A:B,2,FALSE)</f>
        <v>3 years and up to 4 years</v>
      </c>
      <c r="J19">
        <f t="shared" si="6"/>
        <v>386</v>
      </c>
      <c r="K19" t="b">
        <f t="shared" si="7"/>
        <v>1</v>
      </c>
      <c r="L19">
        <f t="shared" si="8"/>
        <v>2933</v>
      </c>
      <c r="M19" t="b">
        <f t="shared" si="9"/>
        <v>0</v>
      </c>
      <c r="N19" s="3">
        <f t="shared" si="10"/>
        <v>0.10383403547279357</v>
      </c>
      <c r="O19" s="3">
        <f t="shared" si="11"/>
        <v>1.300994042840097E-2</v>
      </c>
    </row>
    <row r="20" spans="1:15" hidden="1" x14ac:dyDescent="0.2">
      <c r="A20">
        <v>19</v>
      </c>
      <c r="B20" t="s">
        <v>1097</v>
      </c>
      <c r="C20" t="s">
        <v>10</v>
      </c>
      <c r="D20" t="s">
        <v>131</v>
      </c>
      <c r="E20">
        <v>72305</v>
      </c>
      <c r="F20">
        <v>48285</v>
      </c>
      <c r="G20">
        <v>-24020</v>
      </c>
      <c r="H20">
        <v>-0.33220385865431201</v>
      </c>
      <c r="I20" t="str">
        <f>VLOOKUP(D20,categoriesforlookup!A:B,2,FALSE)</f>
        <v>6 months up to 1 year</v>
      </c>
      <c r="J20">
        <f t="shared" si="6"/>
        <v>21057</v>
      </c>
      <c r="K20" t="b">
        <f t="shared" si="7"/>
        <v>0</v>
      </c>
      <c r="L20">
        <f t="shared" si="8"/>
        <v>-24020</v>
      </c>
      <c r="M20" t="b">
        <f t="shared" si="9"/>
        <v>0</v>
      </c>
      <c r="N20" s="3">
        <f t="shared" si="10"/>
        <v>-0.33220385865431162</v>
      </c>
      <c r="O20" s="3">
        <f t="shared" si="11"/>
        <v>-0.10654577875560563</v>
      </c>
    </row>
    <row r="21" spans="1:15" hidden="1" x14ac:dyDescent="0.2">
      <c r="A21">
        <v>20</v>
      </c>
      <c r="B21" t="s">
        <v>1096</v>
      </c>
      <c r="C21" t="s">
        <v>10</v>
      </c>
      <c r="D21" t="s">
        <v>132</v>
      </c>
      <c r="E21">
        <v>2968</v>
      </c>
      <c r="F21">
        <v>3354</v>
      </c>
      <c r="G21">
        <v>386</v>
      </c>
      <c r="H21">
        <v>0.130053908355795</v>
      </c>
      <c r="I21" t="str">
        <f>VLOOKUP(D21,categoriesforlookup!A:B,2,FALSE)</f>
        <v>4 years and up to 5 years</v>
      </c>
      <c r="J21">
        <f t="shared" si="6"/>
        <v>62</v>
      </c>
      <c r="K21" t="b">
        <f t="shared" si="7"/>
        <v>1</v>
      </c>
      <c r="L21">
        <f t="shared" si="8"/>
        <v>448</v>
      </c>
      <c r="M21" t="b">
        <f t="shared" si="9"/>
        <v>0</v>
      </c>
      <c r="N21" s="3">
        <f t="shared" si="10"/>
        <v>0.15094339622641509</v>
      </c>
      <c r="O21" s="3">
        <f t="shared" si="11"/>
        <v>1.9871985379896471E-3</v>
      </c>
    </row>
    <row r="22" spans="1:15" hidden="1" x14ac:dyDescent="0.2">
      <c r="A22">
        <v>21</v>
      </c>
      <c r="B22" t="s">
        <v>1095</v>
      </c>
      <c r="C22" t="s">
        <v>10</v>
      </c>
      <c r="D22" t="s">
        <v>133</v>
      </c>
      <c r="E22">
        <v>2013</v>
      </c>
      <c r="F22">
        <v>2075</v>
      </c>
      <c r="G22">
        <v>62</v>
      </c>
      <c r="H22">
        <v>3.07998012916046E-2</v>
      </c>
      <c r="I22" t="str">
        <f>VLOOKUP(D22,categoriesforlookup!A:B,2,FALSE)</f>
        <v>5 years and over</v>
      </c>
      <c r="J22">
        <f t="shared" si="6"/>
        <v>117</v>
      </c>
      <c r="K22" t="b">
        <f t="shared" si="7"/>
        <v>1</v>
      </c>
      <c r="L22">
        <f t="shared" si="8"/>
        <v>179</v>
      </c>
      <c r="M22" t="b">
        <f t="shared" si="9"/>
        <v>0</v>
      </c>
      <c r="N22" s="3">
        <f t="shared" si="10"/>
        <v>8.8922006954793839E-2</v>
      </c>
      <c r="O22" s="3">
        <f t="shared" si="11"/>
        <v>7.9399227299139911E-4</v>
      </c>
    </row>
    <row r="23" spans="1:15" hidden="1" x14ac:dyDescent="0.2">
      <c r="A23">
        <v>22</v>
      </c>
      <c r="B23" t="s">
        <v>1094</v>
      </c>
      <c r="C23" t="s">
        <v>10</v>
      </c>
      <c r="D23" t="s">
        <v>134</v>
      </c>
      <c r="E23">
        <v>460</v>
      </c>
      <c r="F23">
        <v>577</v>
      </c>
      <c r="G23">
        <v>117</v>
      </c>
      <c r="H23">
        <v>0.254347826086956</v>
      </c>
      <c r="I23">
        <f>VLOOKUP(D23,categoriesforlookup!A:B,2,FALSE)</f>
        <v>0</v>
      </c>
      <c r="J23" t="e">
        <f t="shared" si="6"/>
        <v>#N/A</v>
      </c>
      <c r="K23" t="e">
        <f t="shared" si="7"/>
        <v>#N/A</v>
      </c>
      <c r="L23" t="e">
        <f t="shared" si="8"/>
        <v>#N/A</v>
      </c>
      <c r="M23" t="e">
        <f t="shared" si="9"/>
        <v>#N/A</v>
      </c>
      <c r="N23" s="3" t="e">
        <f t="shared" si="10"/>
        <v>#N/A</v>
      </c>
      <c r="O23" s="3" t="e">
        <f t="shared" si="11"/>
        <v>#N/A</v>
      </c>
    </row>
    <row r="24" spans="1:15" x14ac:dyDescent="0.2">
      <c r="A24">
        <v>839</v>
      </c>
      <c r="B24" t="s">
        <v>277</v>
      </c>
      <c r="C24" t="s">
        <v>112</v>
      </c>
      <c r="D24" t="s">
        <v>136</v>
      </c>
      <c r="E24">
        <v>4176</v>
      </c>
      <c r="F24">
        <v>8745</v>
      </c>
      <c r="G24">
        <v>4569</v>
      </c>
      <c r="H24">
        <v>1.0941091954022999</v>
      </c>
      <c r="I24" t="str">
        <f>VLOOKUP(D24,categoriesforlookup!A:B,2,FALSE)</f>
        <v>1 year and up to 2 years</v>
      </c>
      <c r="J24">
        <f t="shared" si="6"/>
        <v>100</v>
      </c>
      <c r="K24" t="b">
        <f t="shared" si="7"/>
        <v>1</v>
      </c>
      <c r="L24">
        <f t="shared" si="8"/>
        <v>4669</v>
      </c>
      <c r="M24" t="b">
        <f t="shared" si="9"/>
        <v>0</v>
      </c>
      <c r="N24" s="3">
        <f t="shared" si="10"/>
        <v>1.1180555555555556</v>
      </c>
      <c r="O24" s="3">
        <f t="shared" si="11"/>
        <v>0.19391145443973751</v>
      </c>
    </row>
    <row r="25" spans="1:15" hidden="1" x14ac:dyDescent="0.2">
      <c r="A25">
        <v>24</v>
      </c>
      <c r="B25" t="s">
        <v>1092</v>
      </c>
      <c r="C25" t="s">
        <v>10</v>
      </c>
      <c r="D25" t="s">
        <v>129</v>
      </c>
      <c r="E25">
        <v>222951</v>
      </c>
      <c r="F25">
        <v>225443</v>
      </c>
      <c r="G25">
        <v>2492</v>
      </c>
      <c r="H25">
        <v>1.11773439006777E-2</v>
      </c>
      <c r="I25" t="e">
        <f>VLOOKUP(D25,categoriesforlookup!A:B,2,FALSE)</f>
        <v>#N/A</v>
      </c>
      <c r="J25" t="e">
        <f t="shared" si="6"/>
        <v>#N/A</v>
      </c>
      <c r="K25" t="e">
        <f t="shared" si="7"/>
        <v>#N/A</v>
      </c>
      <c r="L25" t="e">
        <f t="shared" si="8"/>
        <v>#N/A</v>
      </c>
      <c r="M25" t="e">
        <f t="shared" si="9"/>
        <v>#N/A</v>
      </c>
      <c r="N25" s="3" t="e">
        <f t="shared" si="10"/>
        <v>#N/A</v>
      </c>
      <c r="O25" s="3" t="e">
        <f t="shared" si="11"/>
        <v>#N/A</v>
      </c>
    </row>
    <row r="26" spans="1:15" hidden="1" x14ac:dyDescent="0.2">
      <c r="A26">
        <v>25</v>
      </c>
      <c r="B26" t="s">
        <v>1091</v>
      </c>
      <c r="C26" t="s">
        <v>11</v>
      </c>
      <c r="D26" t="s">
        <v>8</v>
      </c>
      <c r="E26">
        <v>5782</v>
      </c>
      <c r="F26">
        <v>6069</v>
      </c>
      <c r="G26">
        <v>287</v>
      </c>
      <c r="H26">
        <v>4.9636803874092E-2</v>
      </c>
      <c r="I26" t="str">
        <f>VLOOKUP(D26,categoriesforlookup!A:B,2,FALSE)</f>
        <v>2 years and up to 3 years</v>
      </c>
      <c r="J26">
        <f t="shared" si="6"/>
        <v>-80</v>
      </c>
      <c r="K26" t="b">
        <f t="shared" si="7"/>
        <v>0</v>
      </c>
      <c r="L26">
        <f t="shared" si="8"/>
        <v>287</v>
      </c>
      <c r="M26" t="b">
        <f t="shared" si="9"/>
        <v>0</v>
      </c>
      <c r="N26" s="3">
        <f t="shared" si="10"/>
        <v>4.9636803874092007E-2</v>
      </c>
      <c r="O26" s="3">
        <f t="shared" si="11"/>
        <v>8.1034531439704103E-3</v>
      </c>
    </row>
    <row r="27" spans="1:15" hidden="1" x14ac:dyDescent="0.2">
      <c r="A27">
        <v>26</v>
      </c>
      <c r="B27" t="s">
        <v>1090</v>
      </c>
      <c r="C27" t="s">
        <v>11</v>
      </c>
      <c r="D27" t="s">
        <v>130</v>
      </c>
      <c r="E27">
        <v>4920</v>
      </c>
      <c r="F27">
        <v>4840</v>
      </c>
      <c r="G27">
        <v>-80</v>
      </c>
      <c r="H27">
        <v>-1.6260162601626001E-2</v>
      </c>
      <c r="I27" t="str">
        <f>VLOOKUP(D27,categoriesforlookup!A:B,2,FALSE)</f>
        <v>3 years and up to 4 years</v>
      </c>
      <c r="J27">
        <f t="shared" si="6"/>
        <v>140</v>
      </c>
      <c r="K27" t="b">
        <f t="shared" si="7"/>
        <v>0</v>
      </c>
      <c r="L27">
        <f t="shared" si="8"/>
        <v>-80</v>
      </c>
      <c r="M27" t="b">
        <f t="shared" si="9"/>
        <v>0</v>
      </c>
      <c r="N27" s="3">
        <f t="shared" si="10"/>
        <v>-1.6260162601626018E-2</v>
      </c>
      <c r="O27" s="3">
        <f t="shared" si="11"/>
        <v>-2.2588022700962816E-3</v>
      </c>
    </row>
    <row r="28" spans="1:15" hidden="1" x14ac:dyDescent="0.2">
      <c r="A28">
        <v>27</v>
      </c>
      <c r="B28" t="s">
        <v>1089</v>
      </c>
      <c r="C28" t="s">
        <v>11</v>
      </c>
      <c r="D28" t="s">
        <v>131</v>
      </c>
      <c r="E28">
        <v>12239</v>
      </c>
      <c r="F28">
        <v>7662</v>
      </c>
      <c r="G28">
        <v>-4577</v>
      </c>
      <c r="H28">
        <v>-0.37396846147561102</v>
      </c>
      <c r="I28" t="str">
        <f>VLOOKUP(D28,categoriesforlookup!A:B,2,FALSE)</f>
        <v>6 months up to 1 year</v>
      </c>
      <c r="J28">
        <f t="shared" si="6"/>
        <v>4064</v>
      </c>
      <c r="K28" t="b">
        <f t="shared" si="7"/>
        <v>0</v>
      </c>
      <c r="L28">
        <f t="shared" si="8"/>
        <v>-4577</v>
      </c>
      <c r="M28" t="b">
        <f t="shared" si="9"/>
        <v>0</v>
      </c>
      <c r="N28" s="3">
        <f t="shared" si="10"/>
        <v>-0.37396846147561075</v>
      </c>
      <c r="O28" s="3">
        <f t="shared" si="11"/>
        <v>-0.12923172487788351</v>
      </c>
    </row>
    <row r="29" spans="1:15" hidden="1" x14ac:dyDescent="0.2">
      <c r="A29">
        <v>28</v>
      </c>
      <c r="B29" t="s">
        <v>1088</v>
      </c>
      <c r="C29" t="s">
        <v>11</v>
      </c>
      <c r="D29" t="s">
        <v>132</v>
      </c>
      <c r="E29">
        <v>3677</v>
      </c>
      <c r="F29">
        <v>3817</v>
      </c>
      <c r="G29">
        <v>140</v>
      </c>
      <c r="H29">
        <v>3.8074517269513199E-2</v>
      </c>
      <c r="I29" t="str">
        <f>VLOOKUP(D29,categoriesforlookup!A:B,2,FALSE)</f>
        <v>4 years and up to 5 years</v>
      </c>
      <c r="J29">
        <f t="shared" si="6"/>
        <v>237</v>
      </c>
      <c r="K29" t="b">
        <f t="shared" si="7"/>
        <v>1</v>
      </c>
      <c r="L29">
        <f t="shared" si="8"/>
        <v>377</v>
      </c>
      <c r="M29" t="b">
        <f t="shared" si="9"/>
        <v>0</v>
      </c>
      <c r="N29" s="3">
        <f t="shared" si="10"/>
        <v>0.10252923579004623</v>
      </c>
      <c r="O29" s="3">
        <f t="shared" si="11"/>
        <v>1.0644605697828727E-2</v>
      </c>
    </row>
    <row r="30" spans="1:15" hidden="1" x14ac:dyDescent="0.2">
      <c r="A30">
        <v>29</v>
      </c>
      <c r="B30" t="s">
        <v>1087</v>
      </c>
      <c r="C30" t="s">
        <v>11</v>
      </c>
      <c r="D30" t="s">
        <v>133</v>
      </c>
      <c r="E30">
        <v>679</v>
      </c>
      <c r="F30">
        <v>916</v>
      </c>
      <c r="G30">
        <v>237</v>
      </c>
      <c r="H30">
        <v>0.34904270986745201</v>
      </c>
      <c r="I30" t="str">
        <f>VLOOKUP(D30,categoriesforlookup!A:B,2,FALSE)</f>
        <v>5 years and over</v>
      </c>
      <c r="J30">
        <f t="shared" si="6"/>
        <v>22</v>
      </c>
      <c r="K30" t="b">
        <f t="shared" si="7"/>
        <v>1</v>
      </c>
      <c r="L30">
        <f t="shared" si="8"/>
        <v>259</v>
      </c>
      <c r="M30" t="b">
        <f t="shared" si="9"/>
        <v>0</v>
      </c>
      <c r="N30" s="3">
        <f t="shared" si="10"/>
        <v>0.38144329896907214</v>
      </c>
      <c r="O30" s="3">
        <f t="shared" si="11"/>
        <v>7.3128723494367111E-3</v>
      </c>
    </row>
    <row r="31" spans="1:15" hidden="1" x14ac:dyDescent="0.2">
      <c r="A31">
        <v>30</v>
      </c>
      <c r="B31" t="s">
        <v>1086</v>
      </c>
      <c r="C31" t="s">
        <v>11</v>
      </c>
      <c r="D31" t="s">
        <v>134</v>
      </c>
      <c r="E31">
        <v>149</v>
      </c>
      <c r="F31">
        <v>171</v>
      </c>
      <c r="G31">
        <v>22</v>
      </c>
      <c r="H31">
        <v>0.14765100671140899</v>
      </c>
      <c r="I31">
        <f>VLOOKUP(D31,categoriesforlookup!A:B,2,FALSE)</f>
        <v>0</v>
      </c>
      <c r="J31" t="e">
        <f t="shared" si="6"/>
        <v>#N/A</v>
      </c>
      <c r="K31" t="e">
        <f t="shared" si="7"/>
        <v>#N/A</v>
      </c>
      <c r="L31" t="e">
        <f t="shared" si="8"/>
        <v>#N/A</v>
      </c>
      <c r="M31" t="e">
        <f t="shared" si="9"/>
        <v>#N/A</v>
      </c>
      <c r="N31" s="3" t="e">
        <f t="shared" si="10"/>
        <v>#N/A</v>
      </c>
      <c r="O31" s="3" t="e">
        <f t="shared" si="11"/>
        <v>#N/A</v>
      </c>
    </row>
    <row r="32" spans="1:15" x14ac:dyDescent="0.2">
      <c r="A32">
        <v>279</v>
      </c>
      <c r="B32" t="s">
        <v>837</v>
      </c>
      <c r="C32" t="s">
        <v>42</v>
      </c>
      <c r="D32" t="s">
        <v>136</v>
      </c>
      <c r="E32">
        <v>7083</v>
      </c>
      <c r="F32">
        <v>14354</v>
      </c>
      <c r="G32">
        <v>7271</v>
      </c>
      <c r="H32">
        <v>1.0265424255259099</v>
      </c>
      <c r="I32" t="str">
        <f>VLOOKUP(D32,categoriesforlookup!A:B,2,FALSE)</f>
        <v>1 year and up to 2 years</v>
      </c>
      <c r="J32">
        <f t="shared" si="6"/>
        <v>335</v>
      </c>
      <c r="K32" t="b">
        <f t="shared" si="7"/>
        <v>1</v>
      </c>
      <c r="L32">
        <f t="shared" si="8"/>
        <v>7606</v>
      </c>
      <c r="M32" t="b">
        <f t="shared" si="9"/>
        <v>0</v>
      </c>
      <c r="N32" s="3">
        <f t="shared" si="10"/>
        <v>1.0738387688832416</v>
      </c>
      <c r="O32" s="3">
        <f t="shared" si="11"/>
        <v>0.19209011011213253</v>
      </c>
    </row>
    <row r="33" spans="1:15" hidden="1" x14ac:dyDescent="0.2">
      <c r="A33">
        <v>32</v>
      </c>
      <c r="B33" t="s">
        <v>1084</v>
      </c>
      <c r="C33" t="s">
        <v>11</v>
      </c>
      <c r="D33" t="s">
        <v>129</v>
      </c>
      <c r="E33">
        <v>35355</v>
      </c>
      <c r="F33">
        <v>35417</v>
      </c>
      <c r="G33">
        <v>62</v>
      </c>
      <c r="H33">
        <v>1.7536416348465601E-3</v>
      </c>
      <c r="I33" t="e">
        <f>VLOOKUP(D33,categoriesforlookup!A:B,2,FALSE)</f>
        <v>#N/A</v>
      </c>
      <c r="J33" t="e">
        <f t="shared" si="6"/>
        <v>#N/A</v>
      </c>
      <c r="K33" t="e">
        <f t="shared" si="7"/>
        <v>#N/A</v>
      </c>
      <c r="L33" t="e">
        <f t="shared" si="8"/>
        <v>#N/A</v>
      </c>
      <c r="M33" t="e">
        <f t="shared" si="9"/>
        <v>#N/A</v>
      </c>
      <c r="N33" s="3" t="e">
        <f t="shared" si="10"/>
        <v>#N/A</v>
      </c>
      <c r="O33" s="3" t="e">
        <f t="shared" si="11"/>
        <v>#N/A</v>
      </c>
    </row>
    <row r="34" spans="1:15" hidden="1" x14ac:dyDescent="0.2">
      <c r="A34">
        <v>33</v>
      </c>
      <c r="B34" t="s">
        <v>1083</v>
      </c>
      <c r="C34" t="s">
        <v>12</v>
      </c>
      <c r="D34" t="s">
        <v>8</v>
      </c>
      <c r="E34">
        <v>12774</v>
      </c>
      <c r="F34">
        <v>13356</v>
      </c>
      <c r="G34">
        <v>582</v>
      </c>
      <c r="H34">
        <v>4.55612963832785E-2</v>
      </c>
      <c r="I34" t="str">
        <f>VLOOKUP(D34,categoriesforlookup!A:B,2,FALSE)</f>
        <v>2 years and up to 3 years</v>
      </c>
      <c r="J34">
        <f t="shared" si="6"/>
        <v>394</v>
      </c>
      <c r="K34" t="b">
        <f t="shared" si="7"/>
        <v>1</v>
      </c>
      <c r="L34">
        <f t="shared" si="8"/>
        <v>976</v>
      </c>
      <c r="M34" t="b">
        <f t="shared" si="9"/>
        <v>0</v>
      </c>
      <c r="N34" s="3">
        <f t="shared" si="10"/>
        <v>7.6405198058556445E-2</v>
      </c>
      <c r="O34" s="3">
        <f t="shared" si="11"/>
        <v>1.8117354420745857E-2</v>
      </c>
    </row>
    <row r="35" spans="1:15" hidden="1" x14ac:dyDescent="0.2">
      <c r="A35">
        <v>34</v>
      </c>
      <c r="B35" t="s">
        <v>1082</v>
      </c>
      <c r="C35" t="s">
        <v>12</v>
      </c>
      <c r="D35" t="s">
        <v>130</v>
      </c>
      <c r="E35">
        <v>5697</v>
      </c>
      <c r="F35">
        <v>6091</v>
      </c>
      <c r="G35">
        <v>394</v>
      </c>
      <c r="H35">
        <v>6.9159206599964898E-2</v>
      </c>
      <c r="I35" t="str">
        <f>VLOOKUP(D35,categoriesforlookup!A:B,2,FALSE)</f>
        <v>3 years and up to 4 years</v>
      </c>
      <c r="J35">
        <f t="shared" si="6"/>
        <v>156</v>
      </c>
      <c r="K35" t="b">
        <f t="shared" si="7"/>
        <v>1</v>
      </c>
      <c r="L35">
        <f t="shared" si="8"/>
        <v>550</v>
      </c>
      <c r="M35" t="b">
        <f t="shared" si="9"/>
        <v>0</v>
      </c>
      <c r="N35" s="3">
        <f t="shared" si="10"/>
        <v>9.6542039670001759E-2</v>
      </c>
      <c r="O35" s="3">
        <f t="shared" si="11"/>
        <v>1.0209574724805553E-2</v>
      </c>
    </row>
    <row r="36" spans="1:15" hidden="1" x14ac:dyDescent="0.2">
      <c r="A36">
        <v>35</v>
      </c>
      <c r="B36" t="s">
        <v>1081</v>
      </c>
      <c r="C36" t="s">
        <v>12</v>
      </c>
      <c r="D36" t="s">
        <v>131</v>
      </c>
      <c r="E36">
        <v>16559</v>
      </c>
      <c r="F36">
        <v>9810</v>
      </c>
      <c r="G36">
        <v>-6749</v>
      </c>
      <c r="H36">
        <v>-0.407572921070113</v>
      </c>
      <c r="I36" t="str">
        <f>VLOOKUP(D36,categoriesforlookup!A:B,2,FALSE)</f>
        <v>6 months up to 1 year</v>
      </c>
      <c r="J36">
        <f t="shared" si="6"/>
        <v>6284</v>
      </c>
      <c r="K36" t="b">
        <f t="shared" si="7"/>
        <v>0</v>
      </c>
      <c r="L36">
        <f t="shared" si="8"/>
        <v>-6749</v>
      </c>
      <c r="M36" t="b">
        <f t="shared" si="9"/>
        <v>0</v>
      </c>
      <c r="N36" s="3">
        <f t="shared" si="10"/>
        <v>-0.40757292107011295</v>
      </c>
      <c r="O36" s="3">
        <f t="shared" si="11"/>
        <v>-0.12528076330493215</v>
      </c>
    </row>
    <row r="37" spans="1:15" hidden="1" x14ac:dyDescent="0.2">
      <c r="A37">
        <v>36</v>
      </c>
      <c r="B37" t="s">
        <v>1080</v>
      </c>
      <c r="C37" t="s">
        <v>12</v>
      </c>
      <c r="D37" t="s">
        <v>132</v>
      </c>
      <c r="E37">
        <v>1744</v>
      </c>
      <c r="F37">
        <v>1900</v>
      </c>
      <c r="G37">
        <v>156</v>
      </c>
      <c r="H37">
        <v>8.9449541284403702E-2</v>
      </c>
      <c r="I37" t="str">
        <f>VLOOKUP(D37,categoriesforlookup!A:B,2,FALSE)</f>
        <v>4 years and up to 5 years</v>
      </c>
      <c r="J37">
        <f t="shared" si="6"/>
        <v>16</v>
      </c>
      <c r="K37" t="b">
        <f t="shared" si="7"/>
        <v>1</v>
      </c>
      <c r="L37">
        <f t="shared" si="8"/>
        <v>172</v>
      </c>
      <c r="M37" t="b">
        <f t="shared" si="9"/>
        <v>0</v>
      </c>
      <c r="N37" s="3">
        <f t="shared" si="10"/>
        <v>9.862385321100918E-2</v>
      </c>
      <c r="O37" s="3">
        <f t="shared" si="11"/>
        <v>3.1928124593937368E-3</v>
      </c>
    </row>
    <row r="38" spans="1:15" hidden="1" x14ac:dyDescent="0.2">
      <c r="A38">
        <v>37</v>
      </c>
      <c r="B38" t="s">
        <v>1079</v>
      </c>
      <c r="C38" t="s">
        <v>12</v>
      </c>
      <c r="D38" t="s">
        <v>133</v>
      </c>
      <c r="E38">
        <v>1179</v>
      </c>
      <c r="F38">
        <v>1195</v>
      </c>
      <c r="G38">
        <v>16</v>
      </c>
      <c r="H38">
        <v>1.3570822731128101E-2</v>
      </c>
      <c r="I38" t="str">
        <f>VLOOKUP(D38,categoriesforlookup!A:B,2,FALSE)</f>
        <v>5 years and over</v>
      </c>
      <c r="J38">
        <f t="shared" si="6"/>
        <v>87</v>
      </c>
      <c r="K38" t="b">
        <f t="shared" si="7"/>
        <v>1</v>
      </c>
      <c r="L38">
        <f t="shared" si="8"/>
        <v>103</v>
      </c>
      <c r="M38" t="b">
        <f t="shared" si="9"/>
        <v>0</v>
      </c>
      <c r="N38" s="3">
        <f t="shared" si="10"/>
        <v>8.7362171331636984E-2</v>
      </c>
      <c r="O38" s="3">
        <f t="shared" si="11"/>
        <v>1.91197490300904E-3</v>
      </c>
    </row>
    <row r="39" spans="1:15" hidden="1" x14ac:dyDescent="0.2">
      <c r="A39">
        <v>38</v>
      </c>
      <c r="B39" t="s">
        <v>1078</v>
      </c>
      <c r="C39" t="s">
        <v>12</v>
      </c>
      <c r="D39" t="s">
        <v>134</v>
      </c>
      <c r="E39">
        <v>682</v>
      </c>
      <c r="F39">
        <v>769</v>
      </c>
      <c r="G39">
        <v>87</v>
      </c>
      <c r="H39">
        <v>0.127565982404692</v>
      </c>
      <c r="I39">
        <f>VLOOKUP(D39,categoriesforlookup!A:B,2,FALSE)</f>
        <v>0</v>
      </c>
      <c r="J39" t="e">
        <f t="shared" si="6"/>
        <v>#N/A</v>
      </c>
      <c r="K39" t="e">
        <f t="shared" si="7"/>
        <v>#N/A</v>
      </c>
      <c r="L39" t="e">
        <f t="shared" si="8"/>
        <v>#N/A</v>
      </c>
      <c r="M39" t="e">
        <f t="shared" si="9"/>
        <v>#N/A</v>
      </c>
      <c r="N39" s="3" t="e">
        <f t="shared" si="10"/>
        <v>#N/A</v>
      </c>
      <c r="O39" s="3" t="e">
        <f t="shared" si="11"/>
        <v>#N/A</v>
      </c>
    </row>
    <row r="40" spans="1:15" x14ac:dyDescent="0.2">
      <c r="A40">
        <v>847</v>
      </c>
      <c r="B40" t="s">
        <v>269</v>
      </c>
      <c r="C40" t="s">
        <v>113</v>
      </c>
      <c r="D40" t="s">
        <v>136</v>
      </c>
      <c r="E40">
        <v>4800</v>
      </c>
      <c r="F40">
        <v>9849</v>
      </c>
      <c r="G40">
        <v>5049</v>
      </c>
      <c r="H40">
        <v>1.0518749999999999</v>
      </c>
      <c r="I40" t="str">
        <f>VLOOKUP(D40,categoriesforlookup!A:B,2,FALSE)</f>
        <v>1 year and up to 2 years</v>
      </c>
      <c r="J40">
        <f t="shared" si="6"/>
        <v>62</v>
      </c>
      <c r="K40" t="b">
        <f t="shared" si="7"/>
        <v>1</v>
      </c>
      <c r="L40">
        <f t="shared" si="8"/>
        <v>5111</v>
      </c>
      <c r="M40" t="b">
        <f t="shared" si="9"/>
        <v>0</v>
      </c>
      <c r="N40" s="3">
        <f t="shared" si="10"/>
        <v>1.0647916666666666</v>
      </c>
      <c r="O40" s="3">
        <f t="shared" si="11"/>
        <v>0.18784916201117319</v>
      </c>
    </row>
    <row r="41" spans="1:15" hidden="1" x14ac:dyDescent="0.2">
      <c r="A41">
        <v>40</v>
      </c>
      <c r="B41" t="s">
        <v>1076</v>
      </c>
      <c r="C41" t="s">
        <v>12</v>
      </c>
      <c r="D41" t="s">
        <v>129</v>
      </c>
      <c r="E41">
        <v>53303</v>
      </c>
      <c r="F41">
        <v>53871</v>
      </c>
      <c r="G41">
        <v>568</v>
      </c>
      <c r="H41">
        <v>1.06560606344859E-2</v>
      </c>
      <c r="I41" t="e">
        <f>VLOOKUP(D41,categoriesforlookup!A:B,2,FALSE)</f>
        <v>#N/A</v>
      </c>
      <c r="J41" t="e">
        <f t="shared" si="6"/>
        <v>#N/A</v>
      </c>
      <c r="K41" t="e">
        <f t="shared" si="7"/>
        <v>#N/A</v>
      </c>
      <c r="L41" t="e">
        <f t="shared" si="8"/>
        <v>#N/A</v>
      </c>
      <c r="M41" t="e">
        <f t="shared" si="9"/>
        <v>#N/A</v>
      </c>
      <c r="N41" s="3" t="e">
        <f t="shared" si="10"/>
        <v>#N/A</v>
      </c>
      <c r="O41" s="3" t="e">
        <f t="shared" si="11"/>
        <v>#N/A</v>
      </c>
    </row>
    <row r="42" spans="1:15" hidden="1" x14ac:dyDescent="0.2">
      <c r="A42">
        <v>41</v>
      </c>
      <c r="B42" t="s">
        <v>1075</v>
      </c>
      <c r="C42" t="s">
        <v>13</v>
      </c>
      <c r="D42" t="s">
        <v>8</v>
      </c>
      <c r="E42">
        <v>17823</v>
      </c>
      <c r="F42">
        <v>18023</v>
      </c>
      <c r="G42">
        <v>200</v>
      </c>
      <c r="H42">
        <v>1.12214554227683E-2</v>
      </c>
      <c r="I42" t="str">
        <f>VLOOKUP(D42,categoriesforlookup!A:B,2,FALSE)</f>
        <v>2 years and up to 3 years</v>
      </c>
      <c r="J42">
        <f t="shared" si="6"/>
        <v>1261</v>
      </c>
      <c r="K42" t="b">
        <f t="shared" si="7"/>
        <v>1</v>
      </c>
      <c r="L42">
        <f t="shared" si="8"/>
        <v>1461</v>
      </c>
      <c r="M42" t="b">
        <f t="shared" si="9"/>
        <v>0</v>
      </c>
      <c r="N42" s="3">
        <f t="shared" si="10"/>
        <v>8.197273186332267E-2</v>
      </c>
      <c r="O42" s="3">
        <f t="shared" si="11"/>
        <v>2.2341840869817869E-2</v>
      </c>
    </row>
    <row r="43" spans="1:15" hidden="1" x14ac:dyDescent="0.2">
      <c r="A43">
        <v>42</v>
      </c>
      <c r="B43" t="s">
        <v>1074</v>
      </c>
      <c r="C43" t="s">
        <v>13</v>
      </c>
      <c r="D43" t="s">
        <v>130</v>
      </c>
      <c r="E43">
        <v>3801</v>
      </c>
      <c r="F43">
        <v>5062</v>
      </c>
      <c r="G43">
        <v>1261</v>
      </c>
      <c r="H43">
        <v>0.33175480136806101</v>
      </c>
      <c r="I43" t="str">
        <f>VLOOKUP(D43,categoriesforlookup!A:B,2,FALSE)</f>
        <v>3 years and up to 4 years</v>
      </c>
      <c r="J43">
        <f t="shared" si="6"/>
        <v>29</v>
      </c>
      <c r="K43" t="b">
        <f t="shared" si="7"/>
        <v>1</v>
      </c>
      <c r="L43">
        <f t="shared" si="8"/>
        <v>1290</v>
      </c>
      <c r="M43" t="b">
        <f t="shared" si="9"/>
        <v>0</v>
      </c>
      <c r="N43" s="3">
        <f t="shared" si="10"/>
        <v>0.33938437253354381</v>
      </c>
      <c r="O43" s="3">
        <f t="shared" si="11"/>
        <v>1.9726882082180049E-2</v>
      </c>
    </row>
    <row r="44" spans="1:15" hidden="1" x14ac:dyDescent="0.2">
      <c r="A44">
        <v>43</v>
      </c>
      <c r="B44" t="s">
        <v>1073</v>
      </c>
      <c r="C44" t="s">
        <v>13</v>
      </c>
      <c r="D44" t="s">
        <v>131</v>
      </c>
      <c r="E44">
        <v>22361</v>
      </c>
      <c r="F44">
        <v>14453</v>
      </c>
      <c r="G44">
        <v>-7908</v>
      </c>
      <c r="H44">
        <v>-0.353651446715263</v>
      </c>
      <c r="I44" t="str">
        <f>VLOOKUP(D44,categoriesforlookup!A:B,2,FALSE)</f>
        <v>6 months up to 1 year</v>
      </c>
      <c r="J44">
        <f t="shared" si="6"/>
        <v>7109</v>
      </c>
      <c r="K44" t="b">
        <f t="shared" si="7"/>
        <v>0</v>
      </c>
      <c r="L44">
        <f t="shared" si="8"/>
        <v>-7908</v>
      </c>
      <c r="M44" t="b">
        <f t="shared" si="9"/>
        <v>0</v>
      </c>
      <c r="N44" s="3">
        <f t="shared" si="10"/>
        <v>-0.35365144671526316</v>
      </c>
      <c r="O44" s="3">
        <f t="shared" si="11"/>
        <v>-0.12093037481075956</v>
      </c>
    </row>
    <row r="45" spans="1:15" hidden="1" x14ac:dyDescent="0.2">
      <c r="A45">
        <v>44</v>
      </c>
      <c r="B45" t="s">
        <v>1072</v>
      </c>
      <c r="C45" t="s">
        <v>13</v>
      </c>
      <c r="D45" t="s">
        <v>132</v>
      </c>
      <c r="E45">
        <v>968</v>
      </c>
      <c r="F45">
        <v>997</v>
      </c>
      <c r="G45">
        <v>29</v>
      </c>
      <c r="H45">
        <v>2.99586776859504E-2</v>
      </c>
      <c r="I45" t="str">
        <f>VLOOKUP(D45,categoriesforlookup!A:B,2,FALSE)</f>
        <v>4 years and up to 5 years</v>
      </c>
      <c r="J45">
        <f t="shared" si="6"/>
        <v>51</v>
      </c>
      <c r="K45" t="b">
        <f t="shared" si="7"/>
        <v>1</v>
      </c>
      <c r="L45">
        <f t="shared" si="8"/>
        <v>80</v>
      </c>
      <c r="M45" t="b">
        <f t="shared" si="9"/>
        <v>0</v>
      </c>
      <c r="N45" s="3">
        <f t="shared" si="10"/>
        <v>8.2644628099173556E-2</v>
      </c>
      <c r="O45" s="3">
        <f t="shared" si="11"/>
        <v>1.2233725322282202E-3</v>
      </c>
    </row>
    <row r="46" spans="1:15" hidden="1" x14ac:dyDescent="0.2">
      <c r="A46">
        <v>45</v>
      </c>
      <c r="B46" t="s">
        <v>1071</v>
      </c>
      <c r="C46" t="s">
        <v>13</v>
      </c>
      <c r="D46" t="s">
        <v>133</v>
      </c>
      <c r="E46">
        <v>486</v>
      </c>
      <c r="F46">
        <v>537</v>
      </c>
      <c r="G46">
        <v>51</v>
      </c>
      <c r="H46">
        <v>0.104938271604938</v>
      </c>
      <c r="I46" t="str">
        <f>VLOOKUP(D46,categoriesforlookup!A:B,2,FALSE)</f>
        <v>5 years and over</v>
      </c>
      <c r="J46">
        <f t="shared" si="6"/>
        <v>5</v>
      </c>
      <c r="K46" t="b">
        <f t="shared" si="7"/>
        <v>1</v>
      </c>
      <c r="L46">
        <f t="shared" si="8"/>
        <v>56</v>
      </c>
      <c r="M46" t="b">
        <f t="shared" si="9"/>
        <v>0</v>
      </c>
      <c r="N46" s="3">
        <f t="shared" si="10"/>
        <v>0.11522633744855967</v>
      </c>
      <c r="O46" s="3">
        <f t="shared" si="11"/>
        <v>8.5636077255975415E-4</v>
      </c>
    </row>
    <row r="47" spans="1:15" hidden="1" x14ac:dyDescent="0.2">
      <c r="A47">
        <v>46</v>
      </c>
      <c r="B47" t="s">
        <v>1070</v>
      </c>
      <c r="C47" t="s">
        <v>13</v>
      </c>
      <c r="D47" t="s">
        <v>134</v>
      </c>
      <c r="E47">
        <v>37</v>
      </c>
      <c r="F47">
        <v>42</v>
      </c>
      <c r="G47">
        <v>5</v>
      </c>
      <c r="H47">
        <v>0.135135135135135</v>
      </c>
      <c r="I47">
        <f>VLOOKUP(D47,categoriesforlookup!A:B,2,FALSE)</f>
        <v>0</v>
      </c>
      <c r="J47" t="e">
        <f t="shared" si="6"/>
        <v>#N/A</v>
      </c>
      <c r="K47" t="e">
        <f t="shared" si="7"/>
        <v>#N/A</v>
      </c>
      <c r="L47" t="e">
        <f t="shared" si="8"/>
        <v>#N/A</v>
      </c>
      <c r="M47" t="e">
        <f t="shared" si="9"/>
        <v>#N/A</v>
      </c>
      <c r="N47" s="3" t="e">
        <f t="shared" si="10"/>
        <v>#N/A</v>
      </c>
      <c r="O47" s="3" t="e">
        <f t="shared" si="11"/>
        <v>#N/A</v>
      </c>
    </row>
    <row r="48" spans="1:15" x14ac:dyDescent="0.2">
      <c r="A48">
        <v>295</v>
      </c>
      <c r="B48" t="s">
        <v>821</v>
      </c>
      <c r="C48" t="s">
        <v>44</v>
      </c>
      <c r="D48" t="s">
        <v>136</v>
      </c>
      <c r="E48">
        <v>6145</v>
      </c>
      <c r="F48">
        <v>11499</v>
      </c>
      <c r="G48">
        <v>5354</v>
      </c>
      <c r="H48">
        <v>0.87127746135069195</v>
      </c>
      <c r="I48" t="str">
        <f>VLOOKUP(D48,categoriesforlookup!A:B,2,FALSE)</f>
        <v>1 year and up to 2 years</v>
      </c>
      <c r="J48">
        <f t="shared" si="6"/>
        <v>743</v>
      </c>
      <c r="K48" t="b">
        <f t="shared" si="7"/>
        <v>1</v>
      </c>
      <c r="L48">
        <f t="shared" si="8"/>
        <v>6097</v>
      </c>
      <c r="M48" t="b">
        <f t="shared" si="9"/>
        <v>0</v>
      </c>
      <c r="N48" s="3">
        <f t="shared" si="10"/>
        <v>0.99218877135882833</v>
      </c>
      <c r="O48" s="3">
        <f t="shared" si="11"/>
        <v>0.18662952646239556</v>
      </c>
    </row>
    <row r="49" spans="1:15" hidden="1" x14ac:dyDescent="0.2">
      <c r="A49">
        <v>48</v>
      </c>
      <c r="B49" t="s">
        <v>1068</v>
      </c>
      <c r="C49" t="s">
        <v>13</v>
      </c>
      <c r="D49" t="s">
        <v>129</v>
      </c>
      <c r="E49">
        <v>64804</v>
      </c>
      <c r="F49">
        <v>65393</v>
      </c>
      <c r="G49">
        <v>589</v>
      </c>
      <c r="H49">
        <v>9.0889451268440207E-3</v>
      </c>
      <c r="I49" t="e">
        <f>VLOOKUP(D49,categoriesforlookup!A:B,2,FALSE)</f>
        <v>#N/A</v>
      </c>
      <c r="J49" t="e">
        <f t="shared" si="6"/>
        <v>#N/A</v>
      </c>
      <c r="K49" t="e">
        <f t="shared" si="7"/>
        <v>#N/A</v>
      </c>
      <c r="L49" t="e">
        <f t="shared" si="8"/>
        <v>#N/A</v>
      </c>
      <c r="M49" t="e">
        <f t="shared" si="9"/>
        <v>#N/A</v>
      </c>
      <c r="N49" s="3" t="e">
        <f t="shared" si="10"/>
        <v>#N/A</v>
      </c>
      <c r="O49" s="3" t="e">
        <f t="shared" si="11"/>
        <v>#N/A</v>
      </c>
    </row>
    <row r="50" spans="1:15" hidden="1" x14ac:dyDescent="0.2">
      <c r="A50">
        <v>49</v>
      </c>
      <c r="B50" t="s">
        <v>1067</v>
      </c>
      <c r="C50" t="s">
        <v>14</v>
      </c>
      <c r="D50" t="s">
        <v>8</v>
      </c>
      <c r="E50">
        <v>9221</v>
      </c>
      <c r="F50">
        <v>9363</v>
      </c>
      <c r="G50">
        <v>142</v>
      </c>
      <c r="H50">
        <v>1.5399631276434201E-2</v>
      </c>
      <c r="I50" t="str">
        <f>VLOOKUP(D50,categoriesforlookup!A:B,2,FALSE)</f>
        <v>2 years and up to 3 years</v>
      </c>
      <c r="J50">
        <f t="shared" si="6"/>
        <v>547</v>
      </c>
      <c r="K50" t="b">
        <f t="shared" si="7"/>
        <v>1</v>
      </c>
      <c r="L50">
        <f t="shared" si="8"/>
        <v>689</v>
      </c>
      <c r="M50" t="b">
        <f t="shared" si="9"/>
        <v>0</v>
      </c>
      <c r="N50" s="3">
        <f t="shared" si="10"/>
        <v>7.4720746122980158E-2</v>
      </c>
      <c r="O50" s="3">
        <f t="shared" si="11"/>
        <v>1.5282583621683967E-2</v>
      </c>
    </row>
    <row r="51" spans="1:15" hidden="1" x14ac:dyDescent="0.2">
      <c r="A51">
        <v>50</v>
      </c>
      <c r="B51" t="s">
        <v>1066</v>
      </c>
      <c r="C51" t="s">
        <v>14</v>
      </c>
      <c r="D51" t="s">
        <v>130</v>
      </c>
      <c r="E51">
        <v>5789</v>
      </c>
      <c r="F51">
        <v>6336</v>
      </c>
      <c r="G51">
        <v>547</v>
      </c>
      <c r="H51">
        <v>9.4489549144930005E-2</v>
      </c>
      <c r="I51" t="str">
        <f>VLOOKUP(D51,categoriesforlookup!A:B,2,FALSE)</f>
        <v>3 years and up to 4 years</v>
      </c>
      <c r="J51">
        <f t="shared" si="6"/>
        <v>0</v>
      </c>
      <c r="K51" t="b">
        <f t="shared" si="7"/>
        <v>0</v>
      </c>
      <c r="L51">
        <f t="shared" si="8"/>
        <v>547</v>
      </c>
      <c r="M51" t="b">
        <f t="shared" si="9"/>
        <v>0</v>
      </c>
      <c r="N51" s="3">
        <f t="shared" si="10"/>
        <v>9.4489549144930046E-2</v>
      </c>
      <c r="O51" s="3">
        <f t="shared" si="11"/>
        <v>1.2132907461627184E-2</v>
      </c>
    </row>
    <row r="52" spans="1:15" hidden="1" x14ac:dyDescent="0.2">
      <c r="A52">
        <v>51</v>
      </c>
      <c r="B52" t="s">
        <v>1065</v>
      </c>
      <c r="C52" t="s">
        <v>14</v>
      </c>
      <c r="D52" t="s">
        <v>131</v>
      </c>
      <c r="E52">
        <v>18061</v>
      </c>
      <c r="F52">
        <v>11812</v>
      </c>
      <c r="G52">
        <v>-6249</v>
      </c>
      <c r="H52">
        <v>-0.34599413100049797</v>
      </c>
      <c r="I52" t="str">
        <f>VLOOKUP(D52,categoriesforlookup!A:B,2,FALSE)</f>
        <v>6 months up to 1 year</v>
      </c>
      <c r="J52">
        <f t="shared" si="6"/>
        <v>5435</v>
      </c>
      <c r="K52" t="b">
        <f t="shared" si="7"/>
        <v>0</v>
      </c>
      <c r="L52">
        <f t="shared" si="8"/>
        <v>-6249</v>
      </c>
      <c r="M52" t="b">
        <f t="shared" si="9"/>
        <v>0</v>
      </c>
      <c r="N52" s="3">
        <f t="shared" si="10"/>
        <v>-0.34599413100049831</v>
      </c>
      <c r="O52" s="3">
        <f t="shared" si="11"/>
        <v>-0.13860793186052703</v>
      </c>
    </row>
    <row r="53" spans="1:15" hidden="1" x14ac:dyDescent="0.2">
      <c r="A53">
        <v>52</v>
      </c>
      <c r="B53" t="s">
        <v>1064</v>
      </c>
      <c r="C53" t="s">
        <v>14</v>
      </c>
      <c r="D53" t="s">
        <v>132</v>
      </c>
      <c r="E53">
        <v>336</v>
      </c>
      <c r="F53">
        <v>336</v>
      </c>
      <c r="G53">
        <v>0</v>
      </c>
      <c r="H53">
        <v>0</v>
      </c>
      <c r="I53" t="str">
        <f>VLOOKUP(D53,categoriesforlookup!A:B,2,FALSE)</f>
        <v>4 years and up to 5 years</v>
      </c>
      <c r="J53">
        <f t="shared" si="6"/>
        <v>13</v>
      </c>
      <c r="K53" t="b">
        <f t="shared" si="7"/>
        <v>0</v>
      </c>
      <c r="L53">
        <f t="shared" si="8"/>
        <v>0</v>
      </c>
      <c r="M53" t="b">
        <f t="shared" si="9"/>
        <v>1</v>
      </c>
      <c r="N53" s="3">
        <f t="shared" si="10"/>
        <v>0</v>
      </c>
      <c r="O53" s="3">
        <f t="shared" si="11"/>
        <v>0</v>
      </c>
    </row>
    <row r="54" spans="1:15" hidden="1" x14ac:dyDescent="0.2">
      <c r="A54">
        <v>53</v>
      </c>
      <c r="B54" t="s">
        <v>1063</v>
      </c>
      <c r="C54" t="s">
        <v>14</v>
      </c>
      <c r="D54" t="s">
        <v>133</v>
      </c>
      <c r="E54">
        <v>262</v>
      </c>
      <c r="F54">
        <v>275</v>
      </c>
      <c r="G54">
        <v>13</v>
      </c>
      <c r="H54">
        <v>4.9618320610687001E-2</v>
      </c>
      <c r="I54" t="str">
        <f>VLOOKUP(D54,categoriesforlookup!A:B,2,FALSE)</f>
        <v>5 years and over</v>
      </c>
      <c r="J54">
        <f t="shared" si="6"/>
        <v>15</v>
      </c>
      <c r="K54" t="b">
        <f t="shared" si="7"/>
        <v>1</v>
      </c>
      <c r="L54">
        <f t="shared" si="8"/>
        <v>28</v>
      </c>
      <c r="M54" t="b">
        <f t="shared" si="9"/>
        <v>0</v>
      </c>
      <c r="N54" s="3">
        <f t="shared" si="10"/>
        <v>0.10687022900763359</v>
      </c>
      <c r="O54" s="3">
        <f t="shared" si="11"/>
        <v>6.2106290479992902E-4</v>
      </c>
    </row>
    <row r="55" spans="1:15" hidden="1" x14ac:dyDescent="0.2">
      <c r="A55">
        <v>54</v>
      </c>
      <c r="B55" t="s">
        <v>1062</v>
      </c>
      <c r="C55" t="s">
        <v>14</v>
      </c>
      <c r="D55" t="s">
        <v>134</v>
      </c>
      <c r="E55">
        <v>47</v>
      </c>
      <c r="F55">
        <v>62</v>
      </c>
      <c r="G55">
        <v>15</v>
      </c>
      <c r="H55">
        <v>0.319148936170213</v>
      </c>
      <c r="I55">
        <f>VLOOKUP(D55,categoriesforlookup!A:B,2,FALSE)</f>
        <v>0</v>
      </c>
      <c r="J55" t="e">
        <f t="shared" si="6"/>
        <v>#N/A</v>
      </c>
      <c r="K55" t="e">
        <f t="shared" si="7"/>
        <v>#N/A</v>
      </c>
      <c r="L55" t="e">
        <f t="shared" si="8"/>
        <v>#N/A</v>
      </c>
      <c r="M55" t="e">
        <f t="shared" si="9"/>
        <v>#N/A</v>
      </c>
      <c r="N55" s="3" t="e">
        <f t="shared" si="10"/>
        <v>#N/A</v>
      </c>
      <c r="O55" s="3" t="e">
        <f t="shared" si="11"/>
        <v>#N/A</v>
      </c>
    </row>
    <row r="56" spans="1:15" x14ac:dyDescent="0.2">
      <c r="A56">
        <v>951</v>
      </c>
      <c r="B56" t="s">
        <v>165</v>
      </c>
      <c r="C56" t="s">
        <v>126</v>
      </c>
      <c r="D56" t="s">
        <v>136</v>
      </c>
      <c r="E56">
        <v>6487</v>
      </c>
      <c r="F56">
        <v>13251</v>
      </c>
      <c r="G56">
        <v>6764</v>
      </c>
      <c r="H56">
        <v>1.04270078618776</v>
      </c>
      <c r="I56" t="str">
        <f>VLOOKUP(D56,categoriesforlookup!A:B,2,FALSE)</f>
        <v>1 year and up to 2 years</v>
      </c>
      <c r="J56">
        <f t="shared" si="6"/>
        <v>250</v>
      </c>
      <c r="K56" t="b">
        <f t="shared" si="7"/>
        <v>1</v>
      </c>
      <c r="L56">
        <f t="shared" si="8"/>
        <v>7014</v>
      </c>
      <c r="M56" t="b">
        <f t="shared" si="9"/>
        <v>0</v>
      </c>
      <c r="N56" s="3">
        <f t="shared" si="10"/>
        <v>1.0812394018806843</v>
      </c>
      <c r="O56" s="3">
        <f t="shared" si="11"/>
        <v>0.17420460472394009</v>
      </c>
    </row>
    <row r="57" spans="1:15" hidden="1" x14ac:dyDescent="0.2">
      <c r="A57">
        <v>56</v>
      </c>
      <c r="B57" t="s">
        <v>1060</v>
      </c>
      <c r="C57" t="s">
        <v>14</v>
      </c>
      <c r="D57" t="s">
        <v>129</v>
      </c>
      <c r="E57">
        <v>45174</v>
      </c>
      <c r="F57">
        <v>45084</v>
      </c>
      <c r="G57">
        <v>-90</v>
      </c>
      <c r="H57">
        <v>-1.9922964537123101E-3</v>
      </c>
      <c r="I57" t="e">
        <f>VLOOKUP(D57,categoriesforlookup!A:B,2,FALSE)</f>
        <v>#N/A</v>
      </c>
      <c r="J57" t="e">
        <f t="shared" si="6"/>
        <v>#N/A</v>
      </c>
      <c r="K57" t="e">
        <f t="shared" si="7"/>
        <v>#N/A</v>
      </c>
      <c r="L57" t="e">
        <f t="shared" si="8"/>
        <v>#N/A</v>
      </c>
      <c r="M57" t="e">
        <f t="shared" si="9"/>
        <v>#N/A</v>
      </c>
      <c r="N57" s="3" t="e">
        <f t="shared" si="10"/>
        <v>#N/A</v>
      </c>
      <c r="O57" s="3" t="e">
        <f t="shared" si="11"/>
        <v>#N/A</v>
      </c>
    </row>
    <row r="58" spans="1:15" hidden="1" x14ac:dyDescent="0.2">
      <c r="A58">
        <v>57</v>
      </c>
      <c r="B58" t="s">
        <v>1059</v>
      </c>
      <c r="C58" t="s">
        <v>15</v>
      </c>
      <c r="D58" t="s">
        <v>8</v>
      </c>
      <c r="E58">
        <v>9892</v>
      </c>
      <c r="F58">
        <v>10632</v>
      </c>
      <c r="G58">
        <v>740</v>
      </c>
      <c r="H58">
        <v>7.4807925596441602E-2</v>
      </c>
      <c r="I58" t="str">
        <f>VLOOKUP(D58,categoriesforlookup!A:B,2,FALSE)</f>
        <v>2 years and up to 3 years</v>
      </c>
      <c r="J58">
        <f t="shared" si="6"/>
        <v>167</v>
      </c>
      <c r="K58" t="b">
        <f t="shared" si="7"/>
        <v>1</v>
      </c>
      <c r="L58">
        <f t="shared" si="8"/>
        <v>907</v>
      </c>
      <c r="M58" t="b">
        <f t="shared" si="9"/>
        <v>0</v>
      </c>
      <c r="N58" s="3">
        <f t="shared" si="10"/>
        <v>9.169025475131419E-2</v>
      </c>
      <c r="O58" s="3">
        <f t="shared" si="11"/>
        <v>2.2910983126199859E-2</v>
      </c>
    </row>
    <row r="59" spans="1:15" hidden="1" x14ac:dyDescent="0.2">
      <c r="A59">
        <v>58</v>
      </c>
      <c r="B59" t="s">
        <v>1058</v>
      </c>
      <c r="C59" t="s">
        <v>15</v>
      </c>
      <c r="D59" t="s">
        <v>130</v>
      </c>
      <c r="E59">
        <v>781</v>
      </c>
      <c r="F59">
        <v>948</v>
      </c>
      <c r="G59">
        <v>167</v>
      </c>
      <c r="H59">
        <v>0.21382842509603101</v>
      </c>
      <c r="I59" t="str">
        <f>VLOOKUP(D59,categoriesforlookup!A:B,2,FALSE)</f>
        <v>3 years and up to 4 years</v>
      </c>
      <c r="J59">
        <f t="shared" si="6"/>
        <v>-20</v>
      </c>
      <c r="K59" t="b">
        <f t="shared" si="7"/>
        <v>0</v>
      </c>
      <c r="L59">
        <f t="shared" si="8"/>
        <v>167</v>
      </c>
      <c r="M59" t="b">
        <f t="shared" si="9"/>
        <v>0</v>
      </c>
      <c r="N59" s="3">
        <f t="shared" si="10"/>
        <v>0.21382842509603073</v>
      </c>
      <c r="O59" s="3">
        <f t="shared" si="11"/>
        <v>4.2184500353642518E-3</v>
      </c>
    </row>
    <row r="60" spans="1:15" hidden="1" x14ac:dyDescent="0.2">
      <c r="A60">
        <v>59</v>
      </c>
      <c r="B60" t="s">
        <v>1057</v>
      </c>
      <c r="C60" t="s">
        <v>15</v>
      </c>
      <c r="D60" t="s">
        <v>131</v>
      </c>
      <c r="E60">
        <v>13891</v>
      </c>
      <c r="F60">
        <v>8335</v>
      </c>
      <c r="G60">
        <v>-5556</v>
      </c>
      <c r="H60">
        <v>-0.39997120437693501</v>
      </c>
      <c r="I60" t="str">
        <f>VLOOKUP(D60,categoriesforlookup!A:B,2,FALSE)</f>
        <v>6 months up to 1 year</v>
      </c>
      <c r="J60">
        <f t="shared" si="6"/>
        <v>4836</v>
      </c>
      <c r="K60" t="b">
        <f t="shared" si="7"/>
        <v>0</v>
      </c>
      <c r="L60">
        <f t="shared" si="8"/>
        <v>-5556</v>
      </c>
      <c r="M60" t="b">
        <f t="shared" si="9"/>
        <v>0</v>
      </c>
      <c r="N60" s="3">
        <f t="shared" si="10"/>
        <v>-0.39997120437693473</v>
      </c>
      <c r="O60" s="3">
        <f t="shared" si="11"/>
        <v>-0.14034555926038195</v>
      </c>
    </row>
    <row r="61" spans="1:15" hidden="1" x14ac:dyDescent="0.2">
      <c r="A61">
        <v>60</v>
      </c>
      <c r="B61" t="s">
        <v>1056</v>
      </c>
      <c r="C61" t="s">
        <v>15</v>
      </c>
      <c r="D61" t="s">
        <v>132</v>
      </c>
      <c r="E61">
        <v>1027</v>
      </c>
      <c r="F61">
        <v>1007</v>
      </c>
      <c r="G61">
        <v>-20</v>
      </c>
      <c r="H61">
        <v>-1.9474196689386599E-2</v>
      </c>
      <c r="I61" t="str">
        <f>VLOOKUP(D61,categoriesforlookup!A:B,2,FALSE)</f>
        <v>4 years and up to 5 years</v>
      </c>
      <c r="J61">
        <f t="shared" si="6"/>
        <v>0</v>
      </c>
      <c r="K61" t="b">
        <f t="shared" si="7"/>
        <v>0</v>
      </c>
      <c r="L61">
        <f t="shared" si="8"/>
        <v>-20</v>
      </c>
      <c r="M61" t="b">
        <f t="shared" si="9"/>
        <v>0</v>
      </c>
      <c r="N61" s="3">
        <f t="shared" si="10"/>
        <v>-1.9474196689386564E-2</v>
      </c>
      <c r="O61" s="3">
        <f t="shared" si="11"/>
        <v>-5.05203597049611E-4</v>
      </c>
    </row>
    <row r="62" spans="1:15" hidden="1" x14ac:dyDescent="0.2">
      <c r="A62">
        <v>61</v>
      </c>
      <c r="B62" t="s">
        <v>1055</v>
      </c>
      <c r="C62" t="s">
        <v>15</v>
      </c>
      <c r="D62" t="s">
        <v>133</v>
      </c>
      <c r="E62">
        <v>1009</v>
      </c>
      <c r="F62">
        <v>1009</v>
      </c>
      <c r="G62">
        <v>0</v>
      </c>
      <c r="H62">
        <v>0</v>
      </c>
      <c r="I62" t="str">
        <f>VLOOKUP(D62,categoriesforlookup!A:B,2,FALSE)</f>
        <v>5 years and over</v>
      </c>
      <c r="J62">
        <f t="shared" si="6"/>
        <v>85</v>
      </c>
      <c r="K62" t="b">
        <f t="shared" si="7"/>
        <v>0</v>
      </c>
      <c r="L62">
        <f t="shared" si="8"/>
        <v>0</v>
      </c>
      <c r="M62" t="b">
        <f t="shared" si="9"/>
        <v>1</v>
      </c>
      <c r="N62" s="3">
        <f t="shared" si="10"/>
        <v>0</v>
      </c>
      <c r="O62" s="3">
        <f t="shared" si="11"/>
        <v>0</v>
      </c>
    </row>
    <row r="63" spans="1:15" hidden="1" x14ac:dyDescent="0.2">
      <c r="A63">
        <v>62</v>
      </c>
      <c r="B63" t="s">
        <v>1054</v>
      </c>
      <c r="C63" t="s">
        <v>15</v>
      </c>
      <c r="D63" t="s">
        <v>134</v>
      </c>
      <c r="E63">
        <v>725</v>
      </c>
      <c r="F63">
        <v>810</v>
      </c>
      <c r="G63">
        <v>85</v>
      </c>
      <c r="H63">
        <v>0.11724137931034501</v>
      </c>
      <c r="I63">
        <f>VLOOKUP(D63,categoriesforlookup!A:B,2,FALSE)</f>
        <v>0</v>
      </c>
      <c r="J63" t="e">
        <f t="shared" si="6"/>
        <v>#N/A</v>
      </c>
      <c r="K63" t="e">
        <f t="shared" si="7"/>
        <v>#N/A</v>
      </c>
      <c r="L63" t="e">
        <f t="shared" si="8"/>
        <v>#N/A</v>
      </c>
      <c r="M63" t="e">
        <f t="shared" si="9"/>
        <v>#N/A</v>
      </c>
      <c r="N63" s="3" t="e">
        <f t="shared" si="10"/>
        <v>#N/A</v>
      </c>
      <c r="O63" s="3" t="e">
        <f t="shared" si="11"/>
        <v>#N/A</v>
      </c>
    </row>
    <row r="64" spans="1:15" x14ac:dyDescent="0.2">
      <c r="A64">
        <v>343</v>
      </c>
      <c r="B64" t="s">
        <v>773</v>
      </c>
      <c r="C64" t="s">
        <v>50</v>
      </c>
      <c r="D64" t="s">
        <v>136</v>
      </c>
      <c r="E64">
        <v>1221</v>
      </c>
      <c r="F64">
        <v>2738</v>
      </c>
      <c r="G64">
        <v>1517</v>
      </c>
      <c r="H64">
        <v>1.24242424242424</v>
      </c>
      <c r="I64" t="str">
        <f>VLOOKUP(D64,categoriesforlookup!A:B,2,FALSE)</f>
        <v>1 year and up to 2 years</v>
      </c>
      <c r="J64">
        <f t="shared" si="6"/>
        <v>77</v>
      </c>
      <c r="K64" t="b">
        <f t="shared" si="7"/>
        <v>1</v>
      </c>
      <c r="L64">
        <f t="shared" si="8"/>
        <v>1594</v>
      </c>
      <c r="M64" t="b">
        <f t="shared" si="9"/>
        <v>0</v>
      </c>
      <c r="N64" s="3">
        <f t="shared" si="10"/>
        <v>1.3054873054873055</v>
      </c>
      <c r="O64" s="3">
        <f t="shared" si="11"/>
        <v>0.17392253136933988</v>
      </c>
    </row>
    <row r="65" spans="1:15" hidden="1" x14ac:dyDescent="0.2">
      <c r="A65">
        <v>64</v>
      </c>
      <c r="B65" t="s">
        <v>1052</v>
      </c>
      <c r="C65" t="s">
        <v>15</v>
      </c>
      <c r="D65" t="s">
        <v>129</v>
      </c>
      <c r="E65">
        <v>39320</v>
      </c>
      <c r="F65">
        <v>39588</v>
      </c>
      <c r="G65">
        <v>268</v>
      </c>
      <c r="H65">
        <v>6.81586978636826E-3</v>
      </c>
      <c r="I65" t="e">
        <f>VLOOKUP(D65,categoriesforlookup!A:B,2,FALSE)</f>
        <v>#N/A</v>
      </c>
      <c r="J65" t="e">
        <f t="shared" si="6"/>
        <v>#N/A</v>
      </c>
      <c r="K65" t="e">
        <f t="shared" si="7"/>
        <v>#N/A</v>
      </c>
      <c r="L65" t="e">
        <f t="shared" si="8"/>
        <v>#N/A</v>
      </c>
      <c r="M65" t="e">
        <f t="shared" si="9"/>
        <v>#N/A</v>
      </c>
      <c r="N65" s="3" t="e">
        <f t="shared" si="10"/>
        <v>#N/A</v>
      </c>
      <c r="O65" s="3" t="e">
        <f t="shared" si="11"/>
        <v>#N/A</v>
      </c>
    </row>
    <row r="66" spans="1:15" hidden="1" x14ac:dyDescent="0.2">
      <c r="A66">
        <v>65</v>
      </c>
      <c r="B66" t="s">
        <v>1051</v>
      </c>
      <c r="C66" t="s">
        <v>16</v>
      </c>
      <c r="D66" t="s">
        <v>8</v>
      </c>
      <c r="E66">
        <v>14565</v>
      </c>
      <c r="F66">
        <v>14887</v>
      </c>
      <c r="G66">
        <v>322</v>
      </c>
      <c r="H66">
        <v>2.21077926536217E-2</v>
      </c>
      <c r="I66" t="str">
        <f>VLOOKUP(D66,categoriesforlookup!A:B,2,FALSE)</f>
        <v>2 years and up to 3 years</v>
      </c>
      <c r="J66">
        <f t="shared" si="6"/>
        <v>922</v>
      </c>
      <c r="K66" t="b">
        <f t="shared" si="7"/>
        <v>1</v>
      </c>
      <c r="L66">
        <f t="shared" si="8"/>
        <v>1244</v>
      </c>
      <c r="M66" t="b">
        <f t="shared" si="9"/>
        <v>0</v>
      </c>
      <c r="N66" s="3">
        <f t="shared" si="10"/>
        <v>8.5410230003432883E-2</v>
      </c>
      <c r="O66" s="3">
        <f t="shared" si="11"/>
        <v>1.7414676484587173E-2</v>
      </c>
    </row>
    <row r="67" spans="1:15" hidden="1" x14ac:dyDescent="0.2">
      <c r="A67">
        <v>66</v>
      </c>
      <c r="B67" t="s">
        <v>1050</v>
      </c>
      <c r="C67" t="s">
        <v>16</v>
      </c>
      <c r="D67" t="s">
        <v>130</v>
      </c>
      <c r="E67">
        <v>7164</v>
      </c>
      <c r="F67">
        <v>8086</v>
      </c>
      <c r="G67">
        <v>922</v>
      </c>
      <c r="H67">
        <v>0.128699050809604</v>
      </c>
      <c r="I67" t="str">
        <f>VLOOKUP(D67,categoriesforlookup!A:B,2,FALSE)</f>
        <v>3 years and up to 4 years</v>
      </c>
      <c r="J67">
        <f t="shared" si="6"/>
        <v>7</v>
      </c>
      <c r="K67" t="b">
        <f t="shared" si="7"/>
        <v>1</v>
      </c>
      <c r="L67">
        <f t="shared" si="8"/>
        <v>929</v>
      </c>
      <c r="M67" t="b">
        <f t="shared" si="9"/>
        <v>0</v>
      </c>
      <c r="N67" s="3">
        <f t="shared" si="10"/>
        <v>0.12967615857063094</v>
      </c>
      <c r="O67" s="3">
        <f t="shared" si="11"/>
        <v>1.3005011619116947E-2</v>
      </c>
    </row>
    <row r="68" spans="1:15" hidden="1" x14ac:dyDescent="0.2">
      <c r="A68">
        <v>67</v>
      </c>
      <c r="B68" t="s">
        <v>1049</v>
      </c>
      <c r="C68" t="s">
        <v>16</v>
      </c>
      <c r="D68" t="s">
        <v>131</v>
      </c>
      <c r="E68">
        <v>30140</v>
      </c>
      <c r="F68">
        <v>19459</v>
      </c>
      <c r="G68">
        <v>-10681</v>
      </c>
      <c r="H68">
        <v>-0.354379562043796</v>
      </c>
      <c r="I68" t="str">
        <f>VLOOKUP(D68,categoriesforlookup!A:B,2,FALSE)</f>
        <v>6 months up to 1 year</v>
      </c>
      <c r="J68">
        <f t="shared" si="6"/>
        <v>9608</v>
      </c>
      <c r="K68" t="b">
        <f t="shared" si="7"/>
        <v>0</v>
      </c>
      <c r="L68">
        <f t="shared" si="8"/>
        <v>-10681</v>
      </c>
      <c r="M68" t="b">
        <f t="shared" si="9"/>
        <v>0</v>
      </c>
      <c r="N68" s="3">
        <f t="shared" si="10"/>
        <v>-0.35437956204379562</v>
      </c>
      <c r="O68" s="3">
        <f t="shared" si="11"/>
        <v>-0.14952263627964274</v>
      </c>
    </row>
    <row r="69" spans="1:15" hidden="1" x14ac:dyDescent="0.2">
      <c r="A69">
        <v>68</v>
      </c>
      <c r="B69" t="s">
        <v>1048</v>
      </c>
      <c r="C69" t="s">
        <v>16</v>
      </c>
      <c r="D69" t="s">
        <v>132</v>
      </c>
      <c r="E69">
        <v>602</v>
      </c>
      <c r="F69">
        <v>609</v>
      </c>
      <c r="G69">
        <v>7</v>
      </c>
      <c r="H69">
        <v>1.16279069767442E-2</v>
      </c>
      <c r="I69" t="str">
        <f>VLOOKUP(D69,categoriesforlookup!A:B,2,FALSE)</f>
        <v>4 years and up to 5 years</v>
      </c>
      <c r="J69">
        <f t="shared" si="6"/>
        <v>32</v>
      </c>
      <c r="K69" t="b">
        <f t="shared" si="7"/>
        <v>1</v>
      </c>
      <c r="L69">
        <f t="shared" si="8"/>
        <v>39</v>
      </c>
      <c r="M69" t="b">
        <f t="shared" si="9"/>
        <v>0</v>
      </c>
      <c r="N69" s="3">
        <f t="shared" si="10"/>
        <v>6.4784053156146174E-2</v>
      </c>
      <c r="O69" s="3">
        <f t="shared" si="11"/>
        <v>5.4595850715345631E-4</v>
      </c>
    </row>
    <row r="70" spans="1:15" hidden="1" x14ac:dyDescent="0.2">
      <c r="A70">
        <v>69</v>
      </c>
      <c r="B70" t="s">
        <v>1047</v>
      </c>
      <c r="C70" t="s">
        <v>16</v>
      </c>
      <c r="D70" t="s">
        <v>133</v>
      </c>
      <c r="E70">
        <v>469</v>
      </c>
      <c r="F70">
        <v>501</v>
      </c>
      <c r="G70">
        <v>32</v>
      </c>
      <c r="H70">
        <v>6.8230277185501106E-2</v>
      </c>
      <c r="I70" t="str">
        <f>VLOOKUP(D70,categoriesforlookup!A:B,2,FALSE)</f>
        <v>5 years and over</v>
      </c>
      <c r="J70">
        <f t="shared" si="6"/>
        <v>18</v>
      </c>
      <c r="K70" t="b">
        <f t="shared" si="7"/>
        <v>1</v>
      </c>
      <c r="L70">
        <f t="shared" si="8"/>
        <v>50</v>
      </c>
      <c r="M70" t="b">
        <f t="shared" si="9"/>
        <v>0</v>
      </c>
      <c r="N70" s="3">
        <f t="shared" si="10"/>
        <v>0.10660980810234541</v>
      </c>
      <c r="O70" s="3">
        <f t="shared" si="11"/>
        <v>6.9994680404289271E-4</v>
      </c>
    </row>
    <row r="71" spans="1:15" hidden="1" x14ac:dyDescent="0.2">
      <c r="A71">
        <v>70</v>
      </c>
      <c r="B71" t="s">
        <v>1046</v>
      </c>
      <c r="C71" t="s">
        <v>16</v>
      </c>
      <c r="D71" t="s">
        <v>134</v>
      </c>
      <c r="E71">
        <v>49</v>
      </c>
      <c r="F71">
        <v>67</v>
      </c>
      <c r="G71">
        <v>18</v>
      </c>
      <c r="H71">
        <v>0.36734693877551</v>
      </c>
      <c r="I71">
        <f>VLOOKUP(D71,categoriesforlookup!A:B,2,FALSE)</f>
        <v>0</v>
      </c>
      <c r="J71" t="e">
        <f t="shared" si="6"/>
        <v>#N/A</v>
      </c>
      <c r="K71" t="e">
        <f t="shared" si="7"/>
        <v>#N/A</v>
      </c>
      <c r="L71" t="e">
        <f t="shared" si="8"/>
        <v>#N/A</v>
      </c>
      <c r="M71" t="e">
        <f t="shared" si="9"/>
        <v>#N/A</v>
      </c>
      <c r="N71" s="3" t="e">
        <f t="shared" si="10"/>
        <v>#N/A</v>
      </c>
      <c r="O71" s="3" t="e">
        <f t="shared" si="11"/>
        <v>#N/A</v>
      </c>
    </row>
    <row r="72" spans="1:15" x14ac:dyDescent="0.2">
      <c r="A72">
        <v>647</v>
      </c>
      <c r="B72" t="s">
        <v>469</v>
      </c>
      <c r="C72" t="s">
        <v>88</v>
      </c>
      <c r="D72" t="s">
        <v>136</v>
      </c>
      <c r="E72">
        <v>11888</v>
      </c>
      <c r="F72">
        <v>22412</v>
      </c>
      <c r="G72">
        <v>10524</v>
      </c>
      <c r="H72">
        <v>0.88526244952893696</v>
      </c>
      <c r="I72" t="str">
        <f>VLOOKUP(D72,categoriesforlookup!A:B,2,FALSE)</f>
        <v>1 year and up to 2 years</v>
      </c>
      <c r="J72">
        <f t="shared" ref="J72:J135" si="12">VLOOKUP(CONCATENATE(C72,":",I72),B:I,6,FALSE)</f>
        <v>1010</v>
      </c>
      <c r="K72" t="b">
        <f t="shared" ref="K72:K135" si="13">AND(G72&gt;0,J72&gt;0)</f>
        <v>1</v>
      </c>
      <c r="L72">
        <f t="shared" ref="L72:L135" si="14">IF(K72,G72+J72,G72)</f>
        <v>11534</v>
      </c>
      <c r="M72" t="b">
        <f t="shared" ref="M72:M135" si="15">L72=H72</f>
        <v>0</v>
      </c>
      <c r="N72" s="3">
        <f t="shared" ref="N72:N135" si="16">L72/E72</f>
        <v>0.97022207267833105</v>
      </c>
      <c r="O72" s="3">
        <f t="shared" ref="O72:O135" si="17">L72/VLOOKUP(C72&amp;":Total",B:F,5,FALSE)</f>
        <v>0.17279141885514823</v>
      </c>
    </row>
    <row r="73" spans="1:15" hidden="1" x14ac:dyDescent="0.2">
      <c r="A73">
        <v>72</v>
      </c>
      <c r="B73" t="s">
        <v>1044</v>
      </c>
      <c r="C73" t="s">
        <v>16</v>
      </c>
      <c r="D73" t="s">
        <v>129</v>
      </c>
      <c r="E73">
        <v>71406</v>
      </c>
      <c r="F73">
        <v>71434</v>
      </c>
      <c r="G73">
        <v>28</v>
      </c>
      <c r="H73">
        <v>3.9212391115592499E-4</v>
      </c>
      <c r="I73" t="e">
        <f>VLOOKUP(D73,categoriesforlookup!A:B,2,FALSE)</f>
        <v>#N/A</v>
      </c>
      <c r="J73" t="e">
        <f t="shared" si="12"/>
        <v>#N/A</v>
      </c>
      <c r="K73" t="e">
        <f t="shared" si="13"/>
        <v>#N/A</v>
      </c>
      <c r="L73" t="e">
        <f t="shared" si="14"/>
        <v>#N/A</v>
      </c>
      <c r="M73" t="e">
        <f t="shared" si="15"/>
        <v>#N/A</v>
      </c>
      <c r="N73" s="3" t="e">
        <f t="shared" si="16"/>
        <v>#N/A</v>
      </c>
      <c r="O73" s="3" t="e">
        <f t="shared" si="17"/>
        <v>#N/A</v>
      </c>
    </row>
    <row r="74" spans="1:15" hidden="1" x14ac:dyDescent="0.2">
      <c r="A74">
        <v>73</v>
      </c>
      <c r="B74" t="s">
        <v>1043</v>
      </c>
      <c r="C74" t="s">
        <v>17</v>
      </c>
      <c r="D74" t="s">
        <v>8</v>
      </c>
      <c r="E74">
        <v>4575</v>
      </c>
      <c r="F74">
        <v>4600</v>
      </c>
      <c r="G74">
        <v>25</v>
      </c>
      <c r="H74">
        <v>5.4644808743169399E-3</v>
      </c>
      <c r="I74" t="str">
        <f>VLOOKUP(D74,categoriesforlookup!A:B,2,FALSE)</f>
        <v>2 years and up to 3 years</v>
      </c>
      <c r="J74">
        <f t="shared" si="12"/>
        <v>337</v>
      </c>
      <c r="K74" t="b">
        <f t="shared" si="13"/>
        <v>1</v>
      </c>
      <c r="L74">
        <f t="shared" si="14"/>
        <v>362</v>
      </c>
      <c r="M74" t="b">
        <f t="shared" si="15"/>
        <v>0</v>
      </c>
      <c r="N74" s="3">
        <f t="shared" si="16"/>
        <v>7.9125683060109295E-2</v>
      </c>
      <c r="O74" s="3">
        <f t="shared" si="17"/>
        <v>1.7641325536062378E-2</v>
      </c>
    </row>
    <row r="75" spans="1:15" hidden="1" x14ac:dyDescent="0.2">
      <c r="A75">
        <v>74</v>
      </c>
      <c r="B75" t="s">
        <v>1042</v>
      </c>
      <c r="C75" t="s">
        <v>17</v>
      </c>
      <c r="D75" t="s">
        <v>130</v>
      </c>
      <c r="E75">
        <v>583</v>
      </c>
      <c r="F75">
        <v>920</v>
      </c>
      <c r="G75">
        <v>337</v>
      </c>
      <c r="H75">
        <v>0.57804459691252097</v>
      </c>
      <c r="I75" t="str">
        <f>VLOOKUP(D75,categoriesforlookup!A:B,2,FALSE)</f>
        <v>3 years and up to 4 years</v>
      </c>
      <c r="J75">
        <f t="shared" si="12"/>
        <v>3</v>
      </c>
      <c r="K75" t="b">
        <f t="shared" si="13"/>
        <v>1</v>
      </c>
      <c r="L75">
        <f t="shared" si="14"/>
        <v>340</v>
      </c>
      <c r="M75" t="b">
        <f t="shared" si="15"/>
        <v>0</v>
      </c>
      <c r="N75" s="3">
        <f t="shared" si="16"/>
        <v>0.58319039451114918</v>
      </c>
      <c r="O75" s="3">
        <f t="shared" si="17"/>
        <v>1.6569200779727095E-2</v>
      </c>
    </row>
    <row r="76" spans="1:15" hidden="1" x14ac:dyDescent="0.2">
      <c r="A76">
        <v>75</v>
      </c>
      <c r="B76" t="s">
        <v>1041</v>
      </c>
      <c r="C76" t="s">
        <v>17</v>
      </c>
      <c r="D76" t="s">
        <v>131</v>
      </c>
      <c r="E76">
        <v>9558</v>
      </c>
      <c r="F76">
        <v>7340</v>
      </c>
      <c r="G76">
        <v>-2218</v>
      </c>
      <c r="H76">
        <v>-0.23205691567273501</v>
      </c>
      <c r="I76" t="str">
        <f>VLOOKUP(D76,categoriesforlookup!A:B,2,FALSE)</f>
        <v>6 months up to 1 year</v>
      </c>
      <c r="J76">
        <f t="shared" si="12"/>
        <v>2034</v>
      </c>
      <c r="K76" t="b">
        <f t="shared" si="13"/>
        <v>0</v>
      </c>
      <c r="L76">
        <f t="shared" si="14"/>
        <v>-2218</v>
      </c>
      <c r="M76" t="b">
        <f t="shared" si="15"/>
        <v>0</v>
      </c>
      <c r="N76" s="3">
        <f t="shared" si="16"/>
        <v>-0.23205691567273487</v>
      </c>
      <c r="O76" s="3">
        <f t="shared" si="17"/>
        <v>-0.1080896686159844</v>
      </c>
    </row>
    <row r="77" spans="1:15" hidden="1" x14ac:dyDescent="0.2">
      <c r="A77">
        <v>76</v>
      </c>
      <c r="B77" t="s">
        <v>1040</v>
      </c>
      <c r="C77" t="s">
        <v>17</v>
      </c>
      <c r="D77" t="s">
        <v>132</v>
      </c>
      <c r="E77">
        <v>170</v>
      </c>
      <c r="F77">
        <v>173</v>
      </c>
      <c r="G77">
        <v>3</v>
      </c>
      <c r="H77">
        <v>1.7647058823529401E-2</v>
      </c>
      <c r="I77" t="str">
        <f>VLOOKUP(D77,categoriesforlookup!A:B,2,FALSE)</f>
        <v>4 years and up to 5 years</v>
      </c>
      <c r="J77">
        <f t="shared" si="12"/>
        <v>16</v>
      </c>
      <c r="K77" t="b">
        <f t="shared" si="13"/>
        <v>1</v>
      </c>
      <c r="L77">
        <f t="shared" si="14"/>
        <v>19</v>
      </c>
      <c r="M77" t="b">
        <f t="shared" si="15"/>
        <v>0</v>
      </c>
      <c r="N77" s="3">
        <f t="shared" si="16"/>
        <v>0.11176470588235295</v>
      </c>
      <c r="O77" s="3">
        <f t="shared" si="17"/>
        <v>9.2592592592592596E-4</v>
      </c>
    </row>
    <row r="78" spans="1:15" hidden="1" x14ac:dyDescent="0.2">
      <c r="A78">
        <v>77</v>
      </c>
      <c r="B78" t="s">
        <v>1039</v>
      </c>
      <c r="C78" t="s">
        <v>17</v>
      </c>
      <c r="D78" t="s">
        <v>133</v>
      </c>
      <c r="E78">
        <v>89</v>
      </c>
      <c r="F78">
        <v>105</v>
      </c>
      <c r="G78">
        <v>16</v>
      </c>
      <c r="H78">
        <v>0.17977528089887601</v>
      </c>
      <c r="I78" t="str">
        <f>VLOOKUP(D78,categoriesforlookup!A:B,2,FALSE)</f>
        <v>5 years and over</v>
      </c>
      <c r="J78" t="str">
        <f t="shared" si="12"/>
        <v>NA</v>
      </c>
      <c r="K78" t="b">
        <f t="shared" si="13"/>
        <v>1</v>
      </c>
      <c r="L78" t="e">
        <f t="shared" si="14"/>
        <v>#VALUE!</v>
      </c>
      <c r="M78" t="e">
        <f t="shared" si="15"/>
        <v>#VALUE!</v>
      </c>
      <c r="N78" s="3" t="e">
        <f t="shared" si="16"/>
        <v>#VALUE!</v>
      </c>
      <c r="O78" s="3" t="e">
        <f t="shared" si="17"/>
        <v>#VALUE!</v>
      </c>
    </row>
    <row r="79" spans="1:15" hidden="1" x14ac:dyDescent="0.2">
      <c r="A79">
        <v>78</v>
      </c>
      <c r="B79" t="s">
        <v>1038</v>
      </c>
      <c r="C79" t="s">
        <v>17</v>
      </c>
      <c r="D79" t="s">
        <v>134</v>
      </c>
      <c r="E79" t="s">
        <v>135</v>
      </c>
      <c r="F79" t="s">
        <v>135</v>
      </c>
      <c r="G79" t="s">
        <v>135</v>
      </c>
      <c r="H79" t="s">
        <v>135</v>
      </c>
      <c r="I79">
        <f>VLOOKUP(D79,categoriesforlookup!A:B,2,FALSE)</f>
        <v>0</v>
      </c>
      <c r="J79" t="e">
        <f t="shared" si="12"/>
        <v>#N/A</v>
      </c>
      <c r="K79" t="e">
        <f t="shared" si="13"/>
        <v>#N/A</v>
      </c>
      <c r="L79" t="e">
        <f t="shared" si="14"/>
        <v>#N/A</v>
      </c>
      <c r="M79" t="e">
        <f t="shared" si="15"/>
        <v>#N/A</v>
      </c>
      <c r="N79" s="3" t="e">
        <f t="shared" si="16"/>
        <v>#N/A</v>
      </c>
      <c r="O79" s="3" t="e">
        <f t="shared" si="17"/>
        <v>#N/A</v>
      </c>
    </row>
    <row r="80" spans="1:15" x14ac:dyDescent="0.2">
      <c r="A80">
        <v>967</v>
      </c>
      <c r="B80" t="s">
        <v>149</v>
      </c>
      <c r="C80" t="s">
        <v>128</v>
      </c>
      <c r="D80" t="s">
        <v>136</v>
      </c>
      <c r="E80">
        <v>463</v>
      </c>
      <c r="F80">
        <v>1703</v>
      </c>
      <c r="G80">
        <v>1240</v>
      </c>
      <c r="H80">
        <v>2.6781857451403899</v>
      </c>
      <c r="I80" t="str">
        <f>VLOOKUP(D80,categoriesforlookup!A:B,2,FALSE)</f>
        <v>1 year and up to 2 years</v>
      </c>
      <c r="J80">
        <f t="shared" si="12"/>
        <v>431</v>
      </c>
      <c r="K80" t="b">
        <f t="shared" si="13"/>
        <v>1</v>
      </c>
      <c r="L80">
        <f t="shared" si="14"/>
        <v>1671</v>
      </c>
      <c r="M80" t="b">
        <f t="shared" si="15"/>
        <v>0</v>
      </c>
      <c r="N80" s="3">
        <f t="shared" si="16"/>
        <v>3.609071274298056</v>
      </c>
      <c r="O80" s="3">
        <f t="shared" si="17"/>
        <v>0.16793969849246232</v>
      </c>
    </row>
    <row r="81" spans="1:15" hidden="1" x14ac:dyDescent="0.2">
      <c r="A81">
        <v>80</v>
      </c>
      <c r="B81" t="s">
        <v>1036</v>
      </c>
      <c r="C81" t="s">
        <v>17</v>
      </c>
      <c r="D81" t="s">
        <v>129</v>
      </c>
      <c r="E81">
        <v>20341</v>
      </c>
      <c r="F81">
        <v>20520</v>
      </c>
      <c r="G81">
        <v>179</v>
      </c>
      <c r="H81">
        <v>8.7999606705668407E-3</v>
      </c>
      <c r="I81" t="e">
        <f>VLOOKUP(D81,categoriesforlookup!A:B,2,FALSE)</f>
        <v>#N/A</v>
      </c>
      <c r="J81" t="e">
        <f t="shared" si="12"/>
        <v>#N/A</v>
      </c>
      <c r="K81" t="e">
        <f t="shared" si="13"/>
        <v>#N/A</v>
      </c>
      <c r="L81" t="e">
        <f t="shared" si="14"/>
        <v>#N/A</v>
      </c>
      <c r="M81" t="e">
        <f t="shared" si="15"/>
        <v>#N/A</v>
      </c>
      <c r="N81" s="3" t="e">
        <f t="shared" si="16"/>
        <v>#N/A</v>
      </c>
      <c r="O81" s="3" t="e">
        <f t="shared" si="17"/>
        <v>#N/A</v>
      </c>
    </row>
    <row r="82" spans="1:15" hidden="1" x14ac:dyDescent="0.2">
      <c r="A82">
        <v>81</v>
      </c>
      <c r="B82" t="s">
        <v>1035</v>
      </c>
      <c r="C82" t="s">
        <v>18</v>
      </c>
      <c r="D82" t="s">
        <v>8</v>
      </c>
      <c r="E82">
        <v>16488</v>
      </c>
      <c r="F82">
        <v>16953</v>
      </c>
      <c r="G82">
        <v>465</v>
      </c>
      <c r="H82">
        <v>2.8202328966521101E-2</v>
      </c>
      <c r="I82" t="str">
        <f>VLOOKUP(D82,categoriesforlookup!A:B,2,FALSE)</f>
        <v>2 years and up to 3 years</v>
      </c>
      <c r="J82">
        <f t="shared" si="12"/>
        <v>644</v>
      </c>
      <c r="K82" t="b">
        <f t="shared" si="13"/>
        <v>1</v>
      </c>
      <c r="L82">
        <f t="shared" si="14"/>
        <v>1109</v>
      </c>
      <c r="M82" t="b">
        <f t="shared" si="15"/>
        <v>0</v>
      </c>
      <c r="N82" s="3">
        <f t="shared" si="16"/>
        <v>6.7261038330907325E-2</v>
      </c>
      <c r="O82" s="3">
        <f t="shared" si="17"/>
        <v>1.4661942409899785E-2</v>
      </c>
    </row>
    <row r="83" spans="1:15" hidden="1" x14ac:dyDescent="0.2">
      <c r="A83">
        <v>82</v>
      </c>
      <c r="B83" t="s">
        <v>1034</v>
      </c>
      <c r="C83" t="s">
        <v>18</v>
      </c>
      <c r="D83" t="s">
        <v>130</v>
      </c>
      <c r="E83">
        <v>4325</v>
      </c>
      <c r="F83">
        <v>4969</v>
      </c>
      <c r="G83">
        <v>644</v>
      </c>
      <c r="H83">
        <v>0.148901734104046</v>
      </c>
      <c r="I83" t="str">
        <f>VLOOKUP(D83,categoriesforlookup!A:B,2,FALSE)</f>
        <v>3 years and up to 4 years</v>
      </c>
      <c r="J83">
        <f t="shared" si="12"/>
        <v>197</v>
      </c>
      <c r="K83" t="b">
        <f t="shared" si="13"/>
        <v>1</v>
      </c>
      <c r="L83">
        <f t="shared" si="14"/>
        <v>841</v>
      </c>
      <c r="M83" t="b">
        <f t="shared" si="15"/>
        <v>0</v>
      </c>
      <c r="N83" s="3">
        <f t="shared" si="16"/>
        <v>0.19445086705202314</v>
      </c>
      <c r="O83" s="3">
        <f t="shared" si="17"/>
        <v>1.1118749834739152E-2</v>
      </c>
    </row>
    <row r="84" spans="1:15" hidden="1" x14ac:dyDescent="0.2">
      <c r="A84">
        <v>83</v>
      </c>
      <c r="B84" t="s">
        <v>1033</v>
      </c>
      <c r="C84" t="s">
        <v>18</v>
      </c>
      <c r="D84" t="s">
        <v>131</v>
      </c>
      <c r="E84">
        <v>31856</v>
      </c>
      <c r="F84">
        <v>20490</v>
      </c>
      <c r="G84">
        <v>-11366</v>
      </c>
      <c r="H84">
        <v>-0.35679306880964301</v>
      </c>
      <c r="I84" t="str">
        <f>VLOOKUP(D84,categoriesforlookup!A:B,2,FALSE)</f>
        <v>6 months up to 1 year</v>
      </c>
      <c r="J84">
        <f t="shared" si="12"/>
        <v>10285</v>
      </c>
      <c r="K84" t="b">
        <f t="shared" si="13"/>
        <v>0</v>
      </c>
      <c r="L84">
        <f t="shared" si="14"/>
        <v>-11366</v>
      </c>
      <c r="M84" t="b">
        <f t="shared" si="15"/>
        <v>0</v>
      </c>
      <c r="N84" s="3">
        <f t="shared" si="16"/>
        <v>-0.3567930688096434</v>
      </c>
      <c r="O84" s="3">
        <f t="shared" si="17"/>
        <v>-0.15026838361670061</v>
      </c>
    </row>
    <row r="85" spans="1:15" hidden="1" x14ac:dyDescent="0.2">
      <c r="A85">
        <v>84</v>
      </c>
      <c r="B85" t="s">
        <v>1032</v>
      </c>
      <c r="C85" t="s">
        <v>18</v>
      </c>
      <c r="D85" t="s">
        <v>132</v>
      </c>
      <c r="E85">
        <v>1638</v>
      </c>
      <c r="F85">
        <v>1835</v>
      </c>
      <c r="G85">
        <v>197</v>
      </c>
      <c r="H85">
        <v>0.12026862026861999</v>
      </c>
      <c r="I85" t="str">
        <f>VLOOKUP(D85,categoriesforlookup!A:B,2,FALSE)</f>
        <v>4 years and up to 5 years</v>
      </c>
      <c r="J85">
        <f t="shared" si="12"/>
        <v>72</v>
      </c>
      <c r="K85" t="b">
        <f t="shared" si="13"/>
        <v>1</v>
      </c>
      <c r="L85">
        <f t="shared" si="14"/>
        <v>269</v>
      </c>
      <c r="M85" t="b">
        <f t="shared" si="15"/>
        <v>0</v>
      </c>
      <c r="N85" s="3">
        <f t="shared" si="16"/>
        <v>0.16422466422466422</v>
      </c>
      <c r="O85" s="3">
        <f t="shared" si="17"/>
        <v>3.556413442978397E-3</v>
      </c>
    </row>
    <row r="86" spans="1:15" hidden="1" x14ac:dyDescent="0.2">
      <c r="A86">
        <v>85</v>
      </c>
      <c r="B86" t="s">
        <v>1031</v>
      </c>
      <c r="C86" t="s">
        <v>18</v>
      </c>
      <c r="D86" t="s">
        <v>133</v>
      </c>
      <c r="E86">
        <v>536</v>
      </c>
      <c r="F86">
        <v>608</v>
      </c>
      <c r="G86">
        <v>72</v>
      </c>
      <c r="H86">
        <v>0.134328358208955</v>
      </c>
      <c r="I86" t="str">
        <f>VLOOKUP(D86,categoriesforlookup!A:B,2,FALSE)</f>
        <v>5 years and over</v>
      </c>
      <c r="J86">
        <f t="shared" si="12"/>
        <v>8</v>
      </c>
      <c r="K86" t="b">
        <f t="shared" si="13"/>
        <v>1</v>
      </c>
      <c r="L86">
        <f t="shared" si="14"/>
        <v>80</v>
      </c>
      <c r="M86" t="b">
        <f t="shared" si="15"/>
        <v>0</v>
      </c>
      <c r="N86" s="3">
        <f t="shared" si="16"/>
        <v>0.14925373134328357</v>
      </c>
      <c r="O86" s="3">
        <f t="shared" si="17"/>
        <v>1.0576694254210847E-3</v>
      </c>
    </row>
    <row r="87" spans="1:15" hidden="1" x14ac:dyDescent="0.2">
      <c r="A87">
        <v>86</v>
      </c>
      <c r="B87" t="s">
        <v>1030</v>
      </c>
      <c r="C87" t="s">
        <v>18</v>
      </c>
      <c r="D87" t="s">
        <v>134</v>
      </c>
      <c r="E87">
        <v>69</v>
      </c>
      <c r="F87">
        <v>77</v>
      </c>
      <c r="G87">
        <v>8</v>
      </c>
      <c r="H87">
        <v>0.115942028985507</v>
      </c>
      <c r="I87">
        <f>VLOOKUP(D87,categoriesforlookup!A:B,2,FALSE)</f>
        <v>0</v>
      </c>
      <c r="J87" t="e">
        <f t="shared" si="12"/>
        <v>#N/A</v>
      </c>
      <c r="K87" t="e">
        <f t="shared" si="13"/>
        <v>#N/A</v>
      </c>
      <c r="L87" t="e">
        <f t="shared" si="14"/>
        <v>#N/A</v>
      </c>
      <c r="M87" t="e">
        <f t="shared" si="15"/>
        <v>#N/A</v>
      </c>
      <c r="N87" s="3" t="e">
        <f t="shared" si="16"/>
        <v>#N/A</v>
      </c>
      <c r="O87" s="3" t="e">
        <f t="shared" si="17"/>
        <v>#N/A</v>
      </c>
    </row>
    <row r="88" spans="1:15" x14ac:dyDescent="0.2">
      <c r="A88">
        <v>927</v>
      </c>
      <c r="B88" t="s">
        <v>189</v>
      </c>
      <c r="C88" t="s">
        <v>123</v>
      </c>
      <c r="D88" t="s">
        <v>136</v>
      </c>
      <c r="E88">
        <v>3621</v>
      </c>
      <c r="F88">
        <v>6751</v>
      </c>
      <c r="G88">
        <v>3130</v>
      </c>
      <c r="H88">
        <v>0.86440209886771602</v>
      </c>
      <c r="I88" t="str">
        <f>VLOOKUP(D88,categoriesforlookup!A:B,2,FALSE)</f>
        <v>1 year and up to 2 years</v>
      </c>
      <c r="J88">
        <f t="shared" si="12"/>
        <v>411</v>
      </c>
      <c r="K88" t="b">
        <f t="shared" si="13"/>
        <v>1</v>
      </c>
      <c r="L88">
        <f t="shared" si="14"/>
        <v>3541</v>
      </c>
      <c r="M88" t="b">
        <f t="shared" si="15"/>
        <v>0</v>
      </c>
      <c r="N88" s="3">
        <f t="shared" si="16"/>
        <v>0.97790665561999446</v>
      </c>
      <c r="O88" s="3">
        <f t="shared" si="17"/>
        <v>0.16663529411764705</v>
      </c>
    </row>
    <row r="89" spans="1:15" hidden="1" x14ac:dyDescent="0.2">
      <c r="A89">
        <v>88</v>
      </c>
      <c r="B89" t="s">
        <v>1028</v>
      </c>
      <c r="C89" t="s">
        <v>18</v>
      </c>
      <c r="D89" t="s">
        <v>129</v>
      </c>
      <c r="E89">
        <v>75490</v>
      </c>
      <c r="F89">
        <v>75638</v>
      </c>
      <c r="G89">
        <v>148</v>
      </c>
      <c r="H89">
        <v>1.9605245727911001E-3</v>
      </c>
      <c r="I89" t="e">
        <f>VLOOKUP(D89,categoriesforlookup!A:B,2,FALSE)</f>
        <v>#N/A</v>
      </c>
      <c r="J89" t="e">
        <f t="shared" si="12"/>
        <v>#N/A</v>
      </c>
      <c r="K89" t="e">
        <f t="shared" si="13"/>
        <v>#N/A</v>
      </c>
      <c r="L89" t="e">
        <f t="shared" si="14"/>
        <v>#N/A</v>
      </c>
      <c r="M89" t="e">
        <f t="shared" si="15"/>
        <v>#N/A</v>
      </c>
      <c r="N89" s="3" t="e">
        <f t="shared" si="16"/>
        <v>#N/A</v>
      </c>
      <c r="O89" s="3" t="e">
        <f t="shared" si="17"/>
        <v>#N/A</v>
      </c>
    </row>
    <row r="90" spans="1:15" hidden="1" x14ac:dyDescent="0.2">
      <c r="A90">
        <v>89</v>
      </c>
      <c r="B90" t="s">
        <v>1027</v>
      </c>
      <c r="C90" t="s">
        <v>19</v>
      </c>
      <c r="D90" t="s">
        <v>8</v>
      </c>
      <c r="E90">
        <v>4916</v>
      </c>
      <c r="F90">
        <v>4966</v>
      </c>
      <c r="G90">
        <v>50</v>
      </c>
      <c r="H90">
        <v>1.0170870626525601E-2</v>
      </c>
      <c r="I90" t="str">
        <f>VLOOKUP(D90,categoriesforlookup!A:B,2,FALSE)</f>
        <v>2 years and up to 3 years</v>
      </c>
      <c r="J90">
        <f t="shared" si="12"/>
        <v>160</v>
      </c>
      <c r="K90" t="b">
        <f t="shared" si="13"/>
        <v>1</v>
      </c>
      <c r="L90">
        <f t="shared" si="14"/>
        <v>210</v>
      </c>
      <c r="M90" t="b">
        <f t="shared" si="15"/>
        <v>0</v>
      </c>
      <c r="N90" s="3">
        <f t="shared" si="16"/>
        <v>4.2717656631407648E-2</v>
      </c>
      <c r="O90" s="3">
        <f t="shared" si="17"/>
        <v>8.8585168311819795E-3</v>
      </c>
    </row>
    <row r="91" spans="1:15" hidden="1" x14ac:dyDescent="0.2">
      <c r="A91">
        <v>90</v>
      </c>
      <c r="B91" t="s">
        <v>1026</v>
      </c>
      <c r="C91" t="s">
        <v>19</v>
      </c>
      <c r="D91" t="s">
        <v>130</v>
      </c>
      <c r="E91">
        <v>2177</v>
      </c>
      <c r="F91">
        <v>2337</v>
      </c>
      <c r="G91">
        <v>160</v>
      </c>
      <c r="H91">
        <v>7.3495636196600794E-2</v>
      </c>
      <c r="I91" t="str">
        <f>VLOOKUP(D91,categoriesforlookup!A:B,2,FALSE)</f>
        <v>3 years and up to 4 years</v>
      </c>
      <c r="J91">
        <f t="shared" si="12"/>
        <v>129</v>
      </c>
      <c r="K91" t="b">
        <f t="shared" si="13"/>
        <v>1</v>
      </c>
      <c r="L91">
        <f t="shared" si="14"/>
        <v>289</v>
      </c>
      <c r="M91" t="b">
        <f t="shared" si="15"/>
        <v>0</v>
      </c>
      <c r="N91" s="3">
        <f t="shared" si="16"/>
        <v>0.13275149288011023</v>
      </c>
      <c r="O91" s="3">
        <f t="shared" si="17"/>
        <v>1.2191006496245676E-2</v>
      </c>
    </row>
    <row r="92" spans="1:15" hidden="1" x14ac:dyDescent="0.2">
      <c r="A92">
        <v>91</v>
      </c>
      <c r="B92" t="s">
        <v>1025</v>
      </c>
      <c r="C92" t="s">
        <v>19</v>
      </c>
      <c r="D92" t="s">
        <v>131</v>
      </c>
      <c r="E92">
        <v>7531</v>
      </c>
      <c r="F92">
        <v>4070</v>
      </c>
      <c r="G92">
        <v>-3461</v>
      </c>
      <c r="H92">
        <v>-0.45956712256008497</v>
      </c>
      <c r="I92" t="str">
        <f>VLOOKUP(D92,categoriesforlookup!A:B,2,FALSE)</f>
        <v>6 months up to 1 year</v>
      </c>
      <c r="J92">
        <f t="shared" si="12"/>
        <v>3126</v>
      </c>
      <c r="K92" t="b">
        <f t="shared" si="13"/>
        <v>0</v>
      </c>
      <c r="L92">
        <f t="shared" si="14"/>
        <v>-3461</v>
      </c>
      <c r="M92" t="b">
        <f t="shared" si="15"/>
        <v>0</v>
      </c>
      <c r="N92" s="3">
        <f t="shared" si="16"/>
        <v>-0.45956712256008497</v>
      </c>
      <c r="O92" s="3">
        <f t="shared" si="17"/>
        <v>-0.14599679406057539</v>
      </c>
    </row>
    <row r="93" spans="1:15" hidden="1" x14ac:dyDescent="0.2">
      <c r="A93">
        <v>92</v>
      </c>
      <c r="B93" t="s">
        <v>1024</v>
      </c>
      <c r="C93" t="s">
        <v>19</v>
      </c>
      <c r="D93" t="s">
        <v>132</v>
      </c>
      <c r="E93">
        <v>2215</v>
      </c>
      <c r="F93">
        <v>2344</v>
      </c>
      <c r="G93">
        <v>129</v>
      </c>
      <c r="H93">
        <v>5.8239277652370199E-2</v>
      </c>
      <c r="I93" t="str">
        <f>VLOOKUP(D93,categoriesforlookup!A:B,2,FALSE)</f>
        <v>4 years and up to 5 years</v>
      </c>
      <c r="J93">
        <f t="shared" si="12"/>
        <v>17</v>
      </c>
      <c r="K93" t="b">
        <f t="shared" si="13"/>
        <v>1</v>
      </c>
      <c r="L93">
        <f t="shared" si="14"/>
        <v>146</v>
      </c>
      <c r="M93" t="b">
        <f t="shared" si="15"/>
        <v>0</v>
      </c>
      <c r="N93" s="3">
        <f t="shared" si="16"/>
        <v>6.5914221218961622E-2</v>
      </c>
      <c r="O93" s="3">
        <f t="shared" si="17"/>
        <v>6.1587783683455669E-3</v>
      </c>
    </row>
    <row r="94" spans="1:15" hidden="1" x14ac:dyDescent="0.2">
      <c r="A94">
        <v>93</v>
      </c>
      <c r="B94" t="s">
        <v>1023</v>
      </c>
      <c r="C94" t="s">
        <v>19</v>
      </c>
      <c r="D94" t="s">
        <v>133</v>
      </c>
      <c r="E94">
        <v>634</v>
      </c>
      <c r="F94">
        <v>651</v>
      </c>
      <c r="G94">
        <v>17</v>
      </c>
      <c r="H94">
        <v>2.6813880126183E-2</v>
      </c>
      <c r="I94" t="str">
        <f>VLOOKUP(D94,categoriesforlookup!A:B,2,FALSE)</f>
        <v>5 years and over</v>
      </c>
      <c r="J94">
        <f t="shared" si="12"/>
        <v>50</v>
      </c>
      <c r="K94" t="b">
        <f t="shared" si="13"/>
        <v>1</v>
      </c>
      <c r="L94">
        <f t="shared" si="14"/>
        <v>67</v>
      </c>
      <c r="M94" t="b">
        <f t="shared" si="15"/>
        <v>0</v>
      </c>
      <c r="N94" s="3">
        <f t="shared" si="16"/>
        <v>0.1056782334384858</v>
      </c>
      <c r="O94" s="3">
        <f t="shared" si="17"/>
        <v>2.8262887032818695E-3</v>
      </c>
    </row>
    <row r="95" spans="1:15" hidden="1" x14ac:dyDescent="0.2">
      <c r="A95">
        <v>94</v>
      </c>
      <c r="B95" t="s">
        <v>1022</v>
      </c>
      <c r="C95" t="s">
        <v>19</v>
      </c>
      <c r="D95" t="s">
        <v>134</v>
      </c>
      <c r="E95">
        <v>305</v>
      </c>
      <c r="F95">
        <v>355</v>
      </c>
      <c r="G95">
        <v>50</v>
      </c>
      <c r="H95">
        <v>0.16393442622950799</v>
      </c>
      <c r="I95">
        <f>VLOOKUP(D95,categoriesforlookup!A:B,2,FALSE)</f>
        <v>0</v>
      </c>
      <c r="J95" t="e">
        <f t="shared" si="12"/>
        <v>#N/A</v>
      </c>
      <c r="K95" t="e">
        <f t="shared" si="13"/>
        <v>#N/A</v>
      </c>
      <c r="L95" t="e">
        <f t="shared" si="14"/>
        <v>#N/A</v>
      </c>
      <c r="M95" t="e">
        <f t="shared" si="15"/>
        <v>#N/A</v>
      </c>
      <c r="N95" s="3" t="e">
        <f t="shared" si="16"/>
        <v>#N/A</v>
      </c>
      <c r="O95" s="3" t="e">
        <f t="shared" si="17"/>
        <v>#N/A</v>
      </c>
    </row>
    <row r="96" spans="1:15" x14ac:dyDescent="0.2">
      <c r="A96">
        <v>823</v>
      </c>
      <c r="B96" t="s">
        <v>293</v>
      </c>
      <c r="C96" t="s">
        <v>110</v>
      </c>
      <c r="D96" t="s">
        <v>136</v>
      </c>
      <c r="E96">
        <v>3707</v>
      </c>
      <c r="F96">
        <v>6531</v>
      </c>
      <c r="G96">
        <v>2824</v>
      </c>
      <c r="H96">
        <v>0.76180199622336098</v>
      </c>
      <c r="I96" t="str">
        <f>VLOOKUP(D96,categoriesforlookup!A:B,2,FALSE)</f>
        <v>1 year and up to 2 years</v>
      </c>
      <c r="J96">
        <f t="shared" si="12"/>
        <v>482</v>
      </c>
      <c r="K96" t="b">
        <f t="shared" si="13"/>
        <v>1</v>
      </c>
      <c r="L96">
        <f t="shared" si="14"/>
        <v>3306</v>
      </c>
      <c r="M96" t="b">
        <f t="shared" si="15"/>
        <v>0</v>
      </c>
      <c r="N96" s="3">
        <f t="shared" si="16"/>
        <v>0.89182627461559216</v>
      </c>
      <c r="O96" s="3">
        <f t="shared" si="17"/>
        <v>0.16601385959626394</v>
      </c>
    </row>
    <row r="97" spans="1:15" hidden="1" x14ac:dyDescent="0.2">
      <c r="A97">
        <v>96</v>
      </c>
      <c r="B97" t="s">
        <v>1020</v>
      </c>
      <c r="C97" t="s">
        <v>19</v>
      </c>
      <c r="D97" t="s">
        <v>129</v>
      </c>
      <c r="E97">
        <v>23588</v>
      </c>
      <c r="F97">
        <v>23706</v>
      </c>
      <c r="G97">
        <v>118</v>
      </c>
      <c r="H97">
        <v>5.0025436662709897E-3</v>
      </c>
      <c r="I97" t="e">
        <f>VLOOKUP(D97,categoriesforlookup!A:B,2,FALSE)</f>
        <v>#N/A</v>
      </c>
      <c r="J97" t="e">
        <f t="shared" si="12"/>
        <v>#N/A</v>
      </c>
      <c r="K97" t="e">
        <f t="shared" si="13"/>
        <v>#N/A</v>
      </c>
      <c r="L97" t="e">
        <f t="shared" si="14"/>
        <v>#N/A</v>
      </c>
      <c r="M97" t="e">
        <f t="shared" si="15"/>
        <v>#N/A</v>
      </c>
      <c r="N97" s="3" t="e">
        <f t="shared" si="16"/>
        <v>#N/A</v>
      </c>
      <c r="O97" s="3" t="e">
        <f t="shared" si="17"/>
        <v>#N/A</v>
      </c>
    </row>
    <row r="98" spans="1:15" hidden="1" x14ac:dyDescent="0.2">
      <c r="A98">
        <v>97</v>
      </c>
      <c r="B98" t="s">
        <v>1019</v>
      </c>
      <c r="C98" t="s">
        <v>20</v>
      </c>
      <c r="D98" t="s">
        <v>8</v>
      </c>
      <c r="E98">
        <v>5382</v>
      </c>
      <c r="F98">
        <v>5731</v>
      </c>
      <c r="G98">
        <v>349</v>
      </c>
      <c r="H98">
        <v>6.4845782237086605E-2</v>
      </c>
      <c r="I98" t="str">
        <f>VLOOKUP(D98,categoriesforlookup!A:B,2,FALSE)</f>
        <v>2 years and up to 3 years</v>
      </c>
      <c r="J98">
        <f t="shared" si="12"/>
        <v>129</v>
      </c>
      <c r="K98" t="b">
        <f t="shared" si="13"/>
        <v>1</v>
      </c>
      <c r="L98">
        <f t="shared" si="14"/>
        <v>478</v>
      </c>
      <c r="M98" t="b">
        <f t="shared" si="15"/>
        <v>0</v>
      </c>
      <c r="N98" s="3">
        <f t="shared" si="16"/>
        <v>8.881456707543664E-2</v>
      </c>
      <c r="O98" s="3">
        <f t="shared" si="17"/>
        <v>1.9632002628552653E-2</v>
      </c>
    </row>
    <row r="99" spans="1:15" hidden="1" x14ac:dyDescent="0.2">
      <c r="A99">
        <v>98</v>
      </c>
      <c r="B99" t="s">
        <v>1018</v>
      </c>
      <c r="C99" t="s">
        <v>20</v>
      </c>
      <c r="D99" t="s">
        <v>130</v>
      </c>
      <c r="E99">
        <v>853</v>
      </c>
      <c r="F99">
        <v>982</v>
      </c>
      <c r="G99">
        <v>129</v>
      </c>
      <c r="H99">
        <v>0.151230949589683</v>
      </c>
      <c r="I99" t="str">
        <f>VLOOKUP(D99,categoriesforlookup!A:B,2,FALSE)</f>
        <v>3 years and up to 4 years</v>
      </c>
      <c r="J99">
        <f t="shared" si="12"/>
        <v>-3</v>
      </c>
      <c r="K99" t="b">
        <f t="shared" si="13"/>
        <v>0</v>
      </c>
      <c r="L99">
        <f t="shared" si="14"/>
        <v>129</v>
      </c>
      <c r="M99" t="b">
        <f t="shared" si="15"/>
        <v>0</v>
      </c>
      <c r="N99" s="3">
        <f t="shared" si="16"/>
        <v>0.15123094958968347</v>
      </c>
      <c r="O99" s="3">
        <f t="shared" si="17"/>
        <v>5.2981764415968458E-3</v>
      </c>
    </row>
    <row r="100" spans="1:15" hidden="1" x14ac:dyDescent="0.2">
      <c r="A100">
        <v>99</v>
      </c>
      <c r="B100" t="s">
        <v>1017</v>
      </c>
      <c r="C100" t="s">
        <v>20</v>
      </c>
      <c r="D100" t="s">
        <v>131</v>
      </c>
      <c r="E100">
        <v>10684</v>
      </c>
      <c r="F100">
        <v>7902</v>
      </c>
      <c r="G100">
        <v>-2782</v>
      </c>
      <c r="H100">
        <v>-0.26038936727817302</v>
      </c>
      <c r="I100" t="str">
        <f>VLOOKUP(D100,categoriesforlookup!A:B,2,FALSE)</f>
        <v>6 months up to 1 year</v>
      </c>
      <c r="J100">
        <f t="shared" si="12"/>
        <v>2521</v>
      </c>
      <c r="K100" t="b">
        <f t="shared" si="13"/>
        <v>0</v>
      </c>
      <c r="L100">
        <f t="shared" si="14"/>
        <v>-2782</v>
      </c>
      <c r="M100" t="b">
        <f t="shared" si="15"/>
        <v>0</v>
      </c>
      <c r="N100" s="3">
        <f t="shared" si="16"/>
        <v>-0.26038936727817297</v>
      </c>
      <c r="O100" s="3">
        <f t="shared" si="17"/>
        <v>-0.11425989814358468</v>
      </c>
    </row>
    <row r="101" spans="1:15" hidden="1" x14ac:dyDescent="0.2">
      <c r="A101">
        <v>100</v>
      </c>
      <c r="B101" t="s">
        <v>1016</v>
      </c>
      <c r="C101" t="s">
        <v>20</v>
      </c>
      <c r="D101" t="s">
        <v>132</v>
      </c>
      <c r="E101">
        <v>151</v>
      </c>
      <c r="F101">
        <v>148</v>
      </c>
      <c r="G101">
        <v>-3</v>
      </c>
      <c r="H101">
        <v>-1.9867549668874201E-2</v>
      </c>
      <c r="I101" t="str">
        <f>VLOOKUP(D101,categoriesforlookup!A:B,2,FALSE)</f>
        <v>4 years and up to 5 years</v>
      </c>
      <c r="J101">
        <f t="shared" si="12"/>
        <v>12</v>
      </c>
      <c r="K101" t="b">
        <f t="shared" si="13"/>
        <v>0</v>
      </c>
      <c r="L101">
        <f t="shared" si="14"/>
        <v>-3</v>
      </c>
      <c r="M101" t="b">
        <f t="shared" si="15"/>
        <v>0</v>
      </c>
      <c r="N101" s="3">
        <f t="shared" si="16"/>
        <v>-1.9867549668874173E-2</v>
      </c>
      <c r="O101" s="3">
        <f t="shared" si="17"/>
        <v>-1.232134056185313E-4</v>
      </c>
    </row>
    <row r="102" spans="1:15" hidden="1" x14ac:dyDescent="0.2">
      <c r="A102">
        <v>101</v>
      </c>
      <c r="B102" t="s">
        <v>1015</v>
      </c>
      <c r="C102" t="s">
        <v>20</v>
      </c>
      <c r="D102" t="s">
        <v>133</v>
      </c>
      <c r="E102">
        <v>94</v>
      </c>
      <c r="F102">
        <v>106</v>
      </c>
      <c r="G102">
        <v>12</v>
      </c>
      <c r="H102">
        <v>0.12765957446808501</v>
      </c>
      <c r="I102" t="str">
        <f>VLOOKUP(D102,categoriesforlookup!A:B,2,FALSE)</f>
        <v>5 years and over</v>
      </c>
      <c r="J102">
        <f t="shared" si="12"/>
        <v>3</v>
      </c>
      <c r="K102" t="b">
        <f t="shared" si="13"/>
        <v>1</v>
      </c>
      <c r="L102">
        <f t="shared" si="14"/>
        <v>15</v>
      </c>
      <c r="M102" t="b">
        <f t="shared" si="15"/>
        <v>0</v>
      </c>
      <c r="N102" s="3">
        <f t="shared" si="16"/>
        <v>0.15957446808510639</v>
      </c>
      <c r="O102" s="3">
        <f t="shared" si="17"/>
        <v>6.1606702809265644E-4</v>
      </c>
    </row>
    <row r="103" spans="1:15" hidden="1" x14ac:dyDescent="0.2">
      <c r="A103">
        <v>102</v>
      </c>
      <c r="B103" t="s">
        <v>1014</v>
      </c>
      <c r="C103" t="s">
        <v>20</v>
      </c>
      <c r="D103" t="s">
        <v>134</v>
      </c>
      <c r="E103">
        <v>12</v>
      </c>
      <c r="F103">
        <v>15</v>
      </c>
      <c r="G103">
        <v>3</v>
      </c>
      <c r="H103">
        <v>0.25</v>
      </c>
      <c r="I103">
        <f>VLOOKUP(D103,categoriesforlookup!A:B,2,FALSE)</f>
        <v>0</v>
      </c>
      <c r="J103" t="e">
        <f t="shared" si="12"/>
        <v>#N/A</v>
      </c>
      <c r="K103" t="e">
        <f t="shared" si="13"/>
        <v>#N/A</v>
      </c>
      <c r="L103" t="e">
        <f t="shared" si="14"/>
        <v>#N/A</v>
      </c>
      <c r="M103" t="e">
        <f t="shared" si="15"/>
        <v>#N/A</v>
      </c>
      <c r="N103" s="3" t="e">
        <f t="shared" si="16"/>
        <v>#N/A</v>
      </c>
      <c r="O103" s="3" t="e">
        <f t="shared" si="17"/>
        <v>#N/A</v>
      </c>
    </row>
    <row r="104" spans="1:15" x14ac:dyDescent="0.2">
      <c r="A104">
        <v>479</v>
      </c>
      <c r="B104" t="s">
        <v>637</v>
      </c>
      <c r="C104" t="s">
        <v>67</v>
      </c>
      <c r="D104" t="s">
        <v>136</v>
      </c>
      <c r="E104">
        <v>8228</v>
      </c>
      <c r="F104">
        <v>15220</v>
      </c>
      <c r="G104">
        <v>6992</v>
      </c>
      <c r="H104">
        <v>0.84978123480797296</v>
      </c>
      <c r="I104" t="str">
        <f>VLOOKUP(D104,categoriesforlookup!A:B,2,FALSE)</f>
        <v>1 year and up to 2 years</v>
      </c>
      <c r="J104">
        <f t="shared" si="12"/>
        <v>439</v>
      </c>
      <c r="K104" t="b">
        <f t="shared" si="13"/>
        <v>1</v>
      </c>
      <c r="L104">
        <f t="shared" si="14"/>
        <v>7431</v>
      </c>
      <c r="M104" t="b">
        <f t="shared" si="15"/>
        <v>0</v>
      </c>
      <c r="N104" s="3">
        <f t="shared" si="16"/>
        <v>0.90313563441905687</v>
      </c>
      <c r="O104" s="3">
        <f t="shared" si="17"/>
        <v>0.16427181890529666</v>
      </c>
    </row>
    <row r="105" spans="1:15" hidden="1" x14ac:dyDescent="0.2">
      <c r="A105">
        <v>104</v>
      </c>
      <c r="B105" t="s">
        <v>1012</v>
      </c>
      <c r="C105" t="s">
        <v>20</v>
      </c>
      <c r="D105" t="s">
        <v>129</v>
      </c>
      <c r="E105">
        <v>24155</v>
      </c>
      <c r="F105">
        <v>24348</v>
      </c>
      <c r="G105">
        <v>193</v>
      </c>
      <c r="H105">
        <v>7.9900641689091296E-3</v>
      </c>
      <c r="I105" t="e">
        <f>VLOOKUP(D105,categoriesforlookup!A:B,2,FALSE)</f>
        <v>#N/A</v>
      </c>
      <c r="J105" t="e">
        <f t="shared" si="12"/>
        <v>#N/A</v>
      </c>
      <c r="K105" t="e">
        <f t="shared" si="13"/>
        <v>#N/A</v>
      </c>
      <c r="L105" t="e">
        <f t="shared" si="14"/>
        <v>#N/A</v>
      </c>
      <c r="M105" t="e">
        <f t="shared" si="15"/>
        <v>#N/A</v>
      </c>
      <c r="N105" s="3" t="e">
        <f t="shared" si="16"/>
        <v>#N/A</v>
      </c>
      <c r="O105" s="3" t="e">
        <f t="shared" si="17"/>
        <v>#N/A</v>
      </c>
    </row>
    <row r="106" spans="1:15" hidden="1" x14ac:dyDescent="0.2">
      <c r="A106">
        <v>105</v>
      </c>
      <c r="B106" t="s">
        <v>1011</v>
      </c>
      <c r="C106" t="s">
        <v>21</v>
      </c>
      <c r="D106" t="s">
        <v>8</v>
      </c>
      <c r="E106">
        <v>25229</v>
      </c>
      <c r="F106">
        <v>26406</v>
      </c>
      <c r="G106">
        <v>1177</v>
      </c>
      <c r="H106">
        <v>4.66526616195648E-2</v>
      </c>
      <c r="I106" t="str">
        <f>VLOOKUP(D106,categoriesforlookup!A:B,2,FALSE)</f>
        <v>2 years and up to 3 years</v>
      </c>
      <c r="J106">
        <f t="shared" si="12"/>
        <v>1123</v>
      </c>
      <c r="K106" t="b">
        <f t="shared" si="13"/>
        <v>1</v>
      </c>
      <c r="L106">
        <f t="shared" si="14"/>
        <v>2300</v>
      </c>
      <c r="M106" t="b">
        <f t="shared" si="15"/>
        <v>0</v>
      </c>
      <c r="N106" s="3">
        <f t="shared" si="16"/>
        <v>9.1164929248087515E-2</v>
      </c>
      <c r="O106" s="3">
        <f t="shared" si="17"/>
        <v>2.4832649535737421E-2</v>
      </c>
    </row>
    <row r="107" spans="1:15" hidden="1" x14ac:dyDescent="0.2">
      <c r="A107">
        <v>106</v>
      </c>
      <c r="B107" t="s">
        <v>1010</v>
      </c>
      <c r="C107" t="s">
        <v>21</v>
      </c>
      <c r="D107" t="s">
        <v>130</v>
      </c>
      <c r="E107">
        <v>5616</v>
      </c>
      <c r="F107">
        <v>6739</v>
      </c>
      <c r="G107">
        <v>1123</v>
      </c>
      <c r="H107">
        <v>0.19996438746438699</v>
      </c>
      <c r="I107" t="str">
        <f>VLOOKUP(D107,categoriesforlookup!A:B,2,FALSE)</f>
        <v>3 years and up to 4 years</v>
      </c>
      <c r="J107">
        <f t="shared" si="12"/>
        <v>-3</v>
      </c>
      <c r="K107" t="b">
        <f t="shared" si="13"/>
        <v>0</v>
      </c>
      <c r="L107">
        <f t="shared" si="14"/>
        <v>1123</v>
      </c>
      <c r="M107" t="b">
        <f t="shared" si="15"/>
        <v>0</v>
      </c>
      <c r="N107" s="3">
        <f t="shared" si="16"/>
        <v>0.19996438746438747</v>
      </c>
      <c r="O107" s="3">
        <f t="shared" si="17"/>
        <v>1.2124811055927446E-2</v>
      </c>
    </row>
    <row r="108" spans="1:15" hidden="1" x14ac:dyDescent="0.2">
      <c r="A108">
        <v>107</v>
      </c>
      <c r="B108" t="s">
        <v>1009</v>
      </c>
      <c r="C108" t="s">
        <v>21</v>
      </c>
      <c r="D108" t="s">
        <v>131</v>
      </c>
      <c r="E108">
        <v>32237</v>
      </c>
      <c r="F108">
        <v>17599</v>
      </c>
      <c r="G108">
        <v>-14638</v>
      </c>
      <c r="H108">
        <v>-0.45407451065545801</v>
      </c>
      <c r="I108" t="str">
        <f>VLOOKUP(D108,categoriesforlookup!A:B,2,FALSE)</f>
        <v>6 months up to 1 year</v>
      </c>
      <c r="J108">
        <f t="shared" si="12"/>
        <v>12824</v>
      </c>
      <c r="K108" t="b">
        <f t="shared" si="13"/>
        <v>0</v>
      </c>
      <c r="L108">
        <f t="shared" si="14"/>
        <v>-14638</v>
      </c>
      <c r="M108" t="b">
        <f t="shared" si="15"/>
        <v>0</v>
      </c>
      <c r="N108" s="3">
        <f t="shared" si="16"/>
        <v>-0.45407451065545801</v>
      </c>
      <c r="O108" s="3">
        <f t="shared" si="17"/>
        <v>-0.15804361908874973</v>
      </c>
    </row>
    <row r="109" spans="1:15" hidden="1" x14ac:dyDescent="0.2">
      <c r="A109">
        <v>108</v>
      </c>
      <c r="B109" t="s">
        <v>1008</v>
      </c>
      <c r="C109" t="s">
        <v>21</v>
      </c>
      <c r="D109" t="s">
        <v>132</v>
      </c>
      <c r="E109">
        <v>1034</v>
      </c>
      <c r="F109">
        <v>1031</v>
      </c>
      <c r="G109">
        <v>-3</v>
      </c>
      <c r="H109">
        <v>-2.9013539651837499E-3</v>
      </c>
      <c r="I109" t="str">
        <f>VLOOKUP(D109,categoriesforlookup!A:B,2,FALSE)</f>
        <v>4 years and up to 5 years</v>
      </c>
      <c r="J109">
        <f t="shared" si="12"/>
        <v>71</v>
      </c>
      <c r="K109" t="b">
        <f t="shared" si="13"/>
        <v>0</v>
      </c>
      <c r="L109">
        <f t="shared" si="14"/>
        <v>-3</v>
      </c>
      <c r="M109" t="b">
        <f t="shared" si="15"/>
        <v>0</v>
      </c>
      <c r="N109" s="3">
        <f t="shared" si="16"/>
        <v>-2.9013539651837525E-3</v>
      </c>
      <c r="O109" s="3">
        <f t="shared" si="17"/>
        <v>-3.2390412437918379E-5</v>
      </c>
    </row>
    <row r="110" spans="1:15" hidden="1" x14ac:dyDescent="0.2">
      <c r="A110">
        <v>109</v>
      </c>
      <c r="B110" t="s">
        <v>1007</v>
      </c>
      <c r="C110" t="s">
        <v>21</v>
      </c>
      <c r="D110" t="s">
        <v>133</v>
      </c>
      <c r="E110">
        <v>695</v>
      </c>
      <c r="F110">
        <v>766</v>
      </c>
      <c r="G110">
        <v>71</v>
      </c>
      <c r="H110">
        <v>0.102158273381295</v>
      </c>
      <c r="I110" t="str">
        <f>VLOOKUP(D110,categoriesforlookup!A:B,2,FALSE)</f>
        <v>5 years and over</v>
      </c>
      <c r="J110">
        <f t="shared" si="12"/>
        <v>28</v>
      </c>
      <c r="K110" t="b">
        <f t="shared" si="13"/>
        <v>1</v>
      </c>
      <c r="L110">
        <f t="shared" si="14"/>
        <v>99</v>
      </c>
      <c r="M110" t="b">
        <f t="shared" si="15"/>
        <v>0</v>
      </c>
      <c r="N110" s="3">
        <f t="shared" si="16"/>
        <v>0.14244604316546763</v>
      </c>
      <c r="O110" s="3">
        <f t="shared" si="17"/>
        <v>1.0688836104513063E-3</v>
      </c>
    </row>
    <row r="111" spans="1:15" hidden="1" x14ac:dyDescent="0.2">
      <c r="A111">
        <v>110</v>
      </c>
      <c r="B111" t="s">
        <v>1006</v>
      </c>
      <c r="C111" t="s">
        <v>21</v>
      </c>
      <c r="D111" t="s">
        <v>134</v>
      </c>
      <c r="E111">
        <v>66</v>
      </c>
      <c r="F111">
        <v>94</v>
      </c>
      <c r="G111">
        <v>28</v>
      </c>
      <c r="H111">
        <v>0.42424242424242398</v>
      </c>
      <c r="I111">
        <f>VLOOKUP(D111,categoriesforlookup!A:B,2,FALSE)</f>
        <v>0</v>
      </c>
      <c r="J111" t="e">
        <f t="shared" si="12"/>
        <v>#N/A</v>
      </c>
      <c r="K111" t="e">
        <f t="shared" si="13"/>
        <v>#N/A</v>
      </c>
      <c r="L111" t="e">
        <f t="shared" si="14"/>
        <v>#N/A</v>
      </c>
      <c r="M111" t="e">
        <f t="shared" si="15"/>
        <v>#N/A</v>
      </c>
      <c r="N111" s="3" t="e">
        <f t="shared" si="16"/>
        <v>#N/A</v>
      </c>
      <c r="O111" s="3" t="e">
        <f t="shared" si="17"/>
        <v>#N/A</v>
      </c>
    </row>
    <row r="112" spans="1:15" x14ac:dyDescent="0.2">
      <c r="A112">
        <v>639</v>
      </c>
      <c r="B112" t="s">
        <v>477</v>
      </c>
      <c r="C112" t="s">
        <v>87</v>
      </c>
      <c r="D112" t="s">
        <v>136</v>
      </c>
      <c r="E112">
        <v>8162</v>
      </c>
      <c r="F112">
        <v>15918</v>
      </c>
      <c r="G112">
        <v>7756</v>
      </c>
      <c r="H112">
        <v>0.95025728987993097</v>
      </c>
      <c r="I112" t="str">
        <f>VLOOKUP(D112,categoriesforlookup!A:B,2,FALSE)</f>
        <v>1 year and up to 2 years</v>
      </c>
      <c r="J112">
        <f t="shared" si="12"/>
        <v>188</v>
      </c>
      <c r="K112" t="b">
        <f t="shared" si="13"/>
        <v>1</v>
      </c>
      <c r="L112">
        <f t="shared" si="14"/>
        <v>7944</v>
      </c>
      <c r="M112" t="b">
        <f t="shared" si="15"/>
        <v>0</v>
      </c>
      <c r="N112" s="3">
        <f t="shared" si="16"/>
        <v>0.97329086008331289</v>
      </c>
      <c r="O112" s="3">
        <f t="shared" si="17"/>
        <v>0.1607186210245205</v>
      </c>
    </row>
    <row r="113" spans="1:15" hidden="1" x14ac:dyDescent="0.2">
      <c r="A113">
        <v>112</v>
      </c>
      <c r="B113" t="s">
        <v>1004</v>
      </c>
      <c r="C113" t="s">
        <v>21</v>
      </c>
      <c r="D113" t="s">
        <v>129</v>
      </c>
      <c r="E113">
        <v>91923</v>
      </c>
      <c r="F113">
        <v>92620</v>
      </c>
      <c r="G113">
        <v>697</v>
      </c>
      <c r="H113">
        <v>7.5824331233749999E-3</v>
      </c>
      <c r="I113" t="e">
        <f>VLOOKUP(D113,categoriesforlookup!A:B,2,FALSE)</f>
        <v>#N/A</v>
      </c>
      <c r="J113" t="e">
        <f t="shared" si="12"/>
        <v>#N/A</v>
      </c>
      <c r="K113" t="e">
        <f t="shared" si="13"/>
        <v>#N/A</v>
      </c>
      <c r="L113" t="e">
        <f t="shared" si="14"/>
        <v>#N/A</v>
      </c>
      <c r="M113" t="e">
        <f t="shared" si="15"/>
        <v>#N/A</v>
      </c>
      <c r="N113" s="3" t="e">
        <f t="shared" si="16"/>
        <v>#N/A</v>
      </c>
      <c r="O113" s="3" t="e">
        <f t="shared" si="17"/>
        <v>#N/A</v>
      </c>
    </row>
    <row r="114" spans="1:15" hidden="1" x14ac:dyDescent="0.2">
      <c r="A114">
        <v>113</v>
      </c>
      <c r="B114" t="s">
        <v>1003</v>
      </c>
      <c r="C114" t="s">
        <v>22</v>
      </c>
      <c r="D114" t="s">
        <v>8</v>
      </c>
      <c r="E114">
        <v>12125</v>
      </c>
      <c r="F114">
        <v>12303</v>
      </c>
      <c r="G114">
        <v>178</v>
      </c>
      <c r="H114">
        <v>1.4680412371134001E-2</v>
      </c>
      <c r="I114" t="str">
        <f>VLOOKUP(D114,categoriesforlookup!A:B,2,FALSE)</f>
        <v>2 years and up to 3 years</v>
      </c>
      <c r="J114">
        <f t="shared" si="12"/>
        <v>507</v>
      </c>
      <c r="K114" t="b">
        <f t="shared" si="13"/>
        <v>1</v>
      </c>
      <c r="L114">
        <f t="shared" si="14"/>
        <v>685</v>
      </c>
      <c r="M114" t="b">
        <f t="shared" si="15"/>
        <v>0</v>
      </c>
      <c r="N114" s="3">
        <f t="shared" si="16"/>
        <v>5.649484536082474E-2</v>
      </c>
      <c r="O114" s="3">
        <f t="shared" si="17"/>
        <v>1.1293008226585554E-2</v>
      </c>
    </row>
    <row r="115" spans="1:15" hidden="1" x14ac:dyDescent="0.2">
      <c r="A115">
        <v>114</v>
      </c>
      <c r="B115" t="s">
        <v>1002</v>
      </c>
      <c r="C115" t="s">
        <v>22</v>
      </c>
      <c r="D115" t="s">
        <v>130</v>
      </c>
      <c r="E115">
        <v>9449</v>
      </c>
      <c r="F115">
        <v>9956</v>
      </c>
      <c r="G115">
        <v>507</v>
      </c>
      <c r="H115">
        <v>5.3656471584294603E-2</v>
      </c>
      <c r="I115" t="str">
        <f>VLOOKUP(D115,categoriesforlookup!A:B,2,FALSE)</f>
        <v>3 years and up to 4 years</v>
      </c>
      <c r="J115">
        <f t="shared" si="12"/>
        <v>231</v>
      </c>
      <c r="K115" t="b">
        <f t="shared" si="13"/>
        <v>1</v>
      </c>
      <c r="L115">
        <f t="shared" si="14"/>
        <v>738</v>
      </c>
      <c r="M115" t="b">
        <f t="shared" si="15"/>
        <v>0</v>
      </c>
      <c r="N115" s="3">
        <f t="shared" si="16"/>
        <v>7.8103503016192191E-2</v>
      </c>
      <c r="O115" s="3">
        <f t="shared" si="17"/>
        <v>1.2166773826598743E-2</v>
      </c>
    </row>
    <row r="116" spans="1:15" hidden="1" x14ac:dyDescent="0.2">
      <c r="A116">
        <v>115</v>
      </c>
      <c r="B116" t="s">
        <v>1001</v>
      </c>
      <c r="C116" t="s">
        <v>22</v>
      </c>
      <c r="D116" t="s">
        <v>131</v>
      </c>
      <c r="E116">
        <v>19682</v>
      </c>
      <c r="F116">
        <v>10492</v>
      </c>
      <c r="G116">
        <v>-9190</v>
      </c>
      <c r="H116">
        <v>-0.46692409307997201</v>
      </c>
      <c r="I116" t="str">
        <f>VLOOKUP(D116,categoriesforlookup!A:B,2,FALSE)</f>
        <v>6 months up to 1 year</v>
      </c>
      <c r="J116">
        <f t="shared" si="12"/>
        <v>8141</v>
      </c>
      <c r="K116" t="b">
        <f t="shared" si="13"/>
        <v>0</v>
      </c>
      <c r="L116">
        <f t="shared" si="14"/>
        <v>-9190</v>
      </c>
      <c r="M116" t="b">
        <f t="shared" si="15"/>
        <v>0</v>
      </c>
      <c r="N116" s="3">
        <f t="shared" si="16"/>
        <v>-0.46692409307997157</v>
      </c>
      <c r="O116" s="3">
        <f t="shared" si="17"/>
        <v>-0.15150765781360767</v>
      </c>
    </row>
    <row r="117" spans="1:15" hidden="1" x14ac:dyDescent="0.2">
      <c r="A117">
        <v>116</v>
      </c>
      <c r="B117" t="s">
        <v>1000</v>
      </c>
      <c r="C117" t="s">
        <v>22</v>
      </c>
      <c r="D117" t="s">
        <v>132</v>
      </c>
      <c r="E117">
        <v>2061</v>
      </c>
      <c r="F117">
        <v>2292</v>
      </c>
      <c r="G117">
        <v>231</v>
      </c>
      <c r="H117">
        <v>0.112081513828239</v>
      </c>
      <c r="I117" t="str">
        <f>VLOOKUP(D117,categoriesforlookup!A:B,2,FALSE)</f>
        <v>4 years and up to 5 years</v>
      </c>
      <c r="J117">
        <f t="shared" si="12"/>
        <v>-6</v>
      </c>
      <c r="K117" t="b">
        <f t="shared" si="13"/>
        <v>0</v>
      </c>
      <c r="L117">
        <f t="shared" si="14"/>
        <v>231</v>
      </c>
      <c r="M117" t="b">
        <f t="shared" si="15"/>
        <v>0</v>
      </c>
      <c r="N117" s="3">
        <f t="shared" si="16"/>
        <v>0.11208151382823872</v>
      </c>
      <c r="O117" s="3">
        <f t="shared" si="17"/>
        <v>3.8082991245857855E-3</v>
      </c>
    </row>
    <row r="118" spans="1:15" hidden="1" x14ac:dyDescent="0.2">
      <c r="A118">
        <v>117</v>
      </c>
      <c r="B118" t="s">
        <v>999</v>
      </c>
      <c r="C118" t="s">
        <v>22</v>
      </c>
      <c r="D118" t="s">
        <v>133</v>
      </c>
      <c r="E118">
        <v>1295</v>
      </c>
      <c r="F118">
        <v>1289</v>
      </c>
      <c r="G118">
        <v>-6</v>
      </c>
      <c r="H118">
        <v>-4.6332046332046304E-3</v>
      </c>
      <c r="I118" t="str">
        <f>VLOOKUP(D118,categoriesforlookup!A:B,2,FALSE)</f>
        <v>5 years and over</v>
      </c>
      <c r="J118">
        <f t="shared" si="12"/>
        <v>112</v>
      </c>
      <c r="K118" t="b">
        <f t="shared" si="13"/>
        <v>0</v>
      </c>
      <c r="L118">
        <f t="shared" si="14"/>
        <v>-6</v>
      </c>
      <c r="M118" t="b">
        <f t="shared" si="15"/>
        <v>0</v>
      </c>
      <c r="N118" s="3">
        <f t="shared" si="16"/>
        <v>-4.633204633204633E-3</v>
      </c>
      <c r="O118" s="3">
        <f t="shared" si="17"/>
        <v>-9.8916860378851578E-5</v>
      </c>
    </row>
    <row r="119" spans="1:15" hidden="1" x14ac:dyDescent="0.2">
      <c r="A119">
        <v>118</v>
      </c>
      <c r="B119" t="s">
        <v>998</v>
      </c>
      <c r="C119" t="s">
        <v>22</v>
      </c>
      <c r="D119" t="s">
        <v>134</v>
      </c>
      <c r="E119">
        <v>998</v>
      </c>
      <c r="F119">
        <v>1110</v>
      </c>
      <c r="G119">
        <v>112</v>
      </c>
      <c r="H119">
        <v>0.11222444889779599</v>
      </c>
      <c r="I119">
        <f>VLOOKUP(D119,categoriesforlookup!A:B,2,FALSE)</f>
        <v>0</v>
      </c>
      <c r="J119" t="e">
        <f t="shared" si="12"/>
        <v>#N/A</v>
      </c>
      <c r="K119" t="e">
        <f t="shared" si="13"/>
        <v>#N/A</v>
      </c>
      <c r="L119" t="e">
        <f t="shared" si="14"/>
        <v>#N/A</v>
      </c>
      <c r="M119" t="e">
        <f t="shared" si="15"/>
        <v>#N/A</v>
      </c>
      <c r="N119" s="3" t="e">
        <f t="shared" si="16"/>
        <v>#N/A</v>
      </c>
      <c r="O119" s="3" t="e">
        <f t="shared" si="17"/>
        <v>#N/A</v>
      </c>
    </row>
    <row r="120" spans="1:15" x14ac:dyDescent="0.2">
      <c r="A120">
        <v>455</v>
      </c>
      <c r="B120" t="s">
        <v>661</v>
      </c>
      <c r="C120" t="s">
        <v>64</v>
      </c>
      <c r="D120" t="s">
        <v>136</v>
      </c>
      <c r="E120">
        <v>3795</v>
      </c>
      <c r="F120">
        <v>7431</v>
      </c>
      <c r="G120">
        <v>3636</v>
      </c>
      <c r="H120">
        <v>0.95810276679841899</v>
      </c>
      <c r="I120" t="str">
        <f>VLOOKUP(D120,categoriesforlookup!A:B,2,FALSE)</f>
        <v>1 year and up to 2 years</v>
      </c>
      <c r="J120">
        <f t="shared" si="12"/>
        <v>381</v>
      </c>
      <c r="K120" t="b">
        <f t="shared" si="13"/>
        <v>1</v>
      </c>
      <c r="L120">
        <f t="shared" si="14"/>
        <v>4017</v>
      </c>
      <c r="M120" t="b">
        <f t="shared" si="15"/>
        <v>0</v>
      </c>
      <c r="N120" s="3">
        <f t="shared" si="16"/>
        <v>1.0584980237154151</v>
      </c>
      <c r="O120" s="3">
        <f t="shared" si="17"/>
        <v>0.16045536249251049</v>
      </c>
    </row>
    <row r="121" spans="1:15" hidden="1" x14ac:dyDescent="0.2">
      <c r="A121">
        <v>120</v>
      </c>
      <c r="B121" t="s">
        <v>996</v>
      </c>
      <c r="C121" t="s">
        <v>22</v>
      </c>
      <c r="D121" t="s">
        <v>129</v>
      </c>
      <c r="E121">
        <v>60538</v>
      </c>
      <c r="F121">
        <v>60657</v>
      </c>
      <c r="G121">
        <v>119</v>
      </c>
      <c r="H121">
        <v>1.9657074895107199E-3</v>
      </c>
      <c r="I121" t="e">
        <f>VLOOKUP(D121,categoriesforlookup!A:B,2,FALSE)</f>
        <v>#N/A</v>
      </c>
      <c r="J121" t="e">
        <f t="shared" si="12"/>
        <v>#N/A</v>
      </c>
      <c r="K121" t="e">
        <f t="shared" si="13"/>
        <v>#N/A</v>
      </c>
      <c r="L121" t="e">
        <f t="shared" si="14"/>
        <v>#N/A</v>
      </c>
      <c r="M121" t="e">
        <f t="shared" si="15"/>
        <v>#N/A</v>
      </c>
      <c r="N121" s="3" t="e">
        <f t="shared" si="16"/>
        <v>#N/A</v>
      </c>
      <c r="O121" s="3" t="e">
        <f t="shared" si="17"/>
        <v>#N/A</v>
      </c>
    </row>
    <row r="122" spans="1:15" hidden="1" x14ac:dyDescent="0.2">
      <c r="A122">
        <v>121</v>
      </c>
      <c r="B122" t="s">
        <v>995</v>
      </c>
      <c r="C122" t="s">
        <v>23</v>
      </c>
      <c r="D122" t="s">
        <v>8</v>
      </c>
      <c r="E122">
        <v>9121</v>
      </c>
      <c r="F122">
        <v>9601</v>
      </c>
      <c r="G122">
        <v>480</v>
      </c>
      <c r="H122">
        <v>5.2625808573621299E-2</v>
      </c>
      <c r="I122" t="str">
        <f>VLOOKUP(D122,categoriesforlookup!A:B,2,FALSE)</f>
        <v>2 years and up to 3 years</v>
      </c>
      <c r="J122">
        <f t="shared" si="12"/>
        <v>268</v>
      </c>
      <c r="K122" t="b">
        <f t="shared" si="13"/>
        <v>1</v>
      </c>
      <c r="L122">
        <f t="shared" si="14"/>
        <v>748</v>
      </c>
      <c r="M122" t="b">
        <f t="shared" si="15"/>
        <v>0</v>
      </c>
      <c r="N122" s="3">
        <f t="shared" si="16"/>
        <v>8.200855169389322E-2</v>
      </c>
      <c r="O122" s="3">
        <f t="shared" si="17"/>
        <v>1.5554492711430888E-2</v>
      </c>
    </row>
    <row r="123" spans="1:15" hidden="1" x14ac:dyDescent="0.2">
      <c r="A123">
        <v>122</v>
      </c>
      <c r="B123" t="s">
        <v>994</v>
      </c>
      <c r="C123" t="s">
        <v>23</v>
      </c>
      <c r="D123" t="s">
        <v>130</v>
      </c>
      <c r="E123">
        <v>4323</v>
      </c>
      <c r="F123">
        <v>4591</v>
      </c>
      <c r="G123">
        <v>268</v>
      </c>
      <c r="H123">
        <v>6.1993985658107799E-2</v>
      </c>
      <c r="I123" t="str">
        <f>VLOOKUP(D123,categoriesforlookup!A:B,2,FALSE)</f>
        <v>3 years and up to 4 years</v>
      </c>
      <c r="J123">
        <f t="shared" si="12"/>
        <v>79</v>
      </c>
      <c r="K123" t="b">
        <f t="shared" si="13"/>
        <v>1</v>
      </c>
      <c r="L123">
        <f t="shared" si="14"/>
        <v>347</v>
      </c>
      <c r="M123" t="b">
        <f t="shared" si="15"/>
        <v>0</v>
      </c>
      <c r="N123" s="3">
        <f t="shared" si="16"/>
        <v>8.0268332176729129E-2</v>
      </c>
      <c r="O123" s="3">
        <f t="shared" si="17"/>
        <v>7.2157873942065749E-3</v>
      </c>
    </row>
    <row r="124" spans="1:15" hidden="1" x14ac:dyDescent="0.2">
      <c r="A124">
        <v>123</v>
      </c>
      <c r="B124" t="s">
        <v>993</v>
      </c>
      <c r="C124" t="s">
        <v>23</v>
      </c>
      <c r="D124" t="s">
        <v>131</v>
      </c>
      <c r="E124">
        <v>21539</v>
      </c>
      <c r="F124">
        <v>14713</v>
      </c>
      <c r="G124">
        <v>-6826</v>
      </c>
      <c r="H124">
        <v>-0.31691350573378502</v>
      </c>
      <c r="I124" t="str">
        <f>VLOOKUP(D124,categoriesforlookup!A:B,2,FALSE)</f>
        <v>6 months up to 1 year</v>
      </c>
      <c r="J124">
        <f t="shared" si="12"/>
        <v>5982</v>
      </c>
      <c r="K124" t="b">
        <f t="shared" si="13"/>
        <v>0</v>
      </c>
      <c r="L124">
        <f t="shared" si="14"/>
        <v>-6826</v>
      </c>
      <c r="M124" t="b">
        <f t="shared" si="15"/>
        <v>0</v>
      </c>
      <c r="N124" s="3">
        <f t="shared" si="16"/>
        <v>-0.31691350573378524</v>
      </c>
      <c r="O124" s="3">
        <f t="shared" si="17"/>
        <v>-0.14194514337998296</v>
      </c>
    </row>
    <row r="125" spans="1:15" hidden="1" x14ac:dyDescent="0.2">
      <c r="A125">
        <v>124</v>
      </c>
      <c r="B125" t="s">
        <v>992</v>
      </c>
      <c r="C125" t="s">
        <v>23</v>
      </c>
      <c r="D125" t="s">
        <v>132</v>
      </c>
      <c r="E125">
        <v>403</v>
      </c>
      <c r="F125">
        <v>482</v>
      </c>
      <c r="G125">
        <v>79</v>
      </c>
      <c r="H125">
        <v>0.19602977667493801</v>
      </c>
      <c r="I125" t="str">
        <f>VLOOKUP(D125,categoriesforlookup!A:B,2,FALSE)</f>
        <v>4 years and up to 5 years</v>
      </c>
      <c r="J125">
        <f t="shared" si="12"/>
        <v>21</v>
      </c>
      <c r="K125" t="b">
        <f t="shared" si="13"/>
        <v>1</v>
      </c>
      <c r="L125">
        <f t="shared" si="14"/>
        <v>100</v>
      </c>
      <c r="M125" t="b">
        <f t="shared" si="15"/>
        <v>0</v>
      </c>
      <c r="N125" s="3">
        <f t="shared" si="16"/>
        <v>0.24813895781637718</v>
      </c>
      <c r="O125" s="3">
        <f t="shared" si="17"/>
        <v>2.0794776352180333E-3</v>
      </c>
    </row>
    <row r="126" spans="1:15" hidden="1" x14ac:dyDescent="0.2">
      <c r="A126">
        <v>125</v>
      </c>
      <c r="B126" t="s">
        <v>991</v>
      </c>
      <c r="C126" t="s">
        <v>23</v>
      </c>
      <c r="D126" t="s">
        <v>133</v>
      </c>
      <c r="E126">
        <v>197</v>
      </c>
      <c r="F126">
        <v>218</v>
      </c>
      <c r="G126">
        <v>21</v>
      </c>
      <c r="H126">
        <v>0.10659898477157401</v>
      </c>
      <c r="I126" t="str">
        <f>VLOOKUP(D126,categoriesforlookup!A:B,2,FALSE)</f>
        <v>5 years and over</v>
      </c>
      <c r="J126">
        <f t="shared" si="12"/>
        <v>2</v>
      </c>
      <c r="K126" t="b">
        <f t="shared" si="13"/>
        <v>1</v>
      </c>
      <c r="L126">
        <f t="shared" si="14"/>
        <v>23</v>
      </c>
      <c r="M126" t="b">
        <f t="shared" si="15"/>
        <v>0</v>
      </c>
      <c r="N126" s="3">
        <f t="shared" si="16"/>
        <v>0.116751269035533</v>
      </c>
      <c r="O126" s="3">
        <f t="shared" si="17"/>
        <v>4.7827985610014766E-4</v>
      </c>
    </row>
    <row r="127" spans="1:15" hidden="1" x14ac:dyDescent="0.2">
      <c r="A127">
        <v>126</v>
      </c>
      <c r="B127" t="s">
        <v>990</v>
      </c>
      <c r="C127" t="s">
        <v>23</v>
      </c>
      <c r="D127" t="s">
        <v>134</v>
      </c>
      <c r="E127">
        <v>16</v>
      </c>
      <c r="F127">
        <v>18</v>
      </c>
      <c r="G127">
        <v>2</v>
      </c>
      <c r="H127">
        <v>0.125</v>
      </c>
      <c r="I127">
        <f>VLOOKUP(D127,categoriesforlookup!A:B,2,FALSE)</f>
        <v>0</v>
      </c>
      <c r="J127" t="e">
        <f t="shared" si="12"/>
        <v>#N/A</v>
      </c>
      <c r="K127" t="e">
        <f t="shared" si="13"/>
        <v>#N/A</v>
      </c>
      <c r="L127" t="e">
        <f t="shared" si="14"/>
        <v>#N/A</v>
      </c>
      <c r="M127" t="e">
        <f t="shared" si="15"/>
        <v>#N/A</v>
      </c>
      <c r="N127" s="3" t="e">
        <f t="shared" si="16"/>
        <v>#N/A</v>
      </c>
      <c r="O127" s="3" t="e">
        <f t="shared" si="17"/>
        <v>#N/A</v>
      </c>
    </row>
    <row r="128" spans="1:15" x14ac:dyDescent="0.2">
      <c r="A128">
        <v>303</v>
      </c>
      <c r="B128" t="s">
        <v>813</v>
      </c>
      <c r="C128" t="s">
        <v>45</v>
      </c>
      <c r="D128" t="s">
        <v>136</v>
      </c>
      <c r="E128">
        <v>21014</v>
      </c>
      <c r="F128">
        <v>37549</v>
      </c>
      <c r="G128">
        <v>16535</v>
      </c>
      <c r="H128">
        <v>0.78685638145997905</v>
      </c>
      <c r="I128" t="str">
        <f>VLOOKUP(D128,categoriesforlookup!A:B,2,FALSE)</f>
        <v>1 year and up to 2 years</v>
      </c>
      <c r="J128">
        <f t="shared" si="12"/>
        <v>1973</v>
      </c>
      <c r="K128" t="b">
        <f t="shared" si="13"/>
        <v>1</v>
      </c>
      <c r="L128">
        <f t="shared" si="14"/>
        <v>18508</v>
      </c>
      <c r="M128" t="b">
        <f t="shared" si="15"/>
        <v>0</v>
      </c>
      <c r="N128" s="3">
        <f t="shared" si="16"/>
        <v>0.88074616922051963</v>
      </c>
      <c r="O128" s="3">
        <f t="shared" si="17"/>
        <v>0.16035210230374022</v>
      </c>
    </row>
    <row r="129" spans="1:15" hidden="1" x14ac:dyDescent="0.2">
      <c r="A129">
        <v>128</v>
      </c>
      <c r="B129" t="s">
        <v>988</v>
      </c>
      <c r="C129" t="s">
        <v>23</v>
      </c>
      <c r="D129" t="s">
        <v>129</v>
      </c>
      <c r="E129">
        <v>48033</v>
      </c>
      <c r="F129">
        <v>48089</v>
      </c>
      <c r="G129">
        <v>56</v>
      </c>
      <c r="H129">
        <v>1.16586513438678E-3</v>
      </c>
      <c r="I129" t="e">
        <f>VLOOKUP(D129,categoriesforlookup!A:B,2,FALSE)</f>
        <v>#N/A</v>
      </c>
      <c r="J129" t="e">
        <f t="shared" si="12"/>
        <v>#N/A</v>
      </c>
      <c r="K129" t="e">
        <f t="shared" si="13"/>
        <v>#N/A</v>
      </c>
      <c r="L129" t="e">
        <f t="shared" si="14"/>
        <v>#N/A</v>
      </c>
      <c r="M129" t="e">
        <f t="shared" si="15"/>
        <v>#N/A</v>
      </c>
      <c r="N129" s="3" t="e">
        <f t="shared" si="16"/>
        <v>#N/A</v>
      </c>
      <c r="O129" s="3" t="e">
        <f t="shared" si="17"/>
        <v>#N/A</v>
      </c>
    </row>
    <row r="130" spans="1:15" hidden="1" x14ac:dyDescent="0.2">
      <c r="A130">
        <v>129</v>
      </c>
      <c r="B130" t="s">
        <v>987</v>
      </c>
      <c r="C130" t="s">
        <v>24</v>
      </c>
      <c r="D130" t="s">
        <v>8</v>
      </c>
      <c r="E130">
        <v>8776</v>
      </c>
      <c r="F130">
        <v>8792</v>
      </c>
      <c r="G130">
        <v>16</v>
      </c>
      <c r="H130">
        <v>1.82315405651778E-3</v>
      </c>
      <c r="I130" t="str">
        <f>VLOOKUP(D130,categoriesforlookup!A:B,2,FALSE)</f>
        <v>2 years and up to 3 years</v>
      </c>
      <c r="J130">
        <f t="shared" si="12"/>
        <v>741</v>
      </c>
      <c r="K130" t="b">
        <f t="shared" si="13"/>
        <v>1</v>
      </c>
      <c r="L130">
        <f t="shared" si="14"/>
        <v>757</v>
      </c>
      <c r="M130" t="b">
        <f t="shared" si="15"/>
        <v>0</v>
      </c>
      <c r="N130" s="3">
        <f t="shared" si="16"/>
        <v>8.6257976298997271E-2</v>
      </c>
      <c r="O130" s="3">
        <f t="shared" si="17"/>
        <v>2.1807392043326709E-2</v>
      </c>
    </row>
    <row r="131" spans="1:15" hidden="1" x14ac:dyDescent="0.2">
      <c r="A131">
        <v>130</v>
      </c>
      <c r="B131" t="s">
        <v>986</v>
      </c>
      <c r="C131" t="s">
        <v>24</v>
      </c>
      <c r="D131" t="s">
        <v>130</v>
      </c>
      <c r="E131">
        <v>2143</v>
      </c>
      <c r="F131">
        <v>2884</v>
      </c>
      <c r="G131">
        <v>741</v>
      </c>
      <c r="H131">
        <v>0.34577694820345301</v>
      </c>
      <c r="I131" t="str">
        <f>VLOOKUP(D131,categoriesforlookup!A:B,2,FALSE)</f>
        <v>3 years and up to 4 years</v>
      </c>
      <c r="J131">
        <f t="shared" si="12"/>
        <v>-6</v>
      </c>
      <c r="K131" t="b">
        <f t="shared" si="13"/>
        <v>0</v>
      </c>
      <c r="L131">
        <f t="shared" si="14"/>
        <v>741</v>
      </c>
      <c r="M131" t="b">
        <f t="shared" si="15"/>
        <v>0</v>
      </c>
      <c r="N131" s="3">
        <f t="shared" si="16"/>
        <v>0.34577694820345312</v>
      </c>
      <c r="O131" s="3">
        <f t="shared" si="17"/>
        <v>2.1346469622331693E-2</v>
      </c>
    </row>
    <row r="132" spans="1:15" hidden="1" x14ac:dyDescent="0.2">
      <c r="A132">
        <v>131</v>
      </c>
      <c r="B132" t="s">
        <v>985</v>
      </c>
      <c r="C132" t="s">
        <v>24</v>
      </c>
      <c r="D132" t="s">
        <v>131</v>
      </c>
      <c r="E132">
        <v>13806</v>
      </c>
      <c r="F132">
        <v>7775</v>
      </c>
      <c r="G132">
        <v>-6031</v>
      </c>
      <c r="H132">
        <v>-0.43683905548312302</v>
      </c>
      <c r="I132" t="str">
        <f>VLOOKUP(D132,categoriesforlookup!A:B,2,FALSE)</f>
        <v>6 months up to 1 year</v>
      </c>
      <c r="J132">
        <f t="shared" si="12"/>
        <v>5038</v>
      </c>
      <c r="K132" t="b">
        <f t="shared" si="13"/>
        <v>0</v>
      </c>
      <c r="L132">
        <f t="shared" si="14"/>
        <v>-6031</v>
      </c>
      <c r="M132" t="b">
        <f t="shared" si="15"/>
        <v>0</v>
      </c>
      <c r="N132" s="3">
        <f t="shared" si="16"/>
        <v>-0.4368390554831233</v>
      </c>
      <c r="O132" s="3">
        <f t="shared" si="17"/>
        <v>-0.17373894506380894</v>
      </c>
    </row>
    <row r="133" spans="1:15" hidden="1" x14ac:dyDescent="0.2">
      <c r="A133">
        <v>132</v>
      </c>
      <c r="B133" t="s">
        <v>984</v>
      </c>
      <c r="C133" t="s">
        <v>24</v>
      </c>
      <c r="D133" t="s">
        <v>132</v>
      </c>
      <c r="E133">
        <v>243</v>
      </c>
      <c r="F133">
        <v>237</v>
      </c>
      <c r="G133">
        <v>-6</v>
      </c>
      <c r="H133">
        <v>-2.4691358024691398E-2</v>
      </c>
      <c r="I133" t="str">
        <f>VLOOKUP(D133,categoriesforlookup!A:B,2,FALSE)</f>
        <v>4 years and up to 5 years</v>
      </c>
      <c r="J133">
        <f t="shared" si="12"/>
        <v>12</v>
      </c>
      <c r="K133" t="b">
        <f t="shared" si="13"/>
        <v>0</v>
      </c>
      <c r="L133">
        <f t="shared" si="14"/>
        <v>-6</v>
      </c>
      <c r="M133" t="b">
        <f t="shared" si="15"/>
        <v>0</v>
      </c>
      <c r="N133" s="3">
        <f t="shared" si="16"/>
        <v>-2.4691358024691357E-2</v>
      </c>
      <c r="O133" s="3">
        <f t="shared" si="17"/>
        <v>-1.7284590787313111E-4</v>
      </c>
    </row>
    <row r="134" spans="1:15" hidden="1" x14ac:dyDescent="0.2">
      <c r="A134">
        <v>133</v>
      </c>
      <c r="B134" t="s">
        <v>983</v>
      </c>
      <c r="C134" t="s">
        <v>24</v>
      </c>
      <c r="D134" t="s">
        <v>133</v>
      </c>
      <c r="E134">
        <v>205</v>
      </c>
      <c r="F134">
        <v>217</v>
      </c>
      <c r="G134">
        <v>12</v>
      </c>
      <c r="H134">
        <v>5.8536585365853697E-2</v>
      </c>
      <c r="I134" t="str">
        <f>VLOOKUP(D134,categoriesforlookup!A:B,2,FALSE)</f>
        <v>5 years and over</v>
      </c>
      <c r="J134">
        <f t="shared" si="12"/>
        <v>14</v>
      </c>
      <c r="K134" t="b">
        <f t="shared" si="13"/>
        <v>1</v>
      </c>
      <c r="L134">
        <f t="shared" si="14"/>
        <v>26</v>
      </c>
      <c r="M134" t="b">
        <f t="shared" si="15"/>
        <v>0</v>
      </c>
      <c r="N134" s="3">
        <f t="shared" si="16"/>
        <v>0.12682926829268293</v>
      </c>
      <c r="O134" s="3">
        <f t="shared" si="17"/>
        <v>7.4899893411690141E-4</v>
      </c>
    </row>
    <row r="135" spans="1:15" hidden="1" x14ac:dyDescent="0.2">
      <c r="A135">
        <v>134</v>
      </c>
      <c r="B135" t="s">
        <v>982</v>
      </c>
      <c r="C135" t="s">
        <v>24</v>
      </c>
      <c r="D135" t="s">
        <v>134</v>
      </c>
      <c r="E135">
        <v>77</v>
      </c>
      <c r="F135">
        <v>91</v>
      </c>
      <c r="G135">
        <v>14</v>
      </c>
      <c r="H135">
        <v>0.18181818181818199</v>
      </c>
      <c r="I135">
        <f>VLOOKUP(D135,categoriesforlookup!A:B,2,FALSE)</f>
        <v>0</v>
      </c>
      <c r="J135" t="e">
        <f t="shared" si="12"/>
        <v>#N/A</v>
      </c>
      <c r="K135" t="e">
        <f t="shared" si="13"/>
        <v>#N/A</v>
      </c>
      <c r="L135" t="e">
        <f t="shared" si="14"/>
        <v>#N/A</v>
      </c>
      <c r="M135" t="e">
        <f t="shared" si="15"/>
        <v>#N/A</v>
      </c>
      <c r="N135" s="3" t="e">
        <f t="shared" si="16"/>
        <v>#N/A</v>
      </c>
      <c r="O135" s="3" t="e">
        <f t="shared" si="17"/>
        <v>#N/A</v>
      </c>
    </row>
    <row r="136" spans="1:15" x14ac:dyDescent="0.2">
      <c r="A136">
        <v>263</v>
      </c>
      <c r="B136" t="s">
        <v>853</v>
      </c>
      <c r="C136" t="s">
        <v>40</v>
      </c>
      <c r="D136" t="s">
        <v>136</v>
      </c>
      <c r="E136">
        <v>11392</v>
      </c>
      <c r="F136">
        <v>22098</v>
      </c>
      <c r="G136">
        <v>10706</v>
      </c>
      <c r="H136">
        <v>0.93978230337078605</v>
      </c>
      <c r="I136" t="str">
        <f>VLOOKUP(D136,categoriesforlookup!A:B,2,FALSE)</f>
        <v>1 year and up to 2 years</v>
      </c>
      <c r="J136">
        <f t="shared" ref="J136:J199" si="18">VLOOKUP(CONCATENATE(C136,":",I136),B:I,6,FALSE)</f>
        <v>697</v>
      </c>
      <c r="K136" t="b">
        <f t="shared" ref="K136:K199" si="19">AND(G136&gt;0,J136&gt;0)</f>
        <v>1</v>
      </c>
      <c r="L136">
        <f t="shared" ref="L136:L199" si="20">IF(K136,G136+J136,G136)</f>
        <v>11403</v>
      </c>
      <c r="M136" t="b">
        <f t="shared" ref="M136:M199" si="21">L136=H136</f>
        <v>0</v>
      </c>
      <c r="N136" s="3">
        <f t="shared" ref="N136:N199" si="22">L136/E136</f>
        <v>1.0009655898876404</v>
      </c>
      <c r="O136" s="3">
        <f t="shared" ref="O136:O199" si="23">L136/VLOOKUP(C136&amp;":Total",B:F,5,FALSE)</f>
        <v>0.16026253654148864</v>
      </c>
    </row>
    <row r="137" spans="1:15" hidden="1" x14ac:dyDescent="0.2">
      <c r="A137">
        <v>136</v>
      </c>
      <c r="B137" t="s">
        <v>980</v>
      </c>
      <c r="C137" t="s">
        <v>24</v>
      </c>
      <c r="D137" t="s">
        <v>129</v>
      </c>
      <c r="E137">
        <v>34780</v>
      </c>
      <c r="F137">
        <v>34713</v>
      </c>
      <c r="G137">
        <v>-67</v>
      </c>
      <c r="H137">
        <v>-1.92639447958597E-3</v>
      </c>
      <c r="I137" t="e">
        <f>VLOOKUP(D137,categoriesforlookup!A:B,2,FALSE)</f>
        <v>#N/A</v>
      </c>
      <c r="J137" t="e">
        <f t="shared" si="18"/>
        <v>#N/A</v>
      </c>
      <c r="K137" t="e">
        <f t="shared" si="19"/>
        <v>#N/A</v>
      </c>
      <c r="L137" t="e">
        <f t="shared" si="20"/>
        <v>#N/A</v>
      </c>
      <c r="M137" t="e">
        <f t="shared" si="21"/>
        <v>#N/A</v>
      </c>
      <c r="N137" s="3" t="e">
        <f t="shared" si="22"/>
        <v>#N/A</v>
      </c>
      <c r="O137" s="3" t="e">
        <f t="shared" si="23"/>
        <v>#N/A</v>
      </c>
    </row>
    <row r="138" spans="1:15" hidden="1" x14ac:dyDescent="0.2">
      <c r="A138">
        <v>137</v>
      </c>
      <c r="B138" t="s">
        <v>979</v>
      </c>
      <c r="C138" t="s">
        <v>25</v>
      </c>
      <c r="D138" t="s">
        <v>8</v>
      </c>
      <c r="E138">
        <v>8700</v>
      </c>
      <c r="F138">
        <v>9027</v>
      </c>
      <c r="G138">
        <v>327</v>
      </c>
      <c r="H138">
        <v>3.7586206896551698E-2</v>
      </c>
      <c r="I138" t="str">
        <f>VLOOKUP(D138,categoriesforlookup!A:B,2,FALSE)</f>
        <v>2 years and up to 3 years</v>
      </c>
      <c r="J138">
        <f t="shared" si="18"/>
        <v>100</v>
      </c>
      <c r="K138" t="b">
        <f t="shared" si="19"/>
        <v>1</v>
      </c>
      <c r="L138">
        <f t="shared" si="20"/>
        <v>427</v>
      </c>
      <c r="M138" t="b">
        <f t="shared" si="21"/>
        <v>0</v>
      </c>
      <c r="N138" s="3">
        <f t="shared" si="22"/>
        <v>4.9080459770114944E-2</v>
      </c>
      <c r="O138" s="3">
        <f t="shared" si="23"/>
        <v>7.9585484502264544E-3</v>
      </c>
    </row>
    <row r="139" spans="1:15" hidden="1" x14ac:dyDescent="0.2">
      <c r="A139">
        <v>138</v>
      </c>
      <c r="B139" t="s">
        <v>978</v>
      </c>
      <c r="C139" t="s">
        <v>25</v>
      </c>
      <c r="D139" t="s">
        <v>130</v>
      </c>
      <c r="E139">
        <v>5711</v>
      </c>
      <c r="F139">
        <v>5811</v>
      </c>
      <c r="G139">
        <v>100</v>
      </c>
      <c r="H139">
        <v>1.7510068289266299E-2</v>
      </c>
      <c r="I139" t="str">
        <f>VLOOKUP(D139,categoriesforlookup!A:B,2,FALSE)</f>
        <v>3 years and up to 4 years</v>
      </c>
      <c r="J139">
        <f t="shared" si="18"/>
        <v>-68</v>
      </c>
      <c r="K139" t="b">
        <f t="shared" si="19"/>
        <v>0</v>
      </c>
      <c r="L139">
        <f t="shared" si="20"/>
        <v>100</v>
      </c>
      <c r="M139" t="b">
        <f t="shared" si="21"/>
        <v>0</v>
      </c>
      <c r="N139" s="3">
        <f t="shared" si="22"/>
        <v>1.751006828926633E-2</v>
      </c>
      <c r="O139" s="3">
        <f t="shared" si="23"/>
        <v>1.8638286768680222E-3</v>
      </c>
    </row>
    <row r="140" spans="1:15" hidden="1" x14ac:dyDescent="0.2">
      <c r="A140">
        <v>139</v>
      </c>
      <c r="B140" t="s">
        <v>977</v>
      </c>
      <c r="C140" t="s">
        <v>25</v>
      </c>
      <c r="D140" t="s">
        <v>131</v>
      </c>
      <c r="E140">
        <v>17914</v>
      </c>
      <c r="F140">
        <v>12573</v>
      </c>
      <c r="G140">
        <v>-5341</v>
      </c>
      <c r="H140">
        <v>-0.29814670090432099</v>
      </c>
      <c r="I140" t="str">
        <f>VLOOKUP(D140,categoriesforlookup!A:B,2,FALSE)</f>
        <v>6 months up to 1 year</v>
      </c>
      <c r="J140">
        <f t="shared" si="18"/>
        <v>5062</v>
      </c>
      <c r="K140" t="b">
        <f t="shared" si="19"/>
        <v>0</v>
      </c>
      <c r="L140">
        <f t="shared" si="20"/>
        <v>-5341</v>
      </c>
      <c r="M140" t="b">
        <f t="shared" si="21"/>
        <v>0</v>
      </c>
      <c r="N140" s="3">
        <f t="shared" si="22"/>
        <v>-0.29814670090432066</v>
      </c>
      <c r="O140" s="3">
        <f t="shared" si="23"/>
        <v>-9.9547089631521077E-2</v>
      </c>
    </row>
    <row r="141" spans="1:15" hidden="1" x14ac:dyDescent="0.2">
      <c r="A141">
        <v>140</v>
      </c>
      <c r="B141" t="s">
        <v>976</v>
      </c>
      <c r="C141" t="s">
        <v>25</v>
      </c>
      <c r="D141" t="s">
        <v>132</v>
      </c>
      <c r="E141">
        <v>5790</v>
      </c>
      <c r="F141">
        <v>5722</v>
      </c>
      <c r="G141">
        <v>-68</v>
      </c>
      <c r="H141">
        <v>-1.17443868739206E-2</v>
      </c>
      <c r="I141" t="str">
        <f>VLOOKUP(D141,categoriesforlookup!A:B,2,FALSE)</f>
        <v>4 years and up to 5 years</v>
      </c>
      <c r="J141">
        <f t="shared" si="18"/>
        <v>434</v>
      </c>
      <c r="K141" t="b">
        <f t="shared" si="19"/>
        <v>0</v>
      </c>
      <c r="L141">
        <f t="shared" si="20"/>
        <v>-68</v>
      </c>
      <c r="M141" t="b">
        <f t="shared" si="21"/>
        <v>0</v>
      </c>
      <c r="N141" s="3">
        <f t="shared" si="22"/>
        <v>-1.1744386873920553E-2</v>
      </c>
      <c r="O141" s="3">
        <f t="shared" si="23"/>
        <v>-1.2674035002702552E-3</v>
      </c>
    </row>
    <row r="142" spans="1:15" hidden="1" x14ac:dyDescent="0.2">
      <c r="A142">
        <v>141</v>
      </c>
      <c r="B142" t="s">
        <v>975</v>
      </c>
      <c r="C142" t="s">
        <v>25</v>
      </c>
      <c r="D142" t="s">
        <v>133</v>
      </c>
      <c r="E142">
        <v>2584</v>
      </c>
      <c r="F142">
        <v>3018</v>
      </c>
      <c r="G142">
        <v>434</v>
      </c>
      <c r="H142">
        <v>0.167956656346749</v>
      </c>
      <c r="I142" t="str">
        <f>VLOOKUP(D142,categoriesforlookup!A:B,2,FALSE)</f>
        <v>5 years and over</v>
      </c>
      <c r="J142">
        <f t="shared" si="18"/>
        <v>34</v>
      </c>
      <c r="K142" t="b">
        <f t="shared" si="19"/>
        <v>1</v>
      </c>
      <c r="L142">
        <f t="shared" si="20"/>
        <v>468</v>
      </c>
      <c r="M142" t="b">
        <f t="shared" si="21"/>
        <v>0</v>
      </c>
      <c r="N142" s="3">
        <f t="shared" si="22"/>
        <v>0.18111455108359134</v>
      </c>
      <c r="O142" s="3">
        <f t="shared" si="23"/>
        <v>8.722718207742345E-3</v>
      </c>
    </row>
    <row r="143" spans="1:15" hidden="1" x14ac:dyDescent="0.2">
      <c r="A143">
        <v>142</v>
      </c>
      <c r="B143" t="s">
        <v>974</v>
      </c>
      <c r="C143" t="s">
        <v>25</v>
      </c>
      <c r="D143" t="s">
        <v>134</v>
      </c>
      <c r="E143">
        <v>97</v>
      </c>
      <c r="F143">
        <v>131</v>
      </c>
      <c r="G143">
        <v>34</v>
      </c>
      <c r="H143">
        <v>0.35051546391752603</v>
      </c>
      <c r="I143">
        <f>VLOOKUP(D143,categoriesforlookup!A:B,2,FALSE)</f>
        <v>0</v>
      </c>
      <c r="J143" t="e">
        <f t="shared" si="18"/>
        <v>#N/A</v>
      </c>
      <c r="K143" t="e">
        <f t="shared" si="19"/>
        <v>#N/A</v>
      </c>
      <c r="L143" t="e">
        <f t="shared" si="20"/>
        <v>#N/A</v>
      </c>
      <c r="M143" t="e">
        <f t="shared" si="21"/>
        <v>#N/A</v>
      </c>
      <c r="N143" s="3" t="e">
        <f t="shared" si="22"/>
        <v>#N/A</v>
      </c>
      <c r="O143" s="3" t="e">
        <f t="shared" si="23"/>
        <v>#N/A</v>
      </c>
    </row>
    <row r="144" spans="1:15" x14ac:dyDescent="0.2">
      <c r="A144">
        <v>375</v>
      </c>
      <c r="B144" t="s">
        <v>741</v>
      </c>
      <c r="C144" t="s">
        <v>54</v>
      </c>
      <c r="D144" t="s">
        <v>136</v>
      </c>
      <c r="E144">
        <v>9151</v>
      </c>
      <c r="F144">
        <v>14901</v>
      </c>
      <c r="G144">
        <v>5750</v>
      </c>
      <c r="H144">
        <v>0.62834662878373904</v>
      </c>
      <c r="I144" t="str">
        <f>VLOOKUP(D144,categoriesforlookup!A:B,2,FALSE)</f>
        <v>1 year and up to 2 years</v>
      </c>
      <c r="J144">
        <f t="shared" si="18"/>
        <v>1113</v>
      </c>
      <c r="K144" t="b">
        <f t="shared" si="19"/>
        <v>1</v>
      </c>
      <c r="L144">
        <f t="shared" si="20"/>
        <v>6863</v>
      </c>
      <c r="M144" t="b">
        <f t="shared" si="21"/>
        <v>0</v>
      </c>
      <c r="N144" s="3">
        <f t="shared" si="22"/>
        <v>0.74997268058135724</v>
      </c>
      <c r="O144" s="3">
        <f t="shared" si="23"/>
        <v>0.16012599160055996</v>
      </c>
    </row>
    <row r="145" spans="1:15" hidden="1" x14ac:dyDescent="0.2">
      <c r="A145">
        <v>144</v>
      </c>
      <c r="B145" t="s">
        <v>972</v>
      </c>
      <c r="C145" t="s">
        <v>25</v>
      </c>
      <c r="D145" t="s">
        <v>129</v>
      </c>
      <c r="E145">
        <v>53232</v>
      </c>
      <c r="F145">
        <v>53653</v>
      </c>
      <c r="G145">
        <v>421</v>
      </c>
      <c r="H145">
        <v>7.9087766756837999E-3</v>
      </c>
      <c r="I145" t="e">
        <f>VLOOKUP(D145,categoriesforlookup!A:B,2,FALSE)</f>
        <v>#N/A</v>
      </c>
      <c r="J145" t="e">
        <f t="shared" si="18"/>
        <v>#N/A</v>
      </c>
      <c r="K145" t="e">
        <f t="shared" si="19"/>
        <v>#N/A</v>
      </c>
      <c r="L145" t="e">
        <f t="shared" si="20"/>
        <v>#N/A</v>
      </c>
      <c r="M145" t="e">
        <f t="shared" si="21"/>
        <v>#N/A</v>
      </c>
      <c r="N145" s="3" t="e">
        <f t="shared" si="22"/>
        <v>#N/A</v>
      </c>
      <c r="O145" s="3" t="e">
        <f t="shared" si="23"/>
        <v>#N/A</v>
      </c>
    </row>
    <row r="146" spans="1:15" hidden="1" x14ac:dyDescent="0.2">
      <c r="A146">
        <v>145</v>
      </c>
      <c r="B146" t="s">
        <v>971</v>
      </c>
      <c r="C146" t="s">
        <v>26</v>
      </c>
      <c r="D146" t="s">
        <v>8</v>
      </c>
      <c r="E146">
        <v>10687</v>
      </c>
      <c r="F146">
        <v>10905</v>
      </c>
      <c r="G146">
        <v>218</v>
      </c>
      <c r="H146">
        <v>2.0398615139889598E-2</v>
      </c>
      <c r="I146" t="str">
        <f>VLOOKUP(D146,categoriesforlookup!A:B,2,FALSE)</f>
        <v>2 years and up to 3 years</v>
      </c>
      <c r="J146">
        <f t="shared" si="18"/>
        <v>252</v>
      </c>
      <c r="K146" t="b">
        <f t="shared" si="19"/>
        <v>1</v>
      </c>
      <c r="L146">
        <f t="shared" si="20"/>
        <v>470</v>
      </c>
      <c r="M146" t="b">
        <f t="shared" si="21"/>
        <v>0</v>
      </c>
      <c r="N146" s="3">
        <f t="shared" si="22"/>
        <v>4.397866566856929E-2</v>
      </c>
      <c r="O146" s="3">
        <f t="shared" si="23"/>
        <v>9.6083081200425222E-3</v>
      </c>
    </row>
    <row r="147" spans="1:15" hidden="1" x14ac:dyDescent="0.2">
      <c r="A147">
        <v>146</v>
      </c>
      <c r="B147" t="s">
        <v>970</v>
      </c>
      <c r="C147" t="s">
        <v>26</v>
      </c>
      <c r="D147" t="s">
        <v>130</v>
      </c>
      <c r="E147">
        <v>6770</v>
      </c>
      <c r="F147">
        <v>7022</v>
      </c>
      <c r="G147">
        <v>252</v>
      </c>
      <c r="H147">
        <v>3.7223042836041401E-2</v>
      </c>
      <c r="I147" t="str">
        <f>VLOOKUP(D147,categoriesforlookup!A:B,2,FALSE)</f>
        <v>3 years and up to 4 years</v>
      </c>
      <c r="J147">
        <f t="shared" si="18"/>
        <v>449</v>
      </c>
      <c r="K147" t="b">
        <f t="shared" si="19"/>
        <v>1</v>
      </c>
      <c r="L147">
        <f t="shared" si="20"/>
        <v>701</v>
      </c>
      <c r="M147" t="b">
        <f t="shared" si="21"/>
        <v>0</v>
      </c>
      <c r="N147" s="3">
        <f t="shared" si="22"/>
        <v>0.10354505169867061</v>
      </c>
      <c r="O147" s="3">
        <f t="shared" si="23"/>
        <v>1.433068934499959E-2</v>
      </c>
    </row>
    <row r="148" spans="1:15" hidden="1" x14ac:dyDescent="0.2">
      <c r="A148">
        <v>147</v>
      </c>
      <c r="B148" t="s">
        <v>969</v>
      </c>
      <c r="C148" t="s">
        <v>26</v>
      </c>
      <c r="D148" t="s">
        <v>131</v>
      </c>
      <c r="E148">
        <v>16959</v>
      </c>
      <c r="F148">
        <v>9121</v>
      </c>
      <c r="G148">
        <v>-7838</v>
      </c>
      <c r="H148">
        <v>-0.462173477209741</v>
      </c>
      <c r="I148" t="str">
        <f>VLOOKUP(D148,categoriesforlookup!A:B,2,FALSE)</f>
        <v>6 months up to 1 year</v>
      </c>
      <c r="J148">
        <f t="shared" si="18"/>
        <v>6882</v>
      </c>
      <c r="K148" t="b">
        <f t="shared" si="19"/>
        <v>0</v>
      </c>
      <c r="L148">
        <f t="shared" si="20"/>
        <v>-7838</v>
      </c>
      <c r="M148" t="b">
        <f t="shared" si="21"/>
        <v>0</v>
      </c>
      <c r="N148" s="3">
        <f t="shared" si="22"/>
        <v>-0.46217347720974117</v>
      </c>
      <c r="O148" s="3">
        <f t="shared" si="23"/>
        <v>-0.16023387030828359</v>
      </c>
    </row>
    <row r="149" spans="1:15" hidden="1" x14ac:dyDescent="0.2">
      <c r="A149">
        <v>148</v>
      </c>
      <c r="B149" t="s">
        <v>968</v>
      </c>
      <c r="C149" t="s">
        <v>26</v>
      </c>
      <c r="D149" t="s">
        <v>132</v>
      </c>
      <c r="E149">
        <v>1593</v>
      </c>
      <c r="F149">
        <v>2042</v>
      </c>
      <c r="G149">
        <v>449</v>
      </c>
      <c r="H149">
        <v>0.28185812931575599</v>
      </c>
      <c r="I149" t="str">
        <f>VLOOKUP(D149,categoriesforlookup!A:B,2,FALSE)</f>
        <v>4 years and up to 5 years</v>
      </c>
      <c r="J149">
        <f t="shared" si="18"/>
        <v>58</v>
      </c>
      <c r="K149" t="b">
        <f t="shared" si="19"/>
        <v>1</v>
      </c>
      <c r="L149">
        <f t="shared" si="20"/>
        <v>507</v>
      </c>
      <c r="M149" t="b">
        <f t="shared" si="21"/>
        <v>0</v>
      </c>
      <c r="N149" s="3">
        <f t="shared" si="22"/>
        <v>0.31826741996233521</v>
      </c>
      <c r="O149" s="3">
        <f t="shared" si="23"/>
        <v>1.0364706844386295E-2</v>
      </c>
    </row>
    <row r="150" spans="1:15" hidden="1" x14ac:dyDescent="0.2">
      <c r="A150">
        <v>149</v>
      </c>
      <c r="B150" t="s">
        <v>967</v>
      </c>
      <c r="C150" t="s">
        <v>26</v>
      </c>
      <c r="D150" t="s">
        <v>133</v>
      </c>
      <c r="E150">
        <v>357</v>
      </c>
      <c r="F150">
        <v>415</v>
      </c>
      <c r="G150">
        <v>58</v>
      </c>
      <c r="H150">
        <v>0.16246498599439799</v>
      </c>
      <c r="I150" t="str">
        <f>VLOOKUP(D150,categoriesforlookup!A:B,2,FALSE)</f>
        <v>5 years and over</v>
      </c>
      <c r="J150">
        <f t="shared" si="18"/>
        <v>6</v>
      </c>
      <c r="K150" t="b">
        <f t="shared" si="19"/>
        <v>1</v>
      </c>
      <c r="L150">
        <f t="shared" si="20"/>
        <v>64</v>
      </c>
      <c r="M150" t="b">
        <f t="shared" si="21"/>
        <v>0</v>
      </c>
      <c r="N150" s="3">
        <f t="shared" si="22"/>
        <v>0.17927170868347339</v>
      </c>
      <c r="O150" s="3">
        <f t="shared" si="23"/>
        <v>1.3083653610270669E-3</v>
      </c>
    </row>
    <row r="151" spans="1:15" hidden="1" x14ac:dyDescent="0.2">
      <c r="A151">
        <v>150</v>
      </c>
      <c r="B151" t="s">
        <v>966</v>
      </c>
      <c r="C151" t="s">
        <v>26</v>
      </c>
      <c r="D151" t="s">
        <v>134</v>
      </c>
      <c r="E151">
        <v>8</v>
      </c>
      <c r="F151">
        <v>14</v>
      </c>
      <c r="G151">
        <v>6</v>
      </c>
      <c r="H151">
        <v>0.75</v>
      </c>
      <c r="I151">
        <f>VLOOKUP(D151,categoriesforlookup!A:B,2,FALSE)</f>
        <v>0</v>
      </c>
      <c r="J151" t="e">
        <f t="shared" si="18"/>
        <v>#N/A</v>
      </c>
      <c r="K151" t="e">
        <f t="shared" si="19"/>
        <v>#N/A</v>
      </c>
      <c r="L151" t="e">
        <f t="shared" si="20"/>
        <v>#N/A</v>
      </c>
      <c r="M151" t="e">
        <f t="shared" si="21"/>
        <v>#N/A</v>
      </c>
      <c r="N151" s="3" t="e">
        <f t="shared" si="22"/>
        <v>#N/A</v>
      </c>
      <c r="O151" s="3" t="e">
        <f t="shared" si="23"/>
        <v>#N/A</v>
      </c>
    </row>
    <row r="152" spans="1:15" x14ac:dyDescent="0.2">
      <c r="A152">
        <v>959</v>
      </c>
      <c r="B152" t="s">
        <v>157</v>
      </c>
      <c r="C152" t="s">
        <v>127</v>
      </c>
      <c r="D152" t="s">
        <v>136</v>
      </c>
      <c r="E152">
        <v>245</v>
      </c>
      <c r="F152">
        <v>411</v>
      </c>
      <c r="G152">
        <v>166</v>
      </c>
      <c r="H152">
        <v>0.67755102040816295</v>
      </c>
      <c r="I152" t="str">
        <f>VLOOKUP(D152,categoriesforlookup!A:B,2,FALSE)</f>
        <v>1 year and up to 2 years</v>
      </c>
      <c r="J152">
        <f t="shared" si="18"/>
        <v>18</v>
      </c>
      <c r="K152" t="b">
        <f t="shared" si="19"/>
        <v>1</v>
      </c>
      <c r="L152">
        <f t="shared" si="20"/>
        <v>184</v>
      </c>
      <c r="M152" t="b">
        <f t="shared" si="21"/>
        <v>0</v>
      </c>
      <c r="N152" s="3">
        <f t="shared" si="22"/>
        <v>0.75102040816326532</v>
      </c>
      <c r="O152" s="3">
        <f t="shared" si="23"/>
        <v>0.15780445969125215</v>
      </c>
    </row>
    <row r="153" spans="1:15" hidden="1" x14ac:dyDescent="0.2">
      <c r="A153">
        <v>152</v>
      </c>
      <c r="B153" t="s">
        <v>964</v>
      </c>
      <c r="C153" t="s">
        <v>26</v>
      </c>
      <c r="D153" t="s">
        <v>129</v>
      </c>
      <c r="E153">
        <v>49009</v>
      </c>
      <c r="F153">
        <v>48916</v>
      </c>
      <c r="G153">
        <v>-93</v>
      </c>
      <c r="H153">
        <v>-1.89761064294313E-3</v>
      </c>
      <c r="I153" t="e">
        <f>VLOOKUP(D153,categoriesforlookup!A:B,2,FALSE)</f>
        <v>#N/A</v>
      </c>
      <c r="J153" t="e">
        <f t="shared" si="18"/>
        <v>#N/A</v>
      </c>
      <c r="K153" t="e">
        <f t="shared" si="19"/>
        <v>#N/A</v>
      </c>
      <c r="L153" t="e">
        <f t="shared" si="20"/>
        <v>#N/A</v>
      </c>
      <c r="M153" t="e">
        <f t="shared" si="21"/>
        <v>#N/A</v>
      </c>
      <c r="N153" s="3" t="e">
        <f t="shared" si="22"/>
        <v>#N/A</v>
      </c>
      <c r="O153" s="3" t="e">
        <f t="shared" si="23"/>
        <v>#N/A</v>
      </c>
    </row>
    <row r="154" spans="1:15" hidden="1" x14ac:dyDescent="0.2">
      <c r="A154">
        <v>153</v>
      </c>
      <c r="B154" t="s">
        <v>963</v>
      </c>
      <c r="C154" t="s">
        <v>27</v>
      </c>
      <c r="D154" t="s">
        <v>8</v>
      </c>
      <c r="E154">
        <v>16602</v>
      </c>
      <c r="F154">
        <v>17113</v>
      </c>
      <c r="G154">
        <v>511</v>
      </c>
      <c r="H154">
        <v>3.0779424165763201E-2</v>
      </c>
      <c r="I154" t="str">
        <f>VLOOKUP(D154,categoriesforlookup!A:B,2,FALSE)</f>
        <v>2 years and up to 3 years</v>
      </c>
      <c r="J154">
        <f t="shared" si="18"/>
        <v>791</v>
      </c>
      <c r="K154" t="b">
        <f t="shared" si="19"/>
        <v>1</v>
      </c>
      <c r="L154">
        <f t="shared" si="20"/>
        <v>1302</v>
      </c>
      <c r="M154" t="b">
        <f t="shared" si="21"/>
        <v>0</v>
      </c>
      <c r="N154" s="3">
        <f t="shared" si="22"/>
        <v>7.8424286230574625E-2</v>
      </c>
      <c r="O154" s="3">
        <f t="shared" si="23"/>
        <v>1.7943276094925718E-2</v>
      </c>
    </row>
    <row r="155" spans="1:15" hidden="1" x14ac:dyDescent="0.2">
      <c r="A155">
        <v>154</v>
      </c>
      <c r="B155" t="s">
        <v>962</v>
      </c>
      <c r="C155" t="s">
        <v>27</v>
      </c>
      <c r="D155" t="s">
        <v>130</v>
      </c>
      <c r="E155">
        <v>5234</v>
      </c>
      <c r="F155">
        <v>6025</v>
      </c>
      <c r="G155">
        <v>791</v>
      </c>
      <c r="H155">
        <v>0.15112724493695101</v>
      </c>
      <c r="I155" t="str">
        <f>VLOOKUP(D155,categoriesforlookup!A:B,2,FALSE)</f>
        <v>3 years and up to 4 years</v>
      </c>
      <c r="J155">
        <f t="shared" si="18"/>
        <v>10</v>
      </c>
      <c r="K155" t="b">
        <f t="shared" si="19"/>
        <v>1</v>
      </c>
      <c r="L155">
        <f t="shared" si="20"/>
        <v>801</v>
      </c>
      <c r="M155" t="b">
        <f t="shared" si="21"/>
        <v>0</v>
      </c>
      <c r="N155" s="3">
        <f t="shared" si="22"/>
        <v>0.15303782957585021</v>
      </c>
      <c r="O155" s="3">
        <f t="shared" si="23"/>
        <v>1.1038835754251537E-2</v>
      </c>
    </row>
    <row r="156" spans="1:15" hidden="1" x14ac:dyDescent="0.2">
      <c r="A156">
        <v>155</v>
      </c>
      <c r="B156" t="s">
        <v>961</v>
      </c>
      <c r="C156" t="s">
        <v>27</v>
      </c>
      <c r="D156" t="s">
        <v>131</v>
      </c>
      <c r="E156">
        <v>27211</v>
      </c>
      <c r="F156">
        <v>18079</v>
      </c>
      <c r="G156">
        <v>-9132</v>
      </c>
      <c r="H156">
        <v>-0.33559957370181198</v>
      </c>
      <c r="I156" t="str">
        <f>VLOOKUP(D156,categoriesforlookup!A:B,2,FALSE)</f>
        <v>6 months up to 1 year</v>
      </c>
      <c r="J156">
        <f t="shared" si="18"/>
        <v>8209</v>
      </c>
      <c r="K156" t="b">
        <f t="shared" si="19"/>
        <v>0</v>
      </c>
      <c r="L156">
        <f t="shared" si="20"/>
        <v>-9132</v>
      </c>
      <c r="M156" t="b">
        <f t="shared" si="21"/>
        <v>0</v>
      </c>
      <c r="N156" s="3">
        <f t="shared" si="22"/>
        <v>-0.33559957370181176</v>
      </c>
      <c r="O156" s="3">
        <f t="shared" si="23"/>
        <v>-0.12585099638929467</v>
      </c>
    </row>
    <row r="157" spans="1:15" hidden="1" x14ac:dyDescent="0.2">
      <c r="A157">
        <v>156</v>
      </c>
      <c r="B157" t="s">
        <v>960</v>
      </c>
      <c r="C157" t="s">
        <v>27</v>
      </c>
      <c r="D157" t="s">
        <v>132</v>
      </c>
      <c r="E157">
        <v>1950</v>
      </c>
      <c r="F157">
        <v>1960</v>
      </c>
      <c r="G157">
        <v>10</v>
      </c>
      <c r="H157">
        <v>5.1282051282051299E-3</v>
      </c>
      <c r="I157" t="str">
        <f>VLOOKUP(D157,categoriesforlookup!A:B,2,FALSE)</f>
        <v>4 years and up to 5 years</v>
      </c>
      <c r="J157">
        <f t="shared" si="18"/>
        <v>134</v>
      </c>
      <c r="K157" t="b">
        <f t="shared" si="19"/>
        <v>1</v>
      </c>
      <c r="L157">
        <f t="shared" si="20"/>
        <v>144</v>
      </c>
      <c r="M157" t="b">
        <f t="shared" si="21"/>
        <v>0</v>
      </c>
      <c r="N157" s="3">
        <f t="shared" si="22"/>
        <v>7.3846153846153853E-2</v>
      </c>
      <c r="O157" s="3">
        <f t="shared" si="23"/>
        <v>1.9845097985171302E-3</v>
      </c>
    </row>
    <row r="158" spans="1:15" hidden="1" x14ac:dyDescent="0.2">
      <c r="A158">
        <v>157</v>
      </c>
      <c r="B158" t="s">
        <v>959</v>
      </c>
      <c r="C158" t="s">
        <v>27</v>
      </c>
      <c r="D158" t="s">
        <v>133</v>
      </c>
      <c r="E158">
        <v>761</v>
      </c>
      <c r="F158">
        <v>895</v>
      </c>
      <c r="G158">
        <v>134</v>
      </c>
      <c r="H158">
        <v>0.176084099868594</v>
      </c>
      <c r="I158" t="str">
        <f>VLOOKUP(D158,categoriesforlookup!A:B,2,FALSE)</f>
        <v>5 years and over</v>
      </c>
      <c r="J158">
        <f t="shared" si="18"/>
        <v>18</v>
      </c>
      <c r="K158" t="b">
        <f t="shared" si="19"/>
        <v>1</v>
      </c>
      <c r="L158">
        <f t="shared" si="20"/>
        <v>152</v>
      </c>
      <c r="M158" t="b">
        <f t="shared" si="21"/>
        <v>0</v>
      </c>
      <c r="N158" s="3">
        <f t="shared" si="22"/>
        <v>0.19973718791064388</v>
      </c>
      <c r="O158" s="3">
        <f t="shared" si="23"/>
        <v>2.0947603428791931E-3</v>
      </c>
    </row>
    <row r="159" spans="1:15" hidden="1" x14ac:dyDescent="0.2">
      <c r="A159">
        <v>158</v>
      </c>
      <c r="B159" t="s">
        <v>958</v>
      </c>
      <c r="C159" t="s">
        <v>27</v>
      </c>
      <c r="D159" t="s">
        <v>134</v>
      </c>
      <c r="E159">
        <v>143</v>
      </c>
      <c r="F159">
        <v>161</v>
      </c>
      <c r="G159">
        <v>18</v>
      </c>
      <c r="H159">
        <v>0.125874125874126</v>
      </c>
      <c r="I159">
        <f>VLOOKUP(D159,categoriesforlookup!A:B,2,FALSE)</f>
        <v>0</v>
      </c>
      <c r="J159" t="e">
        <f t="shared" si="18"/>
        <v>#N/A</v>
      </c>
      <c r="K159" t="e">
        <f t="shared" si="19"/>
        <v>#N/A</v>
      </c>
      <c r="L159" t="e">
        <f t="shared" si="20"/>
        <v>#N/A</v>
      </c>
      <c r="M159" t="e">
        <f t="shared" si="21"/>
        <v>#N/A</v>
      </c>
      <c r="N159" s="3" t="e">
        <f t="shared" si="22"/>
        <v>#N/A</v>
      </c>
      <c r="O159" s="3" t="e">
        <f t="shared" si="23"/>
        <v>#N/A</v>
      </c>
    </row>
    <row r="160" spans="1:15" x14ac:dyDescent="0.2">
      <c r="A160">
        <v>815</v>
      </c>
      <c r="B160" t="s">
        <v>301</v>
      </c>
      <c r="C160" t="s">
        <v>109</v>
      </c>
      <c r="D160" t="s">
        <v>136</v>
      </c>
      <c r="E160">
        <v>1581</v>
      </c>
      <c r="F160">
        <v>2894</v>
      </c>
      <c r="G160">
        <v>1313</v>
      </c>
      <c r="H160">
        <v>0.83048703352308695</v>
      </c>
      <c r="I160" t="str">
        <f>VLOOKUP(D160,categoriesforlookup!A:B,2,FALSE)</f>
        <v>1 year and up to 2 years</v>
      </c>
      <c r="J160">
        <f t="shared" si="18"/>
        <v>24</v>
      </c>
      <c r="K160" t="b">
        <f t="shared" si="19"/>
        <v>1</v>
      </c>
      <c r="L160">
        <f t="shared" si="20"/>
        <v>1337</v>
      </c>
      <c r="M160" t="b">
        <f t="shared" si="21"/>
        <v>0</v>
      </c>
      <c r="N160" s="3">
        <f t="shared" si="22"/>
        <v>0.84566729917773564</v>
      </c>
      <c r="O160" s="3">
        <f t="shared" si="23"/>
        <v>0.15736817325800376</v>
      </c>
    </row>
    <row r="161" spans="1:15" hidden="1" x14ac:dyDescent="0.2">
      <c r="A161">
        <v>160</v>
      </c>
      <c r="B161" t="s">
        <v>956</v>
      </c>
      <c r="C161" t="s">
        <v>27</v>
      </c>
      <c r="D161" t="s">
        <v>129</v>
      </c>
      <c r="E161">
        <v>72057</v>
      </c>
      <c r="F161">
        <v>72562</v>
      </c>
      <c r="G161">
        <v>505</v>
      </c>
      <c r="H161">
        <v>7.0083406192319999E-3</v>
      </c>
      <c r="I161" t="e">
        <f>VLOOKUP(D161,categoriesforlookup!A:B,2,FALSE)</f>
        <v>#N/A</v>
      </c>
      <c r="J161" t="e">
        <f t="shared" si="18"/>
        <v>#N/A</v>
      </c>
      <c r="K161" t="e">
        <f t="shared" si="19"/>
        <v>#N/A</v>
      </c>
      <c r="L161" t="e">
        <f t="shared" si="20"/>
        <v>#N/A</v>
      </c>
      <c r="M161" t="e">
        <f t="shared" si="21"/>
        <v>#N/A</v>
      </c>
      <c r="N161" s="3" t="e">
        <f t="shared" si="22"/>
        <v>#N/A</v>
      </c>
      <c r="O161" s="3" t="e">
        <f t="shared" si="23"/>
        <v>#N/A</v>
      </c>
    </row>
    <row r="162" spans="1:15" hidden="1" x14ac:dyDescent="0.2">
      <c r="A162">
        <v>161</v>
      </c>
      <c r="B162" t="s">
        <v>955</v>
      </c>
      <c r="C162" t="s">
        <v>28</v>
      </c>
      <c r="D162" t="s">
        <v>8</v>
      </c>
      <c r="E162">
        <v>4660</v>
      </c>
      <c r="F162">
        <v>4865</v>
      </c>
      <c r="G162">
        <v>205</v>
      </c>
      <c r="H162">
        <v>4.3991416309012897E-2</v>
      </c>
      <c r="I162" t="str">
        <f>VLOOKUP(D162,categoriesforlookup!A:B,2,FALSE)</f>
        <v>2 years and up to 3 years</v>
      </c>
      <c r="J162">
        <f t="shared" si="18"/>
        <v>121</v>
      </c>
      <c r="K162" t="b">
        <f t="shared" si="19"/>
        <v>1</v>
      </c>
      <c r="L162">
        <f t="shared" si="20"/>
        <v>326</v>
      </c>
      <c r="M162" t="b">
        <f t="shared" si="21"/>
        <v>0</v>
      </c>
      <c r="N162" s="3">
        <f t="shared" si="22"/>
        <v>6.9957081545064373E-2</v>
      </c>
      <c r="O162" s="3">
        <f t="shared" si="23"/>
        <v>1.2809430255402751E-2</v>
      </c>
    </row>
    <row r="163" spans="1:15" hidden="1" x14ac:dyDescent="0.2">
      <c r="A163">
        <v>162</v>
      </c>
      <c r="B163" t="s">
        <v>954</v>
      </c>
      <c r="C163" t="s">
        <v>28</v>
      </c>
      <c r="D163" t="s">
        <v>130</v>
      </c>
      <c r="E163">
        <v>3545</v>
      </c>
      <c r="F163">
        <v>3666</v>
      </c>
      <c r="G163">
        <v>121</v>
      </c>
      <c r="H163">
        <v>3.4132581100141002E-2</v>
      </c>
      <c r="I163" t="str">
        <f>VLOOKUP(D163,categoriesforlookup!A:B,2,FALSE)</f>
        <v>3 years and up to 4 years</v>
      </c>
      <c r="J163">
        <f t="shared" si="18"/>
        <v>150</v>
      </c>
      <c r="K163" t="b">
        <f t="shared" si="19"/>
        <v>1</v>
      </c>
      <c r="L163">
        <f t="shared" si="20"/>
        <v>271</v>
      </c>
      <c r="M163" t="b">
        <f t="shared" si="21"/>
        <v>0</v>
      </c>
      <c r="N163" s="3">
        <f t="shared" si="22"/>
        <v>7.6445698166431597E-2</v>
      </c>
      <c r="O163" s="3">
        <f t="shared" si="23"/>
        <v>1.0648330058939096E-2</v>
      </c>
    </row>
    <row r="164" spans="1:15" hidden="1" x14ac:dyDescent="0.2">
      <c r="A164">
        <v>163</v>
      </c>
      <c r="B164" t="s">
        <v>953</v>
      </c>
      <c r="C164" t="s">
        <v>28</v>
      </c>
      <c r="D164" t="s">
        <v>131</v>
      </c>
      <c r="E164">
        <v>9134</v>
      </c>
      <c r="F164">
        <v>5169</v>
      </c>
      <c r="G164">
        <v>-3965</v>
      </c>
      <c r="H164">
        <v>-0.43409240201445098</v>
      </c>
      <c r="I164" t="str">
        <f>VLOOKUP(D164,categoriesforlookup!A:B,2,FALSE)</f>
        <v>6 months up to 1 year</v>
      </c>
      <c r="J164">
        <f t="shared" si="18"/>
        <v>3649</v>
      </c>
      <c r="K164" t="b">
        <f t="shared" si="19"/>
        <v>0</v>
      </c>
      <c r="L164">
        <f t="shared" si="20"/>
        <v>-3965</v>
      </c>
      <c r="M164" t="b">
        <f t="shared" si="21"/>
        <v>0</v>
      </c>
      <c r="N164" s="3">
        <f t="shared" si="22"/>
        <v>-0.43409240201445148</v>
      </c>
      <c r="O164" s="3">
        <f t="shared" si="23"/>
        <v>-0.15579567779960707</v>
      </c>
    </row>
    <row r="165" spans="1:15" hidden="1" x14ac:dyDescent="0.2">
      <c r="A165">
        <v>164</v>
      </c>
      <c r="B165" t="s">
        <v>952</v>
      </c>
      <c r="C165" t="s">
        <v>28</v>
      </c>
      <c r="D165" t="s">
        <v>132</v>
      </c>
      <c r="E165">
        <v>736</v>
      </c>
      <c r="F165">
        <v>886</v>
      </c>
      <c r="G165">
        <v>150</v>
      </c>
      <c r="H165">
        <v>0.203804347826087</v>
      </c>
      <c r="I165" t="str">
        <f>VLOOKUP(D165,categoriesforlookup!A:B,2,FALSE)</f>
        <v>4 years and up to 5 years</v>
      </c>
      <c r="J165">
        <f t="shared" si="18"/>
        <v>1</v>
      </c>
      <c r="K165" t="b">
        <f t="shared" si="19"/>
        <v>1</v>
      </c>
      <c r="L165">
        <f t="shared" si="20"/>
        <v>151</v>
      </c>
      <c r="M165" t="b">
        <f t="shared" si="21"/>
        <v>0</v>
      </c>
      <c r="N165" s="3">
        <f t="shared" si="22"/>
        <v>0.20516304347826086</v>
      </c>
      <c r="O165" s="3">
        <f t="shared" si="23"/>
        <v>5.9332023575638503E-3</v>
      </c>
    </row>
    <row r="166" spans="1:15" hidden="1" x14ac:dyDescent="0.2">
      <c r="A166">
        <v>165</v>
      </c>
      <c r="B166" t="s">
        <v>951</v>
      </c>
      <c r="C166" t="s">
        <v>28</v>
      </c>
      <c r="D166" t="s">
        <v>133</v>
      </c>
      <c r="E166">
        <v>447</v>
      </c>
      <c r="F166">
        <v>448</v>
      </c>
      <c r="G166">
        <v>1</v>
      </c>
      <c r="H166">
        <v>2.23713646532438E-3</v>
      </c>
      <c r="I166" t="str">
        <f>VLOOKUP(D166,categoriesforlookup!A:B,2,FALSE)</f>
        <v>5 years and over</v>
      </c>
      <c r="J166">
        <f t="shared" si="18"/>
        <v>36</v>
      </c>
      <c r="K166" t="b">
        <f t="shared" si="19"/>
        <v>1</v>
      </c>
      <c r="L166">
        <f t="shared" si="20"/>
        <v>37</v>
      </c>
      <c r="M166" t="b">
        <f t="shared" si="21"/>
        <v>0</v>
      </c>
      <c r="N166" s="3">
        <f t="shared" si="22"/>
        <v>8.2774049217002238E-2</v>
      </c>
      <c r="O166" s="3">
        <f t="shared" si="23"/>
        <v>1.4538310412573674E-3</v>
      </c>
    </row>
    <row r="167" spans="1:15" hidden="1" x14ac:dyDescent="0.2">
      <c r="A167">
        <v>166</v>
      </c>
      <c r="B167" t="s">
        <v>950</v>
      </c>
      <c r="C167" t="s">
        <v>28</v>
      </c>
      <c r="D167" t="s">
        <v>134</v>
      </c>
      <c r="E167">
        <v>295</v>
      </c>
      <c r="F167">
        <v>331</v>
      </c>
      <c r="G167">
        <v>36</v>
      </c>
      <c r="H167">
        <v>0.122033898305085</v>
      </c>
      <c r="I167">
        <f>VLOOKUP(D167,categoriesforlookup!A:B,2,FALSE)</f>
        <v>0</v>
      </c>
      <c r="J167" t="e">
        <f t="shared" si="18"/>
        <v>#N/A</v>
      </c>
      <c r="K167" t="e">
        <f t="shared" si="19"/>
        <v>#N/A</v>
      </c>
      <c r="L167" t="e">
        <f t="shared" si="20"/>
        <v>#N/A</v>
      </c>
      <c r="M167" t="e">
        <f t="shared" si="21"/>
        <v>#N/A</v>
      </c>
      <c r="N167" s="3" t="e">
        <f t="shared" si="22"/>
        <v>#N/A</v>
      </c>
      <c r="O167" s="3" t="e">
        <f t="shared" si="23"/>
        <v>#N/A</v>
      </c>
    </row>
    <row r="168" spans="1:15" x14ac:dyDescent="0.2">
      <c r="A168">
        <v>631</v>
      </c>
      <c r="B168" t="s">
        <v>485</v>
      </c>
      <c r="C168" t="s">
        <v>86</v>
      </c>
      <c r="D168" t="s">
        <v>136</v>
      </c>
      <c r="E168">
        <v>2048</v>
      </c>
      <c r="F168">
        <v>3852</v>
      </c>
      <c r="G168">
        <v>1804</v>
      </c>
      <c r="H168">
        <v>0.880859375</v>
      </c>
      <c r="I168" t="str">
        <f>VLOOKUP(D168,categoriesforlookup!A:B,2,FALSE)</f>
        <v>1 year and up to 2 years</v>
      </c>
      <c r="J168">
        <f t="shared" si="18"/>
        <v>90</v>
      </c>
      <c r="K168" t="b">
        <f t="shared" si="19"/>
        <v>1</v>
      </c>
      <c r="L168">
        <f t="shared" si="20"/>
        <v>1894</v>
      </c>
      <c r="M168" t="b">
        <f t="shared" si="21"/>
        <v>0</v>
      </c>
      <c r="N168" s="3">
        <f t="shared" si="22"/>
        <v>0.9248046875</v>
      </c>
      <c r="O168" s="3">
        <f t="shared" si="23"/>
        <v>0.15642550379914105</v>
      </c>
    </row>
    <row r="169" spans="1:15" hidden="1" x14ac:dyDescent="0.2">
      <c r="A169">
        <v>168</v>
      </c>
      <c r="B169" t="s">
        <v>948</v>
      </c>
      <c r="C169" t="s">
        <v>28</v>
      </c>
      <c r="D169" t="s">
        <v>129</v>
      </c>
      <c r="E169">
        <v>25411</v>
      </c>
      <c r="F169">
        <v>25450</v>
      </c>
      <c r="G169">
        <v>39</v>
      </c>
      <c r="H169">
        <v>1.53476840738263E-3</v>
      </c>
      <c r="I169" t="e">
        <f>VLOOKUP(D169,categoriesforlookup!A:B,2,FALSE)</f>
        <v>#N/A</v>
      </c>
      <c r="J169" t="e">
        <f t="shared" si="18"/>
        <v>#N/A</v>
      </c>
      <c r="K169" t="e">
        <f t="shared" si="19"/>
        <v>#N/A</v>
      </c>
      <c r="L169" t="e">
        <f t="shared" si="20"/>
        <v>#N/A</v>
      </c>
      <c r="M169" t="e">
        <f t="shared" si="21"/>
        <v>#N/A</v>
      </c>
      <c r="N169" s="3" t="e">
        <f t="shared" si="22"/>
        <v>#N/A</v>
      </c>
      <c r="O169" s="3" t="e">
        <f t="shared" si="23"/>
        <v>#N/A</v>
      </c>
    </row>
    <row r="170" spans="1:15" hidden="1" x14ac:dyDescent="0.2">
      <c r="A170">
        <v>169</v>
      </c>
      <c r="B170" t="s">
        <v>947</v>
      </c>
      <c r="C170" t="s">
        <v>29</v>
      </c>
      <c r="D170" t="s">
        <v>8</v>
      </c>
      <c r="E170">
        <v>8585</v>
      </c>
      <c r="F170">
        <v>8983</v>
      </c>
      <c r="G170">
        <v>398</v>
      </c>
      <c r="H170">
        <v>4.6359930110658101E-2</v>
      </c>
      <c r="I170" t="str">
        <f>VLOOKUP(D170,categoriesforlookup!A:B,2,FALSE)</f>
        <v>2 years and up to 3 years</v>
      </c>
      <c r="J170">
        <f t="shared" si="18"/>
        <v>345</v>
      </c>
      <c r="K170" t="b">
        <f t="shared" si="19"/>
        <v>1</v>
      </c>
      <c r="L170">
        <f t="shared" si="20"/>
        <v>743</v>
      </c>
      <c r="M170" t="b">
        <f t="shared" si="21"/>
        <v>0</v>
      </c>
      <c r="N170" s="3">
        <f t="shared" si="22"/>
        <v>8.6546301688992425E-2</v>
      </c>
      <c r="O170" s="3">
        <f t="shared" si="23"/>
        <v>2.0357279850950736E-2</v>
      </c>
    </row>
    <row r="171" spans="1:15" hidden="1" x14ac:dyDescent="0.2">
      <c r="A171">
        <v>170</v>
      </c>
      <c r="B171" t="s">
        <v>946</v>
      </c>
      <c r="C171" t="s">
        <v>29</v>
      </c>
      <c r="D171" t="s">
        <v>130</v>
      </c>
      <c r="E171">
        <v>1015</v>
      </c>
      <c r="F171">
        <v>1360</v>
      </c>
      <c r="G171">
        <v>345</v>
      </c>
      <c r="H171">
        <v>0.33990147783251201</v>
      </c>
      <c r="I171" t="str">
        <f>VLOOKUP(D171,categoriesforlookup!A:B,2,FALSE)</f>
        <v>3 years and up to 4 years</v>
      </c>
      <c r="J171">
        <f t="shared" si="18"/>
        <v>-3</v>
      </c>
      <c r="K171" t="b">
        <f t="shared" si="19"/>
        <v>0</v>
      </c>
      <c r="L171">
        <f t="shared" si="20"/>
        <v>345</v>
      </c>
      <c r="M171" t="b">
        <f t="shared" si="21"/>
        <v>0</v>
      </c>
      <c r="N171" s="3">
        <f t="shared" si="22"/>
        <v>0.33990147783251229</v>
      </c>
      <c r="O171" s="3">
        <f t="shared" si="23"/>
        <v>9.4525727437119837E-3</v>
      </c>
    </row>
    <row r="172" spans="1:15" hidden="1" x14ac:dyDescent="0.2">
      <c r="A172">
        <v>171</v>
      </c>
      <c r="B172" t="s">
        <v>945</v>
      </c>
      <c r="C172" t="s">
        <v>29</v>
      </c>
      <c r="D172" t="s">
        <v>131</v>
      </c>
      <c r="E172">
        <v>15968</v>
      </c>
      <c r="F172">
        <v>10454</v>
      </c>
      <c r="G172">
        <v>-5514</v>
      </c>
      <c r="H172">
        <v>-0.34531563126252501</v>
      </c>
      <c r="I172" t="str">
        <f>VLOOKUP(D172,categoriesforlookup!A:B,2,FALSE)</f>
        <v>6 months up to 1 year</v>
      </c>
      <c r="J172">
        <f t="shared" si="18"/>
        <v>4719</v>
      </c>
      <c r="K172" t="b">
        <f t="shared" si="19"/>
        <v>0</v>
      </c>
      <c r="L172">
        <f t="shared" si="20"/>
        <v>-5514</v>
      </c>
      <c r="M172" t="b">
        <f t="shared" si="21"/>
        <v>0</v>
      </c>
      <c r="N172" s="3">
        <f t="shared" si="22"/>
        <v>-0.34531563126252507</v>
      </c>
      <c r="O172" s="3">
        <f t="shared" si="23"/>
        <v>-0.15107677132993588</v>
      </c>
    </row>
    <row r="173" spans="1:15" hidden="1" x14ac:dyDescent="0.2">
      <c r="A173">
        <v>172</v>
      </c>
      <c r="B173" t="s">
        <v>944</v>
      </c>
      <c r="C173" t="s">
        <v>29</v>
      </c>
      <c r="D173" t="s">
        <v>132</v>
      </c>
      <c r="E173">
        <v>315</v>
      </c>
      <c r="F173">
        <v>312</v>
      </c>
      <c r="G173">
        <v>-3</v>
      </c>
      <c r="H173">
        <v>-9.5238095238095195E-3</v>
      </c>
      <c r="I173" t="str">
        <f>VLOOKUP(D173,categoriesforlookup!A:B,2,FALSE)</f>
        <v>4 years and up to 5 years</v>
      </c>
      <c r="J173">
        <f t="shared" si="18"/>
        <v>9</v>
      </c>
      <c r="K173" t="b">
        <f t="shared" si="19"/>
        <v>0</v>
      </c>
      <c r="L173">
        <f t="shared" si="20"/>
        <v>-3</v>
      </c>
      <c r="M173" t="b">
        <f t="shared" si="21"/>
        <v>0</v>
      </c>
      <c r="N173" s="3">
        <f t="shared" si="22"/>
        <v>-9.5238095238095247E-3</v>
      </c>
      <c r="O173" s="3">
        <f t="shared" si="23"/>
        <v>-8.2196284727930303E-5</v>
      </c>
    </row>
    <row r="174" spans="1:15" hidden="1" x14ac:dyDescent="0.2">
      <c r="A174">
        <v>173</v>
      </c>
      <c r="B174" t="s">
        <v>943</v>
      </c>
      <c r="C174" t="s">
        <v>29</v>
      </c>
      <c r="D174" t="s">
        <v>133</v>
      </c>
      <c r="E174">
        <v>203</v>
      </c>
      <c r="F174">
        <v>212</v>
      </c>
      <c r="G174">
        <v>9</v>
      </c>
      <c r="H174">
        <v>4.4334975369458102E-2</v>
      </c>
      <c r="I174" t="str">
        <f>VLOOKUP(D174,categoriesforlookup!A:B,2,FALSE)</f>
        <v>5 years and over</v>
      </c>
      <c r="J174">
        <f t="shared" si="18"/>
        <v>8</v>
      </c>
      <c r="K174" t="b">
        <f t="shared" si="19"/>
        <v>1</v>
      </c>
      <c r="L174">
        <f t="shared" si="20"/>
        <v>17</v>
      </c>
      <c r="M174" t="b">
        <f t="shared" si="21"/>
        <v>0</v>
      </c>
      <c r="N174" s="3">
        <f t="shared" si="22"/>
        <v>8.3743842364532015E-2</v>
      </c>
      <c r="O174" s="3">
        <f t="shared" si="23"/>
        <v>4.6577894679160499E-4</v>
      </c>
    </row>
    <row r="175" spans="1:15" hidden="1" x14ac:dyDescent="0.2">
      <c r="A175">
        <v>174</v>
      </c>
      <c r="B175" t="s">
        <v>942</v>
      </c>
      <c r="C175" t="s">
        <v>29</v>
      </c>
      <c r="D175" t="s">
        <v>134</v>
      </c>
      <c r="E175">
        <v>18</v>
      </c>
      <c r="F175">
        <v>26</v>
      </c>
      <c r="G175">
        <v>8</v>
      </c>
      <c r="H175">
        <v>0.44444444444444398</v>
      </c>
      <c r="I175">
        <f>VLOOKUP(D175,categoriesforlookup!A:B,2,FALSE)</f>
        <v>0</v>
      </c>
      <c r="J175" t="e">
        <f t="shared" si="18"/>
        <v>#N/A</v>
      </c>
      <c r="K175" t="e">
        <f t="shared" si="19"/>
        <v>#N/A</v>
      </c>
      <c r="L175" t="e">
        <f t="shared" si="20"/>
        <v>#N/A</v>
      </c>
      <c r="M175" t="e">
        <f t="shared" si="21"/>
        <v>#N/A</v>
      </c>
      <c r="N175" s="3" t="e">
        <f t="shared" si="22"/>
        <v>#N/A</v>
      </c>
      <c r="O175" s="3" t="e">
        <f t="shared" si="23"/>
        <v>#N/A</v>
      </c>
    </row>
    <row r="176" spans="1:15" x14ac:dyDescent="0.2">
      <c r="A176">
        <v>799</v>
      </c>
      <c r="B176" t="s">
        <v>317</v>
      </c>
      <c r="C176" t="s">
        <v>107</v>
      </c>
      <c r="D176" t="s">
        <v>136</v>
      </c>
      <c r="E176">
        <v>3680</v>
      </c>
      <c r="F176">
        <v>6902</v>
      </c>
      <c r="G176">
        <v>3222</v>
      </c>
      <c r="H176">
        <v>0.87554347826086998</v>
      </c>
      <c r="I176" t="str">
        <f>VLOOKUP(D176,categoriesforlookup!A:B,2,FALSE)</f>
        <v>1 year and up to 2 years</v>
      </c>
      <c r="J176">
        <f t="shared" si="18"/>
        <v>239</v>
      </c>
      <c r="K176" t="b">
        <f t="shared" si="19"/>
        <v>1</v>
      </c>
      <c r="L176">
        <f t="shared" si="20"/>
        <v>3461</v>
      </c>
      <c r="M176" t="b">
        <f t="shared" si="21"/>
        <v>0</v>
      </c>
      <c r="N176" s="3">
        <f t="shared" si="22"/>
        <v>0.94048913043478266</v>
      </c>
      <c r="O176" s="3">
        <f t="shared" si="23"/>
        <v>0.15637990240375926</v>
      </c>
    </row>
    <row r="177" spans="1:15" hidden="1" x14ac:dyDescent="0.2">
      <c r="A177">
        <v>176</v>
      </c>
      <c r="B177" t="s">
        <v>940</v>
      </c>
      <c r="C177" t="s">
        <v>29</v>
      </c>
      <c r="D177" t="s">
        <v>129</v>
      </c>
      <c r="E177">
        <v>36409</v>
      </c>
      <c r="F177">
        <v>36498</v>
      </c>
      <c r="G177">
        <v>89</v>
      </c>
      <c r="H177">
        <v>2.44445054794144E-3</v>
      </c>
      <c r="I177" t="e">
        <f>VLOOKUP(D177,categoriesforlookup!A:B,2,FALSE)</f>
        <v>#N/A</v>
      </c>
      <c r="J177" t="e">
        <f t="shared" si="18"/>
        <v>#N/A</v>
      </c>
      <c r="K177" t="e">
        <f t="shared" si="19"/>
        <v>#N/A</v>
      </c>
      <c r="L177" t="e">
        <f t="shared" si="20"/>
        <v>#N/A</v>
      </c>
      <c r="M177" t="e">
        <f t="shared" si="21"/>
        <v>#N/A</v>
      </c>
      <c r="N177" s="3" t="e">
        <f t="shared" si="22"/>
        <v>#N/A</v>
      </c>
      <c r="O177" s="3" t="e">
        <f t="shared" si="23"/>
        <v>#N/A</v>
      </c>
    </row>
    <row r="178" spans="1:15" hidden="1" x14ac:dyDescent="0.2">
      <c r="A178">
        <v>177</v>
      </c>
      <c r="B178" t="s">
        <v>939</v>
      </c>
      <c r="C178" t="s">
        <v>30</v>
      </c>
      <c r="D178" t="s">
        <v>8</v>
      </c>
      <c r="E178">
        <v>6100</v>
      </c>
      <c r="F178">
        <v>6116</v>
      </c>
      <c r="G178">
        <v>16</v>
      </c>
      <c r="H178">
        <v>2.6229508196721298E-3</v>
      </c>
      <c r="I178" t="str">
        <f>VLOOKUP(D178,categoriesforlookup!A:B,2,FALSE)</f>
        <v>2 years and up to 3 years</v>
      </c>
      <c r="J178">
        <f t="shared" si="18"/>
        <v>381</v>
      </c>
      <c r="K178" t="b">
        <f t="shared" si="19"/>
        <v>1</v>
      </c>
      <c r="L178">
        <f t="shared" si="20"/>
        <v>397</v>
      </c>
      <c r="M178" t="b">
        <f t="shared" si="21"/>
        <v>0</v>
      </c>
      <c r="N178" s="3">
        <f t="shared" si="22"/>
        <v>6.5081967213114753E-2</v>
      </c>
      <c r="O178" s="3">
        <f t="shared" si="23"/>
        <v>1.5012289657780299E-2</v>
      </c>
    </row>
    <row r="179" spans="1:15" hidden="1" x14ac:dyDescent="0.2">
      <c r="A179">
        <v>178</v>
      </c>
      <c r="B179" t="s">
        <v>938</v>
      </c>
      <c r="C179" t="s">
        <v>30</v>
      </c>
      <c r="D179" t="s">
        <v>130</v>
      </c>
      <c r="E179">
        <v>4975</v>
      </c>
      <c r="F179">
        <v>5356</v>
      </c>
      <c r="G179">
        <v>381</v>
      </c>
      <c r="H179">
        <v>7.65829145728643E-2</v>
      </c>
      <c r="I179" t="str">
        <f>VLOOKUP(D179,categoriesforlookup!A:B,2,FALSE)</f>
        <v>3 years and up to 4 years</v>
      </c>
      <c r="J179">
        <f t="shared" si="18"/>
        <v>-4</v>
      </c>
      <c r="K179" t="b">
        <f t="shared" si="19"/>
        <v>0</v>
      </c>
      <c r="L179">
        <f t="shared" si="20"/>
        <v>381</v>
      </c>
      <c r="M179" t="b">
        <f t="shared" si="21"/>
        <v>0</v>
      </c>
      <c r="N179" s="3">
        <f t="shared" si="22"/>
        <v>7.6582914572864327E-2</v>
      </c>
      <c r="O179" s="3">
        <f t="shared" si="23"/>
        <v>1.4407260351673284E-2</v>
      </c>
    </row>
    <row r="180" spans="1:15" hidden="1" x14ac:dyDescent="0.2">
      <c r="A180">
        <v>179</v>
      </c>
      <c r="B180" t="s">
        <v>937</v>
      </c>
      <c r="C180" t="s">
        <v>30</v>
      </c>
      <c r="D180" t="s">
        <v>131</v>
      </c>
      <c r="E180">
        <v>8053</v>
      </c>
      <c r="F180">
        <v>4537</v>
      </c>
      <c r="G180">
        <v>-3516</v>
      </c>
      <c r="H180">
        <v>-0.43660747547497802</v>
      </c>
      <c r="I180" t="str">
        <f>VLOOKUP(D180,categoriesforlookup!A:B,2,FALSE)</f>
        <v>6 months up to 1 year</v>
      </c>
      <c r="J180">
        <f t="shared" si="18"/>
        <v>3010</v>
      </c>
      <c r="K180" t="b">
        <f t="shared" si="19"/>
        <v>0</v>
      </c>
      <c r="L180">
        <f t="shared" si="20"/>
        <v>-3516</v>
      </c>
      <c r="M180" t="b">
        <f t="shared" si="21"/>
        <v>0</v>
      </c>
      <c r="N180" s="3">
        <f t="shared" si="22"/>
        <v>-0.43660747547497825</v>
      </c>
      <c r="O180" s="3">
        <f t="shared" si="23"/>
        <v>-0.13295519001701644</v>
      </c>
    </row>
    <row r="181" spans="1:15" hidden="1" x14ac:dyDescent="0.2">
      <c r="A181">
        <v>180</v>
      </c>
      <c r="B181" t="s">
        <v>936</v>
      </c>
      <c r="C181" t="s">
        <v>30</v>
      </c>
      <c r="D181" t="s">
        <v>132</v>
      </c>
      <c r="E181">
        <v>390</v>
      </c>
      <c r="F181">
        <v>386</v>
      </c>
      <c r="G181">
        <v>-4</v>
      </c>
      <c r="H181">
        <v>-1.02564102564103E-2</v>
      </c>
      <c r="I181" t="str">
        <f>VLOOKUP(D181,categoriesforlookup!A:B,2,FALSE)</f>
        <v>4 years and up to 5 years</v>
      </c>
      <c r="J181">
        <f t="shared" si="18"/>
        <v>25</v>
      </c>
      <c r="K181" t="b">
        <f t="shared" si="19"/>
        <v>0</v>
      </c>
      <c r="L181">
        <f t="shared" si="20"/>
        <v>-4</v>
      </c>
      <c r="M181" t="b">
        <f t="shared" si="21"/>
        <v>0</v>
      </c>
      <c r="N181" s="3">
        <f t="shared" si="22"/>
        <v>-1.0256410256410256E-2</v>
      </c>
      <c r="O181" s="3">
        <f t="shared" si="23"/>
        <v>-1.5125732652675365E-4</v>
      </c>
    </row>
    <row r="182" spans="1:15" hidden="1" x14ac:dyDescent="0.2">
      <c r="A182">
        <v>181</v>
      </c>
      <c r="B182" t="s">
        <v>935</v>
      </c>
      <c r="C182" t="s">
        <v>30</v>
      </c>
      <c r="D182" t="s">
        <v>133</v>
      </c>
      <c r="E182">
        <v>293</v>
      </c>
      <c r="F182">
        <v>318</v>
      </c>
      <c r="G182">
        <v>25</v>
      </c>
      <c r="H182">
        <v>8.5324232081911297E-2</v>
      </c>
      <c r="I182" t="str">
        <f>VLOOKUP(D182,categoriesforlookup!A:B,2,FALSE)</f>
        <v>5 years and over</v>
      </c>
      <c r="J182">
        <f t="shared" si="18"/>
        <v>2</v>
      </c>
      <c r="K182" t="b">
        <f t="shared" si="19"/>
        <v>1</v>
      </c>
      <c r="L182">
        <f t="shared" si="20"/>
        <v>27</v>
      </c>
      <c r="M182" t="b">
        <f t="shared" si="21"/>
        <v>0</v>
      </c>
      <c r="N182" s="3">
        <f t="shared" si="22"/>
        <v>9.2150170648464161E-2</v>
      </c>
      <c r="O182" s="3">
        <f t="shared" si="23"/>
        <v>1.0209869540555871E-3</v>
      </c>
    </row>
    <row r="183" spans="1:15" hidden="1" x14ac:dyDescent="0.2">
      <c r="A183">
        <v>182</v>
      </c>
      <c r="B183" t="s">
        <v>934</v>
      </c>
      <c r="C183" t="s">
        <v>30</v>
      </c>
      <c r="D183" t="s">
        <v>134</v>
      </c>
      <c r="E183">
        <v>5</v>
      </c>
      <c r="F183">
        <v>7</v>
      </c>
      <c r="G183">
        <v>2</v>
      </c>
      <c r="H183">
        <v>0.4</v>
      </c>
      <c r="I183">
        <f>VLOOKUP(D183,categoriesforlookup!A:B,2,FALSE)</f>
        <v>0</v>
      </c>
      <c r="J183" t="e">
        <f t="shared" si="18"/>
        <v>#N/A</v>
      </c>
      <c r="K183" t="e">
        <f t="shared" si="19"/>
        <v>#N/A</v>
      </c>
      <c r="L183" t="e">
        <f t="shared" si="20"/>
        <v>#N/A</v>
      </c>
      <c r="M183" t="e">
        <f t="shared" si="21"/>
        <v>#N/A</v>
      </c>
      <c r="N183" s="3" t="e">
        <f t="shared" si="22"/>
        <v>#N/A</v>
      </c>
      <c r="O183" s="3" t="e">
        <f t="shared" si="23"/>
        <v>#N/A</v>
      </c>
    </row>
    <row r="184" spans="1:15" x14ac:dyDescent="0.2">
      <c r="A184">
        <v>231</v>
      </c>
      <c r="B184" t="s">
        <v>885</v>
      </c>
      <c r="C184" t="s">
        <v>36</v>
      </c>
      <c r="D184" t="s">
        <v>136</v>
      </c>
      <c r="E184">
        <v>2328</v>
      </c>
      <c r="F184">
        <v>4662</v>
      </c>
      <c r="G184">
        <v>2334</v>
      </c>
      <c r="H184">
        <v>1.00257731958763</v>
      </c>
      <c r="I184" t="str">
        <f>VLOOKUP(D184,categoriesforlookup!A:B,2,FALSE)</f>
        <v>1 year and up to 2 years</v>
      </c>
      <c r="J184">
        <f t="shared" si="18"/>
        <v>69</v>
      </c>
      <c r="K184" t="b">
        <f t="shared" si="19"/>
        <v>1</v>
      </c>
      <c r="L184">
        <f t="shared" si="20"/>
        <v>2403</v>
      </c>
      <c r="M184" t="b">
        <f t="shared" si="21"/>
        <v>0</v>
      </c>
      <c r="N184" s="3">
        <f t="shared" si="22"/>
        <v>1.0322164948453609</v>
      </c>
      <c r="O184" s="3">
        <f t="shared" si="23"/>
        <v>0.1561707935270033</v>
      </c>
    </row>
    <row r="185" spans="1:15" hidden="1" x14ac:dyDescent="0.2">
      <c r="A185">
        <v>184</v>
      </c>
      <c r="B185" t="s">
        <v>932</v>
      </c>
      <c r="C185" t="s">
        <v>30</v>
      </c>
      <c r="D185" t="s">
        <v>129</v>
      </c>
      <c r="E185">
        <v>26719</v>
      </c>
      <c r="F185">
        <v>26445</v>
      </c>
      <c r="G185">
        <v>-274</v>
      </c>
      <c r="H185">
        <v>-1.02548748081889E-2</v>
      </c>
      <c r="I185" t="e">
        <f>VLOOKUP(D185,categoriesforlookup!A:B,2,FALSE)</f>
        <v>#N/A</v>
      </c>
      <c r="J185" t="e">
        <f t="shared" si="18"/>
        <v>#N/A</v>
      </c>
      <c r="K185" t="e">
        <f t="shared" si="19"/>
        <v>#N/A</v>
      </c>
      <c r="L185" t="e">
        <f t="shared" si="20"/>
        <v>#N/A</v>
      </c>
      <c r="M185" t="e">
        <f t="shared" si="21"/>
        <v>#N/A</v>
      </c>
      <c r="N185" s="3" t="e">
        <f t="shared" si="22"/>
        <v>#N/A</v>
      </c>
      <c r="O185" s="3" t="e">
        <f t="shared" si="23"/>
        <v>#N/A</v>
      </c>
    </row>
    <row r="186" spans="1:15" hidden="1" x14ac:dyDescent="0.2">
      <c r="A186">
        <v>185</v>
      </c>
      <c r="B186" t="s">
        <v>931</v>
      </c>
      <c r="C186" t="s">
        <v>31</v>
      </c>
      <c r="D186" t="s">
        <v>8</v>
      </c>
      <c r="E186">
        <v>14457</v>
      </c>
      <c r="F186">
        <v>15000</v>
      </c>
      <c r="G186">
        <v>543</v>
      </c>
      <c r="H186">
        <v>3.7559659680431602E-2</v>
      </c>
      <c r="I186" t="str">
        <f>VLOOKUP(D186,categoriesforlookup!A:B,2,FALSE)</f>
        <v>2 years and up to 3 years</v>
      </c>
      <c r="J186">
        <f t="shared" si="18"/>
        <v>667</v>
      </c>
      <c r="K186" t="b">
        <f t="shared" si="19"/>
        <v>1</v>
      </c>
      <c r="L186">
        <f t="shared" si="20"/>
        <v>1210</v>
      </c>
      <c r="M186" t="b">
        <f t="shared" si="21"/>
        <v>0</v>
      </c>
      <c r="N186" s="3">
        <f t="shared" si="22"/>
        <v>8.3696479214221478E-2</v>
      </c>
      <c r="O186" s="3">
        <f t="shared" si="23"/>
        <v>1.9822092623232802E-2</v>
      </c>
    </row>
    <row r="187" spans="1:15" hidden="1" x14ac:dyDescent="0.2">
      <c r="A187">
        <v>186</v>
      </c>
      <c r="B187" t="s">
        <v>930</v>
      </c>
      <c r="C187" t="s">
        <v>31</v>
      </c>
      <c r="D187" t="s">
        <v>130</v>
      </c>
      <c r="E187">
        <v>3044</v>
      </c>
      <c r="F187">
        <v>3711</v>
      </c>
      <c r="G187">
        <v>667</v>
      </c>
      <c r="H187">
        <v>0.219119579500657</v>
      </c>
      <c r="I187" t="str">
        <f>VLOOKUP(D187,categoriesforlookup!A:B,2,FALSE)</f>
        <v>3 years and up to 4 years</v>
      </c>
      <c r="J187">
        <f t="shared" si="18"/>
        <v>104</v>
      </c>
      <c r="K187" t="b">
        <f t="shared" si="19"/>
        <v>1</v>
      </c>
      <c r="L187">
        <f t="shared" si="20"/>
        <v>771</v>
      </c>
      <c r="M187" t="b">
        <f t="shared" si="21"/>
        <v>0</v>
      </c>
      <c r="N187" s="3">
        <f t="shared" si="22"/>
        <v>0.25328515111695138</v>
      </c>
      <c r="O187" s="3">
        <f t="shared" si="23"/>
        <v>1.2630440836787183E-2</v>
      </c>
    </row>
    <row r="188" spans="1:15" hidden="1" x14ac:dyDescent="0.2">
      <c r="A188">
        <v>187</v>
      </c>
      <c r="B188" t="s">
        <v>929</v>
      </c>
      <c r="C188" t="s">
        <v>31</v>
      </c>
      <c r="D188" t="s">
        <v>131</v>
      </c>
      <c r="E188">
        <v>23800</v>
      </c>
      <c r="F188">
        <v>16266</v>
      </c>
      <c r="G188">
        <v>-7534</v>
      </c>
      <c r="H188">
        <v>-0.31655462184874</v>
      </c>
      <c r="I188" t="str">
        <f>VLOOKUP(D188,categoriesforlookup!A:B,2,FALSE)</f>
        <v>6 months up to 1 year</v>
      </c>
      <c r="J188">
        <f t="shared" si="18"/>
        <v>6757</v>
      </c>
      <c r="K188" t="b">
        <f t="shared" si="19"/>
        <v>0</v>
      </c>
      <c r="L188">
        <f t="shared" si="20"/>
        <v>-7534</v>
      </c>
      <c r="M188" t="b">
        <f t="shared" si="21"/>
        <v>0</v>
      </c>
      <c r="N188" s="3">
        <f t="shared" si="22"/>
        <v>-0.3165546218487395</v>
      </c>
      <c r="O188" s="3">
        <f t="shared" si="23"/>
        <v>-0.1234211948954016</v>
      </c>
    </row>
    <row r="189" spans="1:15" hidden="1" x14ac:dyDescent="0.2">
      <c r="A189">
        <v>188</v>
      </c>
      <c r="B189" t="s">
        <v>928</v>
      </c>
      <c r="C189" t="s">
        <v>31</v>
      </c>
      <c r="D189" t="s">
        <v>132</v>
      </c>
      <c r="E189">
        <v>903</v>
      </c>
      <c r="F189">
        <v>1007</v>
      </c>
      <c r="G189">
        <v>104</v>
      </c>
      <c r="H189">
        <v>0.115171650055371</v>
      </c>
      <c r="I189" t="str">
        <f>VLOOKUP(D189,categoriesforlookup!A:B,2,FALSE)</f>
        <v>4 years and up to 5 years</v>
      </c>
      <c r="J189">
        <f t="shared" si="18"/>
        <v>36</v>
      </c>
      <c r="K189" t="b">
        <f t="shared" si="19"/>
        <v>1</v>
      </c>
      <c r="L189">
        <f t="shared" si="20"/>
        <v>140</v>
      </c>
      <c r="M189" t="b">
        <f t="shared" si="21"/>
        <v>0</v>
      </c>
      <c r="N189" s="3">
        <f t="shared" si="22"/>
        <v>0.15503875968992248</v>
      </c>
      <c r="O189" s="3">
        <f t="shared" si="23"/>
        <v>2.2934652621922251E-3</v>
      </c>
    </row>
    <row r="190" spans="1:15" hidden="1" x14ac:dyDescent="0.2">
      <c r="A190">
        <v>189</v>
      </c>
      <c r="B190" t="s">
        <v>927</v>
      </c>
      <c r="C190" t="s">
        <v>31</v>
      </c>
      <c r="D190" t="s">
        <v>133</v>
      </c>
      <c r="E190">
        <v>432</v>
      </c>
      <c r="F190">
        <v>468</v>
      </c>
      <c r="G190">
        <v>36</v>
      </c>
      <c r="H190">
        <v>8.3333333333333301E-2</v>
      </c>
      <c r="I190" t="str">
        <f>VLOOKUP(D190,categoriesforlookup!A:B,2,FALSE)</f>
        <v>5 years and over</v>
      </c>
      <c r="J190">
        <f t="shared" si="18"/>
        <v>4</v>
      </c>
      <c r="K190" t="b">
        <f t="shared" si="19"/>
        <v>1</v>
      </c>
      <c r="L190">
        <f t="shared" si="20"/>
        <v>40</v>
      </c>
      <c r="M190" t="b">
        <f t="shared" si="21"/>
        <v>0</v>
      </c>
      <c r="N190" s="3">
        <f t="shared" si="22"/>
        <v>9.2592592592592587E-2</v>
      </c>
      <c r="O190" s="3">
        <f t="shared" si="23"/>
        <v>6.5527578919777861E-4</v>
      </c>
    </row>
    <row r="191" spans="1:15" hidden="1" x14ac:dyDescent="0.2">
      <c r="A191">
        <v>190</v>
      </c>
      <c r="B191" t="s">
        <v>926</v>
      </c>
      <c r="C191" t="s">
        <v>31</v>
      </c>
      <c r="D191" t="s">
        <v>134</v>
      </c>
      <c r="E191">
        <v>21</v>
      </c>
      <c r="F191">
        <v>25</v>
      </c>
      <c r="G191">
        <v>4</v>
      </c>
      <c r="H191">
        <v>0.19047619047618999</v>
      </c>
      <c r="I191">
        <f>VLOOKUP(D191,categoriesforlookup!A:B,2,FALSE)</f>
        <v>0</v>
      </c>
      <c r="J191" t="e">
        <f t="shared" si="18"/>
        <v>#N/A</v>
      </c>
      <c r="K191" t="e">
        <f t="shared" si="19"/>
        <v>#N/A</v>
      </c>
      <c r="L191" t="e">
        <f t="shared" si="20"/>
        <v>#N/A</v>
      </c>
      <c r="M191" t="e">
        <f t="shared" si="21"/>
        <v>#N/A</v>
      </c>
      <c r="N191" s="3" t="e">
        <f t="shared" si="22"/>
        <v>#N/A</v>
      </c>
      <c r="O191" s="3" t="e">
        <f t="shared" si="23"/>
        <v>#N/A</v>
      </c>
    </row>
    <row r="192" spans="1:15" x14ac:dyDescent="0.2">
      <c r="A192">
        <v>447</v>
      </c>
      <c r="B192" t="s">
        <v>669</v>
      </c>
      <c r="C192" t="s">
        <v>63</v>
      </c>
      <c r="D192" t="s">
        <v>136</v>
      </c>
      <c r="E192">
        <v>17053</v>
      </c>
      <c r="F192">
        <v>30807</v>
      </c>
      <c r="G192">
        <v>13754</v>
      </c>
      <c r="H192">
        <v>0.80654430305518099</v>
      </c>
      <c r="I192" t="str">
        <f>VLOOKUP(D192,categoriesforlookup!A:B,2,FALSE)</f>
        <v>1 year and up to 2 years</v>
      </c>
      <c r="J192">
        <f t="shared" si="18"/>
        <v>1352</v>
      </c>
      <c r="K192" t="b">
        <f t="shared" si="19"/>
        <v>1</v>
      </c>
      <c r="L192">
        <f t="shared" si="20"/>
        <v>15106</v>
      </c>
      <c r="M192" t="b">
        <f t="shared" si="21"/>
        <v>0</v>
      </c>
      <c r="N192" s="3">
        <f t="shared" si="22"/>
        <v>0.88582654078461265</v>
      </c>
      <c r="O192" s="3">
        <f t="shared" si="23"/>
        <v>0.15404854170915766</v>
      </c>
    </row>
    <row r="193" spans="1:15" hidden="1" x14ac:dyDescent="0.2">
      <c r="A193">
        <v>192</v>
      </c>
      <c r="B193" t="s">
        <v>924</v>
      </c>
      <c r="C193" t="s">
        <v>31</v>
      </c>
      <c r="D193" t="s">
        <v>129</v>
      </c>
      <c r="E193">
        <v>60590</v>
      </c>
      <c r="F193">
        <v>61043</v>
      </c>
      <c r="G193">
        <v>453</v>
      </c>
      <c r="H193">
        <v>7.4764812675358998E-3</v>
      </c>
      <c r="I193" t="e">
        <f>VLOOKUP(D193,categoriesforlookup!A:B,2,FALSE)</f>
        <v>#N/A</v>
      </c>
      <c r="J193" t="e">
        <f t="shared" si="18"/>
        <v>#N/A</v>
      </c>
      <c r="K193" t="e">
        <f t="shared" si="19"/>
        <v>#N/A</v>
      </c>
      <c r="L193" t="e">
        <f t="shared" si="20"/>
        <v>#N/A</v>
      </c>
      <c r="M193" t="e">
        <f t="shared" si="21"/>
        <v>#N/A</v>
      </c>
      <c r="N193" s="3" t="e">
        <f t="shared" si="22"/>
        <v>#N/A</v>
      </c>
      <c r="O193" s="3" t="e">
        <f t="shared" si="23"/>
        <v>#N/A</v>
      </c>
    </row>
    <row r="194" spans="1:15" hidden="1" x14ac:dyDescent="0.2">
      <c r="A194">
        <v>193</v>
      </c>
      <c r="B194" t="s">
        <v>923</v>
      </c>
      <c r="C194" t="s">
        <v>32</v>
      </c>
      <c r="D194" t="s">
        <v>8</v>
      </c>
      <c r="E194">
        <v>3256</v>
      </c>
      <c r="F194">
        <v>3247</v>
      </c>
      <c r="G194">
        <v>-9</v>
      </c>
      <c r="H194">
        <v>-2.7641277641277601E-3</v>
      </c>
      <c r="I194" t="str">
        <f>VLOOKUP(D194,categoriesforlookup!A:B,2,FALSE)</f>
        <v>2 years and up to 3 years</v>
      </c>
      <c r="J194">
        <f t="shared" si="18"/>
        <v>270</v>
      </c>
      <c r="K194" t="b">
        <f t="shared" si="19"/>
        <v>0</v>
      </c>
      <c r="L194">
        <f t="shared" si="20"/>
        <v>-9</v>
      </c>
      <c r="M194" t="b">
        <f t="shared" si="21"/>
        <v>0</v>
      </c>
      <c r="N194" s="3">
        <f t="shared" si="22"/>
        <v>-2.764127764127764E-3</v>
      </c>
      <c r="O194" s="3">
        <f t="shared" si="23"/>
        <v>-7.828810020876827E-4</v>
      </c>
    </row>
    <row r="195" spans="1:15" hidden="1" x14ac:dyDescent="0.2">
      <c r="A195">
        <v>194</v>
      </c>
      <c r="B195" t="s">
        <v>922</v>
      </c>
      <c r="C195" t="s">
        <v>32</v>
      </c>
      <c r="D195" t="s">
        <v>130</v>
      </c>
      <c r="E195">
        <v>1046</v>
      </c>
      <c r="F195">
        <v>1316</v>
      </c>
      <c r="G195">
        <v>270</v>
      </c>
      <c r="H195">
        <v>0.258126195028681</v>
      </c>
      <c r="I195" t="str">
        <f>VLOOKUP(D195,categoriesforlookup!A:B,2,FALSE)</f>
        <v>3 years and up to 4 years</v>
      </c>
      <c r="J195">
        <f t="shared" si="18"/>
        <v>-1</v>
      </c>
      <c r="K195" t="b">
        <f t="shared" si="19"/>
        <v>0</v>
      </c>
      <c r="L195">
        <f t="shared" si="20"/>
        <v>270</v>
      </c>
      <c r="M195" t="b">
        <f t="shared" si="21"/>
        <v>0</v>
      </c>
      <c r="N195" s="3">
        <f t="shared" si="22"/>
        <v>0.25812619502868067</v>
      </c>
      <c r="O195" s="3">
        <f t="shared" si="23"/>
        <v>2.348643006263048E-2</v>
      </c>
    </row>
    <row r="196" spans="1:15" hidden="1" x14ac:dyDescent="0.2">
      <c r="A196">
        <v>195</v>
      </c>
      <c r="B196" t="s">
        <v>921</v>
      </c>
      <c r="C196" t="s">
        <v>32</v>
      </c>
      <c r="D196" t="s">
        <v>131</v>
      </c>
      <c r="E196">
        <v>3839</v>
      </c>
      <c r="F196">
        <v>1906</v>
      </c>
      <c r="G196">
        <v>-1933</v>
      </c>
      <c r="H196">
        <v>-0.50351654076582397</v>
      </c>
      <c r="I196" t="str">
        <f>VLOOKUP(D196,categoriesforlookup!A:B,2,FALSE)</f>
        <v>6 months up to 1 year</v>
      </c>
      <c r="J196">
        <f t="shared" si="18"/>
        <v>1684</v>
      </c>
      <c r="K196" t="b">
        <f t="shared" si="19"/>
        <v>0</v>
      </c>
      <c r="L196">
        <f t="shared" si="20"/>
        <v>-1933</v>
      </c>
      <c r="M196" t="b">
        <f t="shared" si="21"/>
        <v>0</v>
      </c>
      <c r="N196" s="3">
        <f t="shared" si="22"/>
        <v>-0.50351654076582442</v>
      </c>
      <c r="O196" s="3">
        <f t="shared" si="23"/>
        <v>-0.16814544189283229</v>
      </c>
    </row>
    <row r="197" spans="1:15" hidden="1" x14ac:dyDescent="0.2">
      <c r="A197">
        <v>196</v>
      </c>
      <c r="B197" t="s">
        <v>920</v>
      </c>
      <c r="C197" t="s">
        <v>32</v>
      </c>
      <c r="D197" t="s">
        <v>132</v>
      </c>
      <c r="E197">
        <v>157</v>
      </c>
      <c r="F197">
        <v>156</v>
      </c>
      <c r="G197">
        <v>-1</v>
      </c>
      <c r="H197">
        <v>-6.3694267515923596E-3</v>
      </c>
      <c r="I197" t="str">
        <f>VLOOKUP(D197,categoriesforlookup!A:B,2,FALSE)</f>
        <v>4 years and up to 5 years</v>
      </c>
      <c r="J197">
        <f t="shared" si="18"/>
        <v>1</v>
      </c>
      <c r="K197" t="b">
        <f t="shared" si="19"/>
        <v>0</v>
      </c>
      <c r="L197">
        <f t="shared" si="20"/>
        <v>-1</v>
      </c>
      <c r="M197" t="b">
        <f t="shared" si="21"/>
        <v>0</v>
      </c>
      <c r="N197" s="3">
        <f t="shared" si="22"/>
        <v>-6.369426751592357E-3</v>
      </c>
      <c r="O197" s="3">
        <f t="shared" si="23"/>
        <v>-8.6986778009742524E-5</v>
      </c>
    </row>
    <row r="198" spans="1:15" hidden="1" x14ac:dyDescent="0.2">
      <c r="A198">
        <v>197</v>
      </c>
      <c r="B198" t="s">
        <v>919</v>
      </c>
      <c r="C198" t="s">
        <v>32</v>
      </c>
      <c r="D198" t="s">
        <v>133</v>
      </c>
      <c r="E198">
        <v>149</v>
      </c>
      <c r="F198">
        <v>150</v>
      </c>
      <c r="G198">
        <v>1</v>
      </c>
      <c r="H198">
        <v>6.7114093959731499E-3</v>
      </c>
      <c r="I198" t="str">
        <f>VLOOKUP(D198,categoriesforlookup!A:B,2,FALSE)</f>
        <v>5 years and over</v>
      </c>
      <c r="J198">
        <f t="shared" si="18"/>
        <v>5</v>
      </c>
      <c r="K198" t="b">
        <f t="shared" si="19"/>
        <v>1</v>
      </c>
      <c r="L198">
        <f t="shared" si="20"/>
        <v>6</v>
      </c>
      <c r="M198" t="b">
        <f t="shared" si="21"/>
        <v>0</v>
      </c>
      <c r="N198" s="3">
        <f t="shared" si="22"/>
        <v>4.0268456375838924E-2</v>
      </c>
      <c r="O198" s="3">
        <f t="shared" si="23"/>
        <v>5.2192066805845506E-4</v>
      </c>
    </row>
    <row r="199" spans="1:15" hidden="1" x14ac:dyDescent="0.2">
      <c r="A199">
        <v>198</v>
      </c>
      <c r="B199" t="s">
        <v>918</v>
      </c>
      <c r="C199" t="s">
        <v>32</v>
      </c>
      <c r="D199" t="s">
        <v>134</v>
      </c>
      <c r="E199">
        <v>54</v>
      </c>
      <c r="F199">
        <v>59</v>
      </c>
      <c r="G199">
        <v>5</v>
      </c>
      <c r="H199">
        <v>9.2592592592592601E-2</v>
      </c>
      <c r="I199">
        <f>VLOOKUP(D199,categoriesforlookup!A:B,2,FALSE)</f>
        <v>0</v>
      </c>
      <c r="J199" t="e">
        <f t="shared" si="18"/>
        <v>#N/A</v>
      </c>
      <c r="K199" t="e">
        <f t="shared" si="19"/>
        <v>#N/A</v>
      </c>
      <c r="L199" t="e">
        <f t="shared" si="20"/>
        <v>#N/A</v>
      </c>
      <c r="M199" t="e">
        <f t="shared" si="21"/>
        <v>#N/A</v>
      </c>
      <c r="N199" s="3" t="e">
        <f t="shared" si="22"/>
        <v>#N/A</v>
      </c>
      <c r="O199" s="3" t="e">
        <f t="shared" si="23"/>
        <v>#N/A</v>
      </c>
    </row>
    <row r="200" spans="1:15" x14ac:dyDescent="0.2">
      <c r="A200">
        <v>711</v>
      </c>
      <c r="B200" t="s">
        <v>405</v>
      </c>
      <c r="C200" t="s">
        <v>96</v>
      </c>
      <c r="D200" t="s">
        <v>136</v>
      </c>
      <c r="E200">
        <v>4546</v>
      </c>
      <c r="F200">
        <v>8138</v>
      </c>
      <c r="G200">
        <v>3592</v>
      </c>
      <c r="H200">
        <v>0.79014518257809097</v>
      </c>
      <c r="I200" t="str">
        <f>VLOOKUP(D200,categoriesforlookup!A:B,2,FALSE)</f>
        <v>1 year and up to 2 years</v>
      </c>
      <c r="J200">
        <f t="shared" ref="J200:J263" si="24">VLOOKUP(CONCATENATE(C200,":",I200),B:I,6,FALSE)</f>
        <v>519</v>
      </c>
      <c r="K200" t="b">
        <f t="shared" ref="K200:K263" si="25">AND(G200&gt;0,J200&gt;0)</f>
        <v>1</v>
      </c>
      <c r="L200">
        <f t="shared" ref="L200:L263" si="26">IF(K200,G200+J200,G200)</f>
        <v>4111</v>
      </c>
      <c r="M200" t="b">
        <f t="shared" ref="M200:M263" si="27">L200=H200</f>
        <v>0</v>
      </c>
      <c r="N200" s="3">
        <f t="shared" ref="N200:N263" si="28">L200/E200</f>
        <v>0.90431148262208538</v>
      </c>
      <c r="O200" s="3">
        <f t="shared" ref="O200:O263" si="29">L200/VLOOKUP(C200&amp;":Total",B:F,5,FALSE)</f>
        <v>0.15323542567466825</v>
      </c>
    </row>
    <row r="201" spans="1:15" hidden="1" x14ac:dyDescent="0.2">
      <c r="A201">
        <v>200</v>
      </c>
      <c r="B201" t="s">
        <v>916</v>
      </c>
      <c r="C201" t="s">
        <v>32</v>
      </c>
      <c r="D201" t="s">
        <v>129</v>
      </c>
      <c r="E201">
        <v>11540</v>
      </c>
      <c r="F201">
        <v>11496</v>
      </c>
      <c r="G201">
        <v>-44</v>
      </c>
      <c r="H201">
        <v>-3.8128249566724399E-3</v>
      </c>
      <c r="I201" t="e">
        <f>VLOOKUP(D201,categoriesforlookup!A:B,2,FALSE)</f>
        <v>#N/A</v>
      </c>
      <c r="J201" t="e">
        <f t="shared" si="24"/>
        <v>#N/A</v>
      </c>
      <c r="K201" t="e">
        <f t="shared" si="25"/>
        <v>#N/A</v>
      </c>
      <c r="L201" t="e">
        <f t="shared" si="26"/>
        <v>#N/A</v>
      </c>
      <c r="M201" t="e">
        <f t="shared" si="27"/>
        <v>#N/A</v>
      </c>
      <c r="N201" s="3" t="e">
        <f t="shared" si="28"/>
        <v>#N/A</v>
      </c>
      <c r="O201" s="3" t="e">
        <f t="shared" si="29"/>
        <v>#N/A</v>
      </c>
    </row>
    <row r="202" spans="1:15" hidden="1" x14ac:dyDescent="0.2">
      <c r="A202">
        <v>201</v>
      </c>
      <c r="B202" t="s">
        <v>915</v>
      </c>
      <c r="C202" t="s">
        <v>33</v>
      </c>
      <c r="D202" t="s">
        <v>8</v>
      </c>
      <c r="E202">
        <v>7660</v>
      </c>
      <c r="F202">
        <v>7634</v>
      </c>
      <c r="G202">
        <v>-26</v>
      </c>
      <c r="H202">
        <v>-3.3942558746736301E-3</v>
      </c>
      <c r="I202" t="str">
        <f>VLOOKUP(D202,categoriesforlookup!A:B,2,FALSE)</f>
        <v>2 years and up to 3 years</v>
      </c>
      <c r="J202">
        <f t="shared" si="24"/>
        <v>642</v>
      </c>
      <c r="K202" t="b">
        <f t="shared" si="25"/>
        <v>0</v>
      </c>
      <c r="L202">
        <f t="shared" si="26"/>
        <v>-26</v>
      </c>
      <c r="M202" t="b">
        <f t="shared" si="27"/>
        <v>0</v>
      </c>
      <c r="N202" s="3">
        <f t="shared" si="28"/>
        <v>-3.3942558746736292E-3</v>
      </c>
      <c r="O202" s="3">
        <f t="shared" si="29"/>
        <v>-9.0199479618386822E-4</v>
      </c>
    </row>
    <row r="203" spans="1:15" hidden="1" x14ac:dyDescent="0.2">
      <c r="A203">
        <v>202</v>
      </c>
      <c r="B203" t="s">
        <v>914</v>
      </c>
      <c r="C203" t="s">
        <v>33</v>
      </c>
      <c r="D203" t="s">
        <v>130</v>
      </c>
      <c r="E203">
        <v>3502</v>
      </c>
      <c r="F203">
        <v>4144</v>
      </c>
      <c r="G203">
        <v>642</v>
      </c>
      <c r="H203">
        <v>0.183323814962878</v>
      </c>
      <c r="I203" t="str">
        <f>VLOOKUP(D203,categoriesforlookup!A:B,2,FALSE)</f>
        <v>3 years and up to 4 years</v>
      </c>
      <c r="J203">
        <f t="shared" si="24"/>
        <v>11</v>
      </c>
      <c r="K203" t="b">
        <f t="shared" si="25"/>
        <v>1</v>
      </c>
      <c r="L203">
        <f t="shared" si="26"/>
        <v>653</v>
      </c>
      <c r="M203" t="b">
        <f t="shared" si="27"/>
        <v>0</v>
      </c>
      <c r="N203" s="3">
        <f t="shared" si="28"/>
        <v>0.18646487721302113</v>
      </c>
      <c r="O203" s="3">
        <f t="shared" si="29"/>
        <v>2.2653946227233303E-2</v>
      </c>
    </row>
    <row r="204" spans="1:15" hidden="1" x14ac:dyDescent="0.2">
      <c r="A204">
        <v>203</v>
      </c>
      <c r="B204" t="s">
        <v>913</v>
      </c>
      <c r="C204" t="s">
        <v>33</v>
      </c>
      <c r="D204" t="s">
        <v>131</v>
      </c>
      <c r="E204">
        <v>8954</v>
      </c>
      <c r="F204">
        <v>4485</v>
      </c>
      <c r="G204">
        <v>-4469</v>
      </c>
      <c r="H204">
        <v>-0.49910654456108999</v>
      </c>
      <c r="I204" t="str">
        <f>VLOOKUP(D204,categoriesforlookup!A:B,2,FALSE)</f>
        <v>6 months up to 1 year</v>
      </c>
      <c r="J204">
        <f t="shared" si="24"/>
        <v>3628</v>
      </c>
      <c r="K204" t="b">
        <f t="shared" si="25"/>
        <v>0</v>
      </c>
      <c r="L204">
        <f t="shared" si="26"/>
        <v>-4469</v>
      </c>
      <c r="M204" t="b">
        <f t="shared" si="27"/>
        <v>0</v>
      </c>
      <c r="N204" s="3">
        <f t="shared" si="28"/>
        <v>-0.49910654456108999</v>
      </c>
      <c r="O204" s="3">
        <f t="shared" si="29"/>
        <v>-0.15503902862098873</v>
      </c>
    </row>
    <row r="205" spans="1:15" hidden="1" x14ac:dyDescent="0.2">
      <c r="A205">
        <v>204</v>
      </c>
      <c r="B205" t="s">
        <v>912</v>
      </c>
      <c r="C205" t="s">
        <v>33</v>
      </c>
      <c r="D205" t="s">
        <v>132</v>
      </c>
      <c r="E205">
        <v>527</v>
      </c>
      <c r="F205">
        <v>538</v>
      </c>
      <c r="G205">
        <v>11</v>
      </c>
      <c r="H205">
        <v>2.0872865275142299E-2</v>
      </c>
      <c r="I205" t="str">
        <f>VLOOKUP(D205,categoriesforlookup!A:B,2,FALSE)</f>
        <v>4 years and up to 5 years</v>
      </c>
      <c r="J205">
        <f t="shared" si="24"/>
        <v>27</v>
      </c>
      <c r="K205" t="b">
        <f t="shared" si="25"/>
        <v>1</v>
      </c>
      <c r="L205">
        <f t="shared" si="26"/>
        <v>38</v>
      </c>
      <c r="M205" t="b">
        <f t="shared" si="27"/>
        <v>0</v>
      </c>
      <c r="N205" s="3">
        <f t="shared" si="28"/>
        <v>7.2106261859582549E-2</v>
      </c>
      <c r="O205" s="3">
        <f t="shared" si="29"/>
        <v>1.3183000867302689E-3</v>
      </c>
    </row>
    <row r="206" spans="1:15" hidden="1" x14ac:dyDescent="0.2">
      <c r="A206">
        <v>205</v>
      </c>
      <c r="B206" t="s">
        <v>911</v>
      </c>
      <c r="C206" t="s">
        <v>33</v>
      </c>
      <c r="D206" t="s">
        <v>133</v>
      </c>
      <c r="E206">
        <v>386</v>
      </c>
      <c r="F206">
        <v>413</v>
      </c>
      <c r="G206">
        <v>27</v>
      </c>
      <c r="H206">
        <v>6.9948186528497394E-2</v>
      </c>
      <c r="I206" t="str">
        <f>VLOOKUP(D206,categoriesforlookup!A:B,2,FALSE)</f>
        <v>5 years and over</v>
      </c>
      <c r="J206">
        <f t="shared" si="24"/>
        <v>14</v>
      </c>
      <c r="K206" t="b">
        <f t="shared" si="25"/>
        <v>1</v>
      </c>
      <c r="L206">
        <f t="shared" si="26"/>
        <v>41</v>
      </c>
      <c r="M206" t="b">
        <f t="shared" si="27"/>
        <v>0</v>
      </c>
      <c r="N206" s="3">
        <f t="shared" si="28"/>
        <v>0.10621761658031088</v>
      </c>
      <c r="O206" s="3">
        <f t="shared" si="29"/>
        <v>1.4223764093668691E-3</v>
      </c>
    </row>
    <row r="207" spans="1:15" hidden="1" x14ac:dyDescent="0.2">
      <c r="A207">
        <v>206</v>
      </c>
      <c r="B207" t="s">
        <v>910</v>
      </c>
      <c r="C207" t="s">
        <v>33</v>
      </c>
      <c r="D207" t="s">
        <v>134</v>
      </c>
      <c r="E207">
        <v>12</v>
      </c>
      <c r="F207">
        <v>26</v>
      </c>
      <c r="G207">
        <v>14</v>
      </c>
      <c r="H207">
        <v>1.1666666666666701</v>
      </c>
      <c r="I207">
        <f>VLOOKUP(D207,categoriesforlookup!A:B,2,FALSE)</f>
        <v>0</v>
      </c>
      <c r="J207" t="e">
        <f t="shared" si="24"/>
        <v>#N/A</v>
      </c>
      <c r="K207" t="e">
        <f t="shared" si="25"/>
        <v>#N/A</v>
      </c>
      <c r="L207" t="e">
        <f t="shared" si="26"/>
        <v>#N/A</v>
      </c>
      <c r="M207" t="e">
        <f t="shared" si="27"/>
        <v>#N/A</v>
      </c>
      <c r="N207" s="3" t="e">
        <f t="shared" si="28"/>
        <v>#N/A</v>
      </c>
      <c r="O207" s="3" t="e">
        <f t="shared" si="29"/>
        <v>#N/A</v>
      </c>
    </row>
    <row r="208" spans="1:15" x14ac:dyDescent="0.2">
      <c r="A208">
        <v>167</v>
      </c>
      <c r="B208" t="s">
        <v>949</v>
      </c>
      <c r="C208" t="s">
        <v>28</v>
      </c>
      <c r="D208" t="s">
        <v>136</v>
      </c>
      <c r="E208">
        <v>3887</v>
      </c>
      <c r="F208">
        <v>7536</v>
      </c>
      <c r="G208">
        <v>3649</v>
      </c>
      <c r="H208">
        <v>0.938770259840494</v>
      </c>
      <c r="I208" t="str">
        <f>VLOOKUP(D208,categoriesforlookup!A:B,2,FALSE)</f>
        <v>1 year and up to 2 years</v>
      </c>
      <c r="J208">
        <f t="shared" si="24"/>
        <v>205</v>
      </c>
      <c r="K208" t="b">
        <f t="shared" si="25"/>
        <v>1</v>
      </c>
      <c r="L208">
        <f t="shared" si="26"/>
        <v>3854</v>
      </c>
      <c r="M208" t="b">
        <f t="shared" si="27"/>
        <v>0</v>
      </c>
      <c r="N208" s="3">
        <f t="shared" si="28"/>
        <v>0.991510162078724</v>
      </c>
      <c r="O208" s="3">
        <f t="shared" si="29"/>
        <v>0.15143418467583497</v>
      </c>
    </row>
    <row r="209" spans="1:15" hidden="1" x14ac:dyDescent="0.2">
      <c r="A209">
        <v>208</v>
      </c>
      <c r="B209" t="s">
        <v>908</v>
      </c>
      <c r="C209" t="s">
        <v>33</v>
      </c>
      <c r="D209" t="s">
        <v>129</v>
      </c>
      <c r="E209">
        <v>28832</v>
      </c>
      <c r="F209">
        <v>28825</v>
      </c>
      <c r="G209">
        <v>-7</v>
      </c>
      <c r="H209">
        <v>-2.4278579356270801E-4</v>
      </c>
      <c r="I209" t="e">
        <f>VLOOKUP(D209,categoriesforlookup!A:B,2,FALSE)</f>
        <v>#N/A</v>
      </c>
      <c r="J209" t="e">
        <f t="shared" si="24"/>
        <v>#N/A</v>
      </c>
      <c r="K209" t="e">
        <f t="shared" si="25"/>
        <v>#N/A</v>
      </c>
      <c r="L209" t="e">
        <f t="shared" si="26"/>
        <v>#N/A</v>
      </c>
      <c r="M209" t="e">
        <f t="shared" si="27"/>
        <v>#N/A</v>
      </c>
      <c r="N209" s="3" t="e">
        <f t="shared" si="28"/>
        <v>#N/A</v>
      </c>
      <c r="O209" s="3" t="e">
        <f t="shared" si="29"/>
        <v>#N/A</v>
      </c>
    </row>
    <row r="210" spans="1:15" hidden="1" x14ac:dyDescent="0.2">
      <c r="A210">
        <v>209</v>
      </c>
      <c r="B210" t="s">
        <v>907</v>
      </c>
      <c r="C210" t="s">
        <v>34</v>
      </c>
      <c r="D210" t="s">
        <v>8</v>
      </c>
      <c r="E210">
        <v>8872</v>
      </c>
      <c r="F210">
        <v>8947</v>
      </c>
      <c r="G210">
        <v>75</v>
      </c>
      <c r="H210">
        <v>8.4535617673579793E-3</v>
      </c>
      <c r="I210" t="str">
        <f>VLOOKUP(D210,categoriesforlookup!A:B,2,FALSE)</f>
        <v>2 years and up to 3 years</v>
      </c>
      <c r="J210">
        <f t="shared" si="24"/>
        <v>591</v>
      </c>
      <c r="K210" t="b">
        <f t="shared" si="25"/>
        <v>1</v>
      </c>
      <c r="L210">
        <f t="shared" si="26"/>
        <v>666</v>
      </c>
      <c r="M210" t="b">
        <f t="shared" si="27"/>
        <v>0</v>
      </c>
      <c r="N210" s="3">
        <f t="shared" si="28"/>
        <v>7.5067628494138866E-2</v>
      </c>
      <c r="O210" s="3">
        <f t="shared" si="29"/>
        <v>2.0027063599458727E-2</v>
      </c>
    </row>
    <row r="211" spans="1:15" hidden="1" x14ac:dyDescent="0.2">
      <c r="A211">
        <v>210</v>
      </c>
      <c r="B211" t="s">
        <v>906</v>
      </c>
      <c r="C211" t="s">
        <v>34</v>
      </c>
      <c r="D211" t="s">
        <v>130</v>
      </c>
      <c r="E211">
        <v>3755</v>
      </c>
      <c r="F211">
        <v>4346</v>
      </c>
      <c r="G211">
        <v>591</v>
      </c>
      <c r="H211">
        <v>0.15739014647137201</v>
      </c>
      <c r="I211" t="str">
        <f>VLOOKUP(D211,categoriesforlookup!A:B,2,FALSE)</f>
        <v>3 years and up to 4 years</v>
      </c>
      <c r="J211">
        <f t="shared" si="24"/>
        <v>7</v>
      </c>
      <c r="K211" t="b">
        <f t="shared" si="25"/>
        <v>1</v>
      </c>
      <c r="L211">
        <f t="shared" si="26"/>
        <v>598</v>
      </c>
      <c r="M211" t="b">
        <f t="shared" si="27"/>
        <v>0</v>
      </c>
      <c r="N211" s="3">
        <f t="shared" si="28"/>
        <v>0.159254327563249</v>
      </c>
      <c r="O211" s="3">
        <f t="shared" si="29"/>
        <v>1.7982258307021499E-2</v>
      </c>
    </row>
    <row r="212" spans="1:15" hidden="1" x14ac:dyDescent="0.2">
      <c r="A212">
        <v>211</v>
      </c>
      <c r="B212" t="s">
        <v>905</v>
      </c>
      <c r="C212" t="s">
        <v>34</v>
      </c>
      <c r="D212" t="s">
        <v>131</v>
      </c>
      <c r="E212">
        <v>9779</v>
      </c>
      <c r="F212">
        <v>5099</v>
      </c>
      <c r="G212">
        <v>-4680</v>
      </c>
      <c r="H212">
        <v>-0.47857654156866802</v>
      </c>
      <c r="I212" t="str">
        <f>VLOOKUP(D212,categoriesforlookup!A:B,2,FALSE)</f>
        <v>6 months up to 1 year</v>
      </c>
      <c r="J212">
        <f t="shared" si="24"/>
        <v>4064</v>
      </c>
      <c r="K212" t="b">
        <f t="shared" si="25"/>
        <v>0</v>
      </c>
      <c r="L212">
        <f t="shared" si="26"/>
        <v>-4680</v>
      </c>
      <c r="M212" t="b">
        <f t="shared" si="27"/>
        <v>0</v>
      </c>
      <c r="N212" s="3">
        <f t="shared" si="28"/>
        <v>-0.47857654156866758</v>
      </c>
      <c r="O212" s="3">
        <f t="shared" si="29"/>
        <v>-0.14073071718538566</v>
      </c>
    </row>
    <row r="213" spans="1:15" hidden="1" x14ac:dyDescent="0.2">
      <c r="A213">
        <v>212</v>
      </c>
      <c r="B213" t="s">
        <v>904</v>
      </c>
      <c r="C213" t="s">
        <v>34</v>
      </c>
      <c r="D213" t="s">
        <v>132</v>
      </c>
      <c r="E213">
        <v>1304</v>
      </c>
      <c r="F213">
        <v>1311</v>
      </c>
      <c r="G213">
        <v>7</v>
      </c>
      <c r="H213">
        <v>5.3680981595092001E-3</v>
      </c>
      <c r="I213" t="str">
        <f>VLOOKUP(D213,categoriesforlookup!A:B,2,FALSE)</f>
        <v>4 years and up to 5 years</v>
      </c>
      <c r="J213">
        <f t="shared" si="24"/>
        <v>59</v>
      </c>
      <c r="K213" t="b">
        <f t="shared" si="25"/>
        <v>1</v>
      </c>
      <c r="L213">
        <f t="shared" si="26"/>
        <v>66</v>
      </c>
      <c r="M213" t="b">
        <f t="shared" si="27"/>
        <v>0</v>
      </c>
      <c r="N213" s="3">
        <f t="shared" si="28"/>
        <v>5.0613496932515337E-2</v>
      </c>
      <c r="O213" s="3">
        <f t="shared" si="29"/>
        <v>1.9846639603067207E-3</v>
      </c>
    </row>
    <row r="214" spans="1:15" hidden="1" x14ac:dyDescent="0.2">
      <c r="A214">
        <v>213</v>
      </c>
      <c r="B214" t="s">
        <v>903</v>
      </c>
      <c r="C214" t="s">
        <v>34</v>
      </c>
      <c r="D214" t="s">
        <v>133</v>
      </c>
      <c r="E214">
        <v>497</v>
      </c>
      <c r="F214">
        <v>556</v>
      </c>
      <c r="G214">
        <v>59</v>
      </c>
      <c r="H214">
        <v>0.118712273641851</v>
      </c>
      <c r="I214" t="str">
        <f>VLOOKUP(D214,categoriesforlookup!A:B,2,FALSE)</f>
        <v>5 years and over</v>
      </c>
      <c r="J214">
        <f t="shared" si="24"/>
        <v>18</v>
      </c>
      <c r="K214" t="b">
        <f t="shared" si="25"/>
        <v>1</v>
      </c>
      <c r="L214">
        <f t="shared" si="26"/>
        <v>77</v>
      </c>
      <c r="M214" t="b">
        <f t="shared" si="27"/>
        <v>0</v>
      </c>
      <c r="N214" s="3">
        <f t="shared" si="28"/>
        <v>0.15492957746478872</v>
      </c>
      <c r="O214" s="3">
        <f t="shared" si="29"/>
        <v>2.3154412870245076E-3</v>
      </c>
    </row>
    <row r="215" spans="1:15" hidden="1" x14ac:dyDescent="0.2">
      <c r="A215">
        <v>214</v>
      </c>
      <c r="B215" t="s">
        <v>902</v>
      </c>
      <c r="C215" t="s">
        <v>34</v>
      </c>
      <c r="D215" t="s">
        <v>134</v>
      </c>
      <c r="E215">
        <v>35</v>
      </c>
      <c r="F215">
        <v>53</v>
      </c>
      <c r="G215">
        <v>18</v>
      </c>
      <c r="H215">
        <v>0.51428571428571401</v>
      </c>
      <c r="I215">
        <f>VLOOKUP(D215,categoriesforlookup!A:B,2,FALSE)</f>
        <v>0</v>
      </c>
      <c r="J215" t="e">
        <f t="shared" si="24"/>
        <v>#N/A</v>
      </c>
      <c r="K215" t="e">
        <f t="shared" si="25"/>
        <v>#N/A</v>
      </c>
      <c r="L215" t="e">
        <f t="shared" si="26"/>
        <v>#N/A</v>
      </c>
      <c r="M215" t="e">
        <f t="shared" si="27"/>
        <v>#N/A</v>
      </c>
      <c r="N215" s="3" t="e">
        <f t="shared" si="28"/>
        <v>#N/A</v>
      </c>
      <c r="O215" s="3" t="e">
        <f t="shared" si="29"/>
        <v>#N/A</v>
      </c>
    </row>
    <row r="216" spans="1:15" x14ac:dyDescent="0.2">
      <c r="A216">
        <v>111</v>
      </c>
      <c r="B216" t="s">
        <v>1005</v>
      </c>
      <c r="C216" t="s">
        <v>21</v>
      </c>
      <c r="D216" t="s">
        <v>136</v>
      </c>
      <c r="E216">
        <v>17277</v>
      </c>
      <c r="F216">
        <v>30101</v>
      </c>
      <c r="G216">
        <v>12824</v>
      </c>
      <c r="H216">
        <v>0.74225849395149601</v>
      </c>
      <c r="I216" t="str">
        <f>VLOOKUP(D216,categoriesforlookup!A:B,2,FALSE)</f>
        <v>1 year and up to 2 years</v>
      </c>
      <c r="J216">
        <f t="shared" si="24"/>
        <v>1177</v>
      </c>
      <c r="K216" t="b">
        <f t="shared" si="25"/>
        <v>1</v>
      </c>
      <c r="L216">
        <f t="shared" si="26"/>
        <v>14001</v>
      </c>
      <c r="M216" t="b">
        <f t="shared" si="27"/>
        <v>0</v>
      </c>
      <c r="N216" s="3">
        <f t="shared" si="28"/>
        <v>0.81038374717832962</v>
      </c>
      <c r="O216" s="3">
        <f t="shared" si="29"/>
        <v>0.15116605484776507</v>
      </c>
    </row>
    <row r="217" spans="1:15" hidden="1" x14ac:dyDescent="0.2">
      <c r="A217">
        <v>216</v>
      </c>
      <c r="B217" t="s">
        <v>900</v>
      </c>
      <c r="C217" t="s">
        <v>34</v>
      </c>
      <c r="D217" t="s">
        <v>129</v>
      </c>
      <c r="E217">
        <v>33022</v>
      </c>
      <c r="F217">
        <v>33255</v>
      </c>
      <c r="G217">
        <v>233</v>
      </c>
      <c r="H217">
        <v>7.0559021258554903E-3</v>
      </c>
      <c r="I217" t="e">
        <f>VLOOKUP(D217,categoriesforlookup!A:B,2,FALSE)</f>
        <v>#N/A</v>
      </c>
      <c r="J217" t="e">
        <f t="shared" si="24"/>
        <v>#N/A</v>
      </c>
      <c r="K217" t="e">
        <f t="shared" si="25"/>
        <v>#N/A</v>
      </c>
      <c r="L217" t="e">
        <f t="shared" si="26"/>
        <v>#N/A</v>
      </c>
      <c r="M217" t="e">
        <f t="shared" si="27"/>
        <v>#N/A</v>
      </c>
      <c r="N217" s="3" t="e">
        <f t="shared" si="28"/>
        <v>#N/A</v>
      </c>
      <c r="O217" s="3" t="e">
        <f t="shared" si="29"/>
        <v>#N/A</v>
      </c>
    </row>
    <row r="218" spans="1:15" hidden="1" x14ac:dyDescent="0.2">
      <c r="A218">
        <v>217</v>
      </c>
      <c r="B218" t="s">
        <v>899</v>
      </c>
      <c r="C218" t="s">
        <v>35</v>
      </c>
      <c r="D218" t="s">
        <v>8</v>
      </c>
      <c r="E218">
        <v>18063</v>
      </c>
      <c r="F218">
        <v>18502</v>
      </c>
      <c r="G218">
        <v>439</v>
      </c>
      <c r="H218">
        <v>2.4303825499640101E-2</v>
      </c>
      <c r="I218" t="str">
        <f>VLOOKUP(D218,categoriesforlookup!A:B,2,FALSE)</f>
        <v>2 years and up to 3 years</v>
      </c>
      <c r="J218">
        <f t="shared" si="24"/>
        <v>1156</v>
      </c>
      <c r="K218" t="b">
        <f t="shared" si="25"/>
        <v>1</v>
      </c>
      <c r="L218">
        <f t="shared" si="26"/>
        <v>1595</v>
      </c>
      <c r="M218" t="b">
        <f t="shared" si="27"/>
        <v>0</v>
      </c>
      <c r="N218" s="3">
        <f t="shared" si="28"/>
        <v>8.8302053922382773E-2</v>
      </c>
      <c r="O218" s="3">
        <f t="shared" si="29"/>
        <v>2.0797475616752725E-2</v>
      </c>
    </row>
    <row r="219" spans="1:15" hidden="1" x14ac:dyDescent="0.2">
      <c r="A219">
        <v>218</v>
      </c>
      <c r="B219" t="s">
        <v>898</v>
      </c>
      <c r="C219" t="s">
        <v>35</v>
      </c>
      <c r="D219" t="s">
        <v>130</v>
      </c>
      <c r="E219">
        <v>11963</v>
      </c>
      <c r="F219">
        <v>13119</v>
      </c>
      <c r="G219">
        <v>1156</v>
      </c>
      <c r="H219">
        <v>9.6631279779319595E-2</v>
      </c>
      <c r="I219" t="str">
        <f>VLOOKUP(D219,categoriesforlookup!A:B,2,FALSE)</f>
        <v>3 years and up to 4 years</v>
      </c>
      <c r="J219">
        <f t="shared" si="24"/>
        <v>-14</v>
      </c>
      <c r="K219" t="b">
        <f t="shared" si="25"/>
        <v>0</v>
      </c>
      <c r="L219">
        <f t="shared" si="26"/>
        <v>1156</v>
      </c>
      <c r="M219" t="b">
        <f t="shared" si="27"/>
        <v>0</v>
      </c>
      <c r="N219" s="3">
        <f t="shared" si="28"/>
        <v>9.6631279779319568E-2</v>
      </c>
      <c r="O219" s="3">
        <f t="shared" si="29"/>
        <v>1.5073280133521097E-2</v>
      </c>
    </row>
    <row r="220" spans="1:15" hidden="1" x14ac:dyDescent="0.2">
      <c r="A220">
        <v>219</v>
      </c>
      <c r="B220" t="s">
        <v>897</v>
      </c>
      <c r="C220" t="s">
        <v>35</v>
      </c>
      <c r="D220" t="s">
        <v>131</v>
      </c>
      <c r="E220">
        <v>23490</v>
      </c>
      <c r="F220">
        <v>13015</v>
      </c>
      <c r="G220">
        <v>-10475</v>
      </c>
      <c r="H220">
        <v>-0.44593444018731399</v>
      </c>
      <c r="I220" t="str">
        <f>VLOOKUP(D220,categoriesforlookup!A:B,2,FALSE)</f>
        <v>6 months up to 1 year</v>
      </c>
      <c r="J220">
        <f t="shared" si="24"/>
        <v>9294</v>
      </c>
      <c r="K220" t="b">
        <f t="shared" si="25"/>
        <v>0</v>
      </c>
      <c r="L220">
        <f t="shared" si="26"/>
        <v>-10475</v>
      </c>
      <c r="M220" t="b">
        <f t="shared" si="27"/>
        <v>0</v>
      </c>
      <c r="N220" s="3">
        <f t="shared" si="28"/>
        <v>-0.44593444018731376</v>
      </c>
      <c r="O220" s="3">
        <f t="shared" si="29"/>
        <v>-0.13658530224795284</v>
      </c>
    </row>
    <row r="221" spans="1:15" hidden="1" x14ac:dyDescent="0.2">
      <c r="A221">
        <v>220</v>
      </c>
      <c r="B221" t="s">
        <v>896</v>
      </c>
      <c r="C221" t="s">
        <v>35</v>
      </c>
      <c r="D221" t="s">
        <v>132</v>
      </c>
      <c r="E221">
        <v>1000</v>
      </c>
      <c r="F221">
        <v>986</v>
      </c>
      <c r="G221">
        <v>-14</v>
      </c>
      <c r="H221">
        <v>-1.4E-2</v>
      </c>
      <c r="I221" t="str">
        <f>VLOOKUP(D221,categoriesforlookup!A:B,2,FALSE)</f>
        <v>4 years and up to 5 years</v>
      </c>
      <c r="J221">
        <f t="shared" si="24"/>
        <v>44</v>
      </c>
      <c r="K221" t="b">
        <f t="shared" si="25"/>
        <v>0</v>
      </c>
      <c r="L221">
        <f t="shared" si="26"/>
        <v>-14</v>
      </c>
      <c r="M221" t="b">
        <f t="shared" si="27"/>
        <v>0</v>
      </c>
      <c r="N221" s="3">
        <f t="shared" si="28"/>
        <v>-1.4E-2</v>
      </c>
      <c r="O221" s="3">
        <f t="shared" si="29"/>
        <v>-1.8254837531945966E-4</v>
      </c>
    </row>
    <row r="222" spans="1:15" hidden="1" x14ac:dyDescent="0.2">
      <c r="A222">
        <v>221</v>
      </c>
      <c r="B222" t="s">
        <v>895</v>
      </c>
      <c r="C222" t="s">
        <v>35</v>
      </c>
      <c r="D222" t="s">
        <v>133</v>
      </c>
      <c r="E222">
        <v>827</v>
      </c>
      <c r="F222">
        <v>871</v>
      </c>
      <c r="G222">
        <v>44</v>
      </c>
      <c r="H222">
        <v>5.3204353083434103E-2</v>
      </c>
      <c r="I222" t="str">
        <f>VLOOKUP(D222,categoriesforlookup!A:B,2,FALSE)</f>
        <v>5 years and over</v>
      </c>
      <c r="J222">
        <f t="shared" si="24"/>
        <v>39</v>
      </c>
      <c r="K222" t="b">
        <f t="shared" si="25"/>
        <v>1</v>
      </c>
      <c r="L222">
        <f t="shared" si="26"/>
        <v>83</v>
      </c>
      <c r="M222" t="b">
        <f t="shared" si="27"/>
        <v>0</v>
      </c>
      <c r="N222" s="3">
        <f t="shared" si="28"/>
        <v>0.10036275695284159</v>
      </c>
      <c r="O222" s="3">
        <f t="shared" si="29"/>
        <v>1.0822510822510823E-3</v>
      </c>
    </row>
    <row r="223" spans="1:15" hidden="1" x14ac:dyDescent="0.2">
      <c r="A223">
        <v>222</v>
      </c>
      <c r="B223" t="s">
        <v>894</v>
      </c>
      <c r="C223" t="s">
        <v>35</v>
      </c>
      <c r="D223" t="s">
        <v>134</v>
      </c>
      <c r="E223">
        <v>103</v>
      </c>
      <c r="F223">
        <v>142</v>
      </c>
      <c r="G223">
        <v>39</v>
      </c>
      <c r="H223">
        <v>0.37864077669902901</v>
      </c>
      <c r="I223">
        <f>VLOOKUP(D223,categoriesforlookup!A:B,2,FALSE)</f>
        <v>0</v>
      </c>
      <c r="J223" t="e">
        <f t="shared" si="24"/>
        <v>#N/A</v>
      </c>
      <c r="K223" t="e">
        <f t="shared" si="25"/>
        <v>#N/A</v>
      </c>
      <c r="L223" t="e">
        <f t="shared" si="26"/>
        <v>#N/A</v>
      </c>
      <c r="M223" t="e">
        <f t="shared" si="27"/>
        <v>#N/A</v>
      </c>
      <c r="N223" s="3" t="e">
        <f t="shared" si="28"/>
        <v>#N/A</v>
      </c>
      <c r="O223" s="3" t="e">
        <f t="shared" si="29"/>
        <v>#N/A</v>
      </c>
    </row>
    <row r="224" spans="1:15" x14ac:dyDescent="0.2">
      <c r="A224">
        <v>615</v>
      </c>
      <c r="B224" t="s">
        <v>501</v>
      </c>
      <c r="C224" t="s">
        <v>84</v>
      </c>
      <c r="D224" t="s">
        <v>136</v>
      </c>
      <c r="E224">
        <v>4942</v>
      </c>
      <c r="F224">
        <v>9017</v>
      </c>
      <c r="G224">
        <v>4075</v>
      </c>
      <c r="H224">
        <v>0.82456495346013803</v>
      </c>
      <c r="I224" t="str">
        <f>VLOOKUP(D224,categoriesforlookup!A:B,2,FALSE)</f>
        <v>1 year and up to 2 years</v>
      </c>
      <c r="J224">
        <f t="shared" si="24"/>
        <v>276</v>
      </c>
      <c r="K224" t="b">
        <f t="shared" si="25"/>
        <v>1</v>
      </c>
      <c r="L224">
        <f t="shared" si="26"/>
        <v>4351</v>
      </c>
      <c r="M224" t="b">
        <f t="shared" si="27"/>
        <v>0</v>
      </c>
      <c r="N224" s="3">
        <f t="shared" si="28"/>
        <v>0.88041278834479963</v>
      </c>
      <c r="O224" s="3">
        <f t="shared" si="29"/>
        <v>0.15051196900511968</v>
      </c>
    </row>
    <row r="225" spans="1:15" hidden="1" x14ac:dyDescent="0.2">
      <c r="A225">
        <v>224</v>
      </c>
      <c r="B225" t="s">
        <v>892</v>
      </c>
      <c r="C225" t="s">
        <v>35</v>
      </c>
      <c r="D225" t="s">
        <v>129</v>
      </c>
      <c r="E225">
        <v>76361</v>
      </c>
      <c r="F225">
        <v>76692</v>
      </c>
      <c r="G225">
        <v>331</v>
      </c>
      <c r="H225">
        <v>4.33467345896465E-3</v>
      </c>
      <c r="I225" t="e">
        <f>VLOOKUP(D225,categoriesforlookup!A:B,2,FALSE)</f>
        <v>#N/A</v>
      </c>
      <c r="J225" t="e">
        <f t="shared" si="24"/>
        <v>#N/A</v>
      </c>
      <c r="K225" t="e">
        <f t="shared" si="25"/>
        <v>#N/A</v>
      </c>
      <c r="L225" t="e">
        <f t="shared" si="26"/>
        <v>#N/A</v>
      </c>
      <c r="M225" t="e">
        <f t="shared" si="27"/>
        <v>#N/A</v>
      </c>
      <c r="N225" s="3" t="e">
        <f t="shared" si="28"/>
        <v>#N/A</v>
      </c>
      <c r="O225" s="3" t="e">
        <f t="shared" si="29"/>
        <v>#N/A</v>
      </c>
    </row>
    <row r="226" spans="1:15" hidden="1" x14ac:dyDescent="0.2">
      <c r="A226">
        <v>225</v>
      </c>
      <c r="B226" t="s">
        <v>891</v>
      </c>
      <c r="C226" t="s">
        <v>36</v>
      </c>
      <c r="D226" t="s">
        <v>8</v>
      </c>
      <c r="E226">
        <v>3122</v>
      </c>
      <c r="F226">
        <v>3191</v>
      </c>
      <c r="G226">
        <v>69</v>
      </c>
      <c r="H226">
        <v>2.21012171684817E-2</v>
      </c>
      <c r="I226" t="str">
        <f>VLOOKUP(D226,categoriesforlookup!A:B,2,FALSE)</f>
        <v>2 years and up to 3 years</v>
      </c>
      <c r="J226">
        <f t="shared" si="24"/>
        <v>181</v>
      </c>
      <c r="K226" t="b">
        <f t="shared" si="25"/>
        <v>1</v>
      </c>
      <c r="L226">
        <f t="shared" si="26"/>
        <v>250</v>
      </c>
      <c r="M226" t="b">
        <f t="shared" si="27"/>
        <v>0</v>
      </c>
      <c r="N226" s="3">
        <f t="shared" si="28"/>
        <v>8.0076873798846898E-2</v>
      </c>
      <c r="O226" s="3">
        <f t="shared" si="29"/>
        <v>1.6247481640345746E-2</v>
      </c>
    </row>
    <row r="227" spans="1:15" hidden="1" x14ac:dyDescent="0.2">
      <c r="A227">
        <v>226</v>
      </c>
      <c r="B227" t="s">
        <v>890</v>
      </c>
      <c r="C227" t="s">
        <v>36</v>
      </c>
      <c r="D227" t="s">
        <v>130</v>
      </c>
      <c r="E227">
        <v>2167</v>
      </c>
      <c r="F227">
        <v>2348</v>
      </c>
      <c r="G227">
        <v>181</v>
      </c>
      <c r="H227">
        <v>8.3525611444393202E-2</v>
      </c>
      <c r="I227" t="str">
        <f>VLOOKUP(D227,categoriesforlookup!A:B,2,FALSE)</f>
        <v>3 years and up to 4 years</v>
      </c>
      <c r="J227">
        <f t="shared" si="24"/>
        <v>20</v>
      </c>
      <c r="K227" t="b">
        <f t="shared" si="25"/>
        <v>1</v>
      </c>
      <c r="L227">
        <f t="shared" si="26"/>
        <v>201</v>
      </c>
      <c r="M227" t="b">
        <f t="shared" si="27"/>
        <v>0</v>
      </c>
      <c r="N227" s="3">
        <f t="shared" si="28"/>
        <v>9.2754960775265349E-2</v>
      </c>
      <c r="O227" s="3">
        <f t="shared" si="29"/>
        <v>1.306297523883798E-2</v>
      </c>
    </row>
    <row r="228" spans="1:15" hidden="1" x14ac:dyDescent="0.2">
      <c r="A228">
        <v>227</v>
      </c>
      <c r="B228" t="s">
        <v>889</v>
      </c>
      <c r="C228" t="s">
        <v>36</v>
      </c>
      <c r="D228" t="s">
        <v>131</v>
      </c>
      <c r="E228">
        <v>5868</v>
      </c>
      <c r="F228">
        <v>3370</v>
      </c>
      <c r="G228">
        <v>-2498</v>
      </c>
      <c r="H228">
        <v>-0.42569870483980898</v>
      </c>
      <c r="I228" t="str">
        <f>VLOOKUP(D228,categoriesforlookup!A:B,2,FALSE)</f>
        <v>6 months up to 1 year</v>
      </c>
      <c r="J228">
        <f t="shared" si="24"/>
        <v>2334</v>
      </c>
      <c r="K228" t="b">
        <f t="shared" si="25"/>
        <v>0</v>
      </c>
      <c r="L228">
        <f t="shared" si="26"/>
        <v>-2498</v>
      </c>
      <c r="M228" t="b">
        <f t="shared" si="27"/>
        <v>0</v>
      </c>
      <c r="N228" s="3">
        <f t="shared" si="28"/>
        <v>-0.42569870483980915</v>
      </c>
      <c r="O228" s="3">
        <f t="shared" si="29"/>
        <v>-0.16234483655033469</v>
      </c>
    </row>
    <row r="229" spans="1:15" hidden="1" x14ac:dyDescent="0.2">
      <c r="A229">
        <v>228</v>
      </c>
      <c r="B229" t="s">
        <v>888</v>
      </c>
      <c r="C229" t="s">
        <v>36</v>
      </c>
      <c r="D229" t="s">
        <v>132</v>
      </c>
      <c r="E229">
        <v>193</v>
      </c>
      <c r="F229">
        <v>213</v>
      </c>
      <c r="G229">
        <v>20</v>
      </c>
      <c r="H229">
        <v>0.10362694300518099</v>
      </c>
      <c r="I229" t="str">
        <f>VLOOKUP(D229,categoriesforlookup!A:B,2,FALSE)</f>
        <v>4 years and up to 5 years</v>
      </c>
      <c r="J229">
        <f t="shared" si="24"/>
        <v>10</v>
      </c>
      <c r="K229" t="b">
        <f t="shared" si="25"/>
        <v>1</v>
      </c>
      <c r="L229">
        <f t="shared" si="26"/>
        <v>30</v>
      </c>
      <c r="M229" t="b">
        <f t="shared" si="27"/>
        <v>0</v>
      </c>
      <c r="N229" s="3">
        <f t="shared" si="28"/>
        <v>0.15544041450777202</v>
      </c>
      <c r="O229" s="3">
        <f t="shared" si="29"/>
        <v>1.9496977968414895E-3</v>
      </c>
    </row>
    <row r="230" spans="1:15" hidden="1" x14ac:dyDescent="0.2">
      <c r="A230">
        <v>229</v>
      </c>
      <c r="B230" t="s">
        <v>887</v>
      </c>
      <c r="C230" t="s">
        <v>36</v>
      </c>
      <c r="D230" t="s">
        <v>133</v>
      </c>
      <c r="E230">
        <v>84</v>
      </c>
      <c r="F230">
        <v>94</v>
      </c>
      <c r="G230">
        <v>10</v>
      </c>
      <c r="H230">
        <v>0.119047619047619</v>
      </c>
      <c r="I230" t="str">
        <f>VLOOKUP(D230,categoriesforlookup!A:B,2,FALSE)</f>
        <v>5 years and over</v>
      </c>
      <c r="J230">
        <f t="shared" si="24"/>
        <v>3</v>
      </c>
      <c r="K230" t="b">
        <f t="shared" si="25"/>
        <v>1</v>
      </c>
      <c r="L230">
        <f t="shared" si="26"/>
        <v>13</v>
      </c>
      <c r="M230" t="b">
        <f t="shared" si="27"/>
        <v>0</v>
      </c>
      <c r="N230" s="3">
        <f t="shared" si="28"/>
        <v>0.15476190476190477</v>
      </c>
      <c r="O230" s="3">
        <f t="shared" si="29"/>
        <v>8.4486904529797885E-4</v>
      </c>
    </row>
    <row r="231" spans="1:15" hidden="1" x14ac:dyDescent="0.2">
      <c r="A231">
        <v>230</v>
      </c>
      <c r="B231" t="s">
        <v>886</v>
      </c>
      <c r="C231" t="s">
        <v>36</v>
      </c>
      <c r="D231" t="s">
        <v>134</v>
      </c>
      <c r="E231">
        <v>6</v>
      </c>
      <c r="F231">
        <v>9</v>
      </c>
      <c r="G231">
        <v>3</v>
      </c>
      <c r="H231">
        <v>0.5</v>
      </c>
      <c r="I231">
        <f>VLOOKUP(D231,categoriesforlookup!A:B,2,FALSE)</f>
        <v>0</v>
      </c>
      <c r="J231" t="e">
        <f t="shared" si="24"/>
        <v>#N/A</v>
      </c>
      <c r="K231" t="e">
        <f t="shared" si="25"/>
        <v>#N/A</v>
      </c>
      <c r="L231" t="e">
        <f t="shared" si="26"/>
        <v>#N/A</v>
      </c>
      <c r="M231" t="e">
        <f t="shared" si="27"/>
        <v>#N/A</v>
      </c>
      <c r="N231" s="3" t="e">
        <f t="shared" si="28"/>
        <v>#N/A</v>
      </c>
      <c r="O231" s="3" t="e">
        <f t="shared" si="29"/>
        <v>#N/A</v>
      </c>
    </row>
    <row r="232" spans="1:15" x14ac:dyDescent="0.2">
      <c r="A232">
        <v>831</v>
      </c>
      <c r="B232" t="s">
        <v>285</v>
      </c>
      <c r="C232" t="s">
        <v>111</v>
      </c>
      <c r="D232" t="s">
        <v>136</v>
      </c>
      <c r="E232">
        <v>7870</v>
      </c>
      <c r="F232">
        <v>15046</v>
      </c>
      <c r="G232">
        <v>7176</v>
      </c>
      <c r="H232">
        <v>0.91181702668360898</v>
      </c>
      <c r="I232" t="str">
        <f>VLOOKUP(D232,categoriesforlookup!A:B,2,FALSE)</f>
        <v>1 year and up to 2 years</v>
      </c>
      <c r="J232">
        <f t="shared" si="24"/>
        <v>560</v>
      </c>
      <c r="K232" t="b">
        <f t="shared" si="25"/>
        <v>1</v>
      </c>
      <c r="L232">
        <f t="shared" si="26"/>
        <v>7736</v>
      </c>
      <c r="M232" t="b">
        <f t="shared" si="27"/>
        <v>0</v>
      </c>
      <c r="N232" s="3">
        <f t="shared" si="28"/>
        <v>0.98297331639135954</v>
      </c>
      <c r="O232" s="3">
        <f t="shared" si="29"/>
        <v>0.15022234304910967</v>
      </c>
    </row>
    <row r="233" spans="1:15" hidden="1" x14ac:dyDescent="0.2">
      <c r="A233">
        <v>232</v>
      </c>
      <c r="B233" t="s">
        <v>884</v>
      </c>
      <c r="C233" t="s">
        <v>36</v>
      </c>
      <c r="D233" t="s">
        <v>129</v>
      </c>
      <c r="E233">
        <v>15275</v>
      </c>
      <c r="F233">
        <v>15387</v>
      </c>
      <c r="G233">
        <v>112</v>
      </c>
      <c r="H233">
        <v>7.3322422258592498E-3</v>
      </c>
      <c r="I233" t="e">
        <f>VLOOKUP(D233,categoriesforlookup!A:B,2,FALSE)</f>
        <v>#N/A</v>
      </c>
      <c r="J233" t="e">
        <f t="shared" si="24"/>
        <v>#N/A</v>
      </c>
      <c r="K233" t="e">
        <f t="shared" si="25"/>
        <v>#N/A</v>
      </c>
      <c r="L233" t="e">
        <f t="shared" si="26"/>
        <v>#N/A</v>
      </c>
      <c r="M233" t="e">
        <f t="shared" si="27"/>
        <v>#N/A</v>
      </c>
      <c r="N233" s="3" t="e">
        <f t="shared" si="28"/>
        <v>#N/A</v>
      </c>
      <c r="O233" s="3" t="e">
        <f t="shared" si="29"/>
        <v>#N/A</v>
      </c>
    </row>
    <row r="234" spans="1:15" hidden="1" x14ac:dyDescent="0.2">
      <c r="A234">
        <v>233</v>
      </c>
      <c r="B234" t="s">
        <v>883</v>
      </c>
      <c r="C234" t="s">
        <v>37</v>
      </c>
      <c r="D234" t="s">
        <v>8</v>
      </c>
      <c r="E234">
        <v>9289</v>
      </c>
      <c r="F234">
        <v>9843</v>
      </c>
      <c r="G234">
        <v>554</v>
      </c>
      <c r="H234">
        <v>5.9640434923027202E-2</v>
      </c>
      <c r="I234" t="str">
        <f>VLOOKUP(D234,categoriesforlookup!A:B,2,FALSE)</f>
        <v>2 years and up to 3 years</v>
      </c>
      <c r="J234">
        <f t="shared" si="24"/>
        <v>-15</v>
      </c>
      <c r="K234" t="b">
        <f t="shared" si="25"/>
        <v>0</v>
      </c>
      <c r="L234">
        <f t="shared" si="26"/>
        <v>554</v>
      </c>
      <c r="M234" t="b">
        <f t="shared" si="27"/>
        <v>0</v>
      </c>
      <c r="N234" s="3">
        <f t="shared" si="28"/>
        <v>5.9640434923027237E-2</v>
      </c>
      <c r="O234" s="3">
        <f t="shared" si="29"/>
        <v>1.3774241670810542E-2</v>
      </c>
    </row>
    <row r="235" spans="1:15" hidden="1" x14ac:dyDescent="0.2">
      <c r="A235">
        <v>234</v>
      </c>
      <c r="B235" t="s">
        <v>882</v>
      </c>
      <c r="C235" t="s">
        <v>37</v>
      </c>
      <c r="D235" t="s">
        <v>130</v>
      </c>
      <c r="E235">
        <v>4692</v>
      </c>
      <c r="F235">
        <v>4677</v>
      </c>
      <c r="G235">
        <v>-15</v>
      </c>
      <c r="H235">
        <v>-3.19693094629156E-3</v>
      </c>
      <c r="I235" t="str">
        <f>VLOOKUP(D235,categoriesforlookup!A:B,2,FALSE)</f>
        <v>3 years and up to 4 years</v>
      </c>
      <c r="J235">
        <f t="shared" si="24"/>
        <v>289</v>
      </c>
      <c r="K235" t="b">
        <f t="shared" si="25"/>
        <v>0</v>
      </c>
      <c r="L235">
        <f t="shared" si="26"/>
        <v>-15</v>
      </c>
      <c r="M235" t="b">
        <f t="shared" si="27"/>
        <v>0</v>
      </c>
      <c r="N235" s="3">
        <f t="shared" si="28"/>
        <v>-3.19693094629156E-3</v>
      </c>
      <c r="O235" s="3">
        <f t="shared" si="29"/>
        <v>-3.7294878170064644E-4</v>
      </c>
    </row>
    <row r="236" spans="1:15" hidden="1" x14ac:dyDescent="0.2">
      <c r="A236">
        <v>235</v>
      </c>
      <c r="B236" t="s">
        <v>881</v>
      </c>
      <c r="C236" t="s">
        <v>37</v>
      </c>
      <c r="D236" t="s">
        <v>131</v>
      </c>
      <c r="E236">
        <v>13604</v>
      </c>
      <c r="F236">
        <v>7855</v>
      </c>
      <c r="G236">
        <v>-5749</v>
      </c>
      <c r="H236">
        <v>-0.42259629520729203</v>
      </c>
      <c r="I236" t="str">
        <f>VLOOKUP(D236,categoriesforlookup!A:B,2,FALSE)</f>
        <v>6 months up to 1 year</v>
      </c>
      <c r="J236">
        <f t="shared" si="24"/>
        <v>5069</v>
      </c>
      <c r="K236" t="b">
        <f t="shared" si="25"/>
        <v>0</v>
      </c>
      <c r="L236">
        <f t="shared" si="26"/>
        <v>-5749</v>
      </c>
      <c r="M236" t="b">
        <f t="shared" si="27"/>
        <v>0</v>
      </c>
      <c r="N236" s="3">
        <f t="shared" si="28"/>
        <v>-0.42259629520729197</v>
      </c>
      <c r="O236" s="3">
        <f t="shared" si="29"/>
        <v>-0.14293883639980109</v>
      </c>
    </row>
    <row r="237" spans="1:15" hidden="1" x14ac:dyDescent="0.2">
      <c r="A237">
        <v>236</v>
      </c>
      <c r="B237" t="s">
        <v>880</v>
      </c>
      <c r="C237" t="s">
        <v>37</v>
      </c>
      <c r="D237" t="s">
        <v>132</v>
      </c>
      <c r="E237">
        <v>882</v>
      </c>
      <c r="F237">
        <v>1171</v>
      </c>
      <c r="G237">
        <v>289</v>
      </c>
      <c r="H237">
        <v>0.32766439909297101</v>
      </c>
      <c r="I237" t="str">
        <f>VLOOKUP(D237,categoriesforlookup!A:B,2,FALSE)</f>
        <v>4 years and up to 5 years</v>
      </c>
      <c r="J237">
        <f t="shared" si="24"/>
        <v>21</v>
      </c>
      <c r="K237" t="b">
        <f t="shared" si="25"/>
        <v>1</v>
      </c>
      <c r="L237">
        <f t="shared" si="26"/>
        <v>310</v>
      </c>
      <c r="M237" t="b">
        <f t="shared" si="27"/>
        <v>0</v>
      </c>
      <c r="N237" s="3">
        <f t="shared" si="28"/>
        <v>0.35147392290249435</v>
      </c>
      <c r="O237" s="3">
        <f t="shared" si="29"/>
        <v>7.7076081551466936E-3</v>
      </c>
    </row>
    <row r="238" spans="1:15" hidden="1" x14ac:dyDescent="0.2">
      <c r="A238">
        <v>237</v>
      </c>
      <c r="B238" t="s">
        <v>879</v>
      </c>
      <c r="C238" t="s">
        <v>37</v>
      </c>
      <c r="D238" t="s">
        <v>133</v>
      </c>
      <c r="E238">
        <v>412</v>
      </c>
      <c r="F238">
        <v>433</v>
      </c>
      <c r="G238">
        <v>21</v>
      </c>
      <c r="H238">
        <v>5.09708737864078E-2</v>
      </c>
      <c r="I238" t="str">
        <f>VLOOKUP(D238,categoriesforlookup!A:B,2,FALSE)</f>
        <v>5 years and over</v>
      </c>
      <c r="J238">
        <f t="shared" si="24"/>
        <v>16</v>
      </c>
      <c r="K238" t="b">
        <f t="shared" si="25"/>
        <v>1</v>
      </c>
      <c r="L238">
        <f t="shared" si="26"/>
        <v>37</v>
      </c>
      <c r="M238" t="b">
        <f t="shared" si="27"/>
        <v>0</v>
      </c>
      <c r="N238" s="3">
        <f t="shared" si="28"/>
        <v>8.9805825242718448E-2</v>
      </c>
      <c r="O238" s="3">
        <f t="shared" si="29"/>
        <v>9.1994032819492789E-4</v>
      </c>
    </row>
    <row r="239" spans="1:15" hidden="1" x14ac:dyDescent="0.2">
      <c r="A239">
        <v>238</v>
      </c>
      <c r="B239" t="s">
        <v>878</v>
      </c>
      <c r="C239" t="s">
        <v>37</v>
      </c>
      <c r="D239" t="s">
        <v>134</v>
      </c>
      <c r="E239">
        <v>92</v>
      </c>
      <c r="F239">
        <v>108</v>
      </c>
      <c r="G239">
        <v>16</v>
      </c>
      <c r="H239">
        <v>0.173913043478261</v>
      </c>
      <c r="I239">
        <f>VLOOKUP(D239,categoriesforlookup!A:B,2,FALSE)</f>
        <v>0</v>
      </c>
      <c r="J239" t="e">
        <f t="shared" si="24"/>
        <v>#N/A</v>
      </c>
      <c r="K239" t="e">
        <f t="shared" si="25"/>
        <v>#N/A</v>
      </c>
      <c r="L239" t="e">
        <f t="shared" si="26"/>
        <v>#N/A</v>
      </c>
      <c r="M239" t="e">
        <f t="shared" si="27"/>
        <v>#N/A</v>
      </c>
      <c r="N239" s="3" t="e">
        <f t="shared" si="28"/>
        <v>#N/A</v>
      </c>
      <c r="O239" s="3" t="e">
        <f t="shared" si="29"/>
        <v>#N/A</v>
      </c>
    </row>
    <row r="240" spans="1:15" x14ac:dyDescent="0.2">
      <c r="A240">
        <v>695</v>
      </c>
      <c r="B240" t="s">
        <v>421</v>
      </c>
      <c r="C240" t="s">
        <v>94</v>
      </c>
      <c r="D240" t="s">
        <v>136</v>
      </c>
      <c r="E240">
        <v>11264</v>
      </c>
      <c r="F240">
        <v>19821</v>
      </c>
      <c r="G240">
        <v>8557</v>
      </c>
      <c r="H240">
        <v>0.75967684659090895</v>
      </c>
      <c r="I240" t="str">
        <f>VLOOKUP(D240,categoriesforlookup!A:B,2,FALSE)</f>
        <v>1 year and up to 2 years</v>
      </c>
      <c r="J240">
        <f t="shared" si="24"/>
        <v>742</v>
      </c>
      <c r="K240" t="b">
        <f t="shared" si="25"/>
        <v>1</v>
      </c>
      <c r="L240">
        <f t="shared" si="26"/>
        <v>9299</v>
      </c>
      <c r="M240" t="b">
        <f t="shared" si="27"/>
        <v>0</v>
      </c>
      <c r="N240" s="3">
        <f t="shared" si="28"/>
        <v>0.82555042613636365</v>
      </c>
      <c r="O240" s="3">
        <f t="shared" si="29"/>
        <v>0.15004195172324772</v>
      </c>
    </row>
    <row r="241" spans="1:15" hidden="1" x14ac:dyDescent="0.2">
      <c r="A241">
        <v>240</v>
      </c>
      <c r="B241" t="s">
        <v>876</v>
      </c>
      <c r="C241" t="s">
        <v>37</v>
      </c>
      <c r="D241" t="s">
        <v>129</v>
      </c>
      <c r="E241">
        <v>40185</v>
      </c>
      <c r="F241">
        <v>40220</v>
      </c>
      <c r="G241">
        <v>35</v>
      </c>
      <c r="H241">
        <v>8.7097175563020999E-4</v>
      </c>
      <c r="I241" t="e">
        <f>VLOOKUP(D241,categoriesforlookup!A:B,2,FALSE)</f>
        <v>#N/A</v>
      </c>
      <c r="J241" t="e">
        <f t="shared" si="24"/>
        <v>#N/A</v>
      </c>
      <c r="K241" t="e">
        <f t="shared" si="25"/>
        <v>#N/A</v>
      </c>
      <c r="L241" t="e">
        <f t="shared" si="26"/>
        <v>#N/A</v>
      </c>
      <c r="M241" t="e">
        <f t="shared" si="27"/>
        <v>#N/A</v>
      </c>
      <c r="N241" s="3" t="e">
        <f t="shared" si="28"/>
        <v>#N/A</v>
      </c>
      <c r="O241" s="3" t="e">
        <f t="shared" si="29"/>
        <v>#N/A</v>
      </c>
    </row>
    <row r="242" spans="1:15" hidden="1" x14ac:dyDescent="0.2">
      <c r="A242">
        <v>241</v>
      </c>
      <c r="B242" t="s">
        <v>875</v>
      </c>
      <c r="C242" t="s">
        <v>38</v>
      </c>
      <c r="D242" t="s">
        <v>8</v>
      </c>
      <c r="E242">
        <v>28007</v>
      </c>
      <c r="F242">
        <v>29074</v>
      </c>
      <c r="G242">
        <v>1067</v>
      </c>
      <c r="H242">
        <v>3.8097618452529701E-2</v>
      </c>
      <c r="I242" t="str">
        <f>VLOOKUP(D242,categoriesforlookup!A:B,2,FALSE)</f>
        <v>2 years and up to 3 years</v>
      </c>
      <c r="J242">
        <f t="shared" si="24"/>
        <v>1200</v>
      </c>
      <c r="K242" t="b">
        <f t="shared" si="25"/>
        <v>1</v>
      </c>
      <c r="L242">
        <f t="shared" si="26"/>
        <v>2267</v>
      </c>
      <c r="M242" t="b">
        <f t="shared" si="27"/>
        <v>0</v>
      </c>
      <c r="N242" s="3">
        <f t="shared" si="28"/>
        <v>8.0944049701860254E-2</v>
      </c>
      <c r="O242" s="3">
        <f t="shared" si="29"/>
        <v>1.5628015993382049E-2</v>
      </c>
    </row>
    <row r="243" spans="1:15" hidden="1" x14ac:dyDescent="0.2">
      <c r="A243">
        <v>242</v>
      </c>
      <c r="B243" t="s">
        <v>874</v>
      </c>
      <c r="C243" t="s">
        <v>38</v>
      </c>
      <c r="D243" t="s">
        <v>130</v>
      </c>
      <c r="E243">
        <v>6738</v>
      </c>
      <c r="F243">
        <v>7938</v>
      </c>
      <c r="G243">
        <v>1200</v>
      </c>
      <c r="H243">
        <v>0.17809439002671401</v>
      </c>
      <c r="I243" t="str">
        <f>VLOOKUP(D243,categoriesforlookup!A:B,2,FALSE)</f>
        <v>3 years and up to 4 years</v>
      </c>
      <c r="J243">
        <f t="shared" si="24"/>
        <v>385</v>
      </c>
      <c r="K243" t="b">
        <f t="shared" si="25"/>
        <v>1</v>
      </c>
      <c r="L243">
        <f t="shared" si="26"/>
        <v>1585</v>
      </c>
      <c r="M243" t="b">
        <f t="shared" si="27"/>
        <v>0</v>
      </c>
      <c r="N243" s="3">
        <f t="shared" si="28"/>
        <v>0.23523300682695161</v>
      </c>
      <c r="O243" s="3">
        <f t="shared" si="29"/>
        <v>1.0926513166965393E-2</v>
      </c>
    </row>
    <row r="244" spans="1:15" hidden="1" x14ac:dyDescent="0.2">
      <c r="A244">
        <v>243</v>
      </c>
      <c r="B244" t="s">
        <v>873</v>
      </c>
      <c r="C244" t="s">
        <v>38</v>
      </c>
      <c r="D244" t="s">
        <v>131</v>
      </c>
      <c r="E244">
        <v>64363</v>
      </c>
      <c r="F244">
        <v>49542</v>
      </c>
      <c r="G244">
        <v>-14821</v>
      </c>
      <c r="H244">
        <v>-0.23027205071236601</v>
      </c>
      <c r="I244" t="str">
        <f>VLOOKUP(D244,categoriesforlookup!A:B,2,FALSE)</f>
        <v>6 months up to 1 year</v>
      </c>
      <c r="J244">
        <f t="shared" si="24"/>
        <v>14683</v>
      </c>
      <c r="K244" t="b">
        <f t="shared" si="25"/>
        <v>0</v>
      </c>
      <c r="L244">
        <f t="shared" si="26"/>
        <v>-14821</v>
      </c>
      <c r="M244" t="b">
        <f t="shared" si="27"/>
        <v>0</v>
      </c>
      <c r="N244" s="3">
        <f t="shared" si="28"/>
        <v>-0.23027205071236581</v>
      </c>
      <c r="O244" s="3">
        <f t="shared" si="29"/>
        <v>-0.10217151523507514</v>
      </c>
    </row>
    <row r="245" spans="1:15" hidden="1" x14ac:dyDescent="0.2">
      <c r="A245">
        <v>244</v>
      </c>
      <c r="B245" t="s">
        <v>872</v>
      </c>
      <c r="C245" t="s">
        <v>38</v>
      </c>
      <c r="D245" t="s">
        <v>132</v>
      </c>
      <c r="E245">
        <v>3321</v>
      </c>
      <c r="F245">
        <v>3706</v>
      </c>
      <c r="G245">
        <v>385</v>
      </c>
      <c r="H245">
        <v>0.11592893706714801</v>
      </c>
      <c r="I245" t="str">
        <f>VLOOKUP(D245,categoriesforlookup!A:B,2,FALSE)</f>
        <v>4 years and up to 5 years</v>
      </c>
      <c r="J245">
        <f t="shared" si="24"/>
        <v>52</v>
      </c>
      <c r="K245" t="b">
        <f t="shared" si="25"/>
        <v>1</v>
      </c>
      <c r="L245">
        <f t="shared" si="26"/>
        <v>437</v>
      </c>
      <c r="M245" t="b">
        <f t="shared" si="27"/>
        <v>0</v>
      </c>
      <c r="N245" s="3">
        <f t="shared" si="28"/>
        <v>0.13158687142426981</v>
      </c>
      <c r="O245" s="3">
        <f t="shared" si="29"/>
        <v>3.012546532469323E-3</v>
      </c>
    </row>
    <row r="246" spans="1:15" hidden="1" x14ac:dyDescent="0.2">
      <c r="A246">
        <v>245</v>
      </c>
      <c r="B246" t="s">
        <v>871</v>
      </c>
      <c r="C246" t="s">
        <v>38</v>
      </c>
      <c r="D246" t="s">
        <v>133</v>
      </c>
      <c r="E246">
        <v>564</v>
      </c>
      <c r="F246">
        <v>616</v>
      </c>
      <c r="G246">
        <v>52</v>
      </c>
      <c r="H246">
        <v>9.2198581560283696E-2</v>
      </c>
      <c r="I246" t="str">
        <f>VLOOKUP(D246,categoriesforlookup!A:B,2,FALSE)</f>
        <v>5 years and over</v>
      </c>
      <c r="J246">
        <f t="shared" si="24"/>
        <v>23</v>
      </c>
      <c r="K246" t="b">
        <f t="shared" si="25"/>
        <v>1</v>
      </c>
      <c r="L246">
        <f t="shared" si="26"/>
        <v>75</v>
      </c>
      <c r="M246" t="b">
        <f t="shared" si="27"/>
        <v>0</v>
      </c>
      <c r="N246" s="3">
        <f t="shared" si="28"/>
        <v>0.13297872340425532</v>
      </c>
      <c r="O246" s="3">
        <f t="shared" si="29"/>
        <v>5.1702743692265266E-4</v>
      </c>
    </row>
    <row r="247" spans="1:15" hidden="1" x14ac:dyDescent="0.2">
      <c r="A247">
        <v>246</v>
      </c>
      <c r="B247" t="s">
        <v>870</v>
      </c>
      <c r="C247" t="s">
        <v>38</v>
      </c>
      <c r="D247" t="s">
        <v>134</v>
      </c>
      <c r="E247">
        <v>125</v>
      </c>
      <c r="F247">
        <v>148</v>
      </c>
      <c r="G247">
        <v>23</v>
      </c>
      <c r="H247">
        <v>0.184</v>
      </c>
      <c r="I247">
        <f>VLOOKUP(D247,categoriesforlookup!A:B,2,FALSE)</f>
        <v>0</v>
      </c>
      <c r="J247" t="e">
        <f t="shared" si="24"/>
        <v>#N/A</v>
      </c>
      <c r="K247" t="e">
        <f t="shared" si="25"/>
        <v>#N/A</v>
      </c>
      <c r="L247" t="e">
        <f t="shared" si="26"/>
        <v>#N/A</v>
      </c>
      <c r="M247" t="e">
        <f t="shared" si="27"/>
        <v>#N/A</v>
      </c>
      <c r="N247" s="3" t="e">
        <f t="shared" si="28"/>
        <v>#N/A</v>
      </c>
      <c r="O247" s="3" t="e">
        <f t="shared" si="29"/>
        <v>#N/A</v>
      </c>
    </row>
    <row r="248" spans="1:15" x14ac:dyDescent="0.2">
      <c r="A248">
        <v>719</v>
      </c>
      <c r="B248" t="s">
        <v>397</v>
      </c>
      <c r="C248" t="s">
        <v>97</v>
      </c>
      <c r="D248" t="s">
        <v>136</v>
      </c>
      <c r="E248">
        <v>7781</v>
      </c>
      <c r="F248">
        <v>13882</v>
      </c>
      <c r="G248">
        <v>6101</v>
      </c>
      <c r="H248">
        <v>0.78408944865698504</v>
      </c>
      <c r="I248" t="str">
        <f>VLOOKUP(D248,categoriesforlookup!A:B,2,FALSE)</f>
        <v>1 year and up to 2 years</v>
      </c>
      <c r="J248">
        <f t="shared" si="24"/>
        <v>678</v>
      </c>
      <c r="K248" t="b">
        <f t="shared" si="25"/>
        <v>1</v>
      </c>
      <c r="L248">
        <f t="shared" si="26"/>
        <v>6779</v>
      </c>
      <c r="M248" t="b">
        <f t="shared" si="27"/>
        <v>0</v>
      </c>
      <c r="N248" s="3">
        <f t="shared" si="28"/>
        <v>0.87122477830613032</v>
      </c>
      <c r="O248" s="3">
        <f t="shared" si="29"/>
        <v>0.14962037609252229</v>
      </c>
    </row>
    <row r="249" spans="1:15" hidden="1" x14ac:dyDescent="0.2">
      <c r="A249">
        <v>248</v>
      </c>
      <c r="B249" t="s">
        <v>868</v>
      </c>
      <c r="C249" t="s">
        <v>38</v>
      </c>
      <c r="D249" t="s">
        <v>129</v>
      </c>
      <c r="E249">
        <v>142245</v>
      </c>
      <c r="F249">
        <v>145060</v>
      </c>
      <c r="G249">
        <v>2815</v>
      </c>
      <c r="H249">
        <v>1.9789799289957499E-2</v>
      </c>
      <c r="I249" t="e">
        <f>VLOOKUP(D249,categoriesforlookup!A:B,2,FALSE)</f>
        <v>#N/A</v>
      </c>
      <c r="J249" t="e">
        <f t="shared" si="24"/>
        <v>#N/A</v>
      </c>
      <c r="K249" t="e">
        <f t="shared" si="25"/>
        <v>#N/A</v>
      </c>
      <c r="L249" t="e">
        <f t="shared" si="26"/>
        <v>#N/A</v>
      </c>
      <c r="M249" t="e">
        <f t="shared" si="27"/>
        <v>#N/A</v>
      </c>
      <c r="N249" s="3" t="e">
        <f t="shared" si="28"/>
        <v>#N/A</v>
      </c>
      <c r="O249" s="3" t="e">
        <f t="shared" si="29"/>
        <v>#N/A</v>
      </c>
    </row>
    <row r="250" spans="1:15" hidden="1" x14ac:dyDescent="0.2">
      <c r="A250">
        <v>249</v>
      </c>
      <c r="B250" t="s">
        <v>867</v>
      </c>
      <c r="C250" t="s">
        <v>39</v>
      </c>
      <c r="D250" t="s">
        <v>8</v>
      </c>
      <c r="E250">
        <v>689</v>
      </c>
      <c r="F250">
        <v>695</v>
      </c>
      <c r="G250">
        <v>6</v>
      </c>
      <c r="H250">
        <v>8.7082728592162498E-3</v>
      </c>
      <c r="I250" t="str">
        <f>VLOOKUP(D250,categoriesforlookup!A:B,2,FALSE)</f>
        <v>2 years and up to 3 years</v>
      </c>
      <c r="J250">
        <f t="shared" si="24"/>
        <v>55</v>
      </c>
      <c r="K250" t="b">
        <f t="shared" si="25"/>
        <v>1</v>
      </c>
      <c r="L250">
        <f t="shared" si="26"/>
        <v>61</v>
      </c>
      <c r="M250" t="b">
        <f t="shared" si="27"/>
        <v>0</v>
      </c>
      <c r="N250" s="3">
        <f t="shared" si="28"/>
        <v>8.8534107402031936E-2</v>
      </c>
      <c r="O250" s="3">
        <f t="shared" si="29"/>
        <v>1.9620456738501126E-2</v>
      </c>
    </row>
    <row r="251" spans="1:15" hidden="1" x14ac:dyDescent="0.2">
      <c r="A251">
        <v>250</v>
      </c>
      <c r="B251" t="s">
        <v>866</v>
      </c>
      <c r="C251" t="s">
        <v>39</v>
      </c>
      <c r="D251" t="s">
        <v>130</v>
      </c>
      <c r="E251">
        <v>180</v>
      </c>
      <c r="F251">
        <v>235</v>
      </c>
      <c r="G251">
        <v>55</v>
      </c>
      <c r="H251">
        <v>0.30555555555555602</v>
      </c>
      <c r="I251" t="str">
        <f>VLOOKUP(D251,categoriesforlookup!A:B,2,FALSE)</f>
        <v>3 years and up to 4 years</v>
      </c>
      <c r="J251">
        <f t="shared" si="24"/>
        <v>-4</v>
      </c>
      <c r="K251" t="b">
        <f t="shared" si="25"/>
        <v>0</v>
      </c>
      <c r="L251">
        <f t="shared" si="26"/>
        <v>55</v>
      </c>
      <c r="M251" t="b">
        <f t="shared" si="27"/>
        <v>0</v>
      </c>
      <c r="N251" s="3">
        <f t="shared" si="28"/>
        <v>0.30555555555555558</v>
      </c>
      <c r="O251" s="3">
        <f t="shared" si="29"/>
        <v>1.7690575747828882E-2</v>
      </c>
    </row>
    <row r="252" spans="1:15" hidden="1" x14ac:dyDescent="0.2">
      <c r="A252">
        <v>251</v>
      </c>
      <c r="B252" t="s">
        <v>865</v>
      </c>
      <c r="C252" t="s">
        <v>39</v>
      </c>
      <c r="D252" t="s">
        <v>131</v>
      </c>
      <c r="E252">
        <v>1305</v>
      </c>
      <c r="F252">
        <v>981</v>
      </c>
      <c r="G252">
        <v>-324</v>
      </c>
      <c r="H252">
        <v>-0.24827586206896601</v>
      </c>
      <c r="I252" t="str">
        <f>VLOOKUP(D252,categoriesforlookup!A:B,2,FALSE)</f>
        <v>6 months up to 1 year</v>
      </c>
      <c r="J252">
        <f t="shared" si="24"/>
        <v>316</v>
      </c>
      <c r="K252" t="b">
        <f t="shared" si="25"/>
        <v>0</v>
      </c>
      <c r="L252">
        <f t="shared" si="26"/>
        <v>-324</v>
      </c>
      <c r="M252" t="b">
        <f t="shared" si="27"/>
        <v>0</v>
      </c>
      <c r="N252" s="3">
        <f t="shared" si="28"/>
        <v>-0.24827586206896551</v>
      </c>
      <c r="O252" s="3">
        <f t="shared" si="29"/>
        <v>-0.10421357349630106</v>
      </c>
    </row>
    <row r="253" spans="1:15" hidden="1" x14ac:dyDescent="0.2">
      <c r="A253">
        <v>252</v>
      </c>
      <c r="B253" t="s">
        <v>864</v>
      </c>
      <c r="C253" t="s">
        <v>39</v>
      </c>
      <c r="D253" t="s">
        <v>132</v>
      </c>
      <c r="E253">
        <v>46</v>
      </c>
      <c r="F253">
        <v>42</v>
      </c>
      <c r="G253">
        <v>-4</v>
      </c>
      <c r="H253">
        <v>-8.6956521739130405E-2</v>
      </c>
      <c r="I253" t="str">
        <f>VLOOKUP(D253,categoriesforlookup!A:B,2,FALSE)</f>
        <v>4 years and up to 5 years</v>
      </c>
      <c r="J253">
        <f t="shared" si="24"/>
        <v>3</v>
      </c>
      <c r="K253" t="b">
        <f t="shared" si="25"/>
        <v>0</v>
      </c>
      <c r="L253">
        <f t="shared" si="26"/>
        <v>-4</v>
      </c>
      <c r="M253" t="b">
        <f t="shared" si="27"/>
        <v>0</v>
      </c>
      <c r="N253" s="3">
        <f t="shared" si="28"/>
        <v>-8.6956521739130432E-2</v>
      </c>
      <c r="O253" s="3">
        <f t="shared" si="29"/>
        <v>-1.2865873271148279E-3</v>
      </c>
    </row>
    <row r="254" spans="1:15" hidden="1" x14ac:dyDescent="0.2">
      <c r="A254">
        <v>253</v>
      </c>
      <c r="B254" t="s">
        <v>863</v>
      </c>
      <c r="C254" t="s">
        <v>39</v>
      </c>
      <c r="D254" t="s">
        <v>133</v>
      </c>
      <c r="E254">
        <v>26</v>
      </c>
      <c r="F254">
        <v>29</v>
      </c>
      <c r="G254">
        <v>3</v>
      </c>
      <c r="H254">
        <v>0.115384615384615</v>
      </c>
      <c r="I254" t="str">
        <f>VLOOKUP(D254,categoriesforlookup!A:B,2,FALSE)</f>
        <v>5 years and over</v>
      </c>
      <c r="J254" t="str">
        <f t="shared" si="24"/>
        <v>NA</v>
      </c>
      <c r="K254" t="b">
        <f t="shared" si="25"/>
        <v>1</v>
      </c>
      <c r="L254" t="e">
        <f t="shared" si="26"/>
        <v>#VALUE!</v>
      </c>
      <c r="M254" t="e">
        <f t="shared" si="27"/>
        <v>#VALUE!</v>
      </c>
      <c r="N254" s="3" t="e">
        <f t="shared" si="28"/>
        <v>#VALUE!</v>
      </c>
      <c r="O254" s="3" t="e">
        <f t="shared" si="29"/>
        <v>#VALUE!</v>
      </c>
    </row>
    <row r="255" spans="1:15" hidden="1" x14ac:dyDescent="0.2">
      <c r="A255">
        <v>254</v>
      </c>
      <c r="B255" t="s">
        <v>862</v>
      </c>
      <c r="C255" t="s">
        <v>39</v>
      </c>
      <c r="D255" t="s">
        <v>134</v>
      </c>
      <c r="E255" t="s">
        <v>135</v>
      </c>
      <c r="F255" t="s">
        <v>135</v>
      </c>
      <c r="G255" t="s">
        <v>135</v>
      </c>
      <c r="H255" t="s">
        <v>135</v>
      </c>
      <c r="I255">
        <f>VLOOKUP(D255,categoriesforlookup!A:B,2,FALSE)</f>
        <v>0</v>
      </c>
      <c r="J255" t="e">
        <f t="shared" si="24"/>
        <v>#N/A</v>
      </c>
      <c r="K255" t="e">
        <f t="shared" si="25"/>
        <v>#N/A</v>
      </c>
      <c r="L255" t="e">
        <f t="shared" si="26"/>
        <v>#N/A</v>
      </c>
      <c r="M255" t="e">
        <f t="shared" si="27"/>
        <v>#N/A</v>
      </c>
      <c r="N255" s="3" t="e">
        <f t="shared" si="28"/>
        <v>#N/A</v>
      </c>
      <c r="O255" s="3" t="e">
        <f t="shared" si="29"/>
        <v>#N/A</v>
      </c>
    </row>
    <row r="256" spans="1:15" x14ac:dyDescent="0.2">
      <c r="A256">
        <v>655</v>
      </c>
      <c r="B256" t="s">
        <v>461</v>
      </c>
      <c r="C256" t="s">
        <v>89</v>
      </c>
      <c r="D256" t="s">
        <v>136</v>
      </c>
      <c r="E256">
        <v>7133</v>
      </c>
      <c r="F256">
        <v>13114</v>
      </c>
      <c r="G256">
        <v>5981</v>
      </c>
      <c r="H256">
        <v>0.83849712603392701</v>
      </c>
      <c r="I256" t="str">
        <f>VLOOKUP(D256,categoriesforlookup!A:B,2,FALSE)</f>
        <v>1 year and up to 2 years</v>
      </c>
      <c r="J256">
        <f t="shared" si="24"/>
        <v>328</v>
      </c>
      <c r="K256" t="b">
        <f t="shared" si="25"/>
        <v>1</v>
      </c>
      <c r="L256">
        <f t="shared" si="26"/>
        <v>6309</v>
      </c>
      <c r="M256" t="b">
        <f t="shared" si="27"/>
        <v>0</v>
      </c>
      <c r="N256" s="3">
        <f t="shared" si="28"/>
        <v>0.8844805832048227</v>
      </c>
      <c r="O256" s="3">
        <f t="shared" si="29"/>
        <v>0.14959808408223271</v>
      </c>
    </row>
    <row r="257" spans="1:15" hidden="1" x14ac:dyDescent="0.2">
      <c r="A257">
        <v>256</v>
      </c>
      <c r="B257" t="s">
        <v>860</v>
      </c>
      <c r="C257" t="s">
        <v>39</v>
      </c>
      <c r="D257" t="s">
        <v>129</v>
      </c>
      <c r="E257">
        <v>3050</v>
      </c>
      <c r="F257">
        <v>3109</v>
      </c>
      <c r="G257">
        <v>59</v>
      </c>
      <c r="H257">
        <v>1.9344262295082001E-2</v>
      </c>
      <c r="I257" t="e">
        <f>VLOOKUP(D257,categoriesforlookup!A:B,2,FALSE)</f>
        <v>#N/A</v>
      </c>
      <c r="J257" t="e">
        <f t="shared" si="24"/>
        <v>#N/A</v>
      </c>
      <c r="K257" t="e">
        <f t="shared" si="25"/>
        <v>#N/A</v>
      </c>
      <c r="L257" t="e">
        <f t="shared" si="26"/>
        <v>#N/A</v>
      </c>
      <c r="M257" t="e">
        <f t="shared" si="27"/>
        <v>#N/A</v>
      </c>
      <c r="N257" s="3" t="e">
        <f t="shared" si="28"/>
        <v>#N/A</v>
      </c>
      <c r="O257" s="3" t="e">
        <f t="shared" si="29"/>
        <v>#N/A</v>
      </c>
    </row>
    <row r="258" spans="1:15" hidden="1" x14ac:dyDescent="0.2">
      <c r="A258">
        <v>257</v>
      </c>
      <c r="B258" t="s">
        <v>859</v>
      </c>
      <c r="C258" t="s">
        <v>40</v>
      </c>
      <c r="D258" t="s">
        <v>8</v>
      </c>
      <c r="E258">
        <v>14011</v>
      </c>
      <c r="F258">
        <v>14708</v>
      </c>
      <c r="G258">
        <v>697</v>
      </c>
      <c r="H258">
        <v>4.9746627649703799E-2</v>
      </c>
      <c r="I258" t="str">
        <f>VLOOKUP(D258,categoriesforlookup!A:B,2,FALSE)</f>
        <v>2 years and up to 3 years</v>
      </c>
      <c r="J258">
        <f t="shared" si="24"/>
        <v>355</v>
      </c>
      <c r="K258" t="b">
        <f t="shared" si="25"/>
        <v>1</v>
      </c>
      <c r="L258">
        <f t="shared" si="26"/>
        <v>1052</v>
      </c>
      <c r="M258" t="b">
        <f t="shared" si="27"/>
        <v>0</v>
      </c>
      <c r="N258" s="3">
        <f t="shared" si="28"/>
        <v>7.508386267932339E-2</v>
      </c>
      <c r="O258" s="3">
        <f t="shared" si="29"/>
        <v>1.478524848212278E-2</v>
      </c>
    </row>
    <row r="259" spans="1:15" hidden="1" x14ac:dyDescent="0.2">
      <c r="A259">
        <v>258</v>
      </c>
      <c r="B259" t="s">
        <v>858</v>
      </c>
      <c r="C259" t="s">
        <v>40</v>
      </c>
      <c r="D259" t="s">
        <v>130</v>
      </c>
      <c r="E259">
        <v>4173</v>
      </c>
      <c r="F259">
        <v>4528</v>
      </c>
      <c r="G259">
        <v>355</v>
      </c>
      <c r="H259">
        <v>8.5070692547328103E-2</v>
      </c>
      <c r="I259" t="str">
        <f>VLOOKUP(D259,categoriesforlookup!A:B,2,FALSE)</f>
        <v>3 years and up to 4 years</v>
      </c>
      <c r="J259">
        <f t="shared" si="24"/>
        <v>52</v>
      </c>
      <c r="K259" t="b">
        <f t="shared" si="25"/>
        <v>1</v>
      </c>
      <c r="L259">
        <f t="shared" si="26"/>
        <v>407</v>
      </c>
      <c r="M259" t="b">
        <f t="shared" si="27"/>
        <v>0</v>
      </c>
      <c r="N259" s="3">
        <f t="shared" si="28"/>
        <v>9.7531751737359215E-2</v>
      </c>
      <c r="O259" s="3">
        <f t="shared" si="29"/>
        <v>5.7201484146615694E-3</v>
      </c>
    </row>
    <row r="260" spans="1:15" hidden="1" x14ac:dyDescent="0.2">
      <c r="A260">
        <v>259</v>
      </c>
      <c r="B260" t="s">
        <v>857</v>
      </c>
      <c r="C260" t="s">
        <v>40</v>
      </c>
      <c r="D260" t="s">
        <v>131</v>
      </c>
      <c r="E260">
        <v>29509</v>
      </c>
      <c r="F260">
        <v>17578</v>
      </c>
      <c r="G260">
        <v>-11931</v>
      </c>
      <c r="H260">
        <v>-0.40431732691721201</v>
      </c>
      <c r="I260" t="str">
        <f>VLOOKUP(D260,categoriesforlookup!A:B,2,FALSE)</f>
        <v>6 months up to 1 year</v>
      </c>
      <c r="J260">
        <f t="shared" si="24"/>
        <v>10706</v>
      </c>
      <c r="K260" t="b">
        <f t="shared" si="25"/>
        <v>0</v>
      </c>
      <c r="L260">
        <f t="shared" si="26"/>
        <v>-11931</v>
      </c>
      <c r="M260" t="b">
        <f t="shared" si="27"/>
        <v>0</v>
      </c>
      <c r="N260" s="3">
        <f t="shared" si="28"/>
        <v>-0.40431732691721167</v>
      </c>
      <c r="O260" s="3">
        <f t="shared" si="29"/>
        <v>-0.16768326961996852</v>
      </c>
    </row>
    <row r="261" spans="1:15" hidden="1" x14ac:dyDescent="0.2">
      <c r="A261">
        <v>260</v>
      </c>
      <c r="B261" t="s">
        <v>856</v>
      </c>
      <c r="C261" t="s">
        <v>40</v>
      </c>
      <c r="D261" t="s">
        <v>132</v>
      </c>
      <c r="E261">
        <v>2618</v>
      </c>
      <c r="F261">
        <v>2670</v>
      </c>
      <c r="G261">
        <v>52</v>
      </c>
      <c r="H261">
        <v>1.98624904507257E-2</v>
      </c>
      <c r="I261" t="str">
        <f>VLOOKUP(D261,categoriesforlookup!A:B,2,FALSE)</f>
        <v>4 years and up to 5 years</v>
      </c>
      <c r="J261">
        <f t="shared" si="24"/>
        <v>146</v>
      </c>
      <c r="K261" t="b">
        <f t="shared" si="25"/>
        <v>1</v>
      </c>
      <c r="L261">
        <f t="shared" si="26"/>
        <v>198</v>
      </c>
      <c r="M261" t="b">
        <f t="shared" si="27"/>
        <v>0</v>
      </c>
      <c r="N261" s="3">
        <f t="shared" si="28"/>
        <v>7.5630252100840331E-2</v>
      </c>
      <c r="O261" s="3">
        <f t="shared" si="29"/>
        <v>2.7827749044299528E-3</v>
      </c>
    </row>
    <row r="262" spans="1:15" hidden="1" x14ac:dyDescent="0.2">
      <c r="A262">
        <v>261</v>
      </c>
      <c r="B262" t="s">
        <v>855</v>
      </c>
      <c r="C262" t="s">
        <v>40</v>
      </c>
      <c r="D262" t="s">
        <v>133</v>
      </c>
      <c r="E262">
        <v>1189</v>
      </c>
      <c r="F262">
        <v>1335</v>
      </c>
      <c r="G262">
        <v>146</v>
      </c>
      <c r="H262">
        <v>0.122792262405383</v>
      </c>
      <c r="I262" t="str">
        <f>VLOOKUP(D262,categoriesforlookup!A:B,2,FALSE)</f>
        <v>5 years and over</v>
      </c>
      <c r="J262">
        <f t="shared" si="24"/>
        <v>28</v>
      </c>
      <c r="K262" t="b">
        <f t="shared" si="25"/>
        <v>1</v>
      </c>
      <c r="L262">
        <f t="shared" si="26"/>
        <v>174</v>
      </c>
      <c r="M262" t="b">
        <f t="shared" si="27"/>
        <v>0</v>
      </c>
      <c r="N262" s="3">
        <f t="shared" si="28"/>
        <v>0.14634146341463414</v>
      </c>
      <c r="O262" s="3">
        <f t="shared" si="29"/>
        <v>2.4454688554081403E-3</v>
      </c>
    </row>
    <row r="263" spans="1:15" hidden="1" x14ac:dyDescent="0.2">
      <c r="A263">
        <v>262</v>
      </c>
      <c r="B263" t="s">
        <v>854</v>
      </c>
      <c r="C263" t="s">
        <v>40</v>
      </c>
      <c r="D263" t="s">
        <v>134</v>
      </c>
      <c r="E263">
        <v>233</v>
      </c>
      <c r="F263">
        <v>261</v>
      </c>
      <c r="G263">
        <v>28</v>
      </c>
      <c r="H263">
        <v>0.120171673819742</v>
      </c>
      <c r="I263">
        <f>VLOOKUP(D263,categoriesforlookup!A:B,2,FALSE)</f>
        <v>0</v>
      </c>
      <c r="J263" t="e">
        <f t="shared" si="24"/>
        <v>#N/A</v>
      </c>
      <c r="K263" t="e">
        <f t="shared" si="25"/>
        <v>#N/A</v>
      </c>
      <c r="L263" t="e">
        <f t="shared" si="26"/>
        <v>#N/A</v>
      </c>
      <c r="M263" t="e">
        <f t="shared" si="27"/>
        <v>#N/A</v>
      </c>
      <c r="N263" s="3" t="e">
        <f t="shared" si="28"/>
        <v>#N/A</v>
      </c>
      <c r="O263" s="3" t="e">
        <f t="shared" si="29"/>
        <v>#N/A</v>
      </c>
    </row>
    <row r="264" spans="1:15" x14ac:dyDescent="0.2">
      <c r="A264">
        <v>7</v>
      </c>
      <c r="B264" t="s">
        <v>1109</v>
      </c>
      <c r="C264" t="s">
        <v>7</v>
      </c>
      <c r="D264" t="s">
        <v>136</v>
      </c>
      <c r="E264">
        <v>5827</v>
      </c>
      <c r="F264">
        <v>10207</v>
      </c>
      <c r="G264">
        <v>4380</v>
      </c>
      <c r="H264">
        <v>0.75167324523768697</v>
      </c>
      <c r="I264" t="str">
        <f>VLOOKUP(D264,categoriesforlookup!A:B,2,FALSE)</f>
        <v>1 year and up to 2 years</v>
      </c>
      <c r="J264">
        <f t="shared" ref="J264:J327" si="30">VLOOKUP(CONCATENATE(C264,":",I264),B:I,6,FALSE)</f>
        <v>469</v>
      </c>
      <c r="K264" t="b">
        <f t="shared" ref="K264:K327" si="31">AND(G264&gt;0,J264&gt;0)</f>
        <v>1</v>
      </c>
      <c r="L264">
        <f t="shared" ref="L264:L327" si="32">IF(K264,G264+J264,G264)</f>
        <v>4849</v>
      </c>
      <c r="M264" t="b">
        <f t="shared" ref="M264:M327" si="33">L264=H264</f>
        <v>0</v>
      </c>
      <c r="N264" s="3">
        <f t="shared" ref="N264:N327" si="34">L264/E264</f>
        <v>0.83216063154281794</v>
      </c>
      <c r="O264" s="3">
        <f t="shared" ref="O264:O327" si="35">L264/VLOOKUP(C264&amp;":Total",B:F,5,FALSE)</f>
        <v>0.14828292712761076</v>
      </c>
    </row>
    <row r="265" spans="1:15" hidden="1" x14ac:dyDescent="0.2">
      <c r="A265">
        <v>264</v>
      </c>
      <c r="B265" t="s">
        <v>852</v>
      </c>
      <c r="C265" t="s">
        <v>40</v>
      </c>
      <c r="D265" t="s">
        <v>129</v>
      </c>
      <c r="E265">
        <v>71625</v>
      </c>
      <c r="F265">
        <v>71152</v>
      </c>
      <c r="G265">
        <v>-473</v>
      </c>
      <c r="H265">
        <v>-6.6038394415357804E-3</v>
      </c>
      <c r="I265" t="e">
        <f>VLOOKUP(D265,categoriesforlookup!A:B,2,FALSE)</f>
        <v>#N/A</v>
      </c>
      <c r="J265" t="e">
        <f t="shared" si="30"/>
        <v>#N/A</v>
      </c>
      <c r="K265" t="e">
        <f t="shared" si="31"/>
        <v>#N/A</v>
      </c>
      <c r="L265" t="e">
        <f t="shared" si="32"/>
        <v>#N/A</v>
      </c>
      <c r="M265" t="e">
        <f t="shared" si="33"/>
        <v>#N/A</v>
      </c>
      <c r="N265" s="3" t="e">
        <f t="shared" si="34"/>
        <v>#N/A</v>
      </c>
      <c r="O265" s="3" t="e">
        <f t="shared" si="35"/>
        <v>#N/A</v>
      </c>
    </row>
    <row r="266" spans="1:15" hidden="1" x14ac:dyDescent="0.2">
      <c r="A266">
        <v>265</v>
      </c>
      <c r="B266" t="s">
        <v>851</v>
      </c>
      <c r="C266" t="s">
        <v>41</v>
      </c>
      <c r="D266" t="s">
        <v>8</v>
      </c>
      <c r="E266">
        <v>7557</v>
      </c>
      <c r="F266">
        <v>7873</v>
      </c>
      <c r="G266">
        <v>316</v>
      </c>
      <c r="H266">
        <v>4.1815535265316901E-2</v>
      </c>
      <c r="I266" t="str">
        <f>VLOOKUP(D266,categoriesforlookup!A:B,2,FALSE)</f>
        <v>2 years and up to 3 years</v>
      </c>
      <c r="J266">
        <f t="shared" si="30"/>
        <v>383</v>
      </c>
      <c r="K266" t="b">
        <f t="shared" si="31"/>
        <v>1</v>
      </c>
      <c r="L266">
        <f t="shared" si="32"/>
        <v>699</v>
      </c>
      <c r="M266" t="b">
        <f t="shared" si="33"/>
        <v>0</v>
      </c>
      <c r="N266" s="3">
        <f t="shared" si="34"/>
        <v>9.249702262802699E-2</v>
      </c>
      <c r="O266" s="3">
        <f t="shared" si="35"/>
        <v>1.9966864716636199E-2</v>
      </c>
    </row>
    <row r="267" spans="1:15" hidden="1" x14ac:dyDescent="0.2">
      <c r="A267">
        <v>266</v>
      </c>
      <c r="B267" t="s">
        <v>850</v>
      </c>
      <c r="C267" t="s">
        <v>41</v>
      </c>
      <c r="D267" t="s">
        <v>130</v>
      </c>
      <c r="E267">
        <v>3780</v>
      </c>
      <c r="F267">
        <v>4163</v>
      </c>
      <c r="G267">
        <v>383</v>
      </c>
      <c r="H267">
        <v>0.101322751322751</v>
      </c>
      <c r="I267" t="str">
        <f>VLOOKUP(D267,categoriesforlookup!A:B,2,FALSE)</f>
        <v>3 years and up to 4 years</v>
      </c>
      <c r="J267">
        <f t="shared" si="30"/>
        <v>-1</v>
      </c>
      <c r="K267" t="b">
        <f t="shared" si="31"/>
        <v>0</v>
      </c>
      <c r="L267">
        <f t="shared" si="32"/>
        <v>383</v>
      </c>
      <c r="M267" t="b">
        <f t="shared" si="33"/>
        <v>0</v>
      </c>
      <c r="N267" s="3">
        <f t="shared" si="34"/>
        <v>0.10132275132275133</v>
      </c>
      <c r="O267" s="3">
        <f t="shared" si="35"/>
        <v>1.0940356489945156E-2</v>
      </c>
    </row>
    <row r="268" spans="1:15" hidden="1" x14ac:dyDescent="0.2">
      <c r="A268">
        <v>267</v>
      </c>
      <c r="B268" t="s">
        <v>849</v>
      </c>
      <c r="C268" t="s">
        <v>41</v>
      </c>
      <c r="D268" t="s">
        <v>131</v>
      </c>
      <c r="E268">
        <v>13868</v>
      </c>
      <c r="F268">
        <v>10041</v>
      </c>
      <c r="G268">
        <v>-3827</v>
      </c>
      <c r="H268">
        <v>-0.27595904239976898</v>
      </c>
      <c r="I268" t="str">
        <f>VLOOKUP(D268,categoriesforlookup!A:B,2,FALSE)</f>
        <v>6 months up to 1 year</v>
      </c>
      <c r="J268">
        <f t="shared" si="30"/>
        <v>3498</v>
      </c>
      <c r="K268" t="b">
        <f t="shared" si="31"/>
        <v>0</v>
      </c>
      <c r="L268">
        <f t="shared" si="32"/>
        <v>-3827</v>
      </c>
      <c r="M268" t="b">
        <f t="shared" si="33"/>
        <v>0</v>
      </c>
      <c r="N268" s="3">
        <f t="shared" si="34"/>
        <v>-0.27595904239976926</v>
      </c>
      <c r="O268" s="3">
        <f t="shared" si="35"/>
        <v>-0.10931787020109689</v>
      </c>
    </row>
    <row r="269" spans="1:15" hidden="1" x14ac:dyDescent="0.2">
      <c r="A269">
        <v>268</v>
      </c>
      <c r="B269" t="s">
        <v>848</v>
      </c>
      <c r="C269" t="s">
        <v>41</v>
      </c>
      <c r="D269" t="s">
        <v>132</v>
      </c>
      <c r="E269">
        <v>215</v>
      </c>
      <c r="F269">
        <v>214</v>
      </c>
      <c r="G269">
        <v>-1</v>
      </c>
      <c r="H269">
        <v>-4.65116279069767E-3</v>
      </c>
      <c r="I269" t="str">
        <f>VLOOKUP(D269,categoriesforlookup!A:B,2,FALSE)</f>
        <v>4 years and up to 5 years</v>
      </c>
      <c r="J269">
        <f t="shared" si="30"/>
        <v>6</v>
      </c>
      <c r="K269" t="b">
        <f t="shared" si="31"/>
        <v>0</v>
      </c>
      <c r="L269">
        <f t="shared" si="32"/>
        <v>-1</v>
      </c>
      <c r="M269" t="b">
        <f t="shared" si="33"/>
        <v>0</v>
      </c>
      <c r="N269" s="3">
        <f t="shared" si="34"/>
        <v>-4.6511627906976744E-3</v>
      </c>
      <c r="O269" s="3">
        <f t="shared" si="35"/>
        <v>-2.856489945155393E-5</v>
      </c>
    </row>
    <row r="270" spans="1:15" hidden="1" x14ac:dyDescent="0.2">
      <c r="A270">
        <v>269</v>
      </c>
      <c r="B270" t="s">
        <v>847</v>
      </c>
      <c r="C270" t="s">
        <v>41</v>
      </c>
      <c r="D270" t="s">
        <v>133</v>
      </c>
      <c r="E270">
        <v>170</v>
      </c>
      <c r="F270">
        <v>176</v>
      </c>
      <c r="G270">
        <v>6</v>
      </c>
      <c r="H270">
        <v>3.5294117647058802E-2</v>
      </c>
      <c r="I270" t="str">
        <f>VLOOKUP(D270,categoriesforlookup!A:B,2,FALSE)</f>
        <v>5 years and over</v>
      </c>
      <c r="J270">
        <f t="shared" si="30"/>
        <v>7</v>
      </c>
      <c r="K270" t="b">
        <f t="shared" si="31"/>
        <v>1</v>
      </c>
      <c r="L270">
        <f t="shared" si="32"/>
        <v>13</v>
      </c>
      <c r="M270" t="b">
        <f t="shared" si="33"/>
        <v>0</v>
      </c>
      <c r="N270" s="3">
        <f t="shared" si="34"/>
        <v>7.6470588235294124E-2</v>
      </c>
      <c r="O270" s="3">
        <f t="shared" si="35"/>
        <v>3.713436928702011E-4</v>
      </c>
    </row>
    <row r="271" spans="1:15" hidden="1" x14ac:dyDescent="0.2">
      <c r="A271">
        <v>270</v>
      </c>
      <c r="B271" t="s">
        <v>846</v>
      </c>
      <c r="C271" t="s">
        <v>41</v>
      </c>
      <c r="D271" t="s">
        <v>134</v>
      </c>
      <c r="E271">
        <v>23</v>
      </c>
      <c r="F271">
        <v>30</v>
      </c>
      <c r="G271">
        <v>7</v>
      </c>
      <c r="H271">
        <v>0.30434782608695699</v>
      </c>
      <c r="I271">
        <f>VLOOKUP(D271,categoriesforlookup!A:B,2,FALSE)</f>
        <v>0</v>
      </c>
      <c r="J271" t="e">
        <f t="shared" si="30"/>
        <v>#N/A</v>
      </c>
      <c r="K271" t="e">
        <f t="shared" si="31"/>
        <v>#N/A</v>
      </c>
      <c r="L271" t="e">
        <f t="shared" si="32"/>
        <v>#N/A</v>
      </c>
      <c r="M271" t="e">
        <f t="shared" si="33"/>
        <v>#N/A</v>
      </c>
      <c r="N271" s="3" t="e">
        <f t="shared" si="34"/>
        <v>#N/A</v>
      </c>
      <c r="O271" s="3" t="e">
        <f t="shared" si="35"/>
        <v>#N/A</v>
      </c>
    </row>
    <row r="272" spans="1:15" x14ac:dyDescent="0.2">
      <c r="A272">
        <v>199</v>
      </c>
      <c r="B272" t="s">
        <v>917</v>
      </c>
      <c r="C272" t="s">
        <v>32</v>
      </c>
      <c r="D272" t="s">
        <v>136</v>
      </c>
      <c r="E272">
        <v>2077</v>
      </c>
      <c r="F272">
        <v>3761</v>
      </c>
      <c r="G272">
        <v>1684</v>
      </c>
      <c r="H272">
        <v>0.81078478574867596</v>
      </c>
      <c r="I272" t="str">
        <f>VLOOKUP(D272,categoriesforlookup!A:B,2,FALSE)</f>
        <v>1 year and up to 2 years</v>
      </c>
      <c r="J272">
        <f t="shared" si="30"/>
        <v>-9</v>
      </c>
      <c r="K272" t="b">
        <f t="shared" si="31"/>
        <v>0</v>
      </c>
      <c r="L272">
        <f t="shared" si="32"/>
        <v>1684</v>
      </c>
      <c r="M272" t="b">
        <f t="shared" si="33"/>
        <v>0</v>
      </c>
      <c r="N272" s="3">
        <f t="shared" si="34"/>
        <v>0.81078478574867596</v>
      </c>
      <c r="O272" s="3">
        <f t="shared" si="35"/>
        <v>0.14648573416840641</v>
      </c>
    </row>
    <row r="273" spans="1:15" hidden="1" x14ac:dyDescent="0.2">
      <c r="A273">
        <v>272</v>
      </c>
      <c r="B273" t="s">
        <v>844</v>
      </c>
      <c r="C273" t="s">
        <v>41</v>
      </c>
      <c r="D273" t="s">
        <v>129</v>
      </c>
      <c r="E273">
        <v>34850</v>
      </c>
      <c r="F273">
        <v>35008</v>
      </c>
      <c r="G273">
        <v>158</v>
      </c>
      <c r="H273">
        <v>4.5337159253945498E-3</v>
      </c>
      <c r="I273" t="e">
        <f>VLOOKUP(D273,categoriesforlookup!A:B,2,FALSE)</f>
        <v>#N/A</v>
      </c>
      <c r="J273" t="e">
        <f t="shared" si="30"/>
        <v>#N/A</v>
      </c>
      <c r="K273" t="e">
        <f t="shared" si="31"/>
        <v>#N/A</v>
      </c>
      <c r="L273" t="e">
        <f t="shared" si="32"/>
        <v>#N/A</v>
      </c>
      <c r="M273" t="e">
        <f t="shared" si="33"/>
        <v>#N/A</v>
      </c>
      <c r="N273" s="3" t="e">
        <f t="shared" si="34"/>
        <v>#N/A</v>
      </c>
      <c r="O273" s="3" t="e">
        <f t="shared" si="35"/>
        <v>#N/A</v>
      </c>
    </row>
    <row r="274" spans="1:15" hidden="1" x14ac:dyDescent="0.2">
      <c r="A274">
        <v>273</v>
      </c>
      <c r="B274" t="s">
        <v>843</v>
      </c>
      <c r="C274" t="s">
        <v>42</v>
      </c>
      <c r="D274" t="s">
        <v>8</v>
      </c>
      <c r="E274">
        <v>9571</v>
      </c>
      <c r="F274">
        <v>9906</v>
      </c>
      <c r="G274">
        <v>335</v>
      </c>
      <c r="H274">
        <v>3.5001567234353798E-2</v>
      </c>
      <c r="I274" t="str">
        <f>VLOOKUP(D274,categoriesforlookup!A:B,2,FALSE)</f>
        <v>2 years and up to 3 years</v>
      </c>
      <c r="J274">
        <f t="shared" si="30"/>
        <v>488</v>
      </c>
      <c r="K274" t="b">
        <f t="shared" si="31"/>
        <v>1</v>
      </c>
      <c r="L274">
        <f t="shared" si="32"/>
        <v>823</v>
      </c>
      <c r="M274" t="b">
        <f t="shared" si="33"/>
        <v>0</v>
      </c>
      <c r="N274" s="3">
        <f t="shared" si="34"/>
        <v>8.5988924877233308E-2</v>
      </c>
      <c r="O274" s="3">
        <f t="shared" si="35"/>
        <v>2.0784927770481867E-2</v>
      </c>
    </row>
    <row r="275" spans="1:15" hidden="1" x14ac:dyDescent="0.2">
      <c r="A275">
        <v>274</v>
      </c>
      <c r="B275" t="s">
        <v>842</v>
      </c>
      <c r="C275" t="s">
        <v>42</v>
      </c>
      <c r="D275" t="s">
        <v>130</v>
      </c>
      <c r="E275">
        <v>1336</v>
      </c>
      <c r="F275">
        <v>1824</v>
      </c>
      <c r="G275">
        <v>488</v>
      </c>
      <c r="H275">
        <v>0.36526946107784403</v>
      </c>
      <c r="I275" t="str">
        <f>VLOOKUP(D275,categoriesforlookup!A:B,2,FALSE)</f>
        <v>3 years and up to 4 years</v>
      </c>
      <c r="J275">
        <f t="shared" si="30"/>
        <v>22</v>
      </c>
      <c r="K275" t="b">
        <f t="shared" si="31"/>
        <v>1</v>
      </c>
      <c r="L275">
        <f t="shared" si="32"/>
        <v>510</v>
      </c>
      <c r="M275" t="b">
        <f t="shared" si="33"/>
        <v>0</v>
      </c>
      <c r="N275" s="3">
        <f t="shared" si="34"/>
        <v>0.38173652694610777</v>
      </c>
      <c r="O275" s="3">
        <f t="shared" si="35"/>
        <v>1.2880088897868472E-2</v>
      </c>
    </row>
    <row r="276" spans="1:15" hidden="1" x14ac:dyDescent="0.2">
      <c r="A276">
        <v>275</v>
      </c>
      <c r="B276" t="s">
        <v>841</v>
      </c>
      <c r="C276" t="s">
        <v>42</v>
      </c>
      <c r="D276" t="s">
        <v>131</v>
      </c>
      <c r="E276">
        <v>17128</v>
      </c>
      <c r="F276">
        <v>8715</v>
      </c>
      <c r="G276">
        <v>-8413</v>
      </c>
      <c r="H276">
        <v>-0.49118402615600198</v>
      </c>
      <c r="I276" t="str">
        <f>VLOOKUP(D276,categoriesforlookup!A:B,2,FALSE)</f>
        <v>6 months up to 1 year</v>
      </c>
      <c r="J276">
        <f t="shared" si="30"/>
        <v>7271</v>
      </c>
      <c r="K276" t="b">
        <f t="shared" si="31"/>
        <v>0</v>
      </c>
      <c r="L276">
        <f t="shared" si="32"/>
        <v>-8413</v>
      </c>
      <c r="M276" t="b">
        <f t="shared" si="33"/>
        <v>0</v>
      </c>
      <c r="N276" s="3">
        <f t="shared" si="34"/>
        <v>-0.49118402615600187</v>
      </c>
      <c r="O276" s="3">
        <f t="shared" si="35"/>
        <v>-0.21247095666228913</v>
      </c>
    </row>
    <row r="277" spans="1:15" hidden="1" x14ac:dyDescent="0.2">
      <c r="A277">
        <v>276</v>
      </c>
      <c r="B277" t="s">
        <v>840</v>
      </c>
      <c r="C277" t="s">
        <v>42</v>
      </c>
      <c r="D277" t="s">
        <v>132</v>
      </c>
      <c r="E277">
        <v>330</v>
      </c>
      <c r="F277">
        <v>352</v>
      </c>
      <c r="G277">
        <v>22</v>
      </c>
      <c r="H277">
        <v>6.6666666666666693E-2</v>
      </c>
      <c r="I277" t="str">
        <f>VLOOKUP(D277,categoriesforlookup!A:B,2,FALSE)</f>
        <v>4 years and up to 5 years</v>
      </c>
      <c r="J277">
        <f t="shared" si="30"/>
        <v>15</v>
      </c>
      <c r="K277" t="b">
        <f t="shared" si="31"/>
        <v>1</v>
      </c>
      <c r="L277">
        <f t="shared" si="32"/>
        <v>37</v>
      </c>
      <c r="M277" t="b">
        <f t="shared" si="33"/>
        <v>0</v>
      </c>
      <c r="N277" s="3">
        <f t="shared" si="34"/>
        <v>0.11212121212121212</v>
      </c>
      <c r="O277" s="3">
        <f t="shared" si="35"/>
        <v>9.3443782200222246E-4</v>
      </c>
    </row>
    <row r="278" spans="1:15" hidden="1" x14ac:dyDescent="0.2">
      <c r="A278">
        <v>277</v>
      </c>
      <c r="B278" t="s">
        <v>839</v>
      </c>
      <c r="C278" t="s">
        <v>42</v>
      </c>
      <c r="D278" t="s">
        <v>133</v>
      </c>
      <c r="E278">
        <v>213</v>
      </c>
      <c r="F278">
        <v>228</v>
      </c>
      <c r="G278">
        <v>15</v>
      </c>
      <c r="H278">
        <v>7.0422535211267595E-2</v>
      </c>
      <c r="I278" t="str">
        <f>VLOOKUP(D278,categoriesforlookup!A:B,2,FALSE)</f>
        <v>5 years and over</v>
      </c>
      <c r="J278">
        <f t="shared" si="30"/>
        <v>2</v>
      </c>
      <c r="K278" t="b">
        <f t="shared" si="31"/>
        <v>1</v>
      </c>
      <c r="L278">
        <f t="shared" si="32"/>
        <v>17</v>
      </c>
      <c r="M278" t="b">
        <f t="shared" si="33"/>
        <v>0</v>
      </c>
      <c r="N278" s="3">
        <f t="shared" si="34"/>
        <v>7.9812206572769953E-2</v>
      </c>
      <c r="O278" s="3">
        <f t="shared" si="35"/>
        <v>4.2933629659561574E-4</v>
      </c>
    </row>
    <row r="279" spans="1:15" hidden="1" x14ac:dyDescent="0.2">
      <c r="A279">
        <v>278</v>
      </c>
      <c r="B279" t="s">
        <v>838</v>
      </c>
      <c r="C279" t="s">
        <v>42</v>
      </c>
      <c r="D279" t="s">
        <v>134</v>
      </c>
      <c r="E279">
        <v>10</v>
      </c>
      <c r="F279">
        <v>12</v>
      </c>
      <c r="G279">
        <v>2</v>
      </c>
      <c r="H279">
        <v>0.2</v>
      </c>
      <c r="I279">
        <f>VLOOKUP(D279,categoriesforlookup!A:B,2,FALSE)</f>
        <v>0</v>
      </c>
      <c r="J279" t="e">
        <f t="shared" si="30"/>
        <v>#N/A</v>
      </c>
      <c r="K279" t="e">
        <f t="shared" si="31"/>
        <v>#N/A</v>
      </c>
      <c r="L279" t="e">
        <f t="shared" si="32"/>
        <v>#N/A</v>
      </c>
      <c r="M279" t="e">
        <f t="shared" si="33"/>
        <v>#N/A</v>
      </c>
      <c r="N279" s="3" t="e">
        <f t="shared" si="34"/>
        <v>#N/A</v>
      </c>
      <c r="O279" s="3" t="e">
        <f t="shared" si="35"/>
        <v>#N/A</v>
      </c>
    </row>
    <row r="280" spans="1:15" x14ac:dyDescent="0.2">
      <c r="A280">
        <v>135</v>
      </c>
      <c r="B280" t="s">
        <v>981</v>
      </c>
      <c r="C280" t="s">
        <v>24</v>
      </c>
      <c r="D280" t="s">
        <v>136</v>
      </c>
      <c r="E280">
        <v>6019</v>
      </c>
      <c r="F280">
        <v>11057</v>
      </c>
      <c r="G280">
        <v>5038</v>
      </c>
      <c r="H280">
        <v>0.83701611563382605</v>
      </c>
      <c r="I280" t="str">
        <f>VLOOKUP(D280,categoriesforlookup!A:B,2,FALSE)</f>
        <v>1 year and up to 2 years</v>
      </c>
      <c r="J280">
        <f t="shared" si="30"/>
        <v>16</v>
      </c>
      <c r="K280" t="b">
        <f t="shared" si="31"/>
        <v>1</v>
      </c>
      <c r="L280">
        <f t="shared" si="32"/>
        <v>5054</v>
      </c>
      <c r="M280" t="b">
        <f t="shared" si="33"/>
        <v>0</v>
      </c>
      <c r="N280" s="3">
        <f t="shared" si="34"/>
        <v>0.83967436451237742</v>
      </c>
      <c r="O280" s="3">
        <f t="shared" si="35"/>
        <v>0.14559386973180077</v>
      </c>
    </row>
    <row r="281" spans="1:15" hidden="1" x14ac:dyDescent="0.2">
      <c r="A281">
        <v>280</v>
      </c>
      <c r="B281" t="s">
        <v>836</v>
      </c>
      <c r="C281" t="s">
        <v>42</v>
      </c>
      <c r="D281" t="s">
        <v>129</v>
      </c>
      <c r="E281">
        <v>40034</v>
      </c>
      <c r="F281">
        <v>39596</v>
      </c>
      <c r="G281">
        <v>-438</v>
      </c>
      <c r="H281">
        <v>-1.0940700404656001E-2</v>
      </c>
      <c r="I281" t="e">
        <f>VLOOKUP(D281,categoriesforlookup!A:B,2,FALSE)</f>
        <v>#N/A</v>
      </c>
      <c r="J281" t="e">
        <f t="shared" si="30"/>
        <v>#N/A</v>
      </c>
      <c r="K281" t="e">
        <f t="shared" si="31"/>
        <v>#N/A</v>
      </c>
      <c r="L281" t="e">
        <f t="shared" si="32"/>
        <v>#N/A</v>
      </c>
      <c r="M281" t="e">
        <f t="shared" si="33"/>
        <v>#N/A</v>
      </c>
      <c r="N281" s="3" t="e">
        <f t="shared" si="34"/>
        <v>#N/A</v>
      </c>
      <c r="O281" s="3" t="e">
        <f t="shared" si="35"/>
        <v>#N/A</v>
      </c>
    </row>
    <row r="282" spans="1:15" hidden="1" x14ac:dyDescent="0.2">
      <c r="A282">
        <v>281</v>
      </c>
      <c r="B282" t="s">
        <v>835</v>
      </c>
      <c r="C282" t="s">
        <v>43</v>
      </c>
      <c r="D282" t="s">
        <v>8</v>
      </c>
      <c r="E282">
        <v>5418</v>
      </c>
      <c r="F282">
        <v>5470</v>
      </c>
      <c r="G282">
        <v>52</v>
      </c>
      <c r="H282">
        <v>9.5976375046142506E-3</v>
      </c>
      <c r="I282" t="str">
        <f>VLOOKUP(D282,categoriesforlookup!A:B,2,FALSE)</f>
        <v>2 years and up to 3 years</v>
      </c>
      <c r="J282">
        <f t="shared" si="30"/>
        <v>167</v>
      </c>
      <c r="K282" t="b">
        <f t="shared" si="31"/>
        <v>1</v>
      </c>
      <c r="L282">
        <f t="shared" si="32"/>
        <v>219</v>
      </c>
      <c r="M282" t="b">
        <f t="shared" si="33"/>
        <v>0</v>
      </c>
      <c r="N282" s="3">
        <f t="shared" si="34"/>
        <v>4.0420819490586936E-2</v>
      </c>
      <c r="O282" s="3">
        <f t="shared" si="35"/>
        <v>8.9592538046146288E-3</v>
      </c>
    </row>
    <row r="283" spans="1:15" hidden="1" x14ac:dyDescent="0.2">
      <c r="A283">
        <v>282</v>
      </c>
      <c r="B283" t="s">
        <v>834</v>
      </c>
      <c r="C283" t="s">
        <v>43</v>
      </c>
      <c r="D283" t="s">
        <v>130</v>
      </c>
      <c r="E283">
        <v>3866</v>
      </c>
      <c r="F283">
        <v>4033</v>
      </c>
      <c r="G283">
        <v>167</v>
      </c>
      <c r="H283">
        <v>4.3197102948784302E-2</v>
      </c>
      <c r="I283" t="str">
        <f>VLOOKUP(D283,categoriesforlookup!A:B,2,FALSE)</f>
        <v>3 years and up to 4 years</v>
      </c>
      <c r="J283">
        <f t="shared" si="30"/>
        <v>197</v>
      </c>
      <c r="K283" t="b">
        <f t="shared" si="31"/>
        <v>1</v>
      </c>
      <c r="L283">
        <f t="shared" si="32"/>
        <v>364</v>
      </c>
      <c r="M283" t="b">
        <f t="shared" si="33"/>
        <v>0</v>
      </c>
      <c r="N283" s="3">
        <f t="shared" si="34"/>
        <v>9.4154164511122601E-2</v>
      </c>
      <c r="O283" s="3">
        <f t="shared" si="35"/>
        <v>1.4891179839633447E-2</v>
      </c>
    </row>
    <row r="284" spans="1:15" hidden="1" x14ac:dyDescent="0.2">
      <c r="A284">
        <v>283</v>
      </c>
      <c r="B284" t="s">
        <v>833</v>
      </c>
      <c r="C284" t="s">
        <v>43</v>
      </c>
      <c r="D284" t="s">
        <v>131</v>
      </c>
      <c r="E284">
        <v>7998</v>
      </c>
      <c r="F284">
        <v>4242</v>
      </c>
      <c r="G284">
        <v>-3756</v>
      </c>
      <c r="H284">
        <v>-0.46961740435108801</v>
      </c>
      <c r="I284" t="str">
        <f>VLOOKUP(D284,categoriesforlookup!A:B,2,FALSE)</f>
        <v>6 months up to 1 year</v>
      </c>
      <c r="J284">
        <f t="shared" si="30"/>
        <v>3068</v>
      </c>
      <c r="K284" t="b">
        <f t="shared" si="31"/>
        <v>0</v>
      </c>
      <c r="L284">
        <f t="shared" si="32"/>
        <v>-3756</v>
      </c>
      <c r="M284" t="b">
        <f t="shared" si="33"/>
        <v>0</v>
      </c>
      <c r="N284" s="3">
        <f t="shared" si="34"/>
        <v>-0.46961740435108779</v>
      </c>
      <c r="O284" s="3">
        <f t="shared" si="35"/>
        <v>-0.15365733922434954</v>
      </c>
    </row>
    <row r="285" spans="1:15" hidden="1" x14ac:dyDescent="0.2">
      <c r="A285">
        <v>284</v>
      </c>
      <c r="B285" t="s">
        <v>832</v>
      </c>
      <c r="C285" t="s">
        <v>43</v>
      </c>
      <c r="D285" t="s">
        <v>132</v>
      </c>
      <c r="E285">
        <v>776</v>
      </c>
      <c r="F285">
        <v>973</v>
      </c>
      <c r="G285">
        <v>197</v>
      </c>
      <c r="H285">
        <v>0.25386597938144301</v>
      </c>
      <c r="I285" t="str">
        <f>VLOOKUP(D285,categoriesforlookup!A:B,2,FALSE)</f>
        <v>4 years and up to 5 years</v>
      </c>
      <c r="J285">
        <f t="shared" si="30"/>
        <v>6</v>
      </c>
      <c r="K285" t="b">
        <f t="shared" si="31"/>
        <v>1</v>
      </c>
      <c r="L285">
        <f t="shared" si="32"/>
        <v>203</v>
      </c>
      <c r="M285" t="b">
        <f t="shared" si="33"/>
        <v>0</v>
      </c>
      <c r="N285" s="3">
        <f t="shared" si="34"/>
        <v>0.26159793814432991</v>
      </c>
      <c r="O285" s="3">
        <f t="shared" si="35"/>
        <v>8.3046964490263459E-3</v>
      </c>
    </row>
    <row r="286" spans="1:15" hidden="1" x14ac:dyDescent="0.2">
      <c r="A286">
        <v>285</v>
      </c>
      <c r="B286" t="s">
        <v>831</v>
      </c>
      <c r="C286" t="s">
        <v>43</v>
      </c>
      <c r="D286" t="s">
        <v>133</v>
      </c>
      <c r="E286">
        <v>331</v>
      </c>
      <c r="F286">
        <v>337</v>
      </c>
      <c r="G286">
        <v>6</v>
      </c>
      <c r="H286">
        <v>1.8126888217522698E-2</v>
      </c>
      <c r="I286" t="str">
        <f>VLOOKUP(D286,categoriesforlookup!A:B,2,FALSE)</f>
        <v>5 years and over</v>
      </c>
      <c r="J286">
        <f t="shared" si="30"/>
        <v>28</v>
      </c>
      <c r="K286" t="b">
        <f t="shared" si="31"/>
        <v>1</v>
      </c>
      <c r="L286">
        <f t="shared" si="32"/>
        <v>34</v>
      </c>
      <c r="M286" t="b">
        <f t="shared" si="33"/>
        <v>0</v>
      </c>
      <c r="N286" s="3">
        <f t="shared" si="34"/>
        <v>0.1027190332326284</v>
      </c>
      <c r="O286" s="3">
        <f t="shared" si="35"/>
        <v>1.3909343806251023E-3</v>
      </c>
    </row>
    <row r="287" spans="1:15" hidden="1" x14ac:dyDescent="0.2">
      <c r="A287">
        <v>286</v>
      </c>
      <c r="B287" t="s">
        <v>830</v>
      </c>
      <c r="C287" t="s">
        <v>43</v>
      </c>
      <c r="D287" t="s">
        <v>134</v>
      </c>
      <c r="E287">
        <v>78</v>
      </c>
      <c r="F287">
        <v>106</v>
      </c>
      <c r="G287">
        <v>28</v>
      </c>
      <c r="H287">
        <v>0.35897435897435898</v>
      </c>
      <c r="I287">
        <f>VLOOKUP(D287,categoriesforlookup!A:B,2,FALSE)</f>
        <v>0</v>
      </c>
      <c r="J287" t="e">
        <f t="shared" si="30"/>
        <v>#N/A</v>
      </c>
      <c r="K287" t="e">
        <f t="shared" si="31"/>
        <v>#N/A</v>
      </c>
      <c r="L287" t="e">
        <f t="shared" si="32"/>
        <v>#N/A</v>
      </c>
      <c r="M287" t="e">
        <f t="shared" si="33"/>
        <v>#N/A</v>
      </c>
      <c r="N287" s="3" t="e">
        <f t="shared" si="34"/>
        <v>#N/A</v>
      </c>
      <c r="O287" s="3" t="e">
        <f t="shared" si="35"/>
        <v>#N/A</v>
      </c>
    </row>
    <row r="288" spans="1:15" x14ac:dyDescent="0.2">
      <c r="A288">
        <v>495</v>
      </c>
      <c r="B288" t="s">
        <v>621</v>
      </c>
      <c r="C288" t="s">
        <v>69</v>
      </c>
      <c r="D288" t="s">
        <v>136</v>
      </c>
      <c r="E288">
        <v>13542</v>
      </c>
      <c r="F288">
        <v>21904</v>
      </c>
      <c r="G288">
        <v>8362</v>
      </c>
      <c r="H288">
        <v>0.61748633879781401</v>
      </c>
      <c r="I288" t="str">
        <f>VLOOKUP(D288,categoriesforlookup!A:B,2,FALSE)</f>
        <v>1 year and up to 2 years</v>
      </c>
      <c r="J288">
        <f t="shared" si="30"/>
        <v>1742</v>
      </c>
      <c r="K288" t="b">
        <f t="shared" si="31"/>
        <v>1</v>
      </c>
      <c r="L288">
        <f t="shared" si="32"/>
        <v>10104</v>
      </c>
      <c r="M288" t="b">
        <f t="shared" si="33"/>
        <v>0</v>
      </c>
      <c r="N288" s="3">
        <f t="shared" si="34"/>
        <v>0.74612317235268055</v>
      </c>
      <c r="O288" s="3">
        <f t="shared" si="35"/>
        <v>0.14541058630515499</v>
      </c>
    </row>
    <row r="289" spans="1:15" hidden="1" x14ac:dyDescent="0.2">
      <c r="A289">
        <v>288</v>
      </c>
      <c r="B289" t="s">
        <v>828</v>
      </c>
      <c r="C289" t="s">
        <v>43</v>
      </c>
      <c r="D289" t="s">
        <v>129</v>
      </c>
      <c r="E289">
        <v>24725</v>
      </c>
      <c r="F289">
        <v>24444</v>
      </c>
      <c r="G289">
        <v>-281</v>
      </c>
      <c r="H289">
        <v>-1.1365015166835199E-2</v>
      </c>
      <c r="I289" t="e">
        <f>VLOOKUP(D289,categoriesforlookup!A:B,2,FALSE)</f>
        <v>#N/A</v>
      </c>
      <c r="J289" t="e">
        <f t="shared" si="30"/>
        <v>#N/A</v>
      </c>
      <c r="K289" t="e">
        <f t="shared" si="31"/>
        <v>#N/A</v>
      </c>
      <c r="L289" t="e">
        <f t="shared" si="32"/>
        <v>#N/A</v>
      </c>
      <c r="M289" t="e">
        <f t="shared" si="33"/>
        <v>#N/A</v>
      </c>
      <c r="N289" s="3" t="e">
        <f t="shared" si="34"/>
        <v>#N/A</v>
      </c>
      <c r="O289" s="3" t="e">
        <f t="shared" si="35"/>
        <v>#N/A</v>
      </c>
    </row>
    <row r="290" spans="1:15" hidden="1" x14ac:dyDescent="0.2">
      <c r="A290">
        <v>289</v>
      </c>
      <c r="B290" t="s">
        <v>827</v>
      </c>
      <c r="C290" t="s">
        <v>44</v>
      </c>
      <c r="D290" t="s">
        <v>8</v>
      </c>
      <c r="E290">
        <v>7964</v>
      </c>
      <c r="F290">
        <v>8707</v>
      </c>
      <c r="G290">
        <v>743</v>
      </c>
      <c r="H290">
        <v>9.32948267202411E-2</v>
      </c>
      <c r="I290" t="str">
        <f>VLOOKUP(D290,categoriesforlookup!A:B,2,FALSE)</f>
        <v>2 years and up to 3 years</v>
      </c>
      <c r="J290">
        <f t="shared" si="30"/>
        <v>-22</v>
      </c>
      <c r="K290" t="b">
        <f t="shared" si="31"/>
        <v>0</v>
      </c>
      <c r="L290">
        <f t="shared" si="32"/>
        <v>743</v>
      </c>
      <c r="M290" t="b">
        <f t="shared" si="33"/>
        <v>0</v>
      </c>
      <c r="N290" s="3">
        <f t="shared" si="34"/>
        <v>9.3294826720241086E-2</v>
      </c>
      <c r="O290" s="3">
        <f t="shared" si="35"/>
        <v>2.2743273439652271E-2</v>
      </c>
    </row>
    <row r="291" spans="1:15" hidden="1" x14ac:dyDescent="0.2">
      <c r="A291">
        <v>290</v>
      </c>
      <c r="B291" t="s">
        <v>826</v>
      </c>
      <c r="C291" t="s">
        <v>44</v>
      </c>
      <c r="D291" t="s">
        <v>130</v>
      </c>
      <c r="E291">
        <v>710</v>
      </c>
      <c r="F291">
        <v>688</v>
      </c>
      <c r="G291">
        <v>-22</v>
      </c>
      <c r="H291">
        <v>-3.0985915492957702E-2</v>
      </c>
      <c r="I291" t="str">
        <f>VLOOKUP(D291,categoriesforlookup!A:B,2,FALSE)</f>
        <v>3 years and up to 4 years</v>
      </c>
      <c r="J291">
        <f t="shared" si="30"/>
        <v>21</v>
      </c>
      <c r="K291" t="b">
        <f t="shared" si="31"/>
        <v>0</v>
      </c>
      <c r="L291">
        <f t="shared" si="32"/>
        <v>-22</v>
      </c>
      <c r="M291" t="b">
        <f t="shared" si="33"/>
        <v>0</v>
      </c>
      <c r="N291" s="3">
        <f t="shared" si="34"/>
        <v>-3.0985915492957747E-2</v>
      </c>
      <c r="O291" s="3">
        <f t="shared" si="35"/>
        <v>-6.7342128623465675E-4</v>
      </c>
    </row>
    <row r="292" spans="1:15" hidden="1" x14ac:dyDescent="0.2">
      <c r="A292">
        <v>291</v>
      </c>
      <c r="B292" t="s">
        <v>825</v>
      </c>
      <c r="C292" t="s">
        <v>44</v>
      </c>
      <c r="D292" t="s">
        <v>131</v>
      </c>
      <c r="E292">
        <v>12554</v>
      </c>
      <c r="F292">
        <v>6516</v>
      </c>
      <c r="G292">
        <v>-6038</v>
      </c>
      <c r="H292">
        <v>-0.48096224310976599</v>
      </c>
      <c r="I292" t="str">
        <f>VLOOKUP(D292,categoriesforlookup!A:B,2,FALSE)</f>
        <v>6 months up to 1 year</v>
      </c>
      <c r="J292">
        <f t="shared" si="30"/>
        <v>5354</v>
      </c>
      <c r="K292" t="b">
        <f t="shared" si="31"/>
        <v>0</v>
      </c>
      <c r="L292">
        <f t="shared" si="32"/>
        <v>-6038</v>
      </c>
      <c r="M292" t="b">
        <f t="shared" si="33"/>
        <v>0</v>
      </c>
      <c r="N292" s="3">
        <f t="shared" si="34"/>
        <v>-0.48096224310976582</v>
      </c>
      <c r="O292" s="3">
        <f t="shared" si="35"/>
        <v>-0.18482353301294804</v>
      </c>
    </row>
    <row r="293" spans="1:15" hidden="1" x14ac:dyDescent="0.2">
      <c r="A293">
        <v>292</v>
      </c>
      <c r="B293" t="s">
        <v>824</v>
      </c>
      <c r="C293" t="s">
        <v>44</v>
      </c>
      <c r="D293" t="s">
        <v>132</v>
      </c>
      <c r="E293">
        <v>995</v>
      </c>
      <c r="F293">
        <v>1016</v>
      </c>
      <c r="G293">
        <v>21</v>
      </c>
      <c r="H293">
        <v>2.1105527638190999E-2</v>
      </c>
      <c r="I293" t="str">
        <f>VLOOKUP(D293,categoriesforlookup!A:B,2,FALSE)</f>
        <v>4 years and up to 5 years</v>
      </c>
      <c r="J293">
        <f t="shared" si="30"/>
        <v>-25</v>
      </c>
      <c r="K293" t="b">
        <f t="shared" si="31"/>
        <v>0</v>
      </c>
      <c r="L293">
        <f t="shared" si="32"/>
        <v>21</v>
      </c>
      <c r="M293" t="b">
        <f t="shared" si="33"/>
        <v>0</v>
      </c>
      <c r="N293" s="3">
        <f t="shared" si="34"/>
        <v>2.1105527638190954E-2</v>
      </c>
      <c r="O293" s="3">
        <f t="shared" si="35"/>
        <v>6.4281122776944509E-4</v>
      </c>
    </row>
    <row r="294" spans="1:15" hidden="1" x14ac:dyDescent="0.2">
      <c r="A294">
        <v>293</v>
      </c>
      <c r="B294" t="s">
        <v>823</v>
      </c>
      <c r="C294" t="s">
        <v>44</v>
      </c>
      <c r="D294" t="s">
        <v>133</v>
      </c>
      <c r="E294">
        <v>885</v>
      </c>
      <c r="F294">
        <v>860</v>
      </c>
      <c r="G294">
        <v>-25</v>
      </c>
      <c r="H294">
        <v>-2.82485875706215E-2</v>
      </c>
      <c r="I294" t="str">
        <f>VLOOKUP(D294,categoriesforlookup!A:B,2,FALSE)</f>
        <v>5 years and over</v>
      </c>
      <c r="J294">
        <f t="shared" si="30"/>
        <v>76</v>
      </c>
      <c r="K294" t="b">
        <f t="shared" si="31"/>
        <v>0</v>
      </c>
      <c r="L294">
        <f t="shared" si="32"/>
        <v>-25</v>
      </c>
      <c r="M294" t="b">
        <f t="shared" si="33"/>
        <v>0</v>
      </c>
      <c r="N294" s="3">
        <f t="shared" si="34"/>
        <v>-2.8248587570621469E-2</v>
      </c>
      <c r="O294" s="3">
        <f t="shared" si="35"/>
        <v>-7.6525146163029171E-4</v>
      </c>
    </row>
    <row r="295" spans="1:15" hidden="1" x14ac:dyDescent="0.2">
      <c r="A295">
        <v>294</v>
      </c>
      <c r="B295" t="s">
        <v>822</v>
      </c>
      <c r="C295" t="s">
        <v>44</v>
      </c>
      <c r="D295" t="s">
        <v>134</v>
      </c>
      <c r="E295">
        <v>503</v>
      </c>
      <c r="F295">
        <v>579</v>
      </c>
      <c r="G295">
        <v>76</v>
      </c>
      <c r="H295">
        <v>0.151093439363817</v>
      </c>
      <c r="I295">
        <f>VLOOKUP(D295,categoriesforlookup!A:B,2,FALSE)</f>
        <v>0</v>
      </c>
      <c r="J295" t="e">
        <f t="shared" si="30"/>
        <v>#N/A</v>
      </c>
      <c r="K295" t="e">
        <f t="shared" si="31"/>
        <v>#N/A</v>
      </c>
      <c r="L295" t="e">
        <f t="shared" si="32"/>
        <v>#N/A</v>
      </c>
      <c r="M295" t="e">
        <f t="shared" si="33"/>
        <v>#N/A</v>
      </c>
      <c r="N295" s="3" t="e">
        <f t="shared" si="34"/>
        <v>#N/A</v>
      </c>
      <c r="O295" s="3" t="e">
        <f t="shared" si="35"/>
        <v>#N/A</v>
      </c>
    </row>
    <row r="296" spans="1:15" x14ac:dyDescent="0.2">
      <c r="A296">
        <v>151</v>
      </c>
      <c r="B296" t="s">
        <v>965</v>
      </c>
      <c r="C296" t="s">
        <v>26</v>
      </c>
      <c r="D296" t="s">
        <v>136</v>
      </c>
      <c r="E296">
        <v>7847</v>
      </c>
      <c r="F296">
        <v>14729</v>
      </c>
      <c r="G296">
        <v>6882</v>
      </c>
      <c r="H296">
        <v>0.87702306613992598</v>
      </c>
      <c r="I296" t="str">
        <f>VLOOKUP(D296,categoriesforlookup!A:B,2,FALSE)</f>
        <v>1 year and up to 2 years</v>
      </c>
      <c r="J296">
        <f t="shared" si="30"/>
        <v>218</v>
      </c>
      <c r="K296" t="b">
        <f t="shared" si="31"/>
        <v>1</v>
      </c>
      <c r="L296">
        <f t="shared" si="32"/>
        <v>7100</v>
      </c>
      <c r="M296" t="b">
        <f t="shared" si="33"/>
        <v>0</v>
      </c>
      <c r="N296" s="3">
        <f t="shared" si="34"/>
        <v>0.90480438384095829</v>
      </c>
      <c r="O296" s="3">
        <f t="shared" si="35"/>
        <v>0.14514678223894023</v>
      </c>
    </row>
    <row r="297" spans="1:15" hidden="1" x14ac:dyDescent="0.2">
      <c r="A297">
        <v>296</v>
      </c>
      <c r="B297" t="s">
        <v>820</v>
      </c>
      <c r="C297" t="s">
        <v>44</v>
      </c>
      <c r="D297" t="s">
        <v>129</v>
      </c>
      <c r="E297">
        <v>32671</v>
      </c>
      <c r="F297">
        <v>32669</v>
      </c>
      <c r="G297">
        <v>-2</v>
      </c>
      <c r="H297" s="1">
        <v>-6.1216369257139397E-5</v>
      </c>
      <c r="I297" t="e">
        <f>VLOOKUP(D297,categoriesforlookup!A:B,2,FALSE)</f>
        <v>#N/A</v>
      </c>
      <c r="J297" t="e">
        <f t="shared" si="30"/>
        <v>#N/A</v>
      </c>
      <c r="K297" t="e">
        <f t="shared" si="31"/>
        <v>#N/A</v>
      </c>
      <c r="L297" t="e">
        <f t="shared" si="32"/>
        <v>#N/A</v>
      </c>
      <c r="M297" t="e">
        <f t="shared" si="33"/>
        <v>#N/A</v>
      </c>
      <c r="N297" s="3" t="e">
        <f t="shared" si="34"/>
        <v>#N/A</v>
      </c>
      <c r="O297" s="3" t="e">
        <f t="shared" si="35"/>
        <v>#N/A</v>
      </c>
    </row>
    <row r="298" spans="1:15" hidden="1" x14ac:dyDescent="0.2">
      <c r="A298">
        <v>297</v>
      </c>
      <c r="B298" t="s">
        <v>819</v>
      </c>
      <c r="C298" t="s">
        <v>45</v>
      </c>
      <c r="D298" t="s">
        <v>8</v>
      </c>
      <c r="E298">
        <v>29028</v>
      </c>
      <c r="F298">
        <v>31001</v>
      </c>
      <c r="G298">
        <v>1973</v>
      </c>
      <c r="H298">
        <v>6.7968857654678194E-2</v>
      </c>
      <c r="I298" t="str">
        <f>VLOOKUP(D298,categoriesforlookup!A:B,2,FALSE)</f>
        <v>2 years and up to 3 years</v>
      </c>
      <c r="J298">
        <f t="shared" si="30"/>
        <v>407</v>
      </c>
      <c r="K298" t="b">
        <f t="shared" si="31"/>
        <v>1</v>
      </c>
      <c r="L298">
        <f t="shared" si="32"/>
        <v>2380</v>
      </c>
      <c r="M298" t="b">
        <f t="shared" si="33"/>
        <v>0</v>
      </c>
      <c r="N298" s="3">
        <f t="shared" si="34"/>
        <v>8.198980294887695E-2</v>
      </c>
      <c r="O298" s="3">
        <f t="shared" si="35"/>
        <v>2.0620164441479454E-2</v>
      </c>
    </row>
    <row r="299" spans="1:15" hidden="1" x14ac:dyDescent="0.2">
      <c r="A299">
        <v>298</v>
      </c>
      <c r="B299" t="s">
        <v>818</v>
      </c>
      <c r="C299" t="s">
        <v>45</v>
      </c>
      <c r="D299" t="s">
        <v>130</v>
      </c>
      <c r="E299">
        <v>5302</v>
      </c>
      <c r="F299">
        <v>5709</v>
      </c>
      <c r="G299">
        <v>407</v>
      </c>
      <c r="H299">
        <v>7.67634854771784E-2</v>
      </c>
      <c r="I299" t="str">
        <f>VLOOKUP(D299,categoriesforlookup!A:B,2,FALSE)</f>
        <v>3 years and up to 4 years</v>
      </c>
      <c r="J299">
        <f t="shared" si="30"/>
        <v>43</v>
      </c>
      <c r="K299" t="b">
        <f t="shared" si="31"/>
        <v>1</v>
      </c>
      <c r="L299">
        <f t="shared" si="32"/>
        <v>450</v>
      </c>
      <c r="M299" t="b">
        <f t="shared" si="33"/>
        <v>0</v>
      </c>
      <c r="N299" s="3">
        <f t="shared" si="34"/>
        <v>8.4873632591474915E-2</v>
      </c>
      <c r="O299" s="3">
        <f t="shared" si="35"/>
        <v>3.8987705876746864E-3</v>
      </c>
    </row>
    <row r="300" spans="1:15" hidden="1" x14ac:dyDescent="0.2">
      <c r="A300">
        <v>299</v>
      </c>
      <c r="B300" t="s">
        <v>817</v>
      </c>
      <c r="C300" t="s">
        <v>45</v>
      </c>
      <c r="D300" t="s">
        <v>131</v>
      </c>
      <c r="E300">
        <v>44267</v>
      </c>
      <c r="F300">
        <v>25066</v>
      </c>
      <c r="G300">
        <v>-19201</v>
      </c>
      <c r="H300">
        <v>-0.43375426389861499</v>
      </c>
      <c r="I300" t="str">
        <f>VLOOKUP(D300,categoriesforlookup!A:B,2,FALSE)</f>
        <v>6 months up to 1 year</v>
      </c>
      <c r="J300">
        <f t="shared" si="30"/>
        <v>16535</v>
      </c>
      <c r="K300" t="b">
        <f t="shared" si="31"/>
        <v>0</v>
      </c>
      <c r="L300">
        <f t="shared" si="32"/>
        <v>-19201</v>
      </c>
      <c r="M300" t="b">
        <f t="shared" si="33"/>
        <v>0</v>
      </c>
      <c r="N300" s="3">
        <f t="shared" si="34"/>
        <v>-0.43375426389861521</v>
      </c>
      <c r="O300" s="3">
        <f t="shared" si="35"/>
        <v>-0.16635620900875925</v>
      </c>
    </row>
    <row r="301" spans="1:15" hidden="1" x14ac:dyDescent="0.2">
      <c r="A301">
        <v>300</v>
      </c>
      <c r="B301" t="s">
        <v>816</v>
      </c>
      <c r="C301" t="s">
        <v>45</v>
      </c>
      <c r="D301" t="s">
        <v>132</v>
      </c>
      <c r="E301">
        <v>2185</v>
      </c>
      <c r="F301">
        <v>2228</v>
      </c>
      <c r="G301">
        <v>43</v>
      </c>
      <c r="H301">
        <v>1.9679633867276902E-2</v>
      </c>
      <c r="I301" t="str">
        <f>VLOOKUP(D301,categoriesforlookup!A:B,2,FALSE)</f>
        <v>4 years and up to 5 years</v>
      </c>
      <c r="J301">
        <f t="shared" si="30"/>
        <v>42</v>
      </c>
      <c r="K301" t="b">
        <f t="shared" si="31"/>
        <v>1</v>
      </c>
      <c r="L301">
        <f t="shared" si="32"/>
        <v>85</v>
      </c>
      <c r="M301" t="b">
        <f t="shared" si="33"/>
        <v>0</v>
      </c>
      <c r="N301" s="3">
        <f t="shared" si="34"/>
        <v>3.8901601830663615E-2</v>
      </c>
      <c r="O301" s="3">
        <f t="shared" si="35"/>
        <v>7.3643444433855196E-4</v>
      </c>
    </row>
    <row r="302" spans="1:15" hidden="1" x14ac:dyDescent="0.2">
      <c r="A302">
        <v>301</v>
      </c>
      <c r="B302" t="s">
        <v>815</v>
      </c>
      <c r="C302" t="s">
        <v>45</v>
      </c>
      <c r="D302" t="s">
        <v>133</v>
      </c>
      <c r="E302">
        <v>1483</v>
      </c>
      <c r="F302">
        <v>1525</v>
      </c>
      <c r="G302">
        <v>42</v>
      </c>
      <c r="H302">
        <v>2.83209710047202E-2</v>
      </c>
      <c r="I302" t="str">
        <f>VLOOKUP(D302,categoriesforlookup!A:B,2,FALSE)</f>
        <v>5 years and over</v>
      </c>
      <c r="J302">
        <f t="shared" si="30"/>
        <v>82</v>
      </c>
      <c r="K302" t="b">
        <f t="shared" si="31"/>
        <v>1</v>
      </c>
      <c r="L302">
        <f t="shared" si="32"/>
        <v>124</v>
      </c>
      <c r="M302" t="b">
        <f t="shared" si="33"/>
        <v>0</v>
      </c>
      <c r="N302" s="3">
        <f t="shared" si="34"/>
        <v>8.3614295347269052E-2</v>
      </c>
      <c r="O302" s="3">
        <f t="shared" si="35"/>
        <v>1.074327895270358E-3</v>
      </c>
    </row>
    <row r="303" spans="1:15" hidden="1" x14ac:dyDescent="0.2">
      <c r="A303">
        <v>302</v>
      </c>
      <c r="B303" t="s">
        <v>814</v>
      </c>
      <c r="C303" t="s">
        <v>45</v>
      </c>
      <c r="D303" t="s">
        <v>134</v>
      </c>
      <c r="E303">
        <v>304</v>
      </c>
      <c r="F303">
        <v>386</v>
      </c>
      <c r="G303">
        <v>82</v>
      </c>
      <c r="H303">
        <v>0.269736842105263</v>
      </c>
      <c r="I303">
        <f>VLOOKUP(D303,categoriesforlookup!A:B,2,FALSE)</f>
        <v>0</v>
      </c>
      <c r="J303" t="e">
        <f t="shared" si="30"/>
        <v>#N/A</v>
      </c>
      <c r="K303" t="e">
        <f t="shared" si="31"/>
        <v>#N/A</v>
      </c>
      <c r="L303" t="e">
        <f t="shared" si="32"/>
        <v>#N/A</v>
      </c>
      <c r="M303" t="e">
        <f t="shared" si="33"/>
        <v>#N/A</v>
      </c>
      <c r="N303" s="3" t="e">
        <f t="shared" si="34"/>
        <v>#N/A</v>
      </c>
      <c r="O303" s="3" t="e">
        <f t="shared" si="35"/>
        <v>#N/A</v>
      </c>
    </row>
    <row r="304" spans="1:15" x14ac:dyDescent="0.2">
      <c r="A304">
        <v>407</v>
      </c>
      <c r="B304" t="s">
        <v>709</v>
      </c>
      <c r="C304" t="s">
        <v>58</v>
      </c>
      <c r="D304" t="s">
        <v>136</v>
      </c>
      <c r="E304">
        <v>2803</v>
      </c>
      <c r="F304">
        <v>5472</v>
      </c>
      <c r="G304">
        <v>2669</v>
      </c>
      <c r="H304">
        <v>0.95219407777381404</v>
      </c>
      <c r="I304" t="str">
        <f>VLOOKUP(D304,categoriesforlookup!A:B,2,FALSE)</f>
        <v>1 year and up to 2 years</v>
      </c>
      <c r="J304">
        <f t="shared" si="30"/>
        <v>81</v>
      </c>
      <c r="K304" t="b">
        <f t="shared" si="31"/>
        <v>1</v>
      </c>
      <c r="L304">
        <f t="shared" si="32"/>
        <v>2750</v>
      </c>
      <c r="M304" t="b">
        <f t="shared" si="33"/>
        <v>0</v>
      </c>
      <c r="N304" s="3">
        <f t="shared" si="34"/>
        <v>0.98109168747770248</v>
      </c>
      <c r="O304" s="3">
        <f t="shared" si="35"/>
        <v>0.14429635848462588</v>
      </c>
    </row>
    <row r="305" spans="1:15" hidden="1" x14ac:dyDescent="0.2">
      <c r="A305">
        <v>304</v>
      </c>
      <c r="B305" t="s">
        <v>812</v>
      </c>
      <c r="C305" t="s">
        <v>45</v>
      </c>
      <c r="D305" t="s">
        <v>129</v>
      </c>
      <c r="E305">
        <v>116255</v>
      </c>
      <c r="F305">
        <v>115421</v>
      </c>
      <c r="G305">
        <v>-834</v>
      </c>
      <c r="H305">
        <v>-7.1738849941938004E-3</v>
      </c>
      <c r="I305" t="e">
        <f>VLOOKUP(D305,categoriesforlookup!A:B,2,FALSE)</f>
        <v>#N/A</v>
      </c>
      <c r="J305" t="e">
        <f t="shared" si="30"/>
        <v>#N/A</v>
      </c>
      <c r="K305" t="e">
        <f t="shared" si="31"/>
        <v>#N/A</v>
      </c>
      <c r="L305" t="e">
        <f t="shared" si="32"/>
        <v>#N/A</v>
      </c>
      <c r="M305" t="e">
        <f t="shared" si="33"/>
        <v>#N/A</v>
      </c>
      <c r="N305" s="3" t="e">
        <f t="shared" si="34"/>
        <v>#N/A</v>
      </c>
      <c r="O305" s="3" t="e">
        <f t="shared" si="35"/>
        <v>#N/A</v>
      </c>
    </row>
    <row r="306" spans="1:15" hidden="1" x14ac:dyDescent="0.2">
      <c r="A306">
        <v>305</v>
      </c>
      <c r="B306" t="s">
        <v>811</v>
      </c>
      <c r="C306" t="s">
        <v>46</v>
      </c>
      <c r="D306" t="s">
        <v>8</v>
      </c>
      <c r="E306">
        <v>9249</v>
      </c>
      <c r="F306">
        <v>9446</v>
      </c>
      <c r="G306">
        <v>197</v>
      </c>
      <c r="H306">
        <v>2.12995999567521E-2</v>
      </c>
      <c r="I306" t="str">
        <f>VLOOKUP(D306,categoriesforlookup!A:B,2,FALSE)</f>
        <v>2 years and up to 3 years</v>
      </c>
      <c r="J306">
        <f t="shared" si="30"/>
        <v>599</v>
      </c>
      <c r="K306" t="b">
        <f t="shared" si="31"/>
        <v>1</v>
      </c>
      <c r="L306">
        <f t="shared" si="32"/>
        <v>796</v>
      </c>
      <c r="M306" t="b">
        <f t="shared" si="33"/>
        <v>0</v>
      </c>
      <c r="N306" s="3">
        <f t="shared" si="34"/>
        <v>8.6063358200886578E-2</v>
      </c>
      <c r="O306" s="3">
        <f t="shared" si="35"/>
        <v>1.7780557541100785E-2</v>
      </c>
    </row>
    <row r="307" spans="1:15" hidden="1" x14ac:dyDescent="0.2">
      <c r="A307">
        <v>306</v>
      </c>
      <c r="B307" t="s">
        <v>810</v>
      </c>
      <c r="C307" t="s">
        <v>46</v>
      </c>
      <c r="D307" t="s">
        <v>130</v>
      </c>
      <c r="E307">
        <v>5576</v>
      </c>
      <c r="F307">
        <v>6175</v>
      </c>
      <c r="G307">
        <v>599</v>
      </c>
      <c r="H307">
        <v>0.107424677187948</v>
      </c>
      <c r="I307" t="str">
        <f>VLOOKUP(D307,categoriesforlookup!A:B,2,FALSE)</f>
        <v>3 years and up to 4 years</v>
      </c>
      <c r="J307">
        <f t="shared" si="30"/>
        <v>4</v>
      </c>
      <c r="K307" t="b">
        <f t="shared" si="31"/>
        <v>1</v>
      </c>
      <c r="L307">
        <f t="shared" si="32"/>
        <v>603</v>
      </c>
      <c r="M307" t="b">
        <f t="shared" si="33"/>
        <v>0</v>
      </c>
      <c r="N307" s="3">
        <f t="shared" si="34"/>
        <v>0.10814203730272597</v>
      </c>
      <c r="O307" s="3">
        <f t="shared" si="35"/>
        <v>1.3469442458899214E-2</v>
      </c>
    </row>
    <row r="308" spans="1:15" hidden="1" x14ac:dyDescent="0.2">
      <c r="A308">
        <v>307</v>
      </c>
      <c r="B308" t="s">
        <v>809</v>
      </c>
      <c r="C308" t="s">
        <v>46</v>
      </c>
      <c r="D308" t="s">
        <v>131</v>
      </c>
      <c r="E308">
        <v>17547</v>
      </c>
      <c r="F308">
        <v>11220</v>
      </c>
      <c r="G308">
        <v>-6327</v>
      </c>
      <c r="H308">
        <v>-0.36057445717216602</v>
      </c>
      <c r="I308" t="str">
        <f>VLOOKUP(D308,categoriesforlookup!A:B,2,FALSE)</f>
        <v>6 months up to 1 year</v>
      </c>
      <c r="J308">
        <f t="shared" si="30"/>
        <v>5452</v>
      </c>
      <c r="K308" t="b">
        <f t="shared" si="31"/>
        <v>0</v>
      </c>
      <c r="L308">
        <f t="shared" si="32"/>
        <v>-6327</v>
      </c>
      <c r="M308" t="b">
        <f t="shared" si="33"/>
        <v>0</v>
      </c>
      <c r="N308" s="3">
        <f t="shared" si="34"/>
        <v>-0.36057445717216619</v>
      </c>
      <c r="O308" s="3">
        <f t="shared" si="35"/>
        <v>-0.14132862759113651</v>
      </c>
    </row>
    <row r="309" spans="1:15" hidden="1" x14ac:dyDescent="0.2">
      <c r="A309">
        <v>308</v>
      </c>
      <c r="B309" t="s">
        <v>808</v>
      </c>
      <c r="C309" t="s">
        <v>46</v>
      </c>
      <c r="D309" t="s">
        <v>132</v>
      </c>
      <c r="E309">
        <v>353</v>
      </c>
      <c r="F309">
        <v>357</v>
      </c>
      <c r="G309">
        <v>4</v>
      </c>
      <c r="H309">
        <v>1.1331444759206799E-2</v>
      </c>
      <c r="I309" t="str">
        <f>VLOOKUP(D309,categoriesforlookup!A:B,2,FALSE)</f>
        <v>4 years and up to 5 years</v>
      </c>
      <c r="J309">
        <f t="shared" si="30"/>
        <v>4</v>
      </c>
      <c r="K309" t="b">
        <f t="shared" si="31"/>
        <v>1</v>
      </c>
      <c r="L309">
        <f t="shared" si="32"/>
        <v>8</v>
      </c>
      <c r="M309" t="b">
        <f t="shared" si="33"/>
        <v>0</v>
      </c>
      <c r="N309" s="3">
        <f t="shared" si="34"/>
        <v>2.2662889518413599E-2</v>
      </c>
      <c r="O309" s="3">
        <f t="shared" si="35"/>
        <v>1.7869907076483203E-4</v>
      </c>
    </row>
    <row r="310" spans="1:15" hidden="1" x14ac:dyDescent="0.2">
      <c r="A310">
        <v>309</v>
      </c>
      <c r="B310" t="s">
        <v>807</v>
      </c>
      <c r="C310" t="s">
        <v>46</v>
      </c>
      <c r="D310" t="s">
        <v>133</v>
      </c>
      <c r="E310">
        <v>226</v>
      </c>
      <c r="F310">
        <v>230</v>
      </c>
      <c r="G310">
        <v>4</v>
      </c>
      <c r="H310">
        <v>1.7699115044247801E-2</v>
      </c>
      <c r="I310" t="str">
        <f>VLOOKUP(D310,categoriesforlookup!A:B,2,FALSE)</f>
        <v>5 years and over</v>
      </c>
      <c r="J310">
        <f t="shared" si="30"/>
        <v>20</v>
      </c>
      <c r="K310" t="b">
        <f t="shared" si="31"/>
        <v>1</v>
      </c>
      <c r="L310">
        <f t="shared" si="32"/>
        <v>24</v>
      </c>
      <c r="M310" t="b">
        <f t="shared" si="33"/>
        <v>0</v>
      </c>
      <c r="N310" s="3">
        <f t="shared" si="34"/>
        <v>0.10619469026548672</v>
      </c>
      <c r="O310" s="3">
        <f t="shared" si="35"/>
        <v>5.3609721229449603E-4</v>
      </c>
    </row>
    <row r="311" spans="1:15" hidden="1" x14ac:dyDescent="0.2">
      <c r="A311">
        <v>310</v>
      </c>
      <c r="B311" t="s">
        <v>806</v>
      </c>
      <c r="C311" t="s">
        <v>46</v>
      </c>
      <c r="D311" t="s">
        <v>134</v>
      </c>
      <c r="E311">
        <v>61</v>
      </c>
      <c r="F311">
        <v>81</v>
      </c>
      <c r="G311">
        <v>20</v>
      </c>
      <c r="H311">
        <v>0.32786885245901598</v>
      </c>
      <c r="I311">
        <f>VLOOKUP(D311,categoriesforlookup!A:B,2,FALSE)</f>
        <v>0</v>
      </c>
      <c r="J311" t="e">
        <f t="shared" si="30"/>
        <v>#N/A</v>
      </c>
      <c r="K311" t="e">
        <f t="shared" si="31"/>
        <v>#N/A</v>
      </c>
      <c r="L311" t="e">
        <f t="shared" si="32"/>
        <v>#N/A</v>
      </c>
      <c r="M311" t="e">
        <f t="shared" si="33"/>
        <v>#N/A</v>
      </c>
      <c r="N311" s="3" t="e">
        <f t="shared" si="34"/>
        <v>#N/A</v>
      </c>
      <c r="O311" s="3" t="e">
        <f t="shared" si="35"/>
        <v>#N/A</v>
      </c>
    </row>
    <row r="312" spans="1:15" x14ac:dyDescent="0.2">
      <c r="A312">
        <v>319</v>
      </c>
      <c r="B312" t="s">
        <v>797</v>
      </c>
      <c r="C312" t="s">
        <v>47</v>
      </c>
      <c r="D312" t="s">
        <v>136</v>
      </c>
      <c r="E312">
        <v>5955</v>
      </c>
      <c r="F312">
        <v>10647</v>
      </c>
      <c r="G312">
        <v>4692</v>
      </c>
      <c r="H312">
        <v>0.78790931989924395</v>
      </c>
      <c r="I312" t="str">
        <f>VLOOKUP(D312,categoriesforlookup!A:B,2,FALSE)</f>
        <v>1 year and up to 2 years</v>
      </c>
      <c r="J312">
        <f t="shared" si="30"/>
        <v>753</v>
      </c>
      <c r="K312" t="b">
        <f t="shared" si="31"/>
        <v>1</v>
      </c>
      <c r="L312">
        <f t="shared" si="32"/>
        <v>5445</v>
      </c>
      <c r="M312" t="b">
        <f t="shared" si="33"/>
        <v>0</v>
      </c>
      <c r="N312" s="3">
        <f t="shared" si="34"/>
        <v>0.91435768261964734</v>
      </c>
      <c r="O312" s="3">
        <f t="shared" si="35"/>
        <v>0.14404761904761904</v>
      </c>
    </row>
    <row r="313" spans="1:15" hidden="1" x14ac:dyDescent="0.2">
      <c r="A313">
        <v>312</v>
      </c>
      <c r="B313" t="s">
        <v>804</v>
      </c>
      <c r="C313" t="s">
        <v>46</v>
      </c>
      <c r="D313" t="s">
        <v>129</v>
      </c>
      <c r="E313">
        <v>44862</v>
      </c>
      <c r="F313">
        <v>44768</v>
      </c>
      <c r="G313">
        <v>-94</v>
      </c>
      <c r="H313">
        <v>-2.0953145200838098E-3</v>
      </c>
      <c r="I313" t="e">
        <f>VLOOKUP(D313,categoriesforlookup!A:B,2,FALSE)</f>
        <v>#N/A</v>
      </c>
      <c r="J313" t="e">
        <f t="shared" si="30"/>
        <v>#N/A</v>
      </c>
      <c r="K313" t="e">
        <f t="shared" si="31"/>
        <v>#N/A</v>
      </c>
      <c r="L313" t="e">
        <f t="shared" si="32"/>
        <v>#N/A</v>
      </c>
      <c r="M313" t="e">
        <f t="shared" si="33"/>
        <v>#N/A</v>
      </c>
      <c r="N313" s="3" t="e">
        <f t="shared" si="34"/>
        <v>#N/A</v>
      </c>
      <c r="O313" s="3" t="e">
        <f t="shared" si="35"/>
        <v>#N/A</v>
      </c>
    </row>
    <row r="314" spans="1:15" hidden="1" x14ac:dyDescent="0.2">
      <c r="A314">
        <v>313</v>
      </c>
      <c r="B314" t="s">
        <v>803</v>
      </c>
      <c r="C314" t="s">
        <v>47</v>
      </c>
      <c r="D314" t="s">
        <v>8</v>
      </c>
      <c r="E314">
        <v>7613</v>
      </c>
      <c r="F314">
        <v>8366</v>
      </c>
      <c r="G314">
        <v>753</v>
      </c>
      <c r="H314">
        <v>9.8909759621699705E-2</v>
      </c>
      <c r="I314" t="str">
        <f>VLOOKUP(D314,categoriesforlookup!A:B,2,FALSE)</f>
        <v>2 years and up to 3 years</v>
      </c>
      <c r="J314">
        <f t="shared" si="30"/>
        <v>34</v>
      </c>
      <c r="K314" t="b">
        <f t="shared" si="31"/>
        <v>1</v>
      </c>
      <c r="L314">
        <f t="shared" si="32"/>
        <v>787</v>
      </c>
      <c r="M314" t="b">
        <f t="shared" si="33"/>
        <v>0</v>
      </c>
      <c r="N314" s="3">
        <f t="shared" si="34"/>
        <v>0.10337580454485748</v>
      </c>
      <c r="O314" s="3">
        <f t="shared" si="35"/>
        <v>2.0820105820105819E-2</v>
      </c>
    </row>
    <row r="315" spans="1:15" hidden="1" x14ac:dyDescent="0.2">
      <c r="A315">
        <v>314</v>
      </c>
      <c r="B315" t="s">
        <v>802</v>
      </c>
      <c r="C315" t="s">
        <v>47</v>
      </c>
      <c r="D315" t="s">
        <v>130</v>
      </c>
      <c r="E315">
        <v>302</v>
      </c>
      <c r="F315">
        <v>336</v>
      </c>
      <c r="G315">
        <v>34</v>
      </c>
      <c r="H315">
        <v>0.112582781456954</v>
      </c>
      <c r="I315" t="str">
        <f>VLOOKUP(D315,categoriesforlookup!A:B,2,FALSE)</f>
        <v>3 years and up to 4 years</v>
      </c>
      <c r="J315">
        <f t="shared" si="30"/>
        <v>11</v>
      </c>
      <c r="K315" t="b">
        <f t="shared" si="31"/>
        <v>1</v>
      </c>
      <c r="L315">
        <f t="shared" si="32"/>
        <v>45</v>
      </c>
      <c r="M315" t="b">
        <f t="shared" si="33"/>
        <v>0</v>
      </c>
      <c r="N315" s="3">
        <f t="shared" si="34"/>
        <v>0.1490066225165563</v>
      </c>
      <c r="O315" s="3">
        <f t="shared" si="35"/>
        <v>1.1904761904761906E-3</v>
      </c>
    </row>
    <row r="316" spans="1:15" hidden="1" x14ac:dyDescent="0.2">
      <c r="A316">
        <v>315</v>
      </c>
      <c r="B316" t="s">
        <v>801</v>
      </c>
      <c r="C316" t="s">
        <v>47</v>
      </c>
      <c r="D316" t="s">
        <v>131</v>
      </c>
      <c r="E316">
        <v>18374</v>
      </c>
      <c r="F316">
        <v>13067</v>
      </c>
      <c r="G316">
        <v>-5307</v>
      </c>
      <c r="H316">
        <v>-0.28883204528137602</v>
      </c>
      <c r="I316" t="str">
        <f>VLOOKUP(D316,categoriesforlookup!A:B,2,FALSE)</f>
        <v>6 months up to 1 year</v>
      </c>
      <c r="J316">
        <f t="shared" si="30"/>
        <v>4692</v>
      </c>
      <c r="K316" t="b">
        <f t="shared" si="31"/>
        <v>0</v>
      </c>
      <c r="L316">
        <f t="shared" si="32"/>
        <v>-5307</v>
      </c>
      <c r="M316" t="b">
        <f t="shared" si="33"/>
        <v>0</v>
      </c>
      <c r="N316" s="3">
        <f t="shared" si="34"/>
        <v>-0.28883204528137585</v>
      </c>
      <c r="O316" s="3">
        <f t="shared" si="35"/>
        <v>-0.14039682539682541</v>
      </c>
    </row>
    <row r="317" spans="1:15" hidden="1" x14ac:dyDescent="0.2">
      <c r="A317">
        <v>316</v>
      </c>
      <c r="B317" t="s">
        <v>800</v>
      </c>
      <c r="C317" t="s">
        <v>47</v>
      </c>
      <c r="D317" t="s">
        <v>132</v>
      </c>
      <c r="E317">
        <v>207</v>
      </c>
      <c r="F317">
        <v>218</v>
      </c>
      <c r="G317">
        <v>11</v>
      </c>
      <c r="H317">
        <v>5.3140096618357502E-2</v>
      </c>
      <c r="I317" t="str">
        <f>VLOOKUP(D317,categoriesforlookup!A:B,2,FALSE)</f>
        <v>4 years and up to 5 years</v>
      </c>
      <c r="J317">
        <f t="shared" si="30"/>
        <v>6</v>
      </c>
      <c r="K317" t="b">
        <f t="shared" si="31"/>
        <v>1</v>
      </c>
      <c r="L317">
        <f t="shared" si="32"/>
        <v>17</v>
      </c>
      <c r="M317" t="b">
        <f t="shared" si="33"/>
        <v>0</v>
      </c>
      <c r="N317" s="3">
        <f t="shared" si="34"/>
        <v>8.2125603864734303E-2</v>
      </c>
      <c r="O317" s="3">
        <f t="shared" si="35"/>
        <v>4.4973544973544972E-4</v>
      </c>
    </row>
    <row r="318" spans="1:15" hidden="1" x14ac:dyDescent="0.2">
      <c r="A318">
        <v>317</v>
      </c>
      <c r="B318" t="s">
        <v>799</v>
      </c>
      <c r="C318" t="s">
        <v>47</v>
      </c>
      <c r="D318" t="s">
        <v>133</v>
      </c>
      <c r="E318">
        <v>122</v>
      </c>
      <c r="F318">
        <v>128</v>
      </c>
      <c r="G318">
        <v>6</v>
      </c>
      <c r="H318">
        <v>4.91803278688525E-2</v>
      </c>
      <c r="I318" t="str">
        <f>VLOOKUP(D318,categoriesforlookup!A:B,2,FALSE)</f>
        <v>5 years and over</v>
      </c>
      <c r="J318">
        <f t="shared" si="30"/>
        <v>0</v>
      </c>
      <c r="K318" t="b">
        <f t="shared" si="31"/>
        <v>0</v>
      </c>
      <c r="L318">
        <f t="shared" si="32"/>
        <v>6</v>
      </c>
      <c r="M318" t="b">
        <f t="shared" si="33"/>
        <v>0</v>
      </c>
      <c r="N318" s="3">
        <f t="shared" si="34"/>
        <v>4.9180327868852458E-2</v>
      </c>
      <c r="O318" s="3">
        <f t="shared" si="35"/>
        <v>1.5873015873015873E-4</v>
      </c>
    </row>
    <row r="319" spans="1:15" hidden="1" x14ac:dyDescent="0.2">
      <c r="A319">
        <v>318</v>
      </c>
      <c r="B319" t="s">
        <v>798</v>
      </c>
      <c r="C319" t="s">
        <v>47</v>
      </c>
      <c r="D319" t="s">
        <v>134</v>
      </c>
      <c r="E319">
        <v>6</v>
      </c>
      <c r="F319">
        <v>6</v>
      </c>
      <c r="G319">
        <v>0</v>
      </c>
      <c r="H319">
        <v>0</v>
      </c>
      <c r="I319">
        <f>VLOOKUP(D319,categoriesforlookup!A:B,2,FALSE)</f>
        <v>0</v>
      </c>
      <c r="J319" t="e">
        <f t="shared" si="30"/>
        <v>#N/A</v>
      </c>
      <c r="K319" t="e">
        <f t="shared" si="31"/>
        <v>#N/A</v>
      </c>
      <c r="L319" t="e">
        <f t="shared" si="32"/>
        <v>#N/A</v>
      </c>
      <c r="M319" t="e">
        <f t="shared" si="33"/>
        <v>#N/A</v>
      </c>
      <c r="N319" s="3" t="e">
        <f t="shared" si="34"/>
        <v>#N/A</v>
      </c>
      <c r="O319" s="3" t="e">
        <f t="shared" si="35"/>
        <v>#N/A</v>
      </c>
    </row>
    <row r="320" spans="1:15" x14ac:dyDescent="0.2">
      <c r="A320">
        <v>551</v>
      </c>
      <c r="B320" t="s">
        <v>565</v>
      </c>
      <c r="C320" t="s">
        <v>76</v>
      </c>
      <c r="D320" t="s">
        <v>136</v>
      </c>
      <c r="E320">
        <v>20589</v>
      </c>
      <c r="F320">
        <v>36831</v>
      </c>
      <c r="G320">
        <v>16242</v>
      </c>
      <c r="H320">
        <v>0.788867842051581</v>
      </c>
      <c r="I320" t="str">
        <f>VLOOKUP(D320,categoriesforlookup!A:B,2,FALSE)</f>
        <v>1 year and up to 2 years</v>
      </c>
      <c r="J320">
        <f t="shared" si="30"/>
        <v>898</v>
      </c>
      <c r="K320" t="b">
        <f t="shared" si="31"/>
        <v>1</v>
      </c>
      <c r="L320">
        <f t="shared" si="32"/>
        <v>17140</v>
      </c>
      <c r="M320" t="b">
        <f t="shared" si="33"/>
        <v>0</v>
      </c>
      <c r="N320" s="3">
        <f t="shared" si="34"/>
        <v>0.83248336490358932</v>
      </c>
      <c r="O320" s="3">
        <f t="shared" si="35"/>
        <v>0.14283333333333334</v>
      </c>
    </row>
    <row r="321" spans="1:15" hidden="1" x14ac:dyDescent="0.2">
      <c r="A321">
        <v>320</v>
      </c>
      <c r="B321" t="s">
        <v>796</v>
      </c>
      <c r="C321" t="s">
        <v>47</v>
      </c>
      <c r="D321" t="s">
        <v>129</v>
      </c>
      <c r="E321">
        <v>37693</v>
      </c>
      <c r="F321">
        <v>37800</v>
      </c>
      <c r="G321">
        <v>107</v>
      </c>
      <c r="H321">
        <v>2.83872337038707E-3</v>
      </c>
      <c r="I321" t="e">
        <f>VLOOKUP(D321,categoriesforlookup!A:B,2,FALSE)</f>
        <v>#N/A</v>
      </c>
      <c r="J321" t="e">
        <f t="shared" si="30"/>
        <v>#N/A</v>
      </c>
      <c r="K321" t="e">
        <f t="shared" si="31"/>
        <v>#N/A</v>
      </c>
      <c r="L321" t="e">
        <f t="shared" si="32"/>
        <v>#N/A</v>
      </c>
      <c r="M321" t="e">
        <f t="shared" si="33"/>
        <v>#N/A</v>
      </c>
      <c r="N321" s="3" t="e">
        <f t="shared" si="34"/>
        <v>#N/A</v>
      </c>
      <c r="O321" s="3" t="e">
        <f t="shared" si="35"/>
        <v>#N/A</v>
      </c>
    </row>
    <row r="322" spans="1:15" hidden="1" x14ac:dyDescent="0.2">
      <c r="A322">
        <v>321</v>
      </c>
      <c r="B322" t="s">
        <v>795</v>
      </c>
      <c r="C322" t="s">
        <v>48</v>
      </c>
      <c r="D322" t="s">
        <v>8</v>
      </c>
      <c r="E322">
        <v>8537</v>
      </c>
      <c r="F322">
        <v>8990</v>
      </c>
      <c r="G322">
        <v>453</v>
      </c>
      <c r="H322">
        <v>5.3063136933348999E-2</v>
      </c>
      <c r="I322" t="str">
        <f>VLOOKUP(D322,categoriesforlookup!A:B,2,FALSE)</f>
        <v>2 years and up to 3 years</v>
      </c>
      <c r="J322">
        <f t="shared" si="30"/>
        <v>432</v>
      </c>
      <c r="K322" t="b">
        <f t="shared" si="31"/>
        <v>1</v>
      </c>
      <c r="L322">
        <f t="shared" si="32"/>
        <v>885</v>
      </c>
      <c r="M322" t="b">
        <f t="shared" si="33"/>
        <v>0</v>
      </c>
      <c r="N322" s="3">
        <f t="shared" si="34"/>
        <v>0.10366639334660888</v>
      </c>
      <c r="O322" s="3">
        <f t="shared" si="35"/>
        <v>1.955671447196871E-2</v>
      </c>
    </row>
    <row r="323" spans="1:15" hidden="1" x14ac:dyDescent="0.2">
      <c r="A323">
        <v>322</v>
      </c>
      <c r="B323" t="s">
        <v>794</v>
      </c>
      <c r="C323" t="s">
        <v>48</v>
      </c>
      <c r="D323" t="s">
        <v>130</v>
      </c>
      <c r="E323">
        <v>1066</v>
      </c>
      <c r="F323">
        <v>1498</v>
      </c>
      <c r="G323">
        <v>432</v>
      </c>
      <c r="H323">
        <v>0.405253283302064</v>
      </c>
      <c r="I323" t="str">
        <f>VLOOKUP(D323,categoriesforlookup!A:B,2,FALSE)</f>
        <v>3 years and up to 4 years</v>
      </c>
      <c r="J323">
        <f t="shared" si="30"/>
        <v>8</v>
      </c>
      <c r="K323" t="b">
        <f t="shared" si="31"/>
        <v>1</v>
      </c>
      <c r="L323">
        <f t="shared" si="32"/>
        <v>440</v>
      </c>
      <c r="M323" t="b">
        <f t="shared" si="33"/>
        <v>0</v>
      </c>
      <c r="N323" s="3">
        <f t="shared" si="34"/>
        <v>0.41275797373358347</v>
      </c>
      <c r="O323" s="3">
        <f t="shared" si="35"/>
        <v>9.7231122798488497E-3</v>
      </c>
    </row>
    <row r="324" spans="1:15" hidden="1" x14ac:dyDescent="0.2">
      <c r="A324">
        <v>323</v>
      </c>
      <c r="B324" t="s">
        <v>793</v>
      </c>
      <c r="C324" t="s">
        <v>48</v>
      </c>
      <c r="D324" t="s">
        <v>131</v>
      </c>
      <c r="E324">
        <v>21443</v>
      </c>
      <c r="F324">
        <v>18455</v>
      </c>
      <c r="G324">
        <v>-2988</v>
      </c>
      <c r="H324">
        <v>-0.13934617357645901</v>
      </c>
      <c r="I324" t="str">
        <f>VLOOKUP(D324,categoriesforlookup!A:B,2,FALSE)</f>
        <v>6 months up to 1 year</v>
      </c>
      <c r="J324">
        <f t="shared" si="30"/>
        <v>2998</v>
      </c>
      <c r="K324" t="b">
        <f t="shared" si="31"/>
        <v>0</v>
      </c>
      <c r="L324">
        <f t="shared" si="32"/>
        <v>-2988</v>
      </c>
      <c r="M324" t="b">
        <f t="shared" si="33"/>
        <v>0</v>
      </c>
      <c r="N324" s="3">
        <f t="shared" si="34"/>
        <v>-0.13934617357645851</v>
      </c>
      <c r="O324" s="3">
        <f t="shared" si="35"/>
        <v>-6.602877157315537E-2</v>
      </c>
    </row>
    <row r="325" spans="1:15" hidden="1" x14ac:dyDescent="0.2">
      <c r="A325">
        <v>324</v>
      </c>
      <c r="B325" t="s">
        <v>792</v>
      </c>
      <c r="C325" t="s">
        <v>48</v>
      </c>
      <c r="D325" t="s">
        <v>132</v>
      </c>
      <c r="E325">
        <v>232</v>
      </c>
      <c r="F325">
        <v>240</v>
      </c>
      <c r="G325">
        <v>8</v>
      </c>
      <c r="H325">
        <v>3.4482758620689703E-2</v>
      </c>
      <c r="I325" t="str">
        <f>VLOOKUP(D325,categoriesforlookup!A:B,2,FALSE)</f>
        <v>4 years and up to 5 years</v>
      </c>
      <c r="J325">
        <f t="shared" si="30"/>
        <v>13</v>
      </c>
      <c r="K325" t="b">
        <f t="shared" si="31"/>
        <v>1</v>
      </c>
      <c r="L325">
        <f t="shared" si="32"/>
        <v>21</v>
      </c>
      <c r="M325" t="b">
        <f t="shared" si="33"/>
        <v>0</v>
      </c>
      <c r="N325" s="3">
        <f t="shared" si="34"/>
        <v>9.0517241379310345E-2</v>
      </c>
      <c r="O325" s="3">
        <f t="shared" si="35"/>
        <v>4.6405763153824057E-4</v>
      </c>
    </row>
    <row r="326" spans="1:15" hidden="1" x14ac:dyDescent="0.2">
      <c r="A326">
        <v>325</v>
      </c>
      <c r="B326" t="s">
        <v>791</v>
      </c>
      <c r="C326" t="s">
        <v>48</v>
      </c>
      <c r="D326" t="s">
        <v>133</v>
      </c>
      <c r="E326">
        <v>149</v>
      </c>
      <c r="F326">
        <v>162</v>
      </c>
      <c r="G326">
        <v>13</v>
      </c>
      <c r="H326">
        <v>8.7248322147651006E-2</v>
      </c>
      <c r="I326" t="str">
        <f>VLOOKUP(D326,categoriesforlookup!A:B,2,FALSE)</f>
        <v>5 years and over</v>
      </c>
      <c r="J326">
        <f t="shared" si="30"/>
        <v>6</v>
      </c>
      <c r="K326" t="b">
        <f t="shared" si="31"/>
        <v>1</v>
      </c>
      <c r="L326">
        <f t="shared" si="32"/>
        <v>19</v>
      </c>
      <c r="M326" t="b">
        <f t="shared" si="33"/>
        <v>0</v>
      </c>
      <c r="N326" s="3">
        <f t="shared" si="34"/>
        <v>0.12751677852348994</v>
      </c>
      <c r="O326" s="3">
        <f t="shared" si="35"/>
        <v>4.1986166662983667E-4</v>
      </c>
    </row>
    <row r="327" spans="1:15" hidden="1" x14ac:dyDescent="0.2">
      <c r="A327">
        <v>326</v>
      </c>
      <c r="B327" t="s">
        <v>790</v>
      </c>
      <c r="C327" t="s">
        <v>48</v>
      </c>
      <c r="D327" t="s">
        <v>134</v>
      </c>
      <c r="E327">
        <v>29</v>
      </c>
      <c r="F327">
        <v>35</v>
      </c>
      <c r="G327">
        <v>6</v>
      </c>
      <c r="H327">
        <v>0.20689655172413801</v>
      </c>
      <c r="I327">
        <f>VLOOKUP(D327,categoriesforlookup!A:B,2,FALSE)</f>
        <v>0</v>
      </c>
      <c r="J327" t="e">
        <f t="shared" si="30"/>
        <v>#N/A</v>
      </c>
      <c r="K327" t="e">
        <f t="shared" si="31"/>
        <v>#N/A</v>
      </c>
      <c r="L327" t="e">
        <f t="shared" si="32"/>
        <v>#N/A</v>
      </c>
      <c r="M327" t="e">
        <f t="shared" si="33"/>
        <v>#N/A</v>
      </c>
      <c r="N327" s="3" t="e">
        <f t="shared" si="34"/>
        <v>#N/A</v>
      </c>
      <c r="O327" s="3" t="e">
        <f t="shared" si="35"/>
        <v>#N/A</v>
      </c>
    </row>
    <row r="328" spans="1:15" x14ac:dyDescent="0.2">
      <c r="A328">
        <v>687</v>
      </c>
      <c r="B328" t="s">
        <v>429</v>
      </c>
      <c r="C328" t="s">
        <v>93</v>
      </c>
      <c r="D328" t="s">
        <v>136</v>
      </c>
      <c r="E328">
        <v>22651</v>
      </c>
      <c r="F328">
        <v>38720</v>
      </c>
      <c r="G328">
        <v>16069</v>
      </c>
      <c r="H328">
        <v>0.70941680279016395</v>
      </c>
      <c r="I328" t="str">
        <f>VLOOKUP(D328,categoriesforlookup!A:B,2,FALSE)</f>
        <v>1 year and up to 2 years</v>
      </c>
      <c r="J328">
        <f t="shared" ref="J328:J391" si="36">VLOOKUP(CONCATENATE(C328,":",I328),B:I,6,FALSE)</f>
        <v>1551</v>
      </c>
      <c r="K328" t="b">
        <f t="shared" ref="K328:K391" si="37">AND(G328&gt;0,J328&gt;0)</f>
        <v>1</v>
      </c>
      <c r="L328">
        <f t="shared" ref="L328:L391" si="38">IF(K328,G328+J328,G328)</f>
        <v>17620</v>
      </c>
      <c r="M328" t="b">
        <f t="shared" ref="M328:M391" si="39">L328=H328</f>
        <v>0</v>
      </c>
      <c r="N328" s="3">
        <f t="shared" ref="N328:N391" si="40">L328/E328</f>
        <v>0.77789060085647432</v>
      </c>
      <c r="O328" s="3">
        <f t="shared" ref="O328:O391" si="41">L328/VLOOKUP(C328&amp;":Total",B:F,5,FALSE)</f>
        <v>0.14261548049761633</v>
      </c>
    </row>
    <row r="329" spans="1:15" hidden="1" x14ac:dyDescent="0.2">
      <c r="A329">
        <v>328</v>
      </c>
      <c r="B329" t="s">
        <v>788</v>
      </c>
      <c r="C329" t="s">
        <v>48</v>
      </c>
      <c r="D329" t="s">
        <v>129</v>
      </c>
      <c r="E329">
        <v>44284</v>
      </c>
      <c r="F329">
        <v>45253</v>
      </c>
      <c r="G329">
        <v>969</v>
      </c>
      <c r="H329">
        <v>2.1881492186794301E-2</v>
      </c>
      <c r="I329" t="e">
        <f>VLOOKUP(D329,categoriesforlookup!A:B,2,FALSE)</f>
        <v>#N/A</v>
      </c>
      <c r="J329" t="e">
        <f t="shared" si="36"/>
        <v>#N/A</v>
      </c>
      <c r="K329" t="e">
        <f t="shared" si="37"/>
        <v>#N/A</v>
      </c>
      <c r="L329" t="e">
        <f t="shared" si="38"/>
        <v>#N/A</v>
      </c>
      <c r="M329" t="e">
        <f t="shared" si="39"/>
        <v>#N/A</v>
      </c>
      <c r="N329" s="3" t="e">
        <f t="shared" si="40"/>
        <v>#N/A</v>
      </c>
      <c r="O329" s="3" t="e">
        <f t="shared" si="41"/>
        <v>#N/A</v>
      </c>
    </row>
    <row r="330" spans="1:15" hidden="1" x14ac:dyDescent="0.2">
      <c r="A330">
        <v>329</v>
      </c>
      <c r="B330" t="s">
        <v>787</v>
      </c>
      <c r="C330" t="s">
        <v>49</v>
      </c>
      <c r="D330" t="s">
        <v>8</v>
      </c>
      <c r="E330">
        <v>4792</v>
      </c>
      <c r="F330">
        <v>4933</v>
      </c>
      <c r="G330">
        <v>141</v>
      </c>
      <c r="H330">
        <v>2.9424040066777998E-2</v>
      </c>
      <c r="I330" t="str">
        <f>VLOOKUP(D330,categoriesforlookup!A:B,2,FALSE)</f>
        <v>2 years and up to 3 years</v>
      </c>
      <c r="J330">
        <f t="shared" si="36"/>
        <v>292</v>
      </c>
      <c r="K330" t="b">
        <f t="shared" si="37"/>
        <v>1</v>
      </c>
      <c r="L330">
        <f t="shared" si="38"/>
        <v>433</v>
      </c>
      <c r="M330" t="b">
        <f t="shared" si="39"/>
        <v>0</v>
      </c>
      <c r="N330" s="3">
        <f t="shared" si="40"/>
        <v>9.0358931552587646E-2</v>
      </c>
      <c r="O330" s="3">
        <f t="shared" si="41"/>
        <v>1.8694413263103359E-2</v>
      </c>
    </row>
    <row r="331" spans="1:15" hidden="1" x14ac:dyDescent="0.2">
      <c r="A331">
        <v>330</v>
      </c>
      <c r="B331" t="s">
        <v>786</v>
      </c>
      <c r="C331" t="s">
        <v>49</v>
      </c>
      <c r="D331" t="s">
        <v>130</v>
      </c>
      <c r="E331">
        <v>3952</v>
      </c>
      <c r="F331">
        <v>4244</v>
      </c>
      <c r="G331">
        <v>292</v>
      </c>
      <c r="H331">
        <v>7.3886639676113405E-2</v>
      </c>
      <c r="I331" t="str">
        <f>VLOOKUP(D331,categoriesforlookup!A:B,2,FALSE)</f>
        <v>3 years and up to 4 years</v>
      </c>
      <c r="J331">
        <f t="shared" si="36"/>
        <v>33</v>
      </c>
      <c r="K331" t="b">
        <f t="shared" si="37"/>
        <v>1</v>
      </c>
      <c r="L331">
        <f t="shared" si="38"/>
        <v>325</v>
      </c>
      <c r="M331" t="b">
        <f t="shared" si="39"/>
        <v>0</v>
      </c>
      <c r="N331" s="3">
        <f t="shared" si="40"/>
        <v>8.2236842105263164E-2</v>
      </c>
      <c r="O331" s="3">
        <f t="shared" si="41"/>
        <v>1.4031603488472499E-2</v>
      </c>
    </row>
    <row r="332" spans="1:15" hidden="1" x14ac:dyDescent="0.2">
      <c r="A332">
        <v>331</v>
      </c>
      <c r="B332" t="s">
        <v>785</v>
      </c>
      <c r="C332" t="s">
        <v>49</v>
      </c>
      <c r="D332" t="s">
        <v>131</v>
      </c>
      <c r="E332">
        <v>7245</v>
      </c>
      <c r="F332">
        <v>4854</v>
      </c>
      <c r="G332">
        <v>-2391</v>
      </c>
      <c r="H332">
        <v>-0.33002070393374699</v>
      </c>
      <c r="I332" t="str">
        <f>VLOOKUP(D332,categoriesforlookup!A:B,2,FALSE)</f>
        <v>6 months up to 1 year</v>
      </c>
      <c r="J332">
        <f t="shared" si="36"/>
        <v>2265</v>
      </c>
      <c r="K332" t="b">
        <f t="shared" si="37"/>
        <v>0</v>
      </c>
      <c r="L332">
        <f t="shared" si="38"/>
        <v>-2391</v>
      </c>
      <c r="M332" t="b">
        <f t="shared" si="39"/>
        <v>0</v>
      </c>
      <c r="N332" s="3">
        <f t="shared" si="40"/>
        <v>-0.33002070393374744</v>
      </c>
      <c r="O332" s="3">
        <f t="shared" si="41"/>
        <v>-0.10322942751057768</v>
      </c>
    </row>
    <row r="333" spans="1:15" hidden="1" x14ac:dyDescent="0.2">
      <c r="A333">
        <v>332</v>
      </c>
      <c r="B333" t="s">
        <v>784</v>
      </c>
      <c r="C333" t="s">
        <v>49</v>
      </c>
      <c r="D333" t="s">
        <v>132</v>
      </c>
      <c r="E333">
        <v>334</v>
      </c>
      <c r="F333">
        <v>367</v>
      </c>
      <c r="G333">
        <v>33</v>
      </c>
      <c r="H333">
        <v>9.8802395209580798E-2</v>
      </c>
      <c r="I333" t="str">
        <f>VLOOKUP(D333,categoriesforlookup!A:B,2,FALSE)</f>
        <v>4 years and up to 5 years</v>
      </c>
      <c r="J333">
        <f t="shared" si="36"/>
        <v>-8</v>
      </c>
      <c r="K333" t="b">
        <f t="shared" si="37"/>
        <v>0</v>
      </c>
      <c r="L333">
        <f t="shared" si="38"/>
        <v>33</v>
      </c>
      <c r="M333" t="b">
        <f t="shared" si="39"/>
        <v>0</v>
      </c>
      <c r="N333" s="3">
        <f t="shared" si="40"/>
        <v>9.880239520958084E-2</v>
      </c>
      <c r="O333" s="3">
        <f t="shared" si="41"/>
        <v>1.4247474311372074E-3</v>
      </c>
    </row>
    <row r="334" spans="1:15" hidden="1" x14ac:dyDescent="0.2">
      <c r="A334">
        <v>333</v>
      </c>
      <c r="B334" t="s">
        <v>783</v>
      </c>
      <c r="C334" t="s">
        <v>49</v>
      </c>
      <c r="D334" t="s">
        <v>133</v>
      </c>
      <c r="E334">
        <v>227</v>
      </c>
      <c r="F334">
        <v>219</v>
      </c>
      <c r="G334">
        <v>-8</v>
      </c>
      <c r="H334">
        <v>-3.5242290748898703E-2</v>
      </c>
      <c r="I334" t="str">
        <f>VLOOKUP(D334,categoriesforlookup!A:B,2,FALSE)</f>
        <v>5 years and over</v>
      </c>
      <c r="J334">
        <f t="shared" si="36"/>
        <v>22</v>
      </c>
      <c r="K334" t="b">
        <f t="shared" si="37"/>
        <v>0</v>
      </c>
      <c r="L334">
        <f t="shared" si="38"/>
        <v>-8</v>
      </c>
      <c r="M334" t="b">
        <f t="shared" si="39"/>
        <v>0</v>
      </c>
      <c r="N334" s="3">
        <f t="shared" si="40"/>
        <v>-3.5242290748898682E-2</v>
      </c>
      <c r="O334" s="3">
        <f t="shared" si="41"/>
        <v>-3.4539331663932304E-4</v>
      </c>
    </row>
    <row r="335" spans="1:15" hidden="1" x14ac:dyDescent="0.2">
      <c r="A335">
        <v>334</v>
      </c>
      <c r="B335" t="s">
        <v>782</v>
      </c>
      <c r="C335" t="s">
        <v>49</v>
      </c>
      <c r="D335" t="s">
        <v>134</v>
      </c>
      <c r="E335">
        <v>54</v>
      </c>
      <c r="F335">
        <v>76</v>
      </c>
      <c r="G335">
        <v>22</v>
      </c>
      <c r="H335">
        <v>0.407407407407407</v>
      </c>
      <c r="I335">
        <f>VLOOKUP(D335,categoriesforlookup!A:B,2,FALSE)</f>
        <v>0</v>
      </c>
      <c r="J335" t="e">
        <f t="shared" si="36"/>
        <v>#N/A</v>
      </c>
      <c r="K335" t="e">
        <f t="shared" si="37"/>
        <v>#N/A</v>
      </c>
      <c r="L335" t="e">
        <f t="shared" si="38"/>
        <v>#N/A</v>
      </c>
      <c r="M335" t="e">
        <f t="shared" si="39"/>
        <v>#N/A</v>
      </c>
      <c r="N335" s="3" t="e">
        <f t="shared" si="40"/>
        <v>#N/A</v>
      </c>
      <c r="O335" s="3" t="e">
        <f t="shared" si="41"/>
        <v>#N/A</v>
      </c>
    </row>
    <row r="336" spans="1:15" x14ac:dyDescent="0.2">
      <c r="A336">
        <v>87</v>
      </c>
      <c r="B336" t="s">
        <v>1029</v>
      </c>
      <c r="C336" t="s">
        <v>18</v>
      </c>
      <c r="D336" t="s">
        <v>136</v>
      </c>
      <c r="E336">
        <v>11793</v>
      </c>
      <c r="F336">
        <v>22078</v>
      </c>
      <c r="G336">
        <v>10285</v>
      </c>
      <c r="H336">
        <v>0.87212753328245596</v>
      </c>
      <c r="I336" t="str">
        <f>VLOOKUP(D336,categoriesforlookup!A:B,2,FALSE)</f>
        <v>1 year and up to 2 years</v>
      </c>
      <c r="J336">
        <f t="shared" si="36"/>
        <v>465</v>
      </c>
      <c r="K336" t="b">
        <f t="shared" si="37"/>
        <v>1</v>
      </c>
      <c r="L336">
        <f t="shared" si="38"/>
        <v>10750</v>
      </c>
      <c r="M336" t="b">
        <f t="shared" si="39"/>
        <v>0</v>
      </c>
      <c r="N336" s="3">
        <f t="shared" si="40"/>
        <v>0.9115577037225473</v>
      </c>
      <c r="O336" s="3">
        <f t="shared" si="41"/>
        <v>0.14212432904095826</v>
      </c>
    </row>
    <row r="337" spans="1:15" hidden="1" x14ac:dyDescent="0.2">
      <c r="A337">
        <v>336</v>
      </c>
      <c r="B337" t="s">
        <v>780</v>
      </c>
      <c r="C337" t="s">
        <v>49</v>
      </c>
      <c r="D337" t="s">
        <v>129</v>
      </c>
      <c r="E337">
        <v>22735</v>
      </c>
      <c r="F337">
        <v>23162</v>
      </c>
      <c r="G337">
        <v>427</v>
      </c>
      <c r="H337">
        <v>1.8781614251154599E-2</v>
      </c>
      <c r="I337" t="e">
        <f>VLOOKUP(D337,categoriesforlookup!A:B,2,FALSE)</f>
        <v>#N/A</v>
      </c>
      <c r="J337" t="e">
        <f t="shared" si="36"/>
        <v>#N/A</v>
      </c>
      <c r="K337" t="e">
        <f t="shared" si="37"/>
        <v>#N/A</v>
      </c>
      <c r="L337" t="e">
        <f t="shared" si="38"/>
        <v>#N/A</v>
      </c>
      <c r="M337" t="e">
        <f t="shared" si="39"/>
        <v>#N/A</v>
      </c>
      <c r="N337" s="3" t="e">
        <f t="shared" si="40"/>
        <v>#N/A</v>
      </c>
      <c r="O337" s="3" t="e">
        <f t="shared" si="41"/>
        <v>#N/A</v>
      </c>
    </row>
    <row r="338" spans="1:15" hidden="1" x14ac:dyDescent="0.2">
      <c r="A338">
        <v>337</v>
      </c>
      <c r="B338" t="s">
        <v>779</v>
      </c>
      <c r="C338" t="s">
        <v>50</v>
      </c>
      <c r="D338" t="s">
        <v>8</v>
      </c>
      <c r="E338">
        <v>1255</v>
      </c>
      <c r="F338">
        <v>1332</v>
      </c>
      <c r="G338">
        <v>77</v>
      </c>
      <c r="H338">
        <v>6.1354581673306798E-2</v>
      </c>
      <c r="I338" t="str">
        <f>VLOOKUP(D338,categoriesforlookup!A:B,2,FALSE)</f>
        <v>2 years and up to 3 years</v>
      </c>
      <c r="J338">
        <f t="shared" si="36"/>
        <v>-27</v>
      </c>
      <c r="K338" t="b">
        <f t="shared" si="37"/>
        <v>0</v>
      </c>
      <c r="L338">
        <f t="shared" si="38"/>
        <v>77</v>
      </c>
      <c r="M338" t="b">
        <f t="shared" si="39"/>
        <v>0</v>
      </c>
      <c r="N338" s="3">
        <f t="shared" si="40"/>
        <v>6.135458167330677E-2</v>
      </c>
      <c r="O338" s="3">
        <f t="shared" si="41"/>
        <v>8.4015275504637204E-3</v>
      </c>
    </row>
    <row r="339" spans="1:15" hidden="1" x14ac:dyDescent="0.2">
      <c r="A339">
        <v>338</v>
      </c>
      <c r="B339" t="s">
        <v>778</v>
      </c>
      <c r="C339" t="s">
        <v>50</v>
      </c>
      <c r="D339" t="s">
        <v>130</v>
      </c>
      <c r="E339">
        <v>985</v>
      </c>
      <c r="F339">
        <v>958</v>
      </c>
      <c r="G339">
        <v>-27</v>
      </c>
      <c r="H339">
        <v>-2.7411167512690401E-2</v>
      </c>
      <c r="I339" t="str">
        <f>VLOOKUP(D339,categoriesforlookup!A:B,2,FALSE)</f>
        <v>3 years and up to 4 years</v>
      </c>
      <c r="J339">
        <f t="shared" si="36"/>
        <v>-23</v>
      </c>
      <c r="K339" t="b">
        <f t="shared" si="37"/>
        <v>0</v>
      </c>
      <c r="L339">
        <f t="shared" si="38"/>
        <v>-27</v>
      </c>
      <c r="M339" t="b">
        <f t="shared" si="39"/>
        <v>0</v>
      </c>
      <c r="N339" s="3">
        <f t="shared" si="40"/>
        <v>-2.7411167512690356E-2</v>
      </c>
      <c r="O339" s="3">
        <f t="shared" si="41"/>
        <v>-2.9459901800327334E-3</v>
      </c>
    </row>
    <row r="340" spans="1:15" hidden="1" x14ac:dyDescent="0.2">
      <c r="A340">
        <v>339</v>
      </c>
      <c r="B340" t="s">
        <v>777</v>
      </c>
      <c r="C340" t="s">
        <v>50</v>
      </c>
      <c r="D340" t="s">
        <v>131</v>
      </c>
      <c r="E340">
        <v>3339</v>
      </c>
      <c r="F340">
        <v>1693</v>
      </c>
      <c r="G340">
        <v>-1646</v>
      </c>
      <c r="H340">
        <v>-0.49296196466007802</v>
      </c>
      <c r="I340" t="str">
        <f>VLOOKUP(D340,categoriesforlookup!A:B,2,FALSE)</f>
        <v>6 months up to 1 year</v>
      </c>
      <c r="J340">
        <f t="shared" si="36"/>
        <v>1517</v>
      </c>
      <c r="K340" t="b">
        <f t="shared" si="37"/>
        <v>0</v>
      </c>
      <c r="L340">
        <f t="shared" si="38"/>
        <v>-1646</v>
      </c>
      <c r="M340" t="b">
        <f t="shared" si="39"/>
        <v>0</v>
      </c>
      <c r="N340" s="3">
        <f t="shared" si="40"/>
        <v>-0.49296196466007786</v>
      </c>
      <c r="O340" s="3">
        <f t="shared" si="41"/>
        <v>-0.17959629023458812</v>
      </c>
    </row>
    <row r="341" spans="1:15" hidden="1" x14ac:dyDescent="0.2">
      <c r="A341">
        <v>340</v>
      </c>
      <c r="B341" t="s">
        <v>776</v>
      </c>
      <c r="C341" t="s">
        <v>50</v>
      </c>
      <c r="D341" t="s">
        <v>132</v>
      </c>
      <c r="E341">
        <v>1135</v>
      </c>
      <c r="F341">
        <v>1112</v>
      </c>
      <c r="G341">
        <v>-23</v>
      </c>
      <c r="H341">
        <v>-2.0264317180616699E-2</v>
      </c>
      <c r="I341" t="str">
        <f>VLOOKUP(D341,categoriesforlookup!A:B,2,FALSE)</f>
        <v>4 years and up to 5 years</v>
      </c>
      <c r="J341">
        <f t="shared" si="36"/>
        <v>107</v>
      </c>
      <c r="K341" t="b">
        <f t="shared" si="37"/>
        <v>0</v>
      </c>
      <c r="L341">
        <f t="shared" si="38"/>
        <v>-23</v>
      </c>
      <c r="M341" t="b">
        <f t="shared" si="39"/>
        <v>0</v>
      </c>
      <c r="N341" s="3">
        <f t="shared" si="40"/>
        <v>-2.0264317180616741E-2</v>
      </c>
      <c r="O341" s="3">
        <f t="shared" si="41"/>
        <v>-2.509547190398254E-3</v>
      </c>
    </row>
    <row r="342" spans="1:15" hidden="1" x14ac:dyDescent="0.2">
      <c r="A342">
        <v>341</v>
      </c>
      <c r="B342" t="s">
        <v>775</v>
      </c>
      <c r="C342" t="s">
        <v>50</v>
      </c>
      <c r="D342" t="s">
        <v>133</v>
      </c>
      <c r="E342">
        <v>282</v>
      </c>
      <c r="F342">
        <v>389</v>
      </c>
      <c r="G342">
        <v>107</v>
      </c>
      <c r="H342">
        <v>0.379432624113475</v>
      </c>
      <c r="I342" t="str">
        <f>VLOOKUP(D342,categoriesforlookup!A:B,2,FALSE)</f>
        <v>5 years and over</v>
      </c>
      <c r="J342">
        <f t="shared" si="36"/>
        <v>7</v>
      </c>
      <c r="K342" t="b">
        <f t="shared" si="37"/>
        <v>1</v>
      </c>
      <c r="L342">
        <f t="shared" si="38"/>
        <v>114</v>
      </c>
      <c r="M342" t="b">
        <f t="shared" si="39"/>
        <v>0</v>
      </c>
      <c r="N342" s="3">
        <f t="shared" si="40"/>
        <v>0.40425531914893614</v>
      </c>
      <c r="O342" s="3">
        <f t="shared" si="41"/>
        <v>1.2438625204582651E-2</v>
      </c>
    </row>
    <row r="343" spans="1:15" hidden="1" x14ac:dyDescent="0.2">
      <c r="A343">
        <v>342</v>
      </c>
      <c r="B343" t="s">
        <v>774</v>
      </c>
      <c r="C343" t="s">
        <v>50</v>
      </c>
      <c r="D343" t="s">
        <v>134</v>
      </c>
      <c r="E343">
        <v>78</v>
      </c>
      <c r="F343">
        <v>85</v>
      </c>
      <c r="G343">
        <v>7</v>
      </c>
      <c r="H343">
        <v>8.9743589743589702E-2</v>
      </c>
      <c r="I343">
        <f>VLOOKUP(D343,categoriesforlookup!A:B,2,FALSE)</f>
        <v>0</v>
      </c>
      <c r="J343" t="e">
        <f t="shared" si="36"/>
        <v>#N/A</v>
      </c>
      <c r="K343" t="e">
        <f t="shared" si="37"/>
        <v>#N/A</v>
      </c>
      <c r="L343" t="e">
        <f t="shared" si="38"/>
        <v>#N/A</v>
      </c>
      <c r="M343" t="e">
        <f t="shared" si="39"/>
        <v>#N/A</v>
      </c>
      <c r="N343" s="3" t="e">
        <f t="shared" si="40"/>
        <v>#N/A</v>
      </c>
      <c r="O343" s="3" t="e">
        <f t="shared" si="41"/>
        <v>#N/A</v>
      </c>
    </row>
    <row r="344" spans="1:15" x14ac:dyDescent="0.2">
      <c r="A344">
        <v>63</v>
      </c>
      <c r="B344" t="s">
        <v>1053</v>
      </c>
      <c r="C344" t="s">
        <v>15</v>
      </c>
      <c r="D344" t="s">
        <v>136</v>
      </c>
      <c r="E344">
        <v>7688</v>
      </c>
      <c r="F344">
        <v>12524</v>
      </c>
      <c r="G344">
        <v>4836</v>
      </c>
      <c r="H344">
        <v>0.62903225806451601</v>
      </c>
      <c r="I344" t="str">
        <f>VLOOKUP(D344,categoriesforlookup!A:B,2,FALSE)</f>
        <v>1 year and up to 2 years</v>
      </c>
      <c r="J344">
        <f t="shared" si="36"/>
        <v>740</v>
      </c>
      <c r="K344" t="b">
        <f t="shared" si="37"/>
        <v>1</v>
      </c>
      <c r="L344">
        <f t="shared" si="38"/>
        <v>5576</v>
      </c>
      <c r="M344" t="b">
        <f t="shared" si="39"/>
        <v>0</v>
      </c>
      <c r="N344" s="3">
        <f t="shared" si="40"/>
        <v>0.72528616024973991</v>
      </c>
      <c r="O344" s="3">
        <f t="shared" si="41"/>
        <v>0.14085076285743153</v>
      </c>
    </row>
    <row r="345" spans="1:15" hidden="1" x14ac:dyDescent="0.2">
      <c r="A345">
        <v>344</v>
      </c>
      <c r="B345" t="s">
        <v>772</v>
      </c>
      <c r="C345" t="s">
        <v>50</v>
      </c>
      <c r="D345" t="s">
        <v>129</v>
      </c>
      <c r="E345">
        <v>9241</v>
      </c>
      <c r="F345">
        <v>9165</v>
      </c>
      <c r="G345">
        <v>-76</v>
      </c>
      <c r="H345">
        <v>-8.2242181582079903E-3</v>
      </c>
      <c r="I345" t="e">
        <f>VLOOKUP(D345,categoriesforlookup!A:B,2,FALSE)</f>
        <v>#N/A</v>
      </c>
      <c r="J345" t="e">
        <f t="shared" si="36"/>
        <v>#N/A</v>
      </c>
      <c r="K345" t="e">
        <f t="shared" si="37"/>
        <v>#N/A</v>
      </c>
      <c r="L345" t="e">
        <f t="shared" si="38"/>
        <v>#N/A</v>
      </c>
      <c r="M345" t="e">
        <f t="shared" si="39"/>
        <v>#N/A</v>
      </c>
      <c r="N345" s="3" t="e">
        <f t="shared" si="40"/>
        <v>#N/A</v>
      </c>
      <c r="O345" s="3" t="e">
        <f t="shared" si="41"/>
        <v>#N/A</v>
      </c>
    </row>
    <row r="346" spans="1:15" hidden="1" x14ac:dyDescent="0.2">
      <c r="A346">
        <v>345</v>
      </c>
      <c r="B346" t="s">
        <v>771</v>
      </c>
      <c r="C346" t="s">
        <v>51</v>
      </c>
      <c r="D346" t="s">
        <v>8</v>
      </c>
      <c r="E346">
        <v>7352</v>
      </c>
      <c r="F346">
        <v>7815</v>
      </c>
      <c r="G346">
        <v>463</v>
      </c>
      <c r="H346">
        <v>6.2976060935799799E-2</v>
      </c>
      <c r="I346" t="str">
        <f>VLOOKUP(D346,categoriesforlookup!A:B,2,FALSE)</f>
        <v>2 years and up to 3 years</v>
      </c>
      <c r="J346">
        <f t="shared" si="36"/>
        <v>205</v>
      </c>
      <c r="K346" t="b">
        <f t="shared" si="37"/>
        <v>1</v>
      </c>
      <c r="L346">
        <f t="shared" si="38"/>
        <v>668</v>
      </c>
      <c r="M346" t="b">
        <f t="shared" si="39"/>
        <v>0</v>
      </c>
      <c r="N346" s="3">
        <f t="shared" si="40"/>
        <v>9.0859630032644176E-2</v>
      </c>
      <c r="O346" s="3">
        <f t="shared" si="41"/>
        <v>2.0309507160013378E-2</v>
      </c>
    </row>
    <row r="347" spans="1:15" hidden="1" x14ac:dyDescent="0.2">
      <c r="A347">
        <v>346</v>
      </c>
      <c r="B347" t="s">
        <v>770</v>
      </c>
      <c r="C347" t="s">
        <v>51</v>
      </c>
      <c r="D347" t="s">
        <v>130</v>
      </c>
      <c r="E347">
        <v>299</v>
      </c>
      <c r="F347">
        <v>504</v>
      </c>
      <c r="G347">
        <v>205</v>
      </c>
      <c r="H347">
        <v>0.68561872909698995</v>
      </c>
      <c r="I347" t="str">
        <f>VLOOKUP(D347,categoriesforlookup!A:B,2,FALSE)</f>
        <v>3 years and up to 4 years</v>
      </c>
      <c r="J347">
        <f t="shared" si="36"/>
        <v>1</v>
      </c>
      <c r="K347" t="b">
        <f t="shared" si="37"/>
        <v>1</v>
      </c>
      <c r="L347">
        <f t="shared" si="38"/>
        <v>206</v>
      </c>
      <c r="M347" t="b">
        <f t="shared" si="39"/>
        <v>0</v>
      </c>
      <c r="N347" s="3">
        <f t="shared" si="40"/>
        <v>0.68896321070234112</v>
      </c>
      <c r="O347" s="3">
        <f t="shared" si="41"/>
        <v>6.2631114894652036E-3</v>
      </c>
    </row>
    <row r="348" spans="1:15" hidden="1" x14ac:dyDescent="0.2">
      <c r="A348">
        <v>347</v>
      </c>
      <c r="B348" t="s">
        <v>769</v>
      </c>
      <c r="C348" t="s">
        <v>51</v>
      </c>
      <c r="D348" t="s">
        <v>131</v>
      </c>
      <c r="E348">
        <v>15414</v>
      </c>
      <c r="F348">
        <v>11603</v>
      </c>
      <c r="G348">
        <v>-3811</v>
      </c>
      <c r="H348">
        <v>-0.24724276631633599</v>
      </c>
      <c r="I348" t="str">
        <f>VLOOKUP(D348,categoriesforlookup!A:B,2,FALSE)</f>
        <v>6 months up to 1 year</v>
      </c>
      <c r="J348">
        <f t="shared" si="36"/>
        <v>3328</v>
      </c>
      <c r="K348" t="b">
        <f t="shared" si="37"/>
        <v>0</v>
      </c>
      <c r="L348">
        <f t="shared" si="38"/>
        <v>-3811</v>
      </c>
      <c r="M348" t="b">
        <f t="shared" si="39"/>
        <v>0</v>
      </c>
      <c r="N348" s="3">
        <f t="shared" si="40"/>
        <v>-0.24724276631633579</v>
      </c>
      <c r="O348" s="3">
        <f t="shared" si="41"/>
        <v>-0.11586756255510626</v>
      </c>
    </row>
    <row r="349" spans="1:15" hidden="1" x14ac:dyDescent="0.2">
      <c r="A349">
        <v>348</v>
      </c>
      <c r="B349" t="s">
        <v>768</v>
      </c>
      <c r="C349" t="s">
        <v>51</v>
      </c>
      <c r="D349" t="s">
        <v>132</v>
      </c>
      <c r="E349">
        <v>205</v>
      </c>
      <c r="F349">
        <v>206</v>
      </c>
      <c r="G349">
        <v>1</v>
      </c>
      <c r="H349">
        <v>4.8780487804877997E-3</v>
      </c>
      <c r="I349" t="str">
        <f>VLOOKUP(D349,categoriesforlookup!A:B,2,FALSE)</f>
        <v>4 years and up to 5 years</v>
      </c>
      <c r="J349">
        <f t="shared" si="36"/>
        <v>10</v>
      </c>
      <c r="K349" t="b">
        <f t="shared" si="37"/>
        <v>1</v>
      </c>
      <c r="L349">
        <f t="shared" si="38"/>
        <v>11</v>
      </c>
      <c r="M349" t="b">
        <f t="shared" si="39"/>
        <v>0</v>
      </c>
      <c r="N349" s="3">
        <f t="shared" si="40"/>
        <v>5.3658536585365853E-2</v>
      </c>
      <c r="O349" s="3">
        <f t="shared" si="41"/>
        <v>3.344379921559089E-4</v>
      </c>
    </row>
    <row r="350" spans="1:15" hidden="1" x14ac:dyDescent="0.2">
      <c r="A350">
        <v>349</v>
      </c>
      <c r="B350" t="s">
        <v>767</v>
      </c>
      <c r="C350" t="s">
        <v>51</v>
      </c>
      <c r="D350" t="s">
        <v>133</v>
      </c>
      <c r="E350">
        <v>173</v>
      </c>
      <c r="F350">
        <v>183</v>
      </c>
      <c r="G350">
        <v>10</v>
      </c>
      <c r="H350">
        <v>5.7803468208092498E-2</v>
      </c>
      <c r="I350" t="str">
        <f>VLOOKUP(D350,categoriesforlookup!A:B,2,FALSE)</f>
        <v>5 years and over</v>
      </c>
      <c r="J350">
        <f t="shared" si="36"/>
        <v>2</v>
      </c>
      <c r="K350" t="b">
        <f t="shared" si="37"/>
        <v>1</v>
      </c>
      <c r="L350">
        <f t="shared" si="38"/>
        <v>12</v>
      </c>
      <c r="M350" t="b">
        <f t="shared" si="39"/>
        <v>0</v>
      </c>
      <c r="N350" s="3">
        <f t="shared" si="40"/>
        <v>6.9364161849710976E-2</v>
      </c>
      <c r="O350" s="3">
        <f t="shared" si="41"/>
        <v>3.6484144598826425E-4</v>
      </c>
    </row>
    <row r="351" spans="1:15" hidden="1" x14ac:dyDescent="0.2">
      <c r="A351">
        <v>350</v>
      </c>
      <c r="B351" t="s">
        <v>766</v>
      </c>
      <c r="C351" t="s">
        <v>51</v>
      </c>
      <c r="D351" t="s">
        <v>134</v>
      </c>
      <c r="E351">
        <v>7</v>
      </c>
      <c r="F351">
        <v>9</v>
      </c>
      <c r="G351">
        <v>2</v>
      </c>
      <c r="H351">
        <v>0.28571428571428598</v>
      </c>
      <c r="I351">
        <f>VLOOKUP(D351,categoriesforlookup!A:B,2,FALSE)</f>
        <v>0</v>
      </c>
      <c r="J351" t="e">
        <f t="shared" si="36"/>
        <v>#N/A</v>
      </c>
      <c r="K351" t="e">
        <f t="shared" si="37"/>
        <v>#N/A</v>
      </c>
      <c r="L351" t="e">
        <f t="shared" si="38"/>
        <v>#N/A</v>
      </c>
      <c r="M351" t="e">
        <f t="shared" si="39"/>
        <v>#N/A</v>
      </c>
      <c r="N351" s="3" t="e">
        <f t="shared" si="40"/>
        <v>#N/A</v>
      </c>
      <c r="O351" s="3" t="e">
        <f t="shared" si="41"/>
        <v>#N/A</v>
      </c>
    </row>
    <row r="352" spans="1:15" x14ac:dyDescent="0.2">
      <c r="A352">
        <v>567</v>
      </c>
      <c r="B352" t="s">
        <v>549</v>
      </c>
      <c r="C352" t="s">
        <v>78</v>
      </c>
      <c r="D352" t="s">
        <v>136</v>
      </c>
      <c r="E352">
        <v>10247</v>
      </c>
      <c r="F352">
        <v>17655</v>
      </c>
      <c r="G352">
        <v>7408</v>
      </c>
      <c r="H352">
        <v>0.722943300478189</v>
      </c>
      <c r="I352" t="str">
        <f>VLOOKUP(D352,categoriesforlookup!A:B,2,FALSE)</f>
        <v>1 year and up to 2 years</v>
      </c>
      <c r="J352">
        <f t="shared" si="36"/>
        <v>1031</v>
      </c>
      <c r="K352" t="b">
        <f t="shared" si="37"/>
        <v>1</v>
      </c>
      <c r="L352">
        <f t="shared" si="38"/>
        <v>8439</v>
      </c>
      <c r="M352" t="b">
        <f t="shared" si="39"/>
        <v>0</v>
      </c>
      <c r="N352" s="3">
        <f t="shared" si="40"/>
        <v>0.82355811457011807</v>
      </c>
      <c r="O352" s="3">
        <f t="shared" si="41"/>
        <v>0.14047206871296358</v>
      </c>
    </row>
    <row r="353" spans="1:15" hidden="1" x14ac:dyDescent="0.2">
      <c r="A353">
        <v>352</v>
      </c>
      <c r="B353" t="s">
        <v>764</v>
      </c>
      <c r="C353" t="s">
        <v>51</v>
      </c>
      <c r="D353" t="s">
        <v>129</v>
      </c>
      <c r="E353">
        <v>32895</v>
      </c>
      <c r="F353">
        <v>32891</v>
      </c>
      <c r="G353">
        <v>-4</v>
      </c>
      <c r="H353">
        <v>-1.2159902720778201E-4</v>
      </c>
      <c r="I353" t="e">
        <f>VLOOKUP(D353,categoriesforlookup!A:B,2,FALSE)</f>
        <v>#N/A</v>
      </c>
      <c r="J353" t="e">
        <f t="shared" si="36"/>
        <v>#N/A</v>
      </c>
      <c r="K353" t="e">
        <f t="shared" si="37"/>
        <v>#N/A</v>
      </c>
      <c r="L353" t="e">
        <f t="shared" si="38"/>
        <v>#N/A</v>
      </c>
      <c r="M353" t="e">
        <f t="shared" si="39"/>
        <v>#N/A</v>
      </c>
      <c r="N353" s="3" t="e">
        <f t="shared" si="40"/>
        <v>#N/A</v>
      </c>
      <c r="O353" s="3" t="e">
        <f t="shared" si="41"/>
        <v>#N/A</v>
      </c>
    </row>
    <row r="354" spans="1:15" hidden="1" x14ac:dyDescent="0.2">
      <c r="A354">
        <v>353</v>
      </c>
      <c r="B354" t="s">
        <v>763</v>
      </c>
      <c r="C354" t="s">
        <v>52</v>
      </c>
      <c r="D354" t="s">
        <v>8</v>
      </c>
      <c r="E354">
        <v>2910</v>
      </c>
      <c r="F354">
        <v>2884</v>
      </c>
      <c r="G354">
        <v>-26</v>
      </c>
      <c r="H354">
        <v>-8.9347079037800699E-3</v>
      </c>
      <c r="I354" t="str">
        <f>VLOOKUP(D354,categoriesforlookup!A:B,2,FALSE)</f>
        <v>2 years and up to 3 years</v>
      </c>
      <c r="J354">
        <f t="shared" si="36"/>
        <v>263</v>
      </c>
      <c r="K354" t="b">
        <f t="shared" si="37"/>
        <v>0</v>
      </c>
      <c r="L354">
        <f t="shared" si="38"/>
        <v>-26</v>
      </c>
      <c r="M354" t="b">
        <f t="shared" si="39"/>
        <v>0</v>
      </c>
      <c r="N354" s="3">
        <f t="shared" si="40"/>
        <v>-8.9347079037800682E-3</v>
      </c>
      <c r="O354" s="3">
        <f t="shared" si="41"/>
        <v>-2.2909507445589921E-3</v>
      </c>
    </row>
    <row r="355" spans="1:15" hidden="1" x14ac:dyDescent="0.2">
      <c r="A355">
        <v>354</v>
      </c>
      <c r="B355" t="s">
        <v>762</v>
      </c>
      <c r="C355" t="s">
        <v>52</v>
      </c>
      <c r="D355" t="s">
        <v>130</v>
      </c>
      <c r="E355">
        <v>649</v>
      </c>
      <c r="F355">
        <v>912</v>
      </c>
      <c r="G355">
        <v>263</v>
      </c>
      <c r="H355">
        <v>0.40523882896764302</v>
      </c>
      <c r="I355" t="str">
        <f>VLOOKUP(D355,categoriesforlookup!A:B,2,FALSE)</f>
        <v>3 years and up to 4 years</v>
      </c>
      <c r="J355">
        <f t="shared" si="36"/>
        <v>-4</v>
      </c>
      <c r="K355" t="b">
        <f t="shared" si="37"/>
        <v>0</v>
      </c>
      <c r="L355">
        <f t="shared" si="38"/>
        <v>263</v>
      </c>
      <c r="M355" t="b">
        <f t="shared" si="39"/>
        <v>0</v>
      </c>
      <c r="N355" s="3">
        <f t="shared" si="40"/>
        <v>0.40523882896764252</v>
      </c>
      <c r="O355" s="3">
        <f t="shared" si="41"/>
        <v>2.3173847916115958E-2</v>
      </c>
    </row>
    <row r="356" spans="1:15" hidden="1" x14ac:dyDescent="0.2">
      <c r="A356">
        <v>355</v>
      </c>
      <c r="B356" t="s">
        <v>761</v>
      </c>
      <c r="C356" t="s">
        <v>52</v>
      </c>
      <c r="D356" t="s">
        <v>131</v>
      </c>
      <c r="E356">
        <v>4458</v>
      </c>
      <c r="F356">
        <v>2850</v>
      </c>
      <c r="G356">
        <v>-1608</v>
      </c>
      <c r="H356">
        <v>-0.36069986541049798</v>
      </c>
      <c r="I356" t="str">
        <f>VLOOKUP(D356,categoriesforlookup!A:B,2,FALSE)</f>
        <v>6 months up to 1 year</v>
      </c>
      <c r="J356">
        <f t="shared" si="36"/>
        <v>1389</v>
      </c>
      <c r="K356" t="b">
        <f t="shared" si="37"/>
        <v>0</v>
      </c>
      <c r="L356">
        <f t="shared" si="38"/>
        <v>-1608</v>
      </c>
      <c r="M356" t="b">
        <f t="shared" si="39"/>
        <v>0</v>
      </c>
      <c r="N356" s="3">
        <f t="shared" si="40"/>
        <v>-0.36069986541049798</v>
      </c>
      <c r="O356" s="3">
        <f t="shared" si="41"/>
        <v>-0.14168649220195612</v>
      </c>
    </row>
    <row r="357" spans="1:15" hidden="1" x14ac:dyDescent="0.2">
      <c r="A357">
        <v>356</v>
      </c>
      <c r="B357" t="s">
        <v>760</v>
      </c>
      <c r="C357" t="s">
        <v>52</v>
      </c>
      <c r="D357" t="s">
        <v>132</v>
      </c>
      <c r="E357">
        <v>100</v>
      </c>
      <c r="F357">
        <v>96</v>
      </c>
      <c r="G357">
        <v>-4</v>
      </c>
      <c r="H357">
        <v>-0.04</v>
      </c>
      <c r="I357" t="str">
        <f>VLOOKUP(D357,categoriesforlookup!A:B,2,FALSE)</f>
        <v>4 years and up to 5 years</v>
      </c>
      <c r="J357">
        <f t="shared" si="36"/>
        <v>4</v>
      </c>
      <c r="K357" t="b">
        <f t="shared" si="37"/>
        <v>0</v>
      </c>
      <c r="L357">
        <f t="shared" si="38"/>
        <v>-4</v>
      </c>
      <c r="M357" t="b">
        <f t="shared" si="39"/>
        <v>0</v>
      </c>
      <c r="N357" s="3">
        <f t="shared" si="40"/>
        <v>-0.04</v>
      </c>
      <c r="O357" s="3">
        <f t="shared" si="41"/>
        <v>-3.5245396070138338E-4</v>
      </c>
    </row>
    <row r="358" spans="1:15" hidden="1" x14ac:dyDescent="0.2">
      <c r="A358">
        <v>357</v>
      </c>
      <c r="B358" t="s">
        <v>759</v>
      </c>
      <c r="C358" t="s">
        <v>52</v>
      </c>
      <c r="D358" t="s">
        <v>133</v>
      </c>
      <c r="E358">
        <v>92</v>
      </c>
      <c r="F358">
        <v>96</v>
      </c>
      <c r="G358">
        <v>4</v>
      </c>
      <c r="H358">
        <v>4.3478260869565202E-2</v>
      </c>
      <c r="I358" t="str">
        <f>VLOOKUP(D358,categoriesforlookup!A:B,2,FALSE)</f>
        <v>5 years and over</v>
      </c>
      <c r="J358">
        <f t="shared" si="36"/>
        <v>4</v>
      </c>
      <c r="K358" t="b">
        <f t="shared" si="37"/>
        <v>1</v>
      </c>
      <c r="L358">
        <f t="shared" si="38"/>
        <v>8</v>
      </c>
      <c r="M358" t="b">
        <f t="shared" si="39"/>
        <v>0</v>
      </c>
      <c r="N358" s="3">
        <f t="shared" si="40"/>
        <v>8.6956521739130432E-2</v>
      </c>
      <c r="O358" s="3">
        <f t="shared" si="41"/>
        <v>7.0490792140276675E-4</v>
      </c>
    </row>
    <row r="359" spans="1:15" hidden="1" x14ac:dyDescent="0.2">
      <c r="A359">
        <v>358</v>
      </c>
      <c r="B359" t="s">
        <v>758</v>
      </c>
      <c r="C359" t="s">
        <v>52</v>
      </c>
      <c r="D359" t="s">
        <v>134</v>
      </c>
      <c r="E359">
        <v>34</v>
      </c>
      <c r="F359">
        <v>38</v>
      </c>
      <c r="G359">
        <v>4</v>
      </c>
      <c r="H359">
        <v>0.11764705882352899</v>
      </c>
      <c r="I359">
        <f>VLOOKUP(D359,categoriesforlookup!A:B,2,FALSE)</f>
        <v>0</v>
      </c>
      <c r="J359" t="e">
        <f t="shared" si="36"/>
        <v>#N/A</v>
      </c>
      <c r="K359" t="e">
        <f t="shared" si="37"/>
        <v>#N/A</v>
      </c>
      <c r="L359" t="e">
        <f t="shared" si="38"/>
        <v>#N/A</v>
      </c>
      <c r="M359" t="e">
        <f t="shared" si="39"/>
        <v>#N/A</v>
      </c>
      <c r="N359" s="3" t="e">
        <f t="shared" si="40"/>
        <v>#N/A</v>
      </c>
      <c r="O359" s="3" t="e">
        <f t="shared" si="41"/>
        <v>#N/A</v>
      </c>
    </row>
    <row r="360" spans="1:15" x14ac:dyDescent="0.2">
      <c r="A360">
        <v>175</v>
      </c>
      <c r="B360" t="s">
        <v>941</v>
      </c>
      <c r="C360" t="s">
        <v>29</v>
      </c>
      <c r="D360" t="s">
        <v>136</v>
      </c>
      <c r="E360">
        <v>5862</v>
      </c>
      <c r="F360">
        <v>10581</v>
      </c>
      <c r="G360">
        <v>4719</v>
      </c>
      <c r="H360">
        <v>0.80501535312180095</v>
      </c>
      <c r="I360" t="str">
        <f>VLOOKUP(D360,categoriesforlookup!A:B,2,FALSE)</f>
        <v>1 year and up to 2 years</v>
      </c>
      <c r="J360">
        <f t="shared" si="36"/>
        <v>398</v>
      </c>
      <c r="K360" t="b">
        <f t="shared" si="37"/>
        <v>1</v>
      </c>
      <c r="L360">
        <f t="shared" si="38"/>
        <v>5117</v>
      </c>
      <c r="M360" t="b">
        <f t="shared" si="39"/>
        <v>0</v>
      </c>
      <c r="N360" s="3">
        <f t="shared" si="40"/>
        <v>0.87291026953258277</v>
      </c>
      <c r="O360" s="3">
        <f t="shared" si="41"/>
        <v>0.1401994629842731</v>
      </c>
    </row>
    <row r="361" spans="1:15" hidden="1" x14ac:dyDescent="0.2">
      <c r="A361">
        <v>360</v>
      </c>
      <c r="B361" t="s">
        <v>756</v>
      </c>
      <c r="C361" t="s">
        <v>52</v>
      </c>
      <c r="D361" t="s">
        <v>129</v>
      </c>
      <c r="E361">
        <v>11355</v>
      </c>
      <c r="F361">
        <v>11349</v>
      </c>
      <c r="G361">
        <v>-6</v>
      </c>
      <c r="H361">
        <v>-5.2840158520475603E-4</v>
      </c>
      <c r="I361" t="e">
        <f>VLOOKUP(D361,categoriesforlookup!A:B,2,FALSE)</f>
        <v>#N/A</v>
      </c>
      <c r="J361" t="e">
        <f t="shared" si="36"/>
        <v>#N/A</v>
      </c>
      <c r="K361" t="e">
        <f t="shared" si="37"/>
        <v>#N/A</v>
      </c>
      <c r="L361" t="e">
        <f t="shared" si="38"/>
        <v>#N/A</v>
      </c>
      <c r="M361" t="e">
        <f t="shared" si="39"/>
        <v>#N/A</v>
      </c>
      <c r="N361" s="3" t="e">
        <f t="shared" si="40"/>
        <v>#N/A</v>
      </c>
      <c r="O361" s="3" t="e">
        <f t="shared" si="41"/>
        <v>#N/A</v>
      </c>
    </row>
    <row r="362" spans="1:15" hidden="1" x14ac:dyDescent="0.2">
      <c r="A362">
        <v>361</v>
      </c>
      <c r="B362" t="s">
        <v>755</v>
      </c>
      <c r="C362" t="s">
        <v>53</v>
      </c>
      <c r="D362" t="s">
        <v>8</v>
      </c>
      <c r="E362">
        <v>367</v>
      </c>
      <c r="F362">
        <v>386</v>
      </c>
      <c r="G362">
        <v>19</v>
      </c>
      <c r="H362">
        <v>5.1771117166212501E-2</v>
      </c>
      <c r="I362" t="str">
        <f>VLOOKUP(D362,categoriesforlookup!A:B,2,FALSE)</f>
        <v>2 years and up to 3 years</v>
      </c>
      <c r="J362">
        <f t="shared" si="36"/>
        <v>7</v>
      </c>
      <c r="K362" t="b">
        <f t="shared" si="37"/>
        <v>1</v>
      </c>
      <c r="L362">
        <f t="shared" si="38"/>
        <v>26</v>
      </c>
      <c r="M362" t="b">
        <f t="shared" si="39"/>
        <v>0</v>
      </c>
      <c r="N362" s="3">
        <f t="shared" si="40"/>
        <v>7.0844686648501368E-2</v>
      </c>
      <c r="O362" s="3">
        <f t="shared" si="41"/>
        <v>1.7094017094017096E-2</v>
      </c>
    </row>
    <row r="363" spans="1:15" hidden="1" x14ac:dyDescent="0.2">
      <c r="A363">
        <v>362</v>
      </c>
      <c r="B363" t="s">
        <v>754</v>
      </c>
      <c r="C363" t="s">
        <v>53</v>
      </c>
      <c r="D363" t="s">
        <v>130</v>
      </c>
      <c r="E363">
        <v>18</v>
      </c>
      <c r="F363">
        <v>25</v>
      </c>
      <c r="G363">
        <v>7</v>
      </c>
      <c r="H363">
        <v>0.38888888888888901</v>
      </c>
      <c r="I363" t="str">
        <f>VLOOKUP(D363,categoriesforlookup!A:B,2,FALSE)</f>
        <v>3 years and up to 4 years</v>
      </c>
      <c r="J363">
        <f t="shared" si="36"/>
        <v>2</v>
      </c>
      <c r="K363" t="b">
        <f t="shared" si="37"/>
        <v>1</v>
      </c>
      <c r="L363">
        <f t="shared" si="38"/>
        <v>9</v>
      </c>
      <c r="M363" t="b">
        <f t="shared" si="39"/>
        <v>0</v>
      </c>
      <c r="N363" s="3">
        <f t="shared" si="40"/>
        <v>0.5</v>
      </c>
      <c r="O363" s="3">
        <f t="shared" si="41"/>
        <v>5.9171597633136093E-3</v>
      </c>
    </row>
    <row r="364" spans="1:15" hidden="1" x14ac:dyDescent="0.2">
      <c r="A364">
        <v>363</v>
      </c>
      <c r="B364" t="s">
        <v>753</v>
      </c>
      <c r="C364" t="s">
        <v>53</v>
      </c>
      <c r="D364" t="s">
        <v>131</v>
      </c>
      <c r="E364">
        <v>623</v>
      </c>
      <c r="F364">
        <v>305</v>
      </c>
      <c r="G364">
        <v>-318</v>
      </c>
      <c r="H364">
        <v>-0.51043338683788098</v>
      </c>
      <c r="I364" t="str">
        <f>VLOOKUP(D364,categoriesforlookup!A:B,2,FALSE)</f>
        <v>6 months up to 1 year</v>
      </c>
      <c r="J364">
        <f t="shared" si="36"/>
        <v>293</v>
      </c>
      <c r="K364" t="b">
        <f t="shared" si="37"/>
        <v>0</v>
      </c>
      <c r="L364">
        <f t="shared" si="38"/>
        <v>-318</v>
      </c>
      <c r="M364" t="b">
        <f t="shared" si="39"/>
        <v>0</v>
      </c>
      <c r="N364" s="3">
        <f t="shared" si="40"/>
        <v>-0.5104333868378812</v>
      </c>
      <c r="O364" s="3">
        <f t="shared" si="41"/>
        <v>-0.20907297830374755</v>
      </c>
    </row>
    <row r="365" spans="1:15" hidden="1" x14ac:dyDescent="0.2">
      <c r="A365">
        <v>364</v>
      </c>
      <c r="B365" t="s">
        <v>752</v>
      </c>
      <c r="C365" t="s">
        <v>53</v>
      </c>
      <c r="D365" t="s">
        <v>132</v>
      </c>
      <c r="E365">
        <v>21</v>
      </c>
      <c r="F365">
        <v>23</v>
      </c>
      <c r="G365">
        <v>2</v>
      </c>
      <c r="H365">
        <v>9.5238095238095205E-2</v>
      </c>
      <c r="I365" t="str">
        <f>VLOOKUP(D365,categoriesforlookup!A:B,2,FALSE)</f>
        <v>4 years and up to 5 years</v>
      </c>
      <c r="J365">
        <f t="shared" si="36"/>
        <v>1</v>
      </c>
      <c r="K365" t="b">
        <f t="shared" si="37"/>
        <v>1</v>
      </c>
      <c r="L365">
        <f t="shared" si="38"/>
        <v>3</v>
      </c>
      <c r="M365" t="b">
        <f t="shared" si="39"/>
        <v>0</v>
      </c>
      <c r="N365" s="3">
        <f t="shared" si="40"/>
        <v>0.14285714285714285</v>
      </c>
      <c r="O365" s="3">
        <f t="shared" si="41"/>
        <v>1.9723865877712033E-3</v>
      </c>
    </row>
    <row r="366" spans="1:15" hidden="1" x14ac:dyDescent="0.2">
      <c r="A366">
        <v>365</v>
      </c>
      <c r="B366" t="s">
        <v>751</v>
      </c>
      <c r="C366" t="s">
        <v>53</v>
      </c>
      <c r="D366" t="s">
        <v>133</v>
      </c>
      <c r="E366">
        <v>7</v>
      </c>
      <c r="F366">
        <v>8</v>
      </c>
      <c r="G366">
        <v>1</v>
      </c>
      <c r="H366">
        <v>0.14285714285714299</v>
      </c>
      <c r="I366" t="str">
        <f>VLOOKUP(D366,categoriesforlookup!A:B,2,FALSE)</f>
        <v>5 years and over</v>
      </c>
      <c r="J366">
        <f t="shared" si="36"/>
        <v>-1</v>
      </c>
      <c r="K366" t="b">
        <f t="shared" si="37"/>
        <v>0</v>
      </c>
      <c r="L366">
        <f t="shared" si="38"/>
        <v>1</v>
      </c>
      <c r="M366" t="b">
        <f t="shared" si="39"/>
        <v>0</v>
      </c>
      <c r="N366" s="3">
        <f t="shared" si="40"/>
        <v>0.14285714285714285</v>
      </c>
      <c r="O366" s="3">
        <f t="shared" si="41"/>
        <v>6.5746219592373442E-4</v>
      </c>
    </row>
    <row r="367" spans="1:15" hidden="1" x14ac:dyDescent="0.2">
      <c r="A367">
        <v>366</v>
      </c>
      <c r="B367" t="s">
        <v>750</v>
      </c>
      <c r="C367" t="s">
        <v>53</v>
      </c>
      <c r="D367" t="s">
        <v>134</v>
      </c>
      <c r="E367">
        <v>8</v>
      </c>
      <c r="F367">
        <v>7</v>
      </c>
      <c r="G367">
        <v>-1</v>
      </c>
      <c r="H367">
        <v>-0.125</v>
      </c>
      <c r="I367">
        <f>VLOOKUP(D367,categoriesforlookup!A:B,2,FALSE)</f>
        <v>0</v>
      </c>
      <c r="J367" t="e">
        <f t="shared" si="36"/>
        <v>#N/A</v>
      </c>
      <c r="K367" t="e">
        <f t="shared" si="37"/>
        <v>#N/A</v>
      </c>
      <c r="L367" t="e">
        <f t="shared" si="38"/>
        <v>#N/A</v>
      </c>
      <c r="M367" t="e">
        <f t="shared" si="39"/>
        <v>#N/A</v>
      </c>
      <c r="N367" s="3" t="e">
        <f t="shared" si="40"/>
        <v>#N/A</v>
      </c>
      <c r="O367" s="3" t="e">
        <f t="shared" si="41"/>
        <v>#N/A</v>
      </c>
    </row>
    <row r="368" spans="1:15" x14ac:dyDescent="0.2">
      <c r="A368">
        <v>239</v>
      </c>
      <c r="B368" t="s">
        <v>877</v>
      </c>
      <c r="C368" t="s">
        <v>37</v>
      </c>
      <c r="D368" t="s">
        <v>136</v>
      </c>
      <c r="E368">
        <v>6785</v>
      </c>
      <c r="F368">
        <v>11854</v>
      </c>
      <c r="G368">
        <v>5069</v>
      </c>
      <c r="H368">
        <v>0.74708916728076602</v>
      </c>
      <c r="I368" t="str">
        <f>VLOOKUP(D368,categoriesforlookup!A:B,2,FALSE)</f>
        <v>1 year and up to 2 years</v>
      </c>
      <c r="J368">
        <f t="shared" si="36"/>
        <v>554</v>
      </c>
      <c r="K368" t="b">
        <f t="shared" si="37"/>
        <v>1</v>
      </c>
      <c r="L368">
        <f t="shared" si="38"/>
        <v>5623</v>
      </c>
      <c r="M368" t="b">
        <f t="shared" si="39"/>
        <v>0</v>
      </c>
      <c r="N368" s="3">
        <f t="shared" si="40"/>
        <v>0.82873986735445837</v>
      </c>
      <c r="O368" s="3">
        <f t="shared" si="41"/>
        <v>0.13980606663351566</v>
      </c>
    </row>
    <row r="369" spans="1:15" hidden="1" x14ac:dyDescent="0.2">
      <c r="A369">
        <v>368</v>
      </c>
      <c r="B369" t="s">
        <v>748</v>
      </c>
      <c r="C369" t="s">
        <v>53</v>
      </c>
      <c r="D369" t="s">
        <v>129</v>
      </c>
      <c r="E369">
        <v>1535</v>
      </c>
      <c r="F369">
        <v>1521</v>
      </c>
      <c r="G369">
        <v>-14</v>
      </c>
      <c r="H369">
        <v>-9.1205211726384395E-3</v>
      </c>
      <c r="I369" t="e">
        <f>VLOOKUP(D369,categoriesforlookup!A:B,2,FALSE)</f>
        <v>#N/A</v>
      </c>
      <c r="J369" t="e">
        <f t="shared" si="36"/>
        <v>#N/A</v>
      </c>
      <c r="K369" t="e">
        <f t="shared" si="37"/>
        <v>#N/A</v>
      </c>
      <c r="L369" t="e">
        <f t="shared" si="38"/>
        <v>#N/A</v>
      </c>
      <c r="M369" t="e">
        <f t="shared" si="39"/>
        <v>#N/A</v>
      </c>
      <c r="N369" s="3" t="e">
        <f t="shared" si="40"/>
        <v>#N/A</v>
      </c>
      <c r="O369" s="3" t="e">
        <f t="shared" si="41"/>
        <v>#N/A</v>
      </c>
    </row>
    <row r="370" spans="1:15" hidden="1" x14ac:dyDescent="0.2">
      <c r="A370">
        <v>369</v>
      </c>
      <c r="B370" t="s">
        <v>747</v>
      </c>
      <c r="C370" t="s">
        <v>54</v>
      </c>
      <c r="D370" t="s">
        <v>8</v>
      </c>
      <c r="E370">
        <v>11276</v>
      </c>
      <c r="F370">
        <v>12389</v>
      </c>
      <c r="G370">
        <v>1113</v>
      </c>
      <c r="H370">
        <v>9.8705214615111697E-2</v>
      </c>
      <c r="I370" t="str">
        <f>VLOOKUP(D370,categoriesforlookup!A:B,2,FALSE)</f>
        <v>2 years and up to 3 years</v>
      </c>
      <c r="J370">
        <f t="shared" si="36"/>
        <v>95</v>
      </c>
      <c r="K370" t="b">
        <f t="shared" si="37"/>
        <v>1</v>
      </c>
      <c r="L370">
        <f t="shared" si="38"/>
        <v>1208</v>
      </c>
      <c r="M370" t="b">
        <f t="shared" si="39"/>
        <v>0</v>
      </c>
      <c r="N370" s="3">
        <f t="shared" si="40"/>
        <v>0.1071301880099326</v>
      </c>
      <c r="O370" s="3">
        <f t="shared" si="41"/>
        <v>2.8184787680821277E-2</v>
      </c>
    </row>
    <row r="371" spans="1:15" hidden="1" x14ac:dyDescent="0.2">
      <c r="A371">
        <v>370</v>
      </c>
      <c r="B371" t="s">
        <v>746</v>
      </c>
      <c r="C371" t="s">
        <v>54</v>
      </c>
      <c r="D371" t="s">
        <v>130</v>
      </c>
      <c r="E371">
        <v>575</v>
      </c>
      <c r="F371">
        <v>670</v>
      </c>
      <c r="G371">
        <v>95</v>
      </c>
      <c r="H371">
        <v>0.16521739130434801</v>
      </c>
      <c r="I371" t="str">
        <f>VLOOKUP(D371,categoriesforlookup!A:B,2,FALSE)</f>
        <v>3 years and up to 4 years</v>
      </c>
      <c r="J371">
        <f t="shared" si="36"/>
        <v>-1</v>
      </c>
      <c r="K371" t="b">
        <f t="shared" si="37"/>
        <v>0</v>
      </c>
      <c r="L371">
        <f t="shared" si="38"/>
        <v>95</v>
      </c>
      <c r="M371" t="b">
        <f t="shared" si="39"/>
        <v>0</v>
      </c>
      <c r="N371" s="3">
        <f t="shared" si="40"/>
        <v>0.16521739130434782</v>
      </c>
      <c r="O371" s="3">
        <f t="shared" si="41"/>
        <v>2.2165188987400839E-3</v>
      </c>
    </row>
    <row r="372" spans="1:15" hidden="1" x14ac:dyDescent="0.2">
      <c r="A372">
        <v>371</v>
      </c>
      <c r="B372" t="s">
        <v>745</v>
      </c>
      <c r="C372" t="s">
        <v>54</v>
      </c>
      <c r="D372" t="s">
        <v>131</v>
      </c>
      <c r="E372">
        <v>15492</v>
      </c>
      <c r="F372">
        <v>8908</v>
      </c>
      <c r="G372">
        <v>-6584</v>
      </c>
      <c r="H372">
        <v>-0.42499354505551301</v>
      </c>
      <c r="I372" t="str">
        <f>VLOOKUP(D372,categoriesforlookup!A:B,2,FALSE)</f>
        <v>6 months up to 1 year</v>
      </c>
      <c r="J372">
        <f t="shared" si="36"/>
        <v>5750</v>
      </c>
      <c r="K372" t="b">
        <f t="shared" si="37"/>
        <v>0</v>
      </c>
      <c r="L372">
        <f t="shared" si="38"/>
        <v>-6584</v>
      </c>
      <c r="M372" t="b">
        <f t="shared" si="39"/>
        <v>0</v>
      </c>
      <c r="N372" s="3">
        <f t="shared" si="40"/>
        <v>-0.42499354505551251</v>
      </c>
      <c r="O372" s="3">
        <f t="shared" si="41"/>
        <v>-0.15361642557162855</v>
      </c>
    </row>
    <row r="373" spans="1:15" hidden="1" x14ac:dyDescent="0.2">
      <c r="A373">
        <v>372</v>
      </c>
      <c r="B373" t="s">
        <v>744</v>
      </c>
      <c r="C373" t="s">
        <v>54</v>
      </c>
      <c r="D373" t="s">
        <v>132</v>
      </c>
      <c r="E373">
        <v>601</v>
      </c>
      <c r="F373">
        <v>600</v>
      </c>
      <c r="G373">
        <v>-1</v>
      </c>
      <c r="H373">
        <v>-1.66389351081531E-3</v>
      </c>
      <c r="I373" t="str">
        <f>VLOOKUP(D373,categoriesforlookup!A:B,2,FALSE)</f>
        <v>4 years and up to 5 years</v>
      </c>
      <c r="J373">
        <f t="shared" si="36"/>
        <v>49</v>
      </c>
      <c r="K373" t="b">
        <f t="shared" si="37"/>
        <v>0</v>
      </c>
      <c r="L373">
        <f t="shared" si="38"/>
        <v>-1</v>
      </c>
      <c r="M373" t="b">
        <f t="shared" si="39"/>
        <v>0</v>
      </c>
      <c r="N373" s="3">
        <f t="shared" si="40"/>
        <v>-1.6638935108153079E-3</v>
      </c>
      <c r="O373" s="3">
        <f t="shared" si="41"/>
        <v>-2.3331777881474567E-5</v>
      </c>
    </row>
    <row r="374" spans="1:15" hidden="1" x14ac:dyDescent="0.2">
      <c r="A374">
        <v>373</v>
      </c>
      <c r="B374" t="s">
        <v>743</v>
      </c>
      <c r="C374" t="s">
        <v>54</v>
      </c>
      <c r="D374" t="s">
        <v>133</v>
      </c>
      <c r="E374">
        <v>340</v>
      </c>
      <c r="F374">
        <v>389</v>
      </c>
      <c r="G374">
        <v>49</v>
      </c>
      <c r="H374">
        <v>0.14411764705882399</v>
      </c>
      <c r="I374" t="str">
        <f>VLOOKUP(D374,categoriesforlookup!A:B,2,FALSE)</f>
        <v>5 years and over</v>
      </c>
      <c r="J374">
        <f t="shared" si="36"/>
        <v>1</v>
      </c>
      <c r="K374" t="b">
        <f t="shared" si="37"/>
        <v>1</v>
      </c>
      <c r="L374">
        <f t="shared" si="38"/>
        <v>50</v>
      </c>
      <c r="M374" t="b">
        <f t="shared" si="39"/>
        <v>0</v>
      </c>
      <c r="N374" s="3">
        <f t="shared" si="40"/>
        <v>0.14705882352941177</v>
      </c>
      <c r="O374" s="3">
        <f t="shared" si="41"/>
        <v>1.1665888940737283E-3</v>
      </c>
    </row>
    <row r="375" spans="1:15" hidden="1" x14ac:dyDescent="0.2">
      <c r="A375">
        <v>374</v>
      </c>
      <c r="B375" t="s">
        <v>742</v>
      </c>
      <c r="C375" t="s">
        <v>54</v>
      </c>
      <c r="D375" t="s">
        <v>134</v>
      </c>
      <c r="E375">
        <v>17</v>
      </c>
      <c r="F375">
        <v>18</v>
      </c>
      <c r="G375">
        <v>1</v>
      </c>
      <c r="H375">
        <v>5.8823529411764698E-2</v>
      </c>
      <c r="I375">
        <f>VLOOKUP(D375,categoriesforlookup!A:B,2,FALSE)</f>
        <v>0</v>
      </c>
      <c r="J375" t="e">
        <f t="shared" si="36"/>
        <v>#N/A</v>
      </c>
      <c r="K375" t="e">
        <f t="shared" si="37"/>
        <v>#N/A</v>
      </c>
      <c r="L375" t="e">
        <f t="shared" si="38"/>
        <v>#N/A</v>
      </c>
      <c r="M375" t="e">
        <f t="shared" si="39"/>
        <v>#N/A</v>
      </c>
      <c r="N375" s="3" t="e">
        <f t="shared" si="40"/>
        <v>#N/A</v>
      </c>
      <c r="O375" s="3" t="e">
        <f t="shared" si="41"/>
        <v>#N/A</v>
      </c>
    </row>
    <row r="376" spans="1:15" x14ac:dyDescent="0.2">
      <c r="A376">
        <v>71</v>
      </c>
      <c r="B376" t="s">
        <v>1045</v>
      </c>
      <c r="C376" t="s">
        <v>16</v>
      </c>
      <c r="D376" t="s">
        <v>136</v>
      </c>
      <c r="E376">
        <v>10491</v>
      </c>
      <c r="F376">
        <v>20099</v>
      </c>
      <c r="G376">
        <v>9608</v>
      </c>
      <c r="H376">
        <v>0.91583261843484898</v>
      </c>
      <c r="I376" t="str">
        <f>VLOOKUP(D376,categoriesforlookup!A:B,2,FALSE)</f>
        <v>1 year and up to 2 years</v>
      </c>
      <c r="J376">
        <f t="shared" si="36"/>
        <v>322</v>
      </c>
      <c r="K376" t="b">
        <f t="shared" si="37"/>
        <v>1</v>
      </c>
      <c r="L376">
        <f t="shared" si="38"/>
        <v>9930</v>
      </c>
      <c r="M376" t="b">
        <f t="shared" si="39"/>
        <v>0</v>
      </c>
      <c r="N376" s="3">
        <f t="shared" si="40"/>
        <v>0.94652559336574205</v>
      </c>
      <c r="O376" s="3">
        <f t="shared" si="41"/>
        <v>0.13900943528291851</v>
      </c>
    </row>
    <row r="377" spans="1:15" hidden="1" x14ac:dyDescent="0.2">
      <c r="A377">
        <v>376</v>
      </c>
      <c r="B377" t="s">
        <v>740</v>
      </c>
      <c r="C377" t="s">
        <v>54</v>
      </c>
      <c r="D377" t="s">
        <v>129</v>
      </c>
      <c r="E377">
        <v>42650</v>
      </c>
      <c r="F377">
        <v>42860</v>
      </c>
      <c r="G377">
        <v>210</v>
      </c>
      <c r="H377">
        <v>4.9237983587338803E-3</v>
      </c>
      <c r="I377" t="e">
        <f>VLOOKUP(D377,categoriesforlookup!A:B,2,FALSE)</f>
        <v>#N/A</v>
      </c>
      <c r="J377" t="e">
        <f t="shared" si="36"/>
        <v>#N/A</v>
      </c>
      <c r="K377" t="e">
        <f t="shared" si="37"/>
        <v>#N/A</v>
      </c>
      <c r="L377" t="e">
        <f t="shared" si="38"/>
        <v>#N/A</v>
      </c>
      <c r="M377" t="e">
        <f t="shared" si="39"/>
        <v>#N/A</v>
      </c>
      <c r="N377" s="3" t="e">
        <f t="shared" si="40"/>
        <v>#N/A</v>
      </c>
      <c r="O377" s="3" t="e">
        <f t="shared" si="41"/>
        <v>#N/A</v>
      </c>
    </row>
    <row r="378" spans="1:15" hidden="1" x14ac:dyDescent="0.2">
      <c r="A378">
        <v>377</v>
      </c>
      <c r="B378" t="s">
        <v>739</v>
      </c>
      <c r="C378" t="s">
        <v>55</v>
      </c>
      <c r="D378" t="s">
        <v>8</v>
      </c>
      <c r="E378">
        <v>3485</v>
      </c>
      <c r="F378">
        <v>3610</v>
      </c>
      <c r="G378">
        <v>125</v>
      </c>
      <c r="H378">
        <v>3.5868005738880902E-2</v>
      </c>
      <c r="I378" t="str">
        <f>VLOOKUP(D378,categoriesforlookup!A:B,2,FALSE)</f>
        <v>2 years and up to 3 years</v>
      </c>
      <c r="J378">
        <f t="shared" si="36"/>
        <v>-141</v>
      </c>
      <c r="K378" t="b">
        <f t="shared" si="37"/>
        <v>0</v>
      </c>
      <c r="L378">
        <f t="shared" si="38"/>
        <v>125</v>
      </c>
      <c r="M378" t="b">
        <f t="shared" si="39"/>
        <v>0</v>
      </c>
      <c r="N378" s="3">
        <f t="shared" si="40"/>
        <v>3.5868005738880916E-2</v>
      </c>
      <c r="O378" s="3">
        <f t="shared" si="41"/>
        <v>7.1493937314115767E-3</v>
      </c>
    </row>
    <row r="379" spans="1:15" hidden="1" x14ac:dyDescent="0.2">
      <c r="A379">
        <v>378</v>
      </c>
      <c r="B379" t="s">
        <v>738</v>
      </c>
      <c r="C379" t="s">
        <v>55</v>
      </c>
      <c r="D379" t="s">
        <v>130</v>
      </c>
      <c r="E379">
        <v>3225</v>
      </c>
      <c r="F379">
        <v>3084</v>
      </c>
      <c r="G379">
        <v>-141</v>
      </c>
      <c r="H379">
        <v>-4.3720930232558103E-2</v>
      </c>
      <c r="I379" t="str">
        <f>VLOOKUP(D379,categoriesforlookup!A:B,2,FALSE)</f>
        <v>3 years and up to 4 years</v>
      </c>
      <c r="J379">
        <f t="shared" si="36"/>
        <v>310</v>
      </c>
      <c r="K379" t="b">
        <f t="shared" si="37"/>
        <v>0</v>
      </c>
      <c r="L379">
        <f t="shared" si="38"/>
        <v>-141</v>
      </c>
      <c r="M379" t="b">
        <f t="shared" si="39"/>
        <v>0</v>
      </c>
      <c r="N379" s="3">
        <f t="shared" si="40"/>
        <v>-4.3720930232558138E-2</v>
      </c>
      <c r="O379" s="3">
        <f t="shared" si="41"/>
        <v>-8.0645161290322578E-3</v>
      </c>
    </row>
    <row r="380" spans="1:15" hidden="1" x14ac:dyDescent="0.2">
      <c r="A380">
        <v>379</v>
      </c>
      <c r="B380" t="s">
        <v>737</v>
      </c>
      <c r="C380" t="s">
        <v>55</v>
      </c>
      <c r="D380" t="s">
        <v>131</v>
      </c>
      <c r="E380">
        <v>5381</v>
      </c>
      <c r="F380">
        <v>3364</v>
      </c>
      <c r="G380">
        <v>-2017</v>
      </c>
      <c r="H380">
        <v>-0.37483739081954998</v>
      </c>
      <c r="I380" t="str">
        <f>VLOOKUP(D380,categoriesforlookup!A:B,2,FALSE)</f>
        <v>6 months up to 1 year</v>
      </c>
      <c r="J380">
        <f t="shared" si="36"/>
        <v>1887</v>
      </c>
      <c r="K380" t="b">
        <f t="shared" si="37"/>
        <v>0</v>
      </c>
      <c r="L380">
        <f t="shared" si="38"/>
        <v>-2017</v>
      </c>
      <c r="M380" t="b">
        <f t="shared" si="39"/>
        <v>0</v>
      </c>
      <c r="N380" s="3">
        <f t="shared" si="40"/>
        <v>-0.37483739081955025</v>
      </c>
      <c r="O380" s="3">
        <f t="shared" si="41"/>
        <v>-0.1153626172500572</v>
      </c>
    </row>
    <row r="381" spans="1:15" hidden="1" x14ac:dyDescent="0.2">
      <c r="A381">
        <v>380</v>
      </c>
      <c r="B381" t="s">
        <v>736</v>
      </c>
      <c r="C381" t="s">
        <v>55</v>
      </c>
      <c r="D381" t="s">
        <v>132</v>
      </c>
      <c r="E381">
        <v>850</v>
      </c>
      <c r="F381">
        <v>1160</v>
      </c>
      <c r="G381">
        <v>310</v>
      </c>
      <c r="H381">
        <v>0.36470588235294099</v>
      </c>
      <c r="I381" t="str">
        <f>VLOOKUP(D381,categoriesforlookup!A:B,2,FALSE)</f>
        <v>4 years and up to 5 years</v>
      </c>
      <c r="J381">
        <f t="shared" si="36"/>
        <v>10</v>
      </c>
      <c r="K381" t="b">
        <f t="shared" si="37"/>
        <v>1</v>
      </c>
      <c r="L381">
        <f t="shared" si="38"/>
        <v>320</v>
      </c>
      <c r="M381" t="b">
        <f t="shared" si="39"/>
        <v>0</v>
      </c>
      <c r="N381" s="3">
        <f t="shared" si="40"/>
        <v>0.37647058823529411</v>
      </c>
      <c r="O381" s="3">
        <f t="shared" si="41"/>
        <v>1.8302447952413637E-2</v>
      </c>
    </row>
    <row r="382" spans="1:15" hidden="1" x14ac:dyDescent="0.2">
      <c r="A382">
        <v>381</v>
      </c>
      <c r="B382" t="s">
        <v>735</v>
      </c>
      <c r="C382" t="s">
        <v>55</v>
      </c>
      <c r="D382" t="s">
        <v>133</v>
      </c>
      <c r="E382">
        <v>175</v>
      </c>
      <c r="F382">
        <v>185</v>
      </c>
      <c r="G382">
        <v>10</v>
      </c>
      <c r="H382">
        <v>5.7142857142857099E-2</v>
      </c>
      <c r="I382" t="str">
        <f>VLOOKUP(D382,categoriesforlookup!A:B,2,FALSE)</f>
        <v>5 years and over</v>
      </c>
      <c r="J382">
        <f t="shared" si="36"/>
        <v>11</v>
      </c>
      <c r="K382" t="b">
        <f t="shared" si="37"/>
        <v>1</v>
      </c>
      <c r="L382">
        <f t="shared" si="38"/>
        <v>21</v>
      </c>
      <c r="M382" t="b">
        <f t="shared" si="39"/>
        <v>0</v>
      </c>
      <c r="N382" s="3">
        <f t="shared" si="40"/>
        <v>0.12</v>
      </c>
      <c r="O382" s="3">
        <f t="shared" si="41"/>
        <v>1.2010981468771448E-3</v>
      </c>
    </row>
    <row r="383" spans="1:15" hidden="1" x14ac:dyDescent="0.2">
      <c r="A383">
        <v>382</v>
      </c>
      <c r="B383" t="s">
        <v>734</v>
      </c>
      <c r="C383" t="s">
        <v>55</v>
      </c>
      <c r="D383" t="s">
        <v>134</v>
      </c>
      <c r="E383">
        <v>61</v>
      </c>
      <c r="F383">
        <v>72</v>
      </c>
      <c r="G383">
        <v>11</v>
      </c>
      <c r="H383">
        <v>0.18032786885245899</v>
      </c>
      <c r="I383">
        <f>VLOOKUP(D383,categoriesforlookup!A:B,2,FALSE)</f>
        <v>0</v>
      </c>
      <c r="J383" t="e">
        <f t="shared" si="36"/>
        <v>#N/A</v>
      </c>
      <c r="K383" t="e">
        <f t="shared" si="37"/>
        <v>#N/A</v>
      </c>
      <c r="L383" t="e">
        <f t="shared" si="38"/>
        <v>#N/A</v>
      </c>
      <c r="M383" t="e">
        <f t="shared" si="39"/>
        <v>#N/A</v>
      </c>
      <c r="N383" s="3" t="e">
        <f t="shared" si="40"/>
        <v>#N/A</v>
      </c>
      <c r="O383" s="3" t="e">
        <f t="shared" si="41"/>
        <v>#N/A</v>
      </c>
    </row>
    <row r="384" spans="1:15" x14ac:dyDescent="0.2">
      <c r="A384">
        <v>583</v>
      </c>
      <c r="B384" t="s">
        <v>533</v>
      </c>
      <c r="C384" t="s">
        <v>80</v>
      </c>
      <c r="D384" t="s">
        <v>136</v>
      </c>
      <c r="E384">
        <v>10422</v>
      </c>
      <c r="F384">
        <v>17905</v>
      </c>
      <c r="G384">
        <v>7483</v>
      </c>
      <c r="H384">
        <v>0.71800038380349296</v>
      </c>
      <c r="I384" t="str">
        <f>VLOOKUP(D384,categoriesforlookup!A:B,2,FALSE)</f>
        <v>1 year and up to 2 years</v>
      </c>
      <c r="J384">
        <f t="shared" si="36"/>
        <v>1001</v>
      </c>
      <c r="K384" t="b">
        <f t="shared" si="37"/>
        <v>1</v>
      </c>
      <c r="L384">
        <f t="shared" si="38"/>
        <v>8484</v>
      </c>
      <c r="M384" t="b">
        <f t="shared" si="39"/>
        <v>0</v>
      </c>
      <c r="N384" s="3">
        <f t="shared" si="40"/>
        <v>0.81404720782959128</v>
      </c>
      <c r="O384" s="3">
        <f t="shared" si="41"/>
        <v>0.13857084524295632</v>
      </c>
    </row>
    <row r="385" spans="1:15" hidden="1" x14ac:dyDescent="0.2">
      <c r="A385">
        <v>384</v>
      </c>
      <c r="B385" t="s">
        <v>732</v>
      </c>
      <c r="C385" t="s">
        <v>55</v>
      </c>
      <c r="D385" t="s">
        <v>129</v>
      </c>
      <c r="E385">
        <v>17418</v>
      </c>
      <c r="F385">
        <v>17484</v>
      </c>
      <c r="G385">
        <v>66</v>
      </c>
      <c r="H385">
        <v>3.7891836031691399E-3</v>
      </c>
      <c r="I385" t="e">
        <f>VLOOKUP(D385,categoriesforlookup!A:B,2,FALSE)</f>
        <v>#N/A</v>
      </c>
      <c r="J385" t="e">
        <f t="shared" si="36"/>
        <v>#N/A</v>
      </c>
      <c r="K385" t="e">
        <f t="shared" si="37"/>
        <v>#N/A</v>
      </c>
      <c r="L385" t="e">
        <f t="shared" si="38"/>
        <v>#N/A</v>
      </c>
      <c r="M385" t="e">
        <f t="shared" si="39"/>
        <v>#N/A</v>
      </c>
      <c r="N385" s="3" t="e">
        <f t="shared" si="40"/>
        <v>#N/A</v>
      </c>
      <c r="O385" s="3" t="e">
        <f t="shared" si="41"/>
        <v>#N/A</v>
      </c>
    </row>
    <row r="386" spans="1:15" hidden="1" x14ac:dyDescent="0.2">
      <c r="A386">
        <v>385</v>
      </c>
      <c r="B386" t="s">
        <v>731</v>
      </c>
      <c r="C386" t="s">
        <v>56</v>
      </c>
      <c r="D386" t="s">
        <v>8</v>
      </c>
      <c r="E386">
        <v>8302</v>
      </c>
      <c r="F386">
        <v>8554</v>
      </c>
      <c r="G386">
        <v>252</v>
      </c>
      <c r="H386">
        <v>3.0354131534569999E-2</v>
      </c>
      <c r="I386" t="str">
        <f>VLOOKUP(D386,categoriesforlookup!A:B,2,FALSE)</f>
        <v>2 years and up to 3 years</v>
      </c>
      <c r="J386">
        <f t="shared" si="36"/>
        <v>506</v>
      </c>
      <c r="K386" t="b">
        <f t="shared" si="37"/>
        <v>1</v>
      </c>
      <c r="L386">
        <f t="shared" si="38"/>
        <v>758</v>
      </c>
      <c r="M386" t="b">
        <f t="shared" si="39"/>
        <v>0</v>
      </c>
      <c r="N386" s="3">
        <f t="shared" si="40"/>
        <v>9.1303300409539864E-2</v>
      </c>
      <c r="O386" s="3">
        <f t="shared" si="41"/>
        <v>1.8987975951903806E-2</v>
      </c>
    </row>
    <row r="387" spans="1:15" hidden="1" x14ac:dyDescent="0.2">
      <c r="A387">
        <v>386</v>
      </c>
      <c r="B387" t="s">
        <v>730</v>
      </c>
      <c r="C387" t="s">
        <v>56</v>
      </c>
      <c r="D387" t="s">
        <v>130</v>
      </c>
      <c r="E387">
        <v>1566</v>
      </c>
      <c r="F387">
        <v>2072</v>
      </c>
      <c r="G387">
        <v>506</v>
      </c>
      <c r="H387">
        <v>0.32311621966794402</v>
      </c>
      <c r="I387" t="str">
        <f>VLOOKUP(D387,categoriesforlookup!A:B,2,FALSE)</f>
        <v>3 years and up to 4 years</v>
      </c>
      <c r="J387">
        <f t="shared" si="36"/>
        <v>1</v>
      </c>
      <c r="K387" t="b">
        <f t="shared" si="37"/>
        <v>1</v>
      </c>
      <c r="L387">
        <f t="shared" si="38"/>
        <v>507</v>
      </c>
      <c r="M387" t="b">
        <f t="shared" si="39"/>
        <v>0</v>
      </c>
      <c r="N387" s="3">
        <f t="shared" si="40"/>
        <v>0.32375478927203066</v>
      </c>
      <c r="O387" s="3">
        <f t="shared" si="41"/>
        <v>1.2700400801603206E-2</v>
      </c>
    </row>
    <row r="388" spans="1:15" hidden="1" x14ac:dyDescent="0.2">
      <c r="A388">
        <v>387</v>
      </c>
      <c r="B388" t="s">
        <v>729</v>
      </c>
      <c r="C388" t="s">
        <v>56</v>
      </c>
      <c r="D388" t="s">
        <v>131</v>
      </c>
      <c r="E388">
        <v>17999</v>
      </c>
      <c r="F388">
        <v>13467</v>
      </c>
      <c r="G388">
        <v>-4532</v>
      </c>
      <c r="H388">
        <v>-0.25179176620923399</v>
      </c>
      <c r="I388" t="str">
        <f>VLOOKUP(D388,categoriesforlookup!A:B,2,FALSE)</f>
        <v>6 months up to 1 year</v>
      </c>
      <c r="J388">
        <f t="shared" si="36"/>
        <v>4518</v>
      </c>
      <c r="K388" t="b">
        <f t="shared" si="37"/>
        <v>0</v>
      </c>
      <c r="L388">
        <f t="shared" si="38"/>
        <v>-4532</v>
      </c>
      <c r="M388" t="b">
        <f t="shared" si="39"/>
        <v>0</v>
      </c>
      <c r="N388" s="3">
        <f t="shared" si="40"/>
        <v>-0.25179176620923382</v>
      </c>
      <c r="O388" s="3">
        <f t="shared" si="41"/>
        <v>-0.11352705410821644</v>
      </c>
    </row>
    <row r="389" spans="1:15" hidden="1" x14ac:dyDescent="0.2">
      <c r="A389">
        <v>388</v>
      </c>
      <c r="B389" t="s">
        <v>728</v>
      </c>
      <c r="C389" t="s">
        <v>56</v>
      </c>
      <c r="D389" t="s">
        <v>132</v>
      </c>
      <c r="E389">
        <v>188</v>
      </c>
      <c r="F389">
        <v>189</v>
      </c>
      <c r="G389">
        <v>1</v>
      </c>
      <c r="H389">
        <v>5.31914893617021E-3</v>
      </c>
      <c r="I389" t="str">
        <f>VLOOKUP(D389,categoriesforlookup!A:B,2,FALSE)</f>
        <v>4 years and up to 5 years</v>
      </c>
      <c r="J389">
        <f t="shared" si="36"/>
        <v>19</v>
      </c>
      <c r="K389" t="b">
        <f t="shared" si="37"/>
        <v>1</v>
      </c>
      <c r="L389">
        <f t="shared" si="38"/>
        <v>20</v>
      </c>
      <c r="M389" t="b">
        <f t="shared" si="39"/>
        <v>0</v>
      </c>
      <c r="N389" s="3">
        <f t="shared" si="40"/>
        <v>0.10638297872340426</v>
      </c>
      <c r="O389" s="3">
        <f t="shared" si="41"/>
        <v>5.0100200400801599E-4</v>
      </c>
    </row>
    <row r="390" spans="1:15" hidden="1" x14ac:dyDescent="0.2">
      <c r="A390">
        <v>389</v>
      </c>
      <c r="B390" t="s">
        <v>727</v>
      </c>
      <c r="C390" t="s">
        <v>56</v>
      </c>
      <c r="D390" t="s">
        <v>133</v>
      </c>
      <c r="E390">
        <v>97</v>
      </c>
      <c r="F390">
        <v>116</v>
      </c>
      <c r="G390">
        <v>19</v>
      </c>
      <c r="H390">
        <v>0.19587628865979401</v>
      </c>
      <c r="I390" t="str">
        <f>VLOOKUP(D390,categoriesforlookup!A:B,2,FALSE)</f>
        <v>5 years and over</v>
      </c>
      <c r="J390">
        <f t="shared" si="36"/>
        <v>4</v>
      </c>
      <c r="K390" t="b">
        <f t="shared" si="37"/>
        <v>1</v>
      </c>
      <c r="L390">
        <f t="shared" si="38"/>
        <v>23</v>
      </c>
      <c r="M390" t="b">
        <f t="shared" si="39"/>
        <v>0</v>
      </c>
      <c r="N390" s="3">
        <f t="shared" si="40"/>
        <v>0.23711340206185566</v>
      </c>
      <c r="O390" s="3">
        <f t="shared" si="41"/>
        <v>5.7615230460921841E-4</v>
      </c>
    </row>
    <row r="391" spans="1:15" hidden="1" x14ac:dyDescent="0.2">
      <c r="A391">
        <v>390</v>
      </c>
      <c r="B391" t="s">
        <v>726</v>
      </c>
      <c r="C391" t="s">
        <v>56</v>
      </c>
      <c r="D391" t="s">
        <v>134</v>
      </c>
      <c r="E391">
        <v>7</v>
      </c>
      <c r="F391">
        <v>11</v>
      </c>
      <c r="G391">
        <v>4</v>
      </c>
      <c r="H391">
        <v>0.57142857142857095</v>
      </c>
      <c r="I391">
        <f>VLOOKUP(D391,categoriesforlookup!A:B,2,FALSE)</f>
        <v>0</v>
      </c>
      <c r="J391" t="e">
        <f t="shared" si="36"/>
        <v>#N/A</v>
      </c>
      <c r="K391" t="e">
        <f t="shared" si="37"/>
        <v>#N/A</v>
      </c>
      <c r="L391" t="e">
        <f t="shared" si="38"/>
        <v>#N/A</v>
      </c>
      <c r="M391" t="e">
        <f t="shared" si="39"/>
        <v>#N/A</v>
      </c>
      <c r="N391" s="3" t="e">
        <f t="shared" si="40"/>
        <v>#N/A</v>
      </c>
      <c r="O391" s="3" t="e">
        <f t="shared" si="41"/>
        <v>#N/A</v>
      </c>
    </row>
    <row r="392" spans="1:15" x14ac:dyDescent="0.2">
      <c r="A392">
        <v>559</v>
      </c>
      <c r="B392" t="s">
        <v>557</v>
      </c>
      <c r="C392" t="s">
        <v>77</v>
      </c>
      <c r="D392" t="s">
        <v>136</v>
      </c>
      <c r="E392">
        <v>19234</v>
      </c>
      <c r="F392">
        <v>31067</v>
      </c>
      <c r="G392">
        <v>11833</v>
      </c>
      <c r="H392">
        <v>0.61521264427576206</v>
      </c>
      <c r="I392" t="str">
        <f>VLOOKUP(D392,categoriesforlookup!A:B,2,FALSE)</f>
        <v>1 year and up to 2 years</v>
      </c>
      <c r="J392">
        <f t="shared" ref="J392:J455" si="42">VLOOKUP(CONCATENATE(C392,":",I392),B:I,6,FALSE)</f>
        <v>2029</v>
      </c>
      <c r="K392" t="b">
        <f t="shared" ref="K392:K455" si="43">AND(G392&gt;0,J392&gt;0)</f>
        <v>1</v>
      </c>
      <c r="L392">
        <f t="shared" ref="L392:L455" si="44">IF(K392,G392+J392,G392)</f>
        <v>13862</v>
      </c>
      <c r="M392" t="b">
        <f t="shared" ref="M392:M455" si="45">L392=H392</f>
        <v>0</v>
      </c>
      <c r="N392" s="3">
        <f t="shared" ref="N392:N455" si="46">L392/E392</f>
        <v>0.72070292190911922</v>
      </c>
      <c r="O392" s="3">
        <f t="shared" ref="O392:O455" si="47">L392/VLOOKUP(C392&amp;":Total",B:F,5,FALSE)</f>
        <v>0.13745574979920078</v>
      </c>
    </row>
    <row r="393" spans="1:15" hidden="1" x14ac:dyDescent="0.2">
      <c r="A393">
        <v>392</v>
      </c>
      <c r="B393" t="s">
        <v>724</v>
      </c>
      <c r="C393" t="s">
        <v>56</v>
      </c>
      <c r="D393" t="s">
        <v>129</v>
      </c>
      <c r="E393">
        <v>39176</v>
      </c>
      <c r="F393">
        <v>39920</v>
      </c>
      <c r="G393">
        <v>744</v>
      </c>
      <c r="H393">
        <v>1.8991219113743098E-2</v>
      </c>
      <c r="I393" t="e">
        <f>VLOOKUP(D393,categoriesforlookup!A:B,2,FALSE)</f>
        <v>#N/A</v>
      </c>
      <c r="J393" t="e">
        <f t="shared" si="42"/>
        <v>#N/A</v>
      </c>
      <c r="K393" t="e">
        <f t="shared" si="43"/>
        <v>#N/A</v>
      </c>
      <c r="L393" t="e">
        <f t="shared" si="44"/>
        <v>#N/A</v>
      </c>
      <c r="M393" t="e">
        <f t="shared" si="45"/>
        <v>#N/A</v>
      </c>
      <c r="N393" s="3" t="e">
        <f t="shared" si="46"/>
        <v>#N/A</v>
      </c>
      <c r="O393" s="3" t="e">
        <f t="shared" si="47"/>
        <v>#N/A</v>
      </c>
    </row>
    <row r="394" spans="1:15" hidden="1" x14ac:dyDescent="0.2">
      <c r="A394">
        <v>393</v>
      </c>
      <c r="B394" t="s">
        <v>723</v>
      </c>
      <c r="C394" t="s">
        <v>57</v>
      </c>
      <c r="D394" t="s">
        <v>8</v>
      </c>
      <c r="E394">
        <v>10047</v>
      </c>
      <c r="F394">
        <v>10428</v>
      </c>
      <c r="G394">
        <v>381</v>
      </c>
      <c r="H394">
        <v>3.7921767691848303E-2</v>
      </c>
      <c r="I394" t="str">
        <f>VLOOKUP(D394,categoriesforlookup!A:B,2,FALSE)</f>
        <v>2 years and up to 3 years</v>
      </c>
      <c r="J394">
        <f t="shared" si="42"/>
        <v>546</v>
      </c>
      <c r="K394" t="b">
        <f t="shared" si="43"/>
        <v>1</v>
      </c>
      <c r="L394">
        <f t="shared" si="44"/>
        <v>927</v>
      </c>
      <c r="M394" t="b">
        <f t="shared" si="45"/>
        <v>0</v>
      </c>
      <c r="N394" s="3">
        <f t="shared" si="46"/>
        <v>9.226634816363094E-2</v>
      </c>
      <c r="O394" s="3">
        <f t="shared" si="47"/>
        <v>2.2072479641887709E-2</v>
      </c>
    </row>
    <row r="395" spans="1:15" hidden="1" x14ac:dyDescent="0.2">
      <c r="A395">
        <v>394</v>
      </c>
      <c r="B395" t="s">
        <v>722</v>
      </c>
      <c r="C395" t="s">
        <v>57</v>
      </c>
      <c r="D395" t="s">
        <v>130</v>
      </c>
      <c r="E395">
        <v>3135</v>
      </c>
      <c r="F395">
        <v>3681</v>
      </c>
      <c r="G395">
        <v>546</v>
      </c>
      <c r="H395">
        <v>0.17416267942583699</v>
      </c>
      <c r="I395" t="str">
        <f>VLOOKUP(D395,categoriesforlookup!A:B,2,FALSE)</f>
        <v>3 years and up to 4 years</v>
      </c>
      <c r="J395">
        <f t="shared" si="42"/>
        <v>9</v>
      </c>
      <c r="K395" t="b">
        <f t="shared" si="43"/>
        <v>1</v>
      </c>
      <c r="L395">
        <f t="shared" si="44"/>
        <v>555</v>
      </c>
      <c r="M395" t="b">
        <f t="shared" si="45"/>
        <v>0</v>
      </c>
      <c r="N395" s="3">
        <f t="shared" si="46"/>
        <v>0.17703349282296652</v>
      </c>
      <c r="O395" s="3">
        <f t="shared" si="47"/>
        <v>1.3214914995952188E-2</v>
      </c>
    </row>
    <row r="396" spans="1:15" hidden="1" x14ac:dyDescent="0.2">
      <c r="A396">
        <v>395</v>
      </c>
      <c r="B396" t="s">
        <v>721</v>
      </c>
      <c r="C396" t="s">
        <v>57</v>
      </c>
      <c r="D396" t="s">
        <v>131</v>
      </c>
      <c r="E396">
        <v>15449</v>
      </c>
      <c r="F396">
        <v>10128</v>
      </c>
      <c r="G396">
        <v>-5321</v>
      </c>
      <c r="H396">
        <v>-0.34442358728720301</v>
      </c>
      <c r="I396" t="str">
        <f>VLOOKUP(D396,categoriesforlookup!A:B,2,FALSE)</f>
        <v>6 months up to 1 year</v>
      </c>
      <c r="J396">
        <f t="shared" si="42"/>
        <v>4888</v>
      </c>
      <c r="K396" t="b">
        <f t="shared" si="43"/>
        <v>0</v>
      </c>
      <c r="L396">
        <f t="shared" si="44"/>
        <v>-5321</v>
      </c>
      <c r="M396" t="b">
        <f t="shared" si="45"/>
        <v>0</v>
      </c>
      <c r="N396" s="3">
        <f t="shared" si="46"/>
        <v>-0.34442358728720307</v>
      </c>
      <c r="O396" s="3">
        <f t="shared" si="47"/>
        <v>-0.12669650935758844</v>
      </c>
    </row>
    <row r="397" spans="1:15" hidden="1" x14ac:dyDescent="0.2">
      <c r="A397">
        <v>396</v>
      </c>
      <c r="B397" t="s">
        <v>720</v>
      </c>
      <c r="C397" t="s">
        <v>57</v>
      </c>
      <c r="D397" t="s">
        <v>132</v>
      </c>
      <c r="E397">
        <v>383</v>
      </c>
      <c r="F397">
        <v>392</v>
      </c>
      <c r="G397">
        <v>9</v>
      </c>
      <c r="H397">
        <v>2.34986945169713E-2</v>
      </c>
      <c r="I397" t="str">
        <f>VLOOKUP(D397,categoriesforlookup!A:B,2,FALSE)</f>
        <v>4 years and up to 5 years</v>
      </c>
      <c r="J397">
        <f t="shared" si="42"/>
        <v>15</v>
      </c>
      <c r="K397" t="b">
        <f t="shared" si="43"/>
        <v>1</v>
      </c>
      <c r="L397">
        <f t="shared" si="44"/>
        <v>24</v>
      </c>
      <c r="M397" t="b">
        <f t="shared" si="45"/>
        <v>0</v>
      </c>
      <c r="N397" s="3">
        <f t="shared" si="46"/>
        <v>6.2663185378590072E-2</v>
      </c>
      <c r="O397" s="3">
        <f t="shared" si="47"/>
        <v>5.7145578360874322E-4</v>
      </c>
    </row>
    <row r="398" spans="1:15" hidden="1" x14ac:dyDescent="0.2">
      <c r="A398">
        <v>397</v>
      </c>
      <c r="B398" t="s">
        <v>719</v>
      </c>
      <c r="C398" t="s">
        <v>57</v>
      </c>
      <c r="D398" t="s">
        <v>133</v>
      </c>
      <c r="E398">
        <v>280</v>
      </c>
      <c r="F398">
        <v>295</v>
      </c>
      <c r="G398">
        <v>15</v>
      </c>
      <c r="H398">
        <v>5.3571428571428603E-2</v>
      </c>
      <c r="I398" t="str">
        <f>VLOOKUP(D398,categoriesforlookup!A:B,2,FALSE)</f>
        <v>5 years and over</v>
      </c>
      <c r="J398">
        <f t="shared" si="42"/>
        <v>14</v>
      </c>
      <c r="K398" t="b">
        <f t="shared" si="43"/>
        <v>1</v>
      </c>
      <c r="L398">
        <f t="shared" si="44"/>
        <v>29</v>
      </c>
      <c r="M398" t="b">
        <f t="shared" si="45"/>
        <v>0</v>
      </c>
      <c r="N398" s="3">
        <f t="shared" si="46"/>
        <v>0.10357142857142858</v>
      </c>
      <c r="O398" s="3">
        <f t="shared" si="47"/>
        <v>6.9050907186056477E-4</v>
      </c>
    </row>
    <row r="399" spans="1:15" hidden="1" x14ac:dyDescent="0.2">
      <c r="A399">
        <v>398</v>
      </c>
      <c r="B399" t="s">
        <v>718</v>
      </c>
      <c r="C399" t="s">
        <v>57</v>
      </c>
      <c r="D399" t="s">
        <v>134</v>
      </c>
      <c r="E399">
        <v>36</v>
      </c>
      <c r="F399">
        <v>50</v>
      </c>
      <c r="G399">
        <v>14</v>
      </c>
      <c r="H399">
        <v>0.38888888888888901</v>
      </c>
      <c r="I399">
        <f>VLOOKUP(D399,categoriesforlookup!A:B,2,FALSE)</f>
        <v>0</v>
      </c>
      <c r="J399" t="e">
        <f t="shared" si="42"/>
        <v>#N/A</v>
      </c>
      <c r="K399" t="e">
        <f t="shared" si="43"/>
        <v>#N/A</v>
      </c>
      <c r="L399" t="e">
        <f t="shared" si="44"/>
        <v>#N/A</v>
      </c>
      <c r="M399" t="e">
        <f t="shared" si="45"/>
        <v>#N/A</v>
      </c>
      <c r="N399" s="3" t="e">
        <f t="shared" si="46"/>
        <v>#N/A</v>
      </c>
      <c r="O399" s="3" t="e">
        <f t="shared" si="47"/>
        <v>#N/A</v>
      </c>
    </row>
    <row r="400" spans="1:15" x14ac:dyDescent="0.2">
      <c r="A400">
        <v>119</v>
      </c>
      <c r="B400" t="s">
        <v>997</v>
      </c>
      <c r="C400" t="s">
        <v>22</v>
      </c>
      <c r="D400" t="s">
        <v>136</v>
      </c>
      <c r="E400">
        <v>9292</v>
      </c>
      <c r="F400">
        <v>17433</v>
      </c>
      <c r="G400">
        <v>8141</v>
      </c>
      <c r="H400">
        <v>0.87613000430477805</v>
      </c>
      <c r="I400" t="str">
        <f>VLOOKUP(D400,categoriesforlookup!A:B,2,FALSE)</f>
        <v>1 year and up to 2 years</v>
      </c>
      <c r="J400">
        <f t="shared" si="42"/>
        <v>178</v>
      </c>
      <c r="K400" t="b">
        <f t="shared" si="43"/>
        <v>1</v>
      </c>
      <c r="L400">
        <f t="shared" si="44"/>
        <v>8319</v>
      </c>
      <c r="M400" t="b">
        <f t="shared" si="45"/>
        <v>0</v>
      </c>
      <c r="N400" s="3">
        <f t="shared" si="46"/>
        <v>0.89528626775721054</v>
      </c>
      <c r="O400" s="3">
        <f t="shared" si="47"/>
        <v>0.1371482269152777</v>
      </c>
    </row>
    <row r="401" spans="1:15" hidden="1" x14ac:dyDescent="0.2">
      <c r="A401">
        <v>400</v>
      </c>
      <c r="B401" t="s">
        <v>716</v>
      </c>
      <c r="C401" t="s">
        <v>57</v>
      </c>
      <c r="D401" t="s">
        <v>129</v>
      </c>
      <c r="E401">
        <v>41563</v>
      </c>
      <c r="F401">
        <v>41998</v>
      </c>
      <c r="G401">
        <v>435</v>
      </c>
      <c r="H401">
        <v>1.0466039506291699E-2</v>
      </c>
      <c r="I401" t="e">
        <f>VLOOKUP(D401,categoriesforlookup!A:B,2,FALSE)</f>
        <v>#N/A</v>
      </c>
      <c r="J401" t="e">
        <f t="shared" si="42"/>
        <v>#N/A</v>
      </c>
      <c r="K401" t="e">
        <f t="shared" si="43"/>
        <v>#N/A</v>
      </c>
      <c r="L401" t="e">
        <f t="shared" si="44"/>
        <v>#N/A</v>
      </c>
      <c r="M401" t="e">
        <f t="shared" si="45"/>
        <v>#N/A</v>
      </c>
      <c r="N401" s="3" t="e">
        <f t="shared" si="46"/>
        <v>#N/A</v>
      </c>
      <c r="O401" s="3" t="e">
        <f t="shared" si="47"/>
        <v>#N/A</v>
      </c>
    </row>
    <row r="402" spans="1:15" hidden="1" x14ac:dyDescent="0.2">
      <c r="A402">
        <v>401</v>
      </c>
      <c r="B402" t="s">
        <v>715</v>
      </c>
      <c r="C402" t="s">
        <v>58</v>
      </c>
      <c r="D402" t="s">
        <v>8</v>
      </c>
      <c r="E402">
        <v>3433</v>
      </c>
      <c r="F402">
        <v>3514</v>
      </c>
      <c r="G402">
        <v>81</v>
      </c>
      <c r="H402">
        <v>2.3594523740168901E-2</v>
      </c>
      <c r="I402" t="str">
        <f>VLOOKUP(D402,categoriesforlookup!A:B,2,FALSE)</f>
        <v>2 years and up to 3 years</v>
      </c>
      <c r="J402">
        <f t="shared" si="42"/>
        <v>39</v>
      </c>
      <c r="K402" t="b">
        <f t="shared" si="43"/>
        <v>1</v>
      </c>
      <c r="L402">
        <f t="shared" si="44"/>
        <v>120</v>
      </c>
      <c r="M402" t="b">
        <f t="shared" si="45"/>
        <v>0</v>
      </c>
      <c r="N402" s="3">
        <f t="shared" si="46"/>
        <v>3.4954849985435479E-2</v>
      </c>
      <c r="O402" s="3">
        <f t="shared" si="47"/>
        <v>6.2965683702382201E-3</v>
      </c>
    </row>
    <row r="403" spans="1:15" hidden="1" x14ac:dyDescent="0.2">
      <c r="A403">
        <v>402</v>
      </c>
      <c r="B403" t="s">
        <v>714</v>
      </c>
      <c r="C403" t="s">
        <v>58</v>
      </c>
      <c r="D403" t="s">
        <v>130</v>
      </c>
      <c r="E403">
        <v>2045</v>
      </c>
      <c r="F403">
        <v>2084</v>
      </c>
      <c r="G403">
        <v>39</v>
      </c>
      <c r="H403">
        <v>1.90709046454768E-2</v>
      </c>
      <c r="I403" t="str">
        <f>VLOOKUP(D403,categoriesforlookup!A:B,2,FALSE)</f>
        <v>3 years and up to 4 years</v>
      </c>
      <c r="J403">
        <f t="shared" si="42"/>
        <v>51</v>
      </c>
      <c r="K403" t="b">
        <f t="shared" si="43"/>
        <v>1</v>
      </c>
      <c r="L403">
        <f t="shared" si="44"/>
        <v>90</v>
      </c>
      <c r="M403" t="b">
        <f t="shared" si="45"/>
        <v>0</v>
      </c>
      <c r="N403" s="3">
        <f t="shared" si="46"/>
        <v>4.4009779951100246E-2</v>
      </c>
      <c r="O403" s="3">
        <f t="shared" si="47"/>
        <v>4.7224262776786648E-3</v>
      </c>
    </row>
    <row r="404" spans="1:15" hidden="1" x14ac:dyDescent="0.2">
      <c r="A404">
        <v>403</v>
      </c>
      <c r="B404" t="s">
        <v>713</v>
      </c>
      <c r="C404" t="s">
        <v>58</v>
      </c>
      <c r="D404" t="s">
        <v>131</v>
      </c>
      <c r="E404">
        <v>7095</v>
      </c>
      <c r="F404">
        <v>3966</v>
      </c>
      <c r="G404">
        <v>-3129</v>
      </c>
      <c r="H404">
        <v>-0.441014799154334</v>
      </c>
      <c r="I404" t="str">
        <f>VLOOKUP(D404,categoriesforlookup!A:B,2,FALSE)</f>
        <v>6 months up to 1 year</v>
      </c>
      <c r="J404">
        <f t="shared" si="42"/>
        <v>2669</v>
      </c>
      <c r="K404" t="b">
        <f t="shared" si="43"/>
        <v>0</v>
      </c>
      <c r="L404">
        <f t="shared" si="44"/>
        <v>-3129</v>
      </c>
      <c r="M404" t="b">
        <f t="shared" si="45"/>
        <v>0</v>
      </c>
      <c r="N404" s="3">
        <f t="shared" si="46"/>
        <v>-0.44101479915433406</v>
      </c>
      <c r="O404" s="3">
        <f t="shared" si="47"/>
        <v>-0.16418302025396159</v>
      </c>
    </row>
    <row r="405" spans="1:15" hidden="1" x14ac:dyDescent="0.2">
      <c r="A405">
        <v>404</v>
      </c>
      <c r="B405" t="s">
        <v>712</v>
      </c>
      <c r="C405" t="s">
        <v>58</v>
      </c>
      <c r="D405" t="s">
        <v>132</v>
      </c>
      <c r="E405">
        <v>1526</v>
      </c>
      <c r="F405">
        <v>1577</v>
      </c>
      <c r="G405">
        <v>51</v>
      </c>
      <c r="H405">
        <v>3.3420707732634301E-2</v>
      </c>
      <c r="I405" t="str">
        <f>VLOOKUP(D405,categoriesforlookup!A:B,2,FALSE)</f>
        <v>4 years and up to 5 years</v>
      </c>
      <c r="J405">
        <f t="shared" si="42"/>
        <v>122</v>
      </c>
      <c r="K405" t="b">
        <f t="shared" si="43"/>
        <v>1</v>
      </c>
      <c r="L405">
        <f t="shared" si="44"/>
        <v>173</v>
      </c>
      <c r="M405" t="b">
        <f t="shared" si="45"/>
        <v>0</v>
      </c>
      <c r="N405" s="3">
        <f t="shared" si="46"/>
        <v>0.11336828309305373</v>
      </c>
      <c r="O405" s="3">
        <f t="shared" si="47"/>
        <v>9.0775527337601004E-3</v>
      </c>
    </row>
    <row r="406" spans="1:15" hidden="1" x14ac:dyDescent="0.2">
      <c r="A406">
        <v>405</v>
      </c>
      <c r="B406" t="s">
        <v>711</v>
      </c>
      <c r="C406" t="s">
        <v>58</v>
      </c>
      <c r="D406" t="s">
        <v>133</v>
      </c>
      <c r="E406">
        <v>387</v>
      </c>
      <c r="F406">
        <v>509</v>
      </c>
      <c r="G406">
        <v>122</v>
      </c>
      <c r="H406">
        <v>0.31524547803617597</v>
      </c>
      <c r="I406" t="str">
        <f>VLOOKUP(D406,categoriesforlookup!A:B,2,FALSE)</f>
        <v>5 years and over</v>
      </c>
      <c r="J406">
        <f t="shared" si="42"/>
        <v>9</v>
      </c>
      <c r="K406" t="b">
        <f t="shared" si="43"/>
        <v>1</v>
      </c>
      <c r="L406">
        <f t="shared" si="44"/>
        <v>131</v>
      </c>
      <c r="M406" t="b">
        <f t="shared" si="45"/>
        <v>0</v>
      </c>
      <c r="N406" s="3">
        <f t="shared" si="46"/>
        <v>0.33850129198966411</v>
      </c>
      <c r="O406" s="3">
        <f t="shared" si="47"/>
        <v>6.8737538041767233E-3</v>
      </c>
    </row>
    <row r="407" spans="1:15" hidden="1" x14ac:dyDescent="0.2">
      <c r="A407">
        <v>406</v>
      </c>
      <c r="B407" t="s">
        <v>710</v>
      </c>
      <c r="C407" t="s">
        <v>58</v>
      </c>
      <c r="D407" t="s">
        <v>134</v>
      </c>
      <c r="E407">
        <v>132</v>
      </c>
      <c r="F407">
        <v>141</v>
      </c>
      <c r="G407">
        <v>9</v>
      </c>
      <c r="H407">
        <v>6.8181818181818205E-2</v>
      </c>
      <c r="I407">
        <f>VLOOKUP(D407,categoriesforlookup!A:B,2,FALSE)</f>
        <v>0</v>
      </c>
      <c r="J407" t="e">
        <f t="shared" si="42"/>
        <v>#N/A</v>
      </c>
      <c r="K407" t="e">
        <f t="shared" si="43"/>
        <v>#N/A</v>
      </c>
      <c r="L407" t="e">
        <f t="shared" si="44"/>
        <v>#N/A</v>
      </c>
      <c r="M407" t="e">
        <f t="shared" si="45"/>
        <v>#N/A</v>
      </c>
      <c r="N407" s="3" t="e">
        <f t="shared" si="46"/>
        <v>#N/A</v>
      </c>
      <c r="O407" s="3" t="e">
        <f t="shared" si="47"/>
        <v>#N/A</v>
      </c>
    </row>
    <row r="408" spans="1:15" x14ac:dyDescent="0.2">
      <c r="A408">
        <v>887</v>
      </c>
      <c r="B408" t="s">
        <v>229</v>
      </c>
      <c r="C408" t="s">
        <v>118</v>
      </c>
      <c r="D408" t="s">
        <v>136</v>
      </c>
      <c r="E408">
        <v>8834</v>
      </c>
      <c r="F408">
        <v>16374</v>
      </c>
      <c r="G408">
        <v>7540</v>
      </c>
      <c r="H408">
        <v>0.85352048901969702</v>
      </c>
      <c r="I408" t="str">
        <f>VLOOKUP(D408,categoriesforlookup!A:B,2,FALSE)</f>
        <v>1 year and up to 2 years</v>
      </c>
      <c r="J408">
        <f t="shared" si="42"/>
        <v>375</v>
      </c>
      <c r="K408" t="b">
        <f t="shared" si="43"/>
        <v>1</v>
      </c>
      <c r="L408">
        <f t="shared" si="44"/>
        <v>7915</v>
      </c>
      <c r="M408" t="b">
        <f t="shared" si="45"/>
        <v>0</v>
      </c>
      <c r="N408" s="3">
        <f t="shared" si="46"/>
        <v>0.89597011546298388</v>
      </c>
      <c r="O408" s="3">
        <f t="shared" si="47"/>
        <v>0.13694956311099576</v>
      </c>
    </row>
    <row r="409" spans="1:15" hidden="1" x14ac:dyDescent="0.2">
      <c r="A409">
        <v>408</v>
      </c>
      <c r="B409" t="s">
        <v>708</v>
      </c>
      <c r="C409" t="s">
        <v>58</v>
      </c>
      <c r="D409" t="s">
        <v>129</v>
      </c>
      <c r="E409">
        <v>19273</v>
      </c>
      <c r="F409">
        <v>19058</v>
      </c>
      <c r="G409">
        <v>-215</v>
      </c>
      <c r="H409">
        <v>-1.1155502516473801E-2</v>
      </c>
      <c r="I409" t="e">
        <f>VLOOKUP(D409,categoriesforlookup!A:B,2,FALSE)</f>
        <v>#N/A</v>
      </c>
      <c r="J409" t="e">
        <f t="shared" si="42"/>
        <v>#N/A</v>
      </c>
      <c r="K409" t="e">
        <f t="shared" si="43"/>
        <v>#N/A</v>
      </c>
      <c r="L409" t="e">
        <f t="shared" si="44"/>
        <v>#N/A</v>
      </c>
      <c r="M409" t="e">
        <f t="shared" si="45"/>
        <v>#N/A</v>
      </c>
      <c r="N409" s="3" t="e">
        <f t="shared" si="46"/>
        <v>#N/A</v>
      </c>
      <c r="O409" s="3" t="e">
        <f t="shared" si="47"/>
        <v>#N/A</v>
      </c>
    </row>
    <row r="410" spans="1:15" hidden="1" x14ac:dyDescent="0.2">
      <c r="A410">
        <v>409</v>
      </c>
      <c r="B410" t="s">
        <v>707</v>
      </c>
      <c r="C410" t="s">
        <v>59</v>
      </c>
      <c r="D410" t="s">
        <v>8</v>
      </c>
      <c r="E410">
        <v>9094</v>
      </c>
      <c r="F410">
        <v>9187</v>
      </c>
      <c r="G410">
        <v>93</v>
      </c>
      <c r="H410">
        <v>1.02265229821861E-2</v>
      </c>
      <c r="I410" t="str">
        <f>VLOOKUP(D410,categoriesforlookup!A:B,2,FALSE)</f>
        <v>2 years and up to 3 years</v>
      </c>
      <c r="J410">
        <f t="shared" si="42"/>
        <v>586</v>
      </c>
      <c r="K410" t="b">
        <f t="shared" si="43"/>
        <v>1</v>
      </c>
      <c r="L410">
        <f t="shared" si="44"/>
        <v>679</v>
      </c>
      <c r="M410" t="b">
        <f t="shared" si="45"/>
        <v>0</v>
      </c>
      <c r="N410" s="3">
        <f t="shared" si="46"/>
        <v>7.4664614031229384E-2</v>
      </c>
      <c r="O410" s="3">
        <f t="shared" si="47"/>
        <v>1.7312595614482406E-2</v>
      </c>
    </row>
    <row r="411" spans="1:15" hidden="1" x14ac:dyDescent="0.2">
      <c r="A411">
        <v>410</v>
      </c>
      <c r="B411" t="s">
        <v>706</v>
      </c>
      <c r="C411" t="s">
        <v>59</v>
      </c>
      <c r="D411" t="s">
        <v>130</v>
      </c>
      <c r="E411">
        <v>7522</v>
      </c>
      <c r="F411">
        <v>8108</v>
      </c>
      <c r="G411">
        <v>586</v>
      </c>
      <c r="H411">
        <v>7.7904812549853805E-2</v>
      </c>
      <c r="I411" t="str">
        <f>VLOOKUP(D411,categoriesforlookup!A:B,2,FALSE)</f>
        <v>3 years and up to 4 years</v>
      </c>
      <c r="J411">
        <f t="shared" si="42"/>
        <v>-3</v>
      </c>
      <c r="K411" t="b">
        <f t="shared" si="43"/>
        <v>0</v>
      </c>
      <c r="L411">
        <f t="shared" si="44"/>
        <v>586</v>
      </c>
      <c r="M411" t="b">
        <f t="shared" si="45"/>
        <v>0</v>
      </c>
      <c r="N411" s="3">
        <f t="shared" si="46"/>
        <v>7.7904812549853764E-2</v>
      </c>
      <c r="O411" s="3">
        <f t="shared" si="47"/>
        <v>1.4941356450790413E-2</v>
      </c>
    </row>
    <row r="412" spans="1:15" hidden="1" x14ac:dyDescent="0.2">
      <c r="A412">
        <v>411</v>
      </c>
      <c r="B412" t="s">
        <v>705</v>
      </c>
      <c r="C412" t="s">
        <v>59</v>
      </c>
      <c r="D412" t="s">
        <v>131</v>
      </c>
      <c r="E412">
        <v>12005</v>
      </c>
      <c r="F412">
        <v>6154</v>
      </c>
      <c r="G412">
        <v>-5851</v>
      </c>
      <c r="H412">
        <v>-0.48738025822573899</v>
      </c>
      <c r="I412" t="str">
        <f>VLOOKUP(D412,categoriesforlookup!A:B,2,FALSE)</f>
        <v>6 months up to 1 year</v>
      </c>
      <c r="J412">
        <f t="shared" si="42"/>
        <v>4898</v>
      </c>
      <c r="K412" t="b">
        <f t="shared" si="43"/>
        <v>0</v>
      </c>
      <c r="L412">
        <f t="shared" si="44"/>
        <v>-5851</v>
      </c>
      <c r="M412" t="b">
        <f t="shared" si="45"/>
        <v>0</v>
      </c>
      <c r="N412" s="3">
        <f t="shared" si="46"/>
        <v>-0.48738025822573927</v>
      </c>
      <c r="O412" s="3">
        <f t="shared" si="47"/>
        <v>-0.14918408975012748</v>
      </c>
    </row>
    <row r="413" spans="1:15" hidden="1" x14ac:dyDescent="0.2">
      <c r="A413">
        <v>412</v>
      </c>
      <c r="B413" t="s">
        <v>704</v>
      </c>
      <c r="C413" t="s">
        <v>59</v>
      </c>
      <c r="D413" t="s">
        <v>132</v>
      </c>
      <c r="E413">
        <v>632</v>
      </c>
      <c r="F413">
        <v>629</v>
      </c>
      <c r="G413">
        <v>-3</v>
      </c>
      <c r="H413">
        <v>-4.7468354430379696E-3</v>
      </c>
      <c r="I413" t="str">
        <f>VLOOKUP(D413,categoriesforlookup!A:B,2,FALSE)</f>
        <v>4 years and up to 5 years</v>
      </c>
      <c r="J413">
        <f t="shared" si="42"/>
        <v>21</v>
      </c>
      <c r="K413" t="b">
        <f t="shared" si="43"/>
        <v>0</v>
      </c>
      <c r="L413">
        <f t="shared" si="44"/>
        <v>-3</v>
      </c>
      <c r="M413" t="b">
        <f t="shared" si="45"/>
        <v>0</v>
      </c>
      <c r="N413" s="3">
        <f t="shared" si="46"/>
        <v>-4.7468354430379748E-3</v>
      </c>
      <c r="O413" s="3">
        <f t="shared" si="47"/>
        <v>-7.6491585925548189E-5</v>
      </c>
    </row>
    <row r="414" spans="1:15" hidden="1" x14ac:dyDescent="0.2">
      <c r="A414">
        <v>413</v>
      </c>
      <c r="B414" t="s">
        <v>703</v>
      </c>
      <c r="C414" t="s">
        <v>59</v>
      </c>
      <c r="D414" t="s">
        <v>133</v>
      </c>
      <c r="E414">
        <v>528</v>
      </c>
      <c r="F414">
        <v>549</v>
      </c>
      <c r="G414">
        <v>21</v>
      </c>
      <c r="H414">
        <v>3.97727272727273E-2</v>
      </c>
      <c r="I414" t="str">
        <f>VLOOKUP(D414,categoriesforlookup!A:B,2,FALSE)</f>
        <v>5 years and over</v>
      </c>
      <c r="J414">
        <f t="shared" si="42"/>
        <v>25</v>
      </c>
      <c r="K414" t="b">
        <f t="shared" si="43"/>
        <v>1</v>
      </c>
      <c r="L414">
        <f t="shared" si="44"/>
        <v>46</v>
      </c>
      <c r="M414" t="b">
        <f t="shared" si="45"/>
        <v>0</v>
      </c>
      <c r="N414" s="3">
        <f t="shared" si="46"/>
        <v>8.7121212121212127E-2</v>
      </c>
      <c r="O414" s="3">
        <f t="shared" si="47"/>
        <v>1.1728709841917389E-3</v>
      </c>
    </row>
    <row r="415" spans="1:15" hidden="1" x14ac:dyDescent="0.2">
      <c r="A415">
        <v>414</v>
      </c>
      <c r="B415" t="s">
        <v>702</v>
      </c>
      <c r="C415" t="s">
        <v>59</v>
      </c>
      <c r="D415" t="s">
        <v>134</v>
      </c>
      <c r="E415">
        <v>112</v>
      </c>
      <c r="F415">
        <v>137</v>
      </c>
      <c r="G415">
        <v>25</v>
      </c>
      <c r="H415">
        <v>0.223214285714286</v>
      </c>
      <c r="I415">
        <f>VLOOKUP(D415,categoriesforlookup!A:B,2,FALSE)</f>
        <v>0</v>
      </c>
      <c r="J415" t="e">
        <f t="shared" si="42"/>
        <v>#N/A</v>
      </c>
      <c r="K415" t="e">
        <f t="shared" si="43"/>
        <v>#N/A</v>
      </c>
      <c r="L415" t="e">
        <f t="shared" si="44"/>
        <v>#N/A</v>
      </c>
      <c r="M415" t="e">
        <f t="shared" si="45"/>
        <v>#N/A</v>
      </c>
      <c r="N415" s="3" t="e">
        <f t="shared" si="46"/>
        <v>#N/A</v>
      </c>
      <c r="O415" s="3" t="e">
        <f t="shared" si="47"/>
        <v>#N/A</v>
      </c>
    </row>
    <row r="416" spans="1:15" x14ac:dyDescent="0.2">
      <c r="A416">
        <v>911</v>
      </c>
      <c r="B416" t="s">
        <v>205</v>
      </c>
      <c r="C416" t="s">
        <v>121</v>
      </c>
      <c r="D416" t="s">
        <v>136</v>
      </c>
      <c r="E416">
        <v>9909</v>
      </c>
      <c r="F416">
        <v>15532</v>
      </c>
      <c r="G416">
        <v>5623</v>
      </c>
      <c r="H416">
        <v>0.56746392168735504</v>
      </c>
      <c r="I416" t="str">
        <f>VLOOKUP(D416,categoriesforlookup!A:B,2,FALSE)</f>
        <v>1 year and up to 2 years</v>
      </c>
      <c r="J416">
        <f t="shared" si="42"/>
        <v>1076</v>
      </c>
      <c r="K416" t="b">
        <f t="shared" si="43"/>
        <v>1</v>
      </c>
      <c r="L416">
        <f t="shared" si="44"/>
        <v>6699</v>
      </c>
      <c r="M416" t="b">
        <f t="shared" si="45"/>
        <v>0</v>
      </c>
      <c r="N416" s="3">
        <f t="shared" si="46"/>
        <v>0.67605207387223731</v>
      </c>
      <c r="O416" s="3">
        <f t="shared" si="47"/>
        <v>0.13533059938183067</v>
      </c>
    </row>
    <row r="417" spans="1:15" hidden="1" x14ac:dyDescent="0.2">
      <c r="A417">
        <v>416</v>
      </c>
      <c r="B417" t="s">
        <v>700</v>
      </c>
      <c r="C417" t="s">
        <v>59</v>
      </c>
      <c r="D417" t="s">
        <v>129</v>
      </c>
      <c r="E417">
        <v>39672</v>
      </c>
      <c r="F417">
        <v>39220</v>
      </c>
      <c r="G417">
        <v>-452</v>
      </c>
      <c r="H417">
        <v>-1.13934260939706E-2</v>
      </c>
      <c r="I417" t="e">
        <f>VLOOKUP(D417,categoriesforlookup!A:B,2,FALSE)</f>
        <v>#N/A</v>
      </c>
      <c r="J417" t="e">
        <f t="shared" si="42"/>
        <v>#N/A</v>
      </c>
      <c r="K417" t="e">
        <f t="shared" si="43"/>
        <v>#N/A</v>
      </c>
      <c r="L417" t="e">
        <f t="shared" si="44"/>
        <v>#N/A</v>
      </c>
      <c r="M417" t="e">
        <f t="shared" si="45"/>
        <v>#N/A</v>
      </c>
      <c r="N417" s="3" t="e">
        <f t="shared" si="46"/>
        <v>#N/A</v>
      </c>
      <c r="O417" s="3" t="e">
        <f t="shared" si="47"/>
        <v>#N/A</v>
      </c>
    </row>
    <row r="418" spans="1:15" hidden="1" x14ac:dyDescent="0.2">
      <c r="A418">
        <v>417</v>
      </c>
      <c r="B418" t="s">
        <v>699</v>
      </c>
      <c r="C418" t="s">
        <v>60</v>
      </c>
      <c r="D418" t="s">
        <v>8</v>
      </c>
      <c r="E418">
        <v>5968</v>
      </c>
      <c r="F418">
        <v>6259</v>
      </c>
      <c r="G418">
        <v>291</v>
      </c>
      <c r="H418">
        <v>4.8760053619302898E-2</v>
      </c>
      <c r="I418" t="str">
        <f>VLOOKUP(D418,categoriesforlookup!A:B,2,FALSE)</f>
        <v>2 years and up to 3 years</v>
      </c>
      <c r="J418">
        <f t="shared" si="42"/>
        <v>241</v>
      </c>
      <c r="K418" t="b">
        <f t="shared" si="43"/>
        <v>1</v>
      </c>
      <c r="L418">
        <f t="shared" si="44"/>
        <v>532</v>
      </c>
      <c r="M418" t="b">
        <f t="shared" si="45"/>
        <v>0</v>
      </c>
      <c r="N418" s="3">
        <f t="shared" si="46"/>
        <v>8.9142091152815017E-2</v>
      </c>
      <c r="O418" s="3">
        <f t="shared" si="47"/>
        <v>1.7416925847110819E-2</v>
      </c>
    </row>
    <row r="419" spans="1:15" hidden="1" x14ac:dyDescent="0.2">
      <c r="A419">
        <v>418</v>
      </c>
      <c r="B419" t="s">
        <v>698</v>
      </c>
      <c r="C419" t="s">
        <v>60</v>
      </c>
      <c r="D419" t="s">
        <v>130</v>
      </c>
      <c r="E419">
        <v>761</v>
      </c>
      <c r="F419">
        <v>1002</v>
      </c>
      <c r="G419">
        <v>241</v>
      </c>
      <c r="H419">
        <v>0.31668856767411302</v>
      </c>
      <c r="I419" t="str">
        <f>VLOOKUP(D419,categoriesforlookup!A:B,2,FALSE)</f>
        <v>3 years and up to 4 years</v>
      </c>
      <c r="J419">
        <f t="shared" si="42"/>
        <v>11</v>
      </c>
      <c r="K419" t="b">
        <f t="shared" si="43"/>
        <v>1</v>
      </c>
      <c r="L419">
        <f t="shared" si="44"/>
        <v>252</v>
      </c>
      <c r="M419" t="b">
        <f t="shared" si="45"/>
        <v>0</v>
      </c>
      <c r="N419" s="3">
        <f t="shared" si="46"/>
        <v>0.3311432325886991</v>
      </c>
      <c r="O419" s="3">
        <f t="shared" si="47"/>
        <v>8.250122769684072E-3</v>
      </c>
    </row>
    <row r="420" spans="1:15" hidden="1" x14ac:dyDescent="0.2">
      <c r="A420">
        <v>419</v>
      </c>
      <c r="B420" t="s">
        <v>697</v>
      </c>
      <c r="C420" t="s">
        <v>60</v>
      </c>
      <c r="D420" t="s">
        <v>131</v>
      </c>
      <c r="E420">
        <v>14681</v>
      </c>
      <c r="F420">
        <v>11611</v>
      </c>
      <c r="G420">
        <v>-3070</v>
      </c>
      <c r="H420">
        <v>-0.20911382058442901</v>
      </c>
      <c r="I420" t="str">
        <f>VLOOKUP(D420,categoriesforlookup!A:B,2,FALSE)</f>
        <v>6 months up to 1 year</v>
      </c>
      <c r="J420">
        <f t="shared" si="42"/>
        <v>2791</v>
      </c>
      <c r="K420" t="b">
        <f t="shared" si="43"/>
        <v>0</v>
      </c>
      <c r="L420">
        <f t="shared" si="44"/>
        <v>-3070</v>
      </c>
      <c r="M420" t="b">
        <f t="shared" si="45"/>
        <v>0</v>
      </c>
      <c r="N420" s="3">
        <f t="shared" si="46"/>
        <v>-0.20911382058442884</v>
      </c>
      <c r="O420" s="3">
        <f t="shared" si="47"/>
        <v>-0.1005074480275004</v>
      </c>
    </row>
    <row r="421" spans="1:15" hidden="1" x14ac:dyDescent="0.2">
      <c r="A421">
        <v>420</v>
      </c>
      <c r="B421" t="s">
        <v>696</v>
      </c>
      <c r="C421" t="s">
        <v>60</v>
      </c>
      <c r="D421" t="s">
        <v>132</v>
      </c>
      <c r="E421">
        <v>380</v>
      </c>
      <c r="F421">
        <v>391</v>
      </c>
      <c r="G421">
        <v>11</v>
      </c>
      <c r="H421">
        <v>2.89473684210526E-2</v>
      </c>
      <c r="I421" t="str">
        <f>VLOOKUP(D421,categoriesforlookup!A:B,2,FALSE)</f>
        <v>4 years and up to 5 years</v>
      </c>
      <c r="J421">
        <f t="shared" si="42"/>
        <v>21</v>
      </c>
      <c r="K421" t="b">
        <f t="shared" si="43"/>
        <v>1</v>
      </c>
      <c r="L421">
        <f t="shared" si="44"/>
        <v>32</v>
      </c>
      <c r="M421" t="b">
        <f t="shared" si="45"/>
        <v>0</v>
      </c>
      <c r="N421" s="3">
        <f t="shared" si="46"/>
        <v>8.4210526315789472E-2</v>
      </c>
      <c r="O421" s="3">
        <f t="shared" si="47"/>
        <v>1.0476346374201997E-3</v>
      </c>
    </row>
    <row r="422" spans="1:15" hidden="1" x14ac:dyDescent="0.2">
      <c r="A422">
        <v>421</v>
      </c>
      <c r="B422" t="s">
        <v>695</v>
      </c>
      <c r="C422" t="s">
        <v>60</v>
      </c>
      <c r="D422" t="s">
        <v>133</v>
      </c>
      <c r="E422">
        <v>203</v>
      </c>
      <c r="F422">
        <v>224</v>
      </c>
      <c r="G422">
        <v>21</v>
      </c>
      <c r="H422">
        <v>0.10344827586206901</v>
      </c>
      <c r="I422" t="str">
        <f>VLOOKUP(D422,categoriesforlookup!A:B,2,FALSE)</f>
        <v>5 years and over</v>
      </c>
      <c r="J422">
        <f t="shared" si="42"/>
        <v>0</v>
      </c>
      <c r="K422" t="b">
        <f t="shared" si="43"/>
        <v>0</v>
      </c>
      <c r="L422">
        <f t="shared" si="44"/>
        <v>21</v>
      </c>
      <c r="M422" t="b">
        <f t="shared" si="45"/>
        <v>0</v>
      </c>
      <c r="N422" s="3">
        <f t="shared" si="46"/>
        <v>0.10344827586206896</v>
      </c>
      <c r="O422" s="3">
        <f t="shared" si="47"/>
        <v>6.87510230807006E-4</v>
      </c>
    </row>
    <row r="423" spans="1:15" hidden="1" x14ac:dyDescent="0.2">
      <c r="A423">
        <v>422</v>
      </c>
      <c r="B423" t="s">
        <v>694</v>
      </c>
      <c r="C423" t="s">
        <v>60</v>
      </c>
      <c r="D423" t="s">
        <v>134</v>
      </c>
      <c r="E423">
        <v>5</v>
      </c>
      <c r="F423">
        <v>5</v>
      </c>
      <c r="G423">
        <v>0</v>
      </c>
      <c r="H423">
        <v>0</v>
      </c>
      <c r="I423">
        <f>VLOOKUP(D423,categoriesforlookup!A:B,2,FALSE)</f>
        <v>0</v>
      </c>
      <c r="J423" t="e">
        <f t="shared" si="42"/>
        <v>#N/A</v>
      </c>
      <c r="K423" t="e">
        <f t="shared" si="43"/>
        <v>#N/A</v>
      </c>
      <c r="L423" t="e">
        <f t="shared" si="44"/>
        <v>#N/A</v>
      </c>
      <c r="M423" t="e">
        <f t="shared" si="45"/>
        <v>#N/A</v>
      </c>
      <c r="N423" s="3" t="e">
        <f t="shared" si="46"/>
        <v>#N/A</v>
      </c>
      <c r="O423" s="3" t="e">
        <f t="shared" si="47"/>
        <v>#N/A</v>
      </c>
    </row>
    <row r="424" spans="1:15" x14ac:dyDescent="0.2">
      <c r="A424">
        <v>471</v>
      </c>
      <c r="B424" t="s">
        <v>645</v>
      </c>
      <c r="C424" t="s">
        <v>66</v>
      </c>
      <c r="D424" t="s">
        <v>136</v>
      </c>
      <c r="E424">
        <v>14222</v>
      </c>
      <c r="F424">
        <v>25117</v>
      </c>
      <c r="G424">
        <v>10895</v>
      </c>
      <c r="H424">
        <v>0.76606665729152001</v>
      </c>
      <c r="I424" t="str">
        <f>VLOOKUP(D424,categoriesforlookup!A:B,2,FALSE)</f>
        <v>1 year and up to 2 years</v>
      </c>
      <c r="J424">
        <f t="shared" si="42"/>
        <v>483</v>
      </c>
      <c r="K424" t="b">
        <f t="shared" si="43"/>
        <v>1</v>
      </c>
      <c r="L424">
        <f t="shared" si="44"/>
        <v>11378</v>
      </c>
      <c r="M424" t="b">
        <f t="shared" si="45"/>
        <v>0</v>
      </c>
      <c r="N424" s="3">
        <f t="shared" si="46"/>
        <v>0.80002812543946</v>
      </c>
      <c r="O424" s="3">
        <f t="shared" si="47"/>
        <v>0.13499596601964786</v>
      </c>
    </row>
    <row r="425" spans="1:15" hidden="1" x14ac:dyDescent="0.2">
      <c r="A425">
        <v>424</v>
      </c>
      <c r="B425" t="s">
        <v>692</v>
      </c>
      <c r="C425" t="s">
        <v>60</v>
      </c>
      <c r="D425" t="s">
        <v>129</v>
      </c>
      <c r="E425">
        <v>30298</v>
      </c>
      <c r="F425">
        <v>30545</v>
      </c>
      <c r="G425">
        <v>247</v>
      </c>
      <c r="H425">
        <v>8.1523532906462495E-3</v>
      </c>
      <c r="I425" t="e">
        <f>VLOOKUP(D425,categoriesforlookup!A:B,2,FALSE)</f>
        <v>#N/A</v>
      </c>
      <c r="J425" t="e">
        <f t="shared" si="42"/>
        <v>#N/A</v>
      </c>
      <c r="K425" t="e">
        <f t="shared" si="43"/>
        <v>#N/A</v>
      </c>
      <c r="L425" t="e">
        <f t="shared" si="44"/>
        <v>#N/A</v>
      </c>
      <c r="M425" t="e">
        <f t="shared" si="45"/>
        <v>#N/A</v>
      </c>
      <c r="N425" s="3" t="e">
        <f t="shared" si="46"/>
        <v>#N/A</v>
      </c>
      <c r="O425" s="3" t="e">
        <f t="shared" si="47"/>
        <v>#N/A</v>
      </c>
    </row>
    <row r="426" spans="1:15" hidden="1" x14ac:dyDescent="0.2">
      <c r="A426">
        <v>425</v>
      </c>
      <c r="B426" t="s">
        <v>691</v>
      </c>
      <c r="C426" t="s">
        <v>61</v>
      </c>
      <c r="D426" t="s">
        <v>8</v>
      </c>
      <c r="E426">
        <v>756</v>
      </c>
      <c r="F426">
        <v>799</v>
      </c>
      <c r="G426">
        <v>43</v>
      </c>
      <c r="H426">
        <v>5.6878306878306903E-2</v>
      </c>
      <c r="I426" t="str">
        <f>VLOOKUP(D426,categoriesforlookup!A:B,2,FALSE)</f>
        <v>2 years and up to 3 years</v>
      </c>
      <c r="J426">
        <f t="shared" si="42"/>
        <v>0</v>
      </c>
      <c r="K426" t="b">
        <f t="shared" si="43"/>
        <v>0</v>
      </c>
      <c r="L426">
        <f t="shared" si="44"/>
        <v>43</v>
      </c>
      <c r="M426" t="b">
        <f t="shared" si="45"/>
        <v>0</v>
      </c>
      <c r="N426" s="3">
        <f t="shared" si="46"/>
        <v>5.6878306878306875E-2</v>
      </c>
      <c r="O426" s="3">
        <f t="shared" si="47"/>
        <v>1.3165952235150031E-2</v>
      </c>
    </row>
    <row r="427" spans="1:15" hidden="1" x14ac:dyDescent="0.2">
      <c r="A427">
        <v>426</v>
      </c>
      <c r="B427" t="s">
        <v>690</v>
      </c>
      <c r="C427" t="s">
        <v>61</v>
      </c>
      <c r="D427" t="s">
        <v>130</v>
      </c>
      <c r="E427">
        <v>512</v>
      </c>
      <c r="F427">
        <v>512</v>
      </c>
      <c r="G427">
        <v>0</v>
      </c>
      <c r="H427">
        <v>0</v>
      </c>
      <c r="I427" t="str">
        <f>VLOOKUP(D427,categoriesforlookup!A:B,2,FALSE)</f>
        <v>3 years and up to 4 years</v>
      </c>
      <c r="J427">
        <f t="shared" si="42"/>
        <v>30</v>
      </c>
      <c r="K427" t="b">
        <f t="shared" si="43"/>
        <v>0</v>
      </c>
      <c r="L427">
        <f t="shared" si="44"/>
        <v>0</v>
      </c>
      <c r="M427" t="b">
        <f t="shared" si="45"/>
        <v>1</v>
      </c>
      <c r="N427" s="3">
        <f t="shared" si="46"/>
        <v>0</v>
      </c>
      <c r="O427" s="3">
        <f t="shared" si="47"/>
        <v>0</v>
      </c>
    </row>
    <row r="428" spans="1:15" hidden="1" x14ac:dyDescent="0.2">
      <c r="A428">
        <v>427</v>
      </c>
      <c r="B428" t="s">
        <v>689</v>
      </c>
      <c r="C428" t="s">
        <v>61</v>
      </c>
      <c r="D428" t="s">
        <v>131</v>
      </c>
      <c r="E428">
        <v>1016</v>
      </c>
      <c r="F428">
        <v>535</v>
      </c>
      <c r="G428">
        <v>-481</v>
      </c>
      <c r="H428">
        <v>-0.47342519685039403</v>
      </c>
      <c r="I428" t="str">
        <f>VLOOKUP(D428,categoriesforlookup!A:B,2,FALSE)</f>
        <v>6 months up to 1 year</v>
      </c>
      <c r="J428">
        <f t="shared" si="42"/>
        <v>372</v>
      </c>
      <c r="K428" t="b">
        <f t="shared" si="43"/>
        <v>0</v>
      </c>
      <c r="L428">
        <f t="shared" si="44"/>
        <v>-481</v>
      </c>
      <c r="M428" t="b">
        <f t="shared" si="45"/>
        <v>0</v>
      </c>
      <c r="N428" s="3">
        <f t="shared" si="46"/>
        <v>-0.47342519685039369</v>
      </c>
      <c r="O428" s="3">
        <f t="shared" si="47"/>
        <v>-0.14727495407225966</v>
      </c>
    </row>
    <row r="429" spans="1:15" hidden="1" x14ac:dyDescent="0.2">
      <c r="A429">
        <v>428</v>
      </c>
      <c r="B429" t="s">
        <v>688</v>
      </c>
      <c r="C429" t="s">
        <v>61</v>
      </c>
      <c r="D429" t="s">
        <v>132</v>
      </c>
      <c r="E429">
        <v>112</v>
      </c>
      <c r="F429">
        <v>142</v>
      </c>
      <c r="G429">
        <v>30</v>
      </c>
      <c r="H429">
        <v>0.26785714285714302</v>
      </c>
      <c r="I429" t="str">
        <f>VLOOKUP(D429,categoriesforlookup!A:B,2,FALSE)</f>
        <v>4 years and up to 5 years</v>
      </c>
      <c r="J429">
        <f t="shared" si="42"/>
        <v>-6</v>
      </c>
      <c r="K429" t="b">
        <f t="shared" si="43"/>
        <v>0</v>
      </c>
      <c r="L429">
        <f t="shared" si="44"/>
        <v>30</v>
      </c>
      <c r="M429" t="b">
        <f t="shared" si="45"/>
        <v>0</v>
      </c>
      <c r="N429" s="3">
        <f t="shared" si="46"/>
        <v>0.26785714285714285</v>
      </c>
      <c r="O429" s="3">
        <f t="shared" si="47"/>
        <v>9.1855480710349054E-3</v>
      </c>
    </row>
    <row r="430" spans="1:15" hidden="1" x14ac:dyDescent="0.2">
      <c r="A430">
        <v>429</v>
      </c>
      <c r="B430" t="s">
        <v>687</v>
      </c>
      <c r="C430" t="s">
        <v>61</v>
      </c>
      <c r="D430" t="s">
        <v>133</v>
      </c>
      <c r="E430">
        <v>41</v>
      </c>
      <c r="F430">
        <v>35</v>
      </c>
      <c r="G430">
        <v>-6</v>
      </c>
      <c r="H430">
        <v>-0.146341463414634</v>
      </c>
      <c r="I430" t="str">
        <f>VLOOKUP(D430,categoriesforlookup!A:B,2,FALSE)</f>
        <v>5 years and over</v>
      </c>
      <c r="J430">
        <f t="shared" si="42"/>
        <v>7</v>
      </c>
      <c r="K430" t="b">
        <f t="shared" si="43"/>
        <v>0</v>
      </c>
      <c r="L430">
        <f t="shared" si="44"/>
        <v>-6</v>
      </c>
      <c r="M430" t="b">
        <f t="shared" si="45"/>
        <v>0</v>
      </c>
      <c r="N430" s="3">
        <f t="shared" si="46"/>
        <v>-0.14634146341463414</v>
      </c>
      <c r="O430" s="3">
        <f t="shared" si="47"/>
        <v>-1.837109614206981E-3</v>
      </c>
    </row>
    <row r="431" spans="1:15" hidden="1" x14ac:dyDescent="0.2">
      <c r="A431">
        <v>430</v>
      </c>
      <c r="B431" t="s">
        <v>686</v>
      </c>
      <c r="C431" t="s">
        <v>61</v>
      </c>
      <c r="D431" t="s">
        <v>134</v>
      </c>
      <c r="E431">
        <v>13</v>
      </c>
      <c r="F431">
        <v>20</v>
      </c>
      <c r="G431">
        <v>7</v>
      </c>
      <c r="H431">
        <v>0.53846153846153799</v>
      </c>
      <c r="I431">
        <f>VLOOKUP(D431,categoriesforlookup!A:B,2,FALSE)</f>
        <v>0</v>
      </c>
      <c r="J431" t="e">
        <f t="shared" si="42"/>
        <v>#N/A</v>
      </c>
      <c r="K431" t="e">
        <f t="shared" si="43"/>
        <v>#N/A</v>
      </c>
      <c r="L431" t="e">
        <f t="shared" si="44"/>
        <v>#N/A</v>
      </c>
      <c r="M431" t="e">
        <f t="shared" si="45"/>
        <v>#N/A</v>
      </c>
      <c r="N431" s="3" t="e">
        <f t="shared" si="46"/>
        <v>#N/A</v>
      </c>
      <c r="O431" s="3" t="e">
        <f t="shared" si="47"/>
        <v>#N/A</v>
      </c>
    </row>
    <row r="432" spans="1:15" x14ac:dyDescent="0.2">
      <c r="A432">
        <v>759</v>
      </c>
      <c r="B432" t="s">
        <v>357</v>
      </c>
      <c r="C432" t="s">
        <v>102</v>
      </c>
      <c r="D432" t="s">
        <v>136</v>
      </c>
      <c r="E432">
        <v>2581</v>
      </c>
      <c r="F432">
        <v>4761</v>
      </c>
      <c r="G432">
        <v>2180</v>
      </c>
      <c r="H432">
        <v>0.844633862843859</v>
      </c>
      <c r="I432" t="str">
        <f>VLOOKUP(D432,categoriesforlookup!A:B,2,FALSE)</f>
        <v>1 year and up to 2 years</v>
      </c>
      <c r="J432">
        <f t="shared" si="42"/>
        <v>72</v>
      </c>
      <c r="K432" t="b">
        <f t="shared" si="43"/>
        <v>1</v>
      </c>
      <c r="L432">
        <f t="shared" si="44"/>
        <v>2252</v>
      </c>
      <c r="M432" t="b">
        <f t="shared" si="45"/>
        <v>0</v>
      </c>
      <c r="N432" s="3">
        <f t="shared" si="46"/>
        <v>0.87253002712127081</v>
      </c>
      <c r="O432" s="3">
        <f t="shared" si="47"/>
        <v>0.13482607914745853</v>
      </c>
    </row>
    <row r="433" spans="1:15" hidden="1" x14ac:dyDescent="0.2">
      <c r="A433">
        <v>432</v>
      </c>
      <c r="B433" t="s">
        <v>684</v>
      </c>
      <c r="C433" t="s">
        <v>61</v>
      </c>
      <c r="D433" t="s">
        <v>129</v>
      </c>
      <c r="E433">
        <v>3310</v>
      </c>
      <c r="F433">
        <v>3266</v>
      </c>
      <c r="G433">
        <v>-44</v>
      </c>
      <c r="H433">
        <v>-1.3293051359516601E-2</v>
      </c>
      <c r="I433" t="e">
        <f>VLOOKUP(D433,categoriesforlookup!A:B,2,FALSE)</f>
        <v>#N/A</v>
      </c>
      <c r="J433" t="e">
        <f t="shared" si="42"/>
        <v>#N/A</v>
      </c>
      <c r="K433" t="e">
        <f t="shared" si="43"/>
        <v>#N/A</v>
      </c>
      <c r="L433" t="e">
        <f t="shared" si="44"/>
        <v>#N/A</v>
      </c>
      <c r="M433" t="e">
        <f t="shared" si="45"/>
        <v>#N/A</v>
      </c>
      <c r="N433" s="3" t="e">
        <f t="shared" si="46"/>
        <v>#N/A</v>
      </c>
      <c r="O433" s="3" t="e">
        <f t="shared" si="47"/>
        <v>#N/A</v>
      </c>
    </row>
    <row r="434" spans="1:15" hidden="1" x14ac:dyDescent="0.2">
      <c r="A434">
        <v>433</v>
      </c>
      <c r="B434" t="s">
        <v>683</v>
      </c>
      <c r="C434" t="s">
        <v>62</v>
      </c>
      <c r="D434" t="s">
        <v>8</v>
      </c>
      <c r="E434">
        <v>7773</v>
      </c>
      <c r="F434">
        <v>7935</v>
      </c>
      <c r="G434">
        <v>162</v>
      </c>
      <c r="H434">
        <v>2.0841373986877701E-2</v>
      </c>
      <c r="I434" t="str">
        <f>VLOOKUP(D434,categoriesforlookup!A:B,2,FALSE)</f>
        <v>2 years and up to 3 years</v>
      </c>
      <c r="J434">
        <f t="shared" si="42"/>
        <v>461</v>
      </c>
      <c r="K434" t="b">
        <f t="shared" si="43"/>
        <v>1</v>
      </c>
      <c r="L434">
        <f t="shared" si="44"/>
        <v>623</v>
      </c>
      <c r="M434" t="b">
        <f t="shared" si="45"/>
        <v>0</v>
      </c>
      <c r="N434" s="3">
        <f t="shared" si="46"/>
        <v>8.0149234529782579E-2</v>
      </c>
      <c r="O434" s="3">
        <f t="shared" si="47"/>
        <v>1.7751310690677001E-2</v>
      </c>
    </row>
    <row r="435" spans="1:15" hidden="1" x14ac:dyDescent="0.2">
      <c r="A435">
        <v>434</v>
      </c>
      <c r="B435" t="s">
        <v>682</v>
      </c>
      <c r="C435" t="s">
        <v>62</v>
      </c>
      <c r="D435" t="s">
        <v>130</v>
      </c>
      <c r="E435">
        <v>6325</v>
      </c>
      <c r="F435">
        <v>6786</v>
      </c>
      <c r="G435">
        <v>461</v>
      </c>
      <c r="H435">
        <v>7.2885375494071106E-2</v>
      </c>
      <c r="I435" t="str">
        <f>VLOOKUP(D435,categoriesforlookup!A:B,2,FALSE)</f>
        <v>3 years and up to 4 years</v>
      </c>
      <c r="J435">
        <f t="shared" si="42"/>
        <v>-8</v>
      </c>
      <c r="K435" t="b">
        <f t="shared" si="43"/>
        <v>0</v>
      </c>
      <c r="L435">
        <f t="shared" si="44"/>
        <v>461</v>
      </c>
      <c r="M435" t="b">
        <f t="shared" si="45"/>
        <v>0</v>
      </c>
      <c r="N435" s="3">
        <f t="shared" si="46"/>
        <v>7.2885375494071147E-2</v>
      </c>
      <c r="O435" s="3">
        <f t="shared" si="47"/>
        <v>1.3135400045589241E-2</v>
      </c>
    </row>
    <row r="436" spans="1:15" hidden="1" x14ac:dyDescent="0.2">
      <c r="A436">
        <v>435</v>
      </c>
      <c r="B436" t="s">
        <v>681</v>
      </c>
      <c r="C436" t="s">
        <v>62</v>
      </c>
      <c r="D436" t="s">
        <v>131</v>
      </c>
      <c r="E436">
        <v>10931</v>
      </c>
      <c r="F436">
        <v>6199</v>
      </c>
      <c r="G436">
        <v>-4732</v>
      </c>
      <c r="H436">
        <v>-0.432897264660141</v>
      </c>
      <c r="I436" t="str">
        <f>VLOOKUP(D436,categoriesforlookup!A:B,2,FALSE)</f>
        <v>6 months up to 1 year</v>
      </c>
      <c r="J436">
        <f t="shared" si="42"/>
        <v>4426</v>
      </c>
      <c r="K436" t="b">
        <f t="shared" si="43"/>
        <v>0</v>
      </c>
      <c r="L436">
        <f t="shared" si="44"/>
        <v>-4732</v>
      </c>
      <c r="M436" t="b">
        <f t="shared" si="45"/>
        <v>0</v>
      </c>
      <c r="N436" s="3">
        <f t="shared" si="46"/>
        <v>-0.43289726466014089</v>
      </c>
      <c r="O436" s="3">
        <f t="shared" si="47"/>
        <v>-0.13483018007750172</v>
      </c>
    </row>
    <row r="437" spans="1:15" hidden="1" x14ac:dyDescent="0.2">
      <c r="A437">
        <v>436</v>
      </c>
      <c r="B437" t="s">
        <v>680</v>
      </c>
      <c r="C437" t="s">
        <v>62</v>
      </c>
      <c r="D437" t="s">
        <v>132</v>
      </c>
      <c r="E437">
        <v>575</v>
      </c>
      <c r="F437">
        <v>567</v>
      </c>
      <c r="G437">
        <v>-8</v>
      </c>
      <c r="H437">
        <v>-1.39130434782609E-2</v>
      </c>
      <c r="I437" t="str">
        <f>VLOOKUP(D437,categoriesforlookup!A:B,2,FALSE)</f>
        <v>4 years and up to 5 years</v>
      </c>
      <c r="J437">
        <f t="shared" si="42"/>
        <v>44</v>
      </c>
      <c r="K437" t="b">
        <f t="shared" si="43"/>
        <v>0</v>
      </c>
      <c r="L437">
        <f t="shared" si="44"/>
        <v>-8</v>
      </c>
      <c r="M437" t="b">
        <f t="shared" si="45"/>
        <v>0</v>
      </c>
      <c r="N437" s="3">
        <f t="shared" si="46"/>
        <v>-1.391304347826087E-2</v>
      </c>
      <c r="O437" s="3">
        <f t="shared" si="47"/>
        <v>-2.2794620469569182E-4</v>
      </c>
    </row>
    <row r="438" spans="1:15" hidden="1" x14ac:dyDescent="0.2">
      <c r="A438">
        <v>437</v>
      </c>
      <c r="B438" t="s">
        <v>679</v>
      </c>
      <c r="C438" t="s">
        <v>62</v>
      </c>
      <c r="D438" t="s">
        <v>133</v>
      </c>
      <c r="E438">
        <v>230</v>
      </c>
      <c r="F438">
        <v>274</v>
      </c>
      <c r="G438">
        <v>44</v>
      </c>
      <c r="H438">
        <v>0.19130434782608699</v>
      </c>
      <c r="I438" t="str">
        <f>VLOOKUP(D438,categoriesforlookup!A:B,2,FALSE)</f>
        <v>5 years and over</v>
      </c>
      <c r="J438">
        <f t="shared" si="42"/>
        <v>2</v>
      </c>
      <c r="K438" t="b">
        <f t="shared" si="43"/>
        <v>1</v>
      </c>
      <c r="L438">
        <f t="shared" si="44"/>
        <v>46</v>
      </c>
      <c r="M438" t="b">
        <f t="shared" si="45"/>
        <v>0</v>
      </c>
      <c r="N438" s="3">
        <f t="shared" si="46"/>
        <v>0.2</v>
      </c>
      <c r="O438" s="3">
        <f t="shared" si="47"/>
        <v>1.310690677000228E-3</v>
      </c>
    </row>
    <row r="439" spans="1:15" hidden="1" x14ac:dyDescent="0.2">
      <c r="A439">
        <v>438</v>
      </c>
      <c r="B439" t="s">
        <v>678</v>
      </c>
      <c r="C439" t="s">
        <v>62</v>
      </c>
      <c r="D439" t="s">
        <v>134</v>
      </c>
      <c r="E439">
        <v>7</v>
      </c>
      <c r="F439">
        <v>9</v>
      </c>
      <c r="G439">
        <v>2</v>
      </c>
      <c r="H439">
        <v>0.28571428571428598</v>
      </c>
      <c r="I439">
        <f>VLOOKUP(D439,categoriesforlookup!A:B,2,FALSE)</f>
        <v>0</v>
      </c>
      <c r="J439" t="e">
        <f t="shared" si="42"/>
        <v>#N/A</v>
      </c>
      <c r="K439" t="e">
        <f t="shared" si="43"/>
        <v>#N/A</v>
      </c>
      <c r="L439" t="e">
        <f t="shared" si="44"/>
        <v>#N/A</v>
      </c>
      <c r="M439" t="e">
        <f t="shared" si="45"/>
        <v>#N/A</v>
      </c>
      <c r="N439" s="3" t="e">
        <f t="shared" si="46"/>
        <v>#N/A</v>
      </c>
      <c r="O439" s="3" t="e">
        <f t="shared" si="47"/>
        <v>#N/A</v>
      </c>
    </row>
    <row r="440" spans="1:15" x14ac:dyDescent="0.2">
      <c r="A440">
        <v>575</v>
      </c>
      <c r="B440" t="s">
        <v>541</v>
      </c>
      <c r="C440" t="s">
        <v>79</v>
      </c>
      <c r="D440" t="s">
        <v>136</v>
      </c>
      <c r="E440">
        <v>8426</v>
      </c>
      <c r="F440">
        <v>14570</v>
      </c>
      <c r="G440">
        <v>6144</v>
      </c>
      <c r="H440">
        <v>0.72917161167813904</v>
      </c>
      <c r="I440" t="str">
        <f>VLOOKUP(D440,categoriesforlookup!A:B,2,FALSE)</f>
        <v>1 year and up to 2 years</v>
      </c>
      <c r="J440">
        <f t="shared" si="42"/>
        <v>262</v>
      </c>
      <c r="K440" t="b">
        <f t="shared" si="43"/>
        <v>1</v>
      </c>
      <c r="L440">
        <f t="shared" si="44"/>
        <v>6406</v>
      </c>
      <c r="M440" t="b">
        <f t="shared" si="45"/>
        <v>0</v>
      </c>
      <c r="N440" s="3">
        <f t="shared" si="46"/>
        <v>0.76026584381675766</v>
      </c>
      <c r="O440" s="3">
        <f t="shared" si="47"/>
        <v>0.13458265929956512</v>
      </c>
    </row>
    <row r="441" spans="1:15" hidden="1" x14ac:dyDescent="0.2">
      <c r="A441">
        <v>440</v>
      </c>
      <c r="B441" t="s">
        <v>676</v>
      </c>
      <c r="C441" t="s">
        <v>62</v>
      </c>
      <c r="D441" t="s">
        <v>129</v>
      </c>
      <c r="E441">
        <v>35216</v>
      </c>
      <c r="F441">
        <v>35096</v>
      </c>
      <c r="G441">
        <v>-120</v>
      </c>
      <c r="H441">
        <v>-3.40754202635166E-3</v>
      </c>
      <c r="I441" t="e">
        <f>VLOOKUP(D441,categoriesforlookup!A:B,2,FALSE)</f>
        <v>#N/A</v>
      </c>
      <c r="J441" t="e">
        <f t="shared" si="42"/>
        <v>#N/A</v>
      </c>
      <c r="K441" t="e">
        <f t="shared" si="43"/>
        <v>#N/A</v>
      </c>
      <c r="L441" t="e">
        <f t="shared" si="44"/>
        <v>#N/A</v>
      </c>
      <c r="M441" t="e">
        <f t="shared" si="45"/>
        <v>#N/A</v>
      </c>
      <c r="N441" s="3" t="e">
        <f t="shared" si="46"/>
        <v>#N/A</v>
      </c>
      <c r="O441" s="3" t="e">
        <f t="shared" si="47"/>
        <v>#N/A</v>
      </c>
    </row>
    <row r="442" spans="1:15" hidden="1" x14ac:dyDescent="0.2">
      <c r="A442">
        <v>441</v>
      </c>
      <c r="B442" t="s">
        <v>675</v>
      </c>
      <c r="C442" t="s">
        <v>63</v>
      </c>
      <c r="D442" t="s">
        <v>8</v>
      </c>
      <c r="E442">
        <v>22002</v>
      </c>
      <c r="F442">
        <v>23354</v>
      </c>
      <c r="G442">
        <v>1352</v>
      </c>
      <c r="H442">
        <v>6.1448959185528597E-2</v>
      </c>
      <c r="I442" t="str">
        <f>VLOOKUP(D442,categoriesforlookup!A:B,2,FALSE)</f>
        <v>2 years and up to 3 years</v>
      </c>
      <c r="J442">
        <f t="shared" si="42"/>
        <v>679</v>
      </c>
      <c r="K442" t="b">
        <f t="shared" si="43"/>
        <v>1</v>
      </c>
      <c r="L442">
        <f t="shared" si="44"/>
        <v>2031</v>
      </c>
      <c r="M442" t="b">
        <f t="shared" si="45"/>
        <v>0</v>
      </c>
      <c r="N442" s="3">
        <f t="shared" si="46"/>
        <v>9.2309790019089177E-2</v>
      </c>
      <c r="O442" s="3">
        <f t="shared" si="47"/>
        <v>2.0711809096471547E-2</v>
      </c>
    </row>
    <row r="443" spans="1:15" hidden="1" x14ac:dyDescent="0.2">
      <c r="A443">
        <v>442</v>
      </c>
      <c r="B443" t="s">
        <v>674</v>
      </c>
      <c r="C443" t="s">
        <v>63</v>
      </c>
      <c r="D443" t="s">
        <v>130</v>
      </c>
      <c r="E443">
        <v>6656</v>
      </c>
      <c r="F443">
        <v>7335</v>
      </c>
      <c r="G443">
        <v>679</v>
      </c>
      <c r="H443">
        <v>0.10201322115384601</v>
      </c>
      <c r="I443" t="str">
        <f>VLOOKUP(D443,categoriesforlookup!A:B,2,FALSE)</f>
        <v>3 years and up to 4 years</v>
      </c>
      <c r="J443">
        <f t="shared" si="42"/>
        <v>-43</v>
      </c>
      <c r="K443" t="b">
        <f t="shared" si="43"/>
        <v>0</v>
      </c>
      <c r="L443">
        <f t="shared" si="44"/>
        <v>679</v>
      </c>
      <c r="M443" t="b">
        <f t="shared" si="45"/>
        <v>0</v>
      </c>
      <c r="N443" s="3">
        <f t="shared" si="46"/>
        <v>0.10201322115384616</v>
      </c>
      <c r="O443" s="3">
        <f t="shared" si="47"/>
        <v>6.9243320416071796E-3</v>
      </c>
    </row>
    <row r="444" spans="1:15" hidden="1" x14ac:dyDescent="0.2">
      <c r="A444">
        <v>443</v>
      </c>
      <c r="B444" t="s">
        <v>673</v>
      </c>
      <c r="C444" t="s">
        <v>63</v>
      </c>
      <c r="D444" t="s">
        <v>131</v>
      </c>
      <c r="E444">
        <v>34044</v>
      </c>
      <c r="F444">
        <v>18695</v>
      </c>
      <c r="G444">
        <v>-15349</v>
      </c>
      <c r="H444">
        <v>-0.45085771354717402</v>
      </c>
      <c r="I444" t="str">
        <f>VLOOKUP(D444,categoriesforlookup!A:B,2,FALSE)</f>
        <v>6 months up to 1 year</v>
      </c>
      <c r="J444">
        <f t="shared" si="42"/>
        <v>13754</v>
      </c>
      <c r="K444" t="b">
        <f t="shared" si="43"/>
        <v>0</v>
      </c>
      <c r="L444">
        <f t="shared" si="44"/>
        <v>-15349</v>
      </c>
      <c r="M444" t="b">
        <f t="shared" si="45"/>
        <v>0</v>
      </c>
      <c r="N444" s="3">
        <f t="shared" si="46"/>
        <v>-0.45085771354717424</v>
      </c>
      <c r="O444" s="3">
        <f t="shared" si="47"/>
        <v>-0.15652661635733225</v>
      </c>
    </row>
    <row r="445" spans="1:15" hidden="1" x14ac:dyDescent="0.2">
      <c r="A445">
        <v>444</v>
      </c>
      <c r="B445" t="s">
        <v>672</v>
      </c>
      <c r="C445" t="s">
        <v>63</v>
      </c>
      <c r="D445" t="s">
        <v>132</v>
      </c>
      <c r="E445">
        <v>2803</v>
      </c>
      <c r="F445">
        <v>2760</v>
      </c>
      <c r="G445">
        <v>-43</v>
      </c>
      <c r="H445">
        <v>-1.5340706386015E-2</v>
      </c>
      <c r="I445" t="str">
        <f>VLOOKUP(D445,categoriesforlookup!A:B,2,FALSE)</f>
        <v>4 years and up to 5 years</v>
      </c>
      <c r="J445">
        <f t="shared" si="42"/>
        <v>-24</v>
      </c>
      <c r="K445" t="b">
        <f t="shared" si="43"/>
        <v>0</v>
      </c>
      <c r="L445">
        <f t="shared" si="44"/>
        <v>-43</v>
      </c>
      <c r="M445" t="b">
        <f t="shared" si="45"/>
        <v>0</v>
      </c>
      <c r="N445" s="3">
        <f t="shared" si="46"/>
        <v>-1.5340706386014985E-2</v>
      </c>
      <c r="O445" s="3">
        <f t="shared" si="47"/>
        <v>-4.3850703650826026E-4</v>
      </c>
    </row>
    <row r="446" spans="1:15" hidden="1" x14ac:dyDescent="0.2">
      <c r="A446">
        <v>445</v>
      </c>
      <c r="B446" t="s">
        <v>671</v>
      </c>
      <c r="C446" t="s">
        <v>63</v>
      </c>
      <c r="D446" t="s">
        <v>133</v>
      </c>
      <c r="E446">
        <v>2900</v>
      </c>
      <c r="F446">
        <v>2876</v>
      </c>
      <c r="G446">
        <v>-24</v>
      </c>
      <c r="H446">
        <v>-8.2758620689655192E-3</v>
      </c>
      <c r="I446" t="str">
        <f>VLOOKUP(D446,categoriesforlookup!A:B,2,FALSE)</f>
        <v>5 years and over</v>
      </c>
      <c r="J446">
        <f t="shared" si="42"/>
        <v>244</v>
      </c>
      <c r="K446" t="b">
        <f t="shared" si="43"/>
        <v>0</v>
      </c>
      <c r="L446">
        <f t="shared" si="44"/>
        <v>-24</v>
      </c>
      <c r="M446" t="b">
        <f t="shared" si="45"/>
        <v>0</v>
      </c>
      <c r="N446" s="3">
        <f t="shared" si="46"/>
        <v>-8.2758620689655175E-3</v>
      </c>
      <c r="O446" s="3">
        <f t="shared" si="47"/>
        <v>-2.4474811339995922E-4</v>
      </c>
    </row>
    <row r="447" spans="1:15" hidden="1" x14ac:dyDescent="0.2">
      <c r="A447">
        <v>446</v>
      </c>
      <c r="B447" t="s">
        <v>670</v>
      </c>
      <c r="C447" t="s">
        <v>63</v>
      </c>
      <c r="D447" t="s">
        <v>134</v>
      </c>
      <c r="E447">
        <v>2031</v>
      </c>
      <c r="F447">
        <v>2275</v>
      </c>
      <c r="G447">
        <v>244</v>
      </c>
      <c r="H447">
        <v>0.12013786312161499</v>
      </c>
      <c r="I447">
        <f>VLOOKUP(D447,categoriesforlookup!A:B,2,FALSE)</f>
        <v>0</v>
      </c>
      <c r="J447" t="e">
        <f t="shared" si="42"/>
        <v>#N/A</v>
      </c>
      <c r="K447" t="e">
        <f t="shared" si="43"/>
        <v>#N/A</v>
      </c>
      <c r="L447" t="e">
        <f t="shared" si="44"/>
        <v>#N/A</v>
      </c>
      <c r="M447" t="e">
        <f t="shared" si="45"/>
        <v>#N/A</v>
      </c>
      <c r="N447" s="3" t="e">
        <f t="shared" si="46"/>
        <v>#N/A</v>
      </c>
      <c r="O447" s="3" t="e">
        <f t="shared" si="47"/>
        <v>#N/A</v>
      </c>
    </row>
    <row r="448" spans="1:15" x14ac:dyDescent="0.2">
      <c r="A448">
        <v>127</v>
      </c>
      <c r="B448" t="s">
        <v>989</v>
      </c>
      <c r="C448" t="s">
        <v>23</v>
      </c>
      <c r="D448" t="s">
        <v>136</v>
      </c>
      <c r="E448">
        <v>7178</v>
      </c>
      <c r="F448">
        <v>13160</v>
      </c>
      <c r="G448">
        <v>5982</v>
      </c>
      <c r="H448">
        <v>0.83337977152410103</v>
      </c>
      <c r="I448" t="str">
        <f>VLOOKUP(D448,categoriesforlookup!A:B,2,FALSE)</f>
        <v>1 year and up to 2 years</v>
      </c>
      <c r="J448">
        <f t="shared" si="42"/>
        <v>480</v>
      </c>
      <c r="K448" t="b">
        <f t="shared" si="43"/>
        <v>1</v>
      </c>
      <c r="L448">
        <f t="shared" si="44"/>
        <v>6462</v>
      </c>
      <c r="M448" t="b">
        <f t="shared" si="45"/>
        <v>0</v>
      </c>
      <c r="N448" s="3">
        <f t="shared" si="46"/>
        <v>0.90025076623014766</v>
      </c>
      <c r="O448" s="3">
        <f t="shared" si="47"/>
        <v>0.1343758447877893</v>
      </c>
    </row>
    <row r="449" spans="1:15" hidden="1" x14ac:dyDescent="0.2">
      <c r="A449">
        <v>448</v>
      </c>
      <c r="B449" t="s">
        <v>668</v>
      </c>
      <c r="C449" t="s">
        <v>63</v>
      </c>
      <c r="D449" t="s">
        <v>129</v>
      </c>
      <c r="E449">
        <v>97205</v>
      </c>
      <c r="F449">
        <v>98060</v>
      </c>
      <c r="G449">
        <v>855</v>
      </c>
      <c r="H449">
        <v>8.7958438351936601E-3</v>
      </c>
      <c r="I449" t="e">
        <f>VLOOKUP(D449,categoriesforlookup!A:B,2,FALSE)</f>
        <v>#N/A</v>
      </c>
      <c r="J449" t="e">
        <f t="shared" si="42"/>
        <v>#N/A</v>
      </c>
      <c r="K449" t="e">
        <f t="shared" si="43"/>
        <v>#N/A</v>
      </c>
      <c r="L449" t="e">
        <f t="shared" si="44"/>
        <v>#N/A</v>
      </c>
      <c r="M449" t="e">
        <f t="shared" si="45"/>
        <v>#N/A</v>
      </c>
      <c r="N449" s="3" t="e">
        <f t="shared" si="46"/>
        <v>#N/A</v>
      </c>
      <c r="O449" s="3" t="e">
        <f t="shared" si="47"/>
        <v>#N/A</v>
      </c>
    </row>
    <row r="450" spans="1:15" hidden="1" x14ac:dyDescent="0.2">
      <c r="A450">
        <v>449</v>
      </c>
      <c r="B450" t="s">
        <v>667</v>
      </c>
      <c r="C450" t="s">
        <v>64</v>
      </c>
      <c r="D450" t="s">
        <v>8</v>
      </c>
      <c r="E450">
        <v>4709</v>
      </c>
      <c r="F450">
        <v>5090</v>
      </c>
      <c r="G450">
        <v>381</v>
      </c>
      <c r="H450">
        <v>8.0908897855170997E-2</v>
      </c>
      <c r="I450" t="str">
        <f>VLOOKUP(D450,categoriesforlookup!A:B,2,FALSE)</f>
        <v>2 years and up to 3 years</v>
      </c>
      <c r="J450">
        <f t="shared" si="42"/>
        <v>13</v>
      </c>
      <c r="K450" t="b">
        <f t="shared" si="43"/>
        <v>1</v>
      </c>
      <c r="L450">
        <f t="shared" si="44"/>
        <v>394</v>
      </c>
      <c r="M450" t="b">
        <f t="shared" si="45"/>
        <v>0</v>
      </c>
      <c r="N450" s="3">
        <f t="shared" si="46"/>
        <v>8.3669568910596723E-2</v>
      </c>
      <c r="O450" s="3">
        <f t="shared" si="47"/>
        <v>1.573796684641502E-2</v>
      </c>
    </row>
    <row r="451" spans="1:15" hidden="1" x14ac:dyDescent="0.2">
      <c r="A451">
        <v>450</v>
      </c>
      <c r="B451" t="s">
        <v>666</v>
      </c>
      <c r="C451" t="s">
        <v>64</v>
      </c>
      <c r="D451" t="s">
        <v>130</v>
      </c>
      <c r="E451">
        <v>1949</v>
      </c>
      <c r="F451">
        <v>1962</v>
      </c>
      <c r="G451">
        <v>13</v>
      </c>
      <c r="H451">
        <v>6.6700872242175498E-3</v>
      </c>
      <c r="I451" t="str">
        <f>VLOOKUP(D451,categoriesforlookup!A:B,2,FALSE)</f>
        <v>3 years and up to 4 years</v>
      </c>
      <c r="J451">
        <f t="shared" si="42"/>
        <v>-76</v>
      </c>
      <c r="K451" t="b">
        <f t="shared" si="43"/>
        <v>0</v>
      </c>
      <c r="L451">
        <f t="shared" si="44"/>
        <v>13</v>
      </c>
      <c r="M451" t="b">
        <f t="shared" si="45"/>
        <v>0</v>
      </c>
      <c r="N451" s="3">
        <f t="shared" si="46"/>
        <v>6.6700872242175472E-3</v>
      </c>
      <c r="O451" s="3">
        <f t="shared" si="47"/>
        <v>5.1927301777511482E-4</v>
      </c>
    </row>
    <row r="452" spans="1:15" hidden="1" x14ac:dyDescent="0.2">
      <c r="A452">
        <v>451</v>
      </c>
      <c r="B452" t="s">
        <v>665</v>
      </c>
      <c r="C452" t="s">
        <v>64</v>
      </c>
      <c r="D452" t="s">
        <v>131</v>
      </c>
      <c r="E452">
        <v>8627</v>
      </c>
      <c r="F452">
        <v>4634</v>
      </c>
      <c r="G452">
        <v>-3993</v>
      </c>
      <c r="H452">
        <v>-0.46284919438970701</v>
      </c>
      <c r="I452" t="str">
        <f>VLOOKUP(D452,categoriesforlookup!A:B,2,FALSE)</f>
        <v>6 months up to 1 year</v>
      </c>
      <c r="J452">
        <f t="shared" si="42"/>
        <v>3636</v>
      </c>
      <c r="K452" t="b">
        <f t="shared" si="43"/>
        <v>0</v>
      </c>
      <c r="L452">
        <f t="shared" si="44"/>
        <v>-3993</v>
      </c>
      <c r="M452" t="b">
        <f t="shared" si="45"/>
        <v>0</v>
      </c>
      <c r="N452" s="3">
        <f t="shared" si="46"/>
        <v>-0.46284919438970673</v>
      </c>
      <c r="O452" s="3">
        <f t="shared" si="47"/>
        <v>-0.15949670461354104</v>
      </c>
    </row>
    <row r="453" spans="1:15" hidden="1" x14ac:dyDescent="0.2">
      <c r="A453">
        <v>452</v>
      </c>
      <c r="B453" t="s">
        <v>664</v>
      </c>
      <c r="C453" t="s">
        <v>64</v>
      </c>
      <c r="D453" t="s">
        <v>132</v>
      </c>
      <c r="E453">
        <v>2592</v>
      </c>
      <c r="F453">
        <v>2516</v>
      </c>
      <c r="G453">
        <v>-76</v>
      </c>
      <c r="H453">
        <v>-2.9320987654321E-2</v>
      </c>
      <c r="I453" t="str">
        <f>VLOOKUP(D453,categoriesforlookup!A:B,2,FALSE)</f>
        <v>4 years and up to 5 years</v>
      </c>
      <c r="J453">
        <f t="shared" si="42"/>
        <v>191</v>
      </c>
      <c r="K453" t="b">
        <f t="shared" si="43"/>
        <v>0</v>
      </c>
      <c r="L453">
        <f t="shared" si="44"/>
        <v>-76</v>
      </c>
      <c r="M453" t="b">
        <f t="shared" si="45"/>
        <v>0</v>
      </c>
      <c r="N453" s="3">
        <f t="shared" si="46"/>
        <v>-2.9320987654320986E-2</v>
      </c>
      <c r="O453" s="3">
        <f t="shared" si="47"/>
        <v>-3.035749950069902E-3</v>
      </c>
    </row>
    <row r="454" spans="1:15" hidden="1" x14ac:dyDescent="0.2">
      <c r="A454">
        <v>453</v>
      </c>
      <c r="B454" t="s">
        <v>663</v>
      </c>
      <c r="C454" t="s">
        <v>64</v>
      </c>
      <c r="D454" t="s">
        <v>133</v>
      </c>
      <c r="E454">
        <v>706</v>
      </c>
      <c r="F454">
        <v>897</v>
      </c>
      <c r="G454">
        <v>191</v>
      </c>
      <c r="H454">
        <v>0.27053824362606199</v>
      </c>
      <c r="I454" t="str">
        <f>VLOOKUP(D454,categoriesforlookup!A:B,2,FALSE)</f>
        <v>5 years and over</v>
      </c>
      <c r="J454">
        <f t="shared" si="42"/>
        <v>56</v>
      </c>
      <c r="K454" t="b">
        <f t="shared" si="43"/>
        <v>1</v>
      </c>
      <c r="L454">
        <f t="shared" si="44"/>
        <v>247</v>
      </c>
      <c r="M454" t="b">
        <f t="shared" si="45"/>
        <v>0</v>
      </c>
      <c r="N454" s="3">
        <f t="shared" si="46"/>
        <v>0.34985835694050993</v>
      </c>
      <c r="O454" s="3">
        <f t="shared" si="47"/>
        <v>9.8661873377271815E-3</v>
      </c>
    </row>
    <row r="455" spans="1:15" hidden="1" x14ac:dyDescent="0.2">
      <c r="A455">
        <v>454</v>
      </c>
      <c r="B455" t="s">
        <v>662</v>
      </c>
      <c r="C455" t="s">
        <v>64</v>
      </c>
      <c r="D455" t="s">
        <v>134</v>
      </c>
      <c r="E455">
        <v>263</v>
      </c>
      <c r="F455">
        <v>319</v>
      </c>
      <c r="G455">
        <v>56</v>
      </c>
      <c r="H455">
        <v>0.212927756653992</v>
      </c>
      <c r="I455">
        <f>VLOOKUP(D455,categoriesforlookup!A:B,2,FALSE)</f>
        <v>0</v>
      </c>
      <c r="J455" t="e">
        <f t="shared" si="42"/>
        <v>#N/A</v>
      </c>
      <c r="K455" t="e">
        <f t="shared" si="43"/>
        <v>#N/A</v>
      </c>
      <c r="L455" t="e">
        <f t="shared" si="44"/>
        <v>#N/A</v>
      </c>
      <c r="M455" t="e">
        <f t="shared" si="45"/>
        <v>#N/A</v>
      </c>
      <c r="N455" s="3" t="e">
        <f t="shared" si="46"/>
        <v>#N/A</v>
      </c>
      <c r="O455" s="3" t="e">
        <f t="shared" si="47"/>
        <v>#N/A</v>
      </c>
    </row>
    <row r="456" spans="1:15" x14ac:dyDescent="0.2">
      <c r="A456">
        <v>511</v>
      </c>
      <c r="B456" t="s">
        <v>605</v>
      </c>
      <c r="C456" t="s">
        <v>71</v>
      </c>
      <c r="D456" t="s">
        <v>136</v>
      </c>
      <c r="E456">
        <v>25122</v>
      </c>
      <c r="F456">
        <v>43531</v>
      </c>
      <c r="G456">
        <v>18409</v>
      </c>
      <c r="H456">
        <v>0.73278401401162296</v>
      </c>
      <c r="I456" t="str">
        <f>VLOOKUP(D456,categoriesforlookup!A:B,2,FALSE)</f>
        <v>1 year and up to 2 years</v>
      </c>
      <c r="J456">
        <f t="shared" ref="J456:J519" si="48">VLOOKUP(CONCATENATE(C456,":",I456),B:I,6,FALSE)</f>
        <v>1360</v>
      </c>
      <c r="K456" t="b">
        <f t="shared" ref="K456:K519" si="49">AND(G456&gt;0,J456&gt;0)</f>
        <v>1</v>
      </c>
      <c r="L456">
        <f t="shared" ref="L456:L519" si="50">IF(K456,G456+J456,G456)</f>
        <v>19769</v>
      </c>
      <c r="M456" t="b">
        <f t="shared" ref="M456:M519" si="51">L456=H456</f>
        <v>0</v>
      </c>
      <c r="N456" s="3">
        <f t="shared" ref="N456:N519" si="52">L456/E456</f>
        <v>0.78691983122362874</v>
      </c>
      <c r="O456" s="3">
        <f t="shared" ref="O456:O519" si="53">L456/VLOOKUP(C456&amp;":Total",B:F,5,FALSE)</f>
        <v>0.13424281727249887</v>
      </c>
    </row>
    <row r="457" spans="1:15" hidden="1" x14ac:dyDescent="0.2">
      <c r="A457">
        <v>456</v>
      </c>
      <c r="B457" t="s">
        <v>660</v>
      </c>
      <c r="C457" t="s">
        <v>64</v>
      </c>
      <c r="D457" t="s">
        <v>129</v>
      </c>
      <c r="E457">
        <v>24865</v>
      </c>
      <c r="F457">
        <v>25035</v>
      </c>
      <c r="G457">
        <v>170</v>
      </c>
      <c r="H457">
        <v>6.8369193645686699E-3</v>
      </c>
      <c r="I457" t="e">
        <f>VLOOKUP(D457,categoriesforlookup!A:B,2,FALSE)</f>
        <v>#N/A</v>
      </c>
      <c r="J457" t="e">
        <f t="shared" si="48"/>
        <v>#N/A</v>
      </c>
      <c r="K457" t="e">
        <f t="shared" si="49"/>
        <v>#N/A</v>
      </c>
      <c r="L457" t="e">
        <f t="shared" si="50"/>
        <v>#N/A</v>
      </c>
      <c r="M457" t="e">
        <f t="shared" si="51"/>
        <v>#N/A</v>
      </c>
      <c r="N457" s="3" t="e">
        <f t="shared" si="52"/>
        <v>#N/A</v>
      </c>
      <c r="O457" s="3" t="e">
        <f t="shared" si="53"/>
        <v>#N/A</v>
      </c>
    </row>
    <row r="458" spans="1:15" hidden="1" x14ac:dyDescent="0.2">
      <c r="A458">
        <v>457</v>
      </c>
      <c r="B458" t="s">
        <v>659</v>
      </c>
      <c r="C458" t="s">
        <v>65</v>
      </c>
      <c r="D458" t="s">
        <v>8</v>
      </c>
      <c r="E458">
        <v>710</v>
      </c>
      <c r="F458">
        <v>764</v>
      </c>
      <c r="G458">
        <v>54</v>
      </c>
      <c r="H458">
        <v>7.6056338028168996E-2</v>
      </c>
      <c r="I458" t="str">
        <f>VLOOKUP(D458,categoriesforlookup!A:B,2,FALSE)</f>
        <v>2 years and up to 3 years</v>
      </c>
      <c r="J458">
        <f t="shared" si="48"/>
        <v>-3</v>
      </c>
      <c r="K458" t="b">
        <f t="shared" si="49"/>
        <v>0</v>
      </c>
      <c r="L458">
        <f t="shared" si="50"/>
        <v>54</v>
      </c>
      <c r="M458" t="b">
        <f t="shared" si="51"/>
        <v>0</v>
      </c>
      <c r="N458" s="3">
        <f t="shared" si="52"/>
        <v>7.605633802816901E-2</v>
      </c>
      <c r="O458" s="3">
        <f t="shared" si="53"/>
        <v>1.9940915805022157E-2</v>
      </c>
    </row>
    <row r="459" spans="1:15" hidden="1" x14ac:dyDescent="0.2">
      <c r="A459">
        <v>458</v>
      </c>
      <c r="B459" t="s">
        <v>658</v>
      </c>
      <c r="C459" t="s">
        <v>65</v>
      </c>
      <c r="D459" t="s">
        <v>130</v>
      </c>
      <c r="E459">
        <v>34</v>
      </c>
      <c r="F459">
        <v>31</v>
      </c>
      <c r="G459">
        <v>-3</v>
      </c>
      <c r="H459">
        <v>-8.8235294117647106E-2</v>
      </c>
      <c r="I459" t="str">
        <f>VLOOKUP(D459,categoriesforlookup!A:B,2,FALSE)</f>
        <v>3 years and up to 4 years</v>
      </c>
      <c r="J459">
        <f t="shared" si="48"/>
        <v>2</v>
      </c>
      <c r="K459" t="b">
        <f t="shared" si="49"/>
        <v>0</v>
      </c>
      <c r="L459">
        <f t="shared" si="50"/>
        <v>-3</v>
      </c>
      <c r="M459" t="b">
        <f t="shared" si="51"/>
        <v>0</v>
      </c>
      <c r="N459" s="3">
        <f t="shared" si="52"/>
        <v>-8.8235294117647065E-2</v>
      </c>
      <c r="O459" s="3">
        <f t="shared" si="53"/>
        <v>-1.1078286558345643E-3</v>
      </c>
    </row>
    <row r="460" spans="1:15" hidden="1" x14ac:dyDescent="0.2">
      <c r="A460">
        <v>459</v>
      </c>
      <c r="B460" t="s">
        <v>657</v>
      </c>
      <c r="C460" t="s">
        <v>65</v>
      </c>
      <c r="D460" t="s">
        <v>131</v>
      </c>
      <c r="E460">
        <v>1171</v>
      </c>
      <c r="F460">
        <v>630</v>
      </c>
      <c r="G460">
        <v>-541</v>
      </c>
      <c r="H460">
        <v>-0.46199829205807003</v>
      </c>
      <c r="I460" t="str">
        <f>VLOOKUP(D460,categoriesforlookup!A:B,2,FALSE)</f>
        <v>6 months up to 1 year</v>
      </c>
      <c r="J460">
        <f t="shared" si="48"/>
        <v>472</v>
      </c>
      <c r="K460" t="b">
        <f t="shared" si="49"/>
        <v>0</v>
      </c>
      <c r="L460">
        <f t="shared" si="50"/>
        <v>-541</v>
      </c>
      <c r="M460" t="b">
        <f t="shared" si="51"/>
        <v>0</v>
      </c>
      <c r="N460" s="3">
        <f t="shared" si="52"/>
        <v>-0.46199829205807003</v>
      </c>
      <c r="O460" s="3">
        <f t="shared" si="53"/>
        <v>-0.1997784342688331</v>
      </c>
    </row>
    <row r="461" spans="1:15" hidden="1" x14ac:dyDescent="0.2">
      <c r="A461">
        <v>460</v>
      </c>
      <c r="B461" t="s">
        <v>656</v>
      </c>
      <c r="C461" t="s">
        <v>65</v>
      </c>
      <c r="D461" t="s">
        <v>132</v>
      </c>
      <c r="E461">
        <v>18</v>
      </c>
      <c r="F461">
        <v>20</v>
      </c>
      <c r="G461">
        <v>2</v>
      </c>
      <c r="H461">
        <v>0.11111111111111099</v>
      </c>
      <c r="I461" t="str">
        <f>VLOOKUP(D461,categoriesforlookup!A:B,2,FALSE)</f>
        <v>4 years and up to 5 years</v>
      </c>
      <c r="J461">
        <f t="shared" si="48"/>
        <v>0</v>
      </c>
      <c r="K461" t="b">
        <f t="shared" si="49"/>
        <v>0</v>
      </c>
      <c r="L461">
        <f t="shared" si="50"/>
        <v>2</v>
      </c>
      <c r="M461" t="b">
        <f t="shared" si="51"/>
        <v>0</v>
      </c>
      <c r="N461" s="3">
        <f t="shared" si="52"/>
        <v>0.1111111111111111</v>
      </c>
      <c r="O461" s="3">
        <f t="shared" si="53"/>
        <v>7.3855243722304289E-4</v>
      </c>
    </row>
    <row r="462" spans="1:15" hidden="1" x14ac:dyDescent="0.2">
      <c r="A462">
        <v>461</v>
      </c>
      <c r="B462" t="s">
        <v>655</v>
      </c>
      <c r="C462" t="s">
        <v>65</v>
      </c>
      <c r="D462" t="s">
        <v>133</v>
      </c>
      <c r="E462">
        <v>18</v>
      </c>
      <c r="F462">
        <v>18</v>
      </c>
      <c r="G462">
        <v>0</v>
      </c>
      <c r="H462">
        <v>0</v>
      </c>
      <c r="I462" t="str">
        <f>VLOOKUP(D462,categoriesforlookup!A:B,2,FALSE)</f>
        <v>5 years and over</v>
      </c>
      <c r="J462" t="str">
        <f t="shared" si="48"/>
        <v>NA</v>
      </c>
      <c r="K462" t="b">
        <f t="shared" si="49"/>
        <v>0</v>
      </c>
      <c r="L462">
        <f t="shared" si="50"/>
        <v>0</v>
      </c>
      <c r="M462" t="b">
        <f t="shared" si="51"/>
        <v>1</v>
      </c>
      <c r="N462" s="3">
        <f t="shared" si="52"/>
        <v>0</v>
      </c>
      <c r="O462" s="3">
        <f t="shared" si="53"/>
        <v>0</v>
      </c>
    </row>
    <row r="463" spans="1:15" hidden="1" x14ac:dyDescent="0.2">
      <c r="A463">
        <v>462</v>
      </c>
      <c r="B463" t="s">
        <v>654</v>
      </c>
      <c r="C463" t="s">
        <v>65</v>
      </c>
      <c r="D463" t="s">
        <v>134</v>
      </c>
      <c r="E463" t="s">
        <v>135</v>
      </c>
      <c r="F463" t="s">
        <v>135</v>
      </c>
      <c r="G463" t="s">
        <v>135</v>
      </c>
      <c r="H463" t="s">
        <v>135</v>
      </c>
      <c r="I463">
        <f>VLOOKUP(D463,categoriesforlookup!A:B,2,FALSE)</f>
        <v>0</v>
      </c>
      <c r="J463" t="e">
        <f t="shared" si="48"/>
        <v>#N/A</v>
      </c>
      <c r="K463" t="e">
        <f t="shared" si="49"/>
        <v>#N/A</v>
      </c>
      <c r="L463" t="e">
        <f t="shared" si="50"/>
        <v>#N/A</v>
      </c>
      <c r="M463" t="e">
        <f t="shared" si="51"/>
        <v>#N/A</v>
      </c>
      <c r="N463" s="3" t="e">
        <f t="shared" si="52"/>
        <v>#N/A</v>
      </c>
      <c r="O463" s="3" t="e">
        <f t="shared" si="53"/>
        <v>#N/A</v>
      </c>
    </row>
    <row r="464" spans="1:15" x14ac:dyDescent="0.2">
      <c r="A464">
        <v>95</v>
      </c>
      <c r="B464" t="s">
        <v>1021</v>
      </c>
      <c r="C464" t="s">
        <v>19</v>
      </c>
      <c r="D464" t="s">
        <v>136</v>
      </c>
      <c r="E464">
        <v>3642</v>
      </c>
      <c r="F464">
        <v>6768</v>
      </c>
      <c r="G464">
        <v>3126</v>
      </c>
      <c r="H464">
        <v>0.85831960461284995</v>
      </c>
      <c r="I464" t="str">
        <f>VLOOKUP(D464,categoriesforlookup!A:B,2,FALSE)</f>
        <v>1 year and up to 2 years</v>
      </c>
      <c r="J464">
        <f t="shared" si="48"/>
        <v>50</v>
      </c>
      <c r="K464" t="b">
        <f t="shared" si="49"/>
        <v>1</v>
      </c>
      <c r="L464">
        <f t="shared" si="50"/>
        <v>3176</v>
      </c>
      <c r="M464" t="b">
        <f t="shared" si="51"/>
        <v>0</v>
      </c>
      <c r="N464" s="3">
        <f t="shared" si="52"/>
        <v>0.87204832509610108</v>
      </c>
      <c r="O464" s="3">
        <f t="shared" si="53"/>
        <v>0.13397452121825698</v>
      </c>
    </row>
    <row r="465" spans="1:15" hidden="1" x14ac:dyDescent="0.2">
      <c r="A465">
        <v>464</v>
      </c>
      <c r="B465" t="s">
        <v>652</v>
      </c>
      <c r="C465" t="s">
        <v>65</v>
      </c>
      <c r="D465" t="s">
        <v>129</v>
      </c>
      <c r="E465">
        <v>2723</v>
      </c>
      <c r="F465">
        <v>2708</v>
      </c>
      <c r="G465">
        <v>-15</v>
      </c>
      <c r="H465">
        <v>-5.5086301872934304E-3</v>
      </c>
      <c r="I465" t="e">
        <f>VLOOKUP(D465,categoriesforlookup!A:B,2,FALSE)</f>
        <v>#N/A</v>
      </c>
      <c r="J465" t="e">
        <f t="shared" si="48"/>
        <v>#N/A</v>
      </c>
      <c r="K465" t="e">
        <f t="shared" si="49"/>
        <v>#N/A</v>
      </c>
      <c r="L465" t="e">
        <f t="shared" si="50"/>
        <v>#N/A</v>
      </c>
      <c r="M465" t="e">
        <f t="shared" si="51"/>
        <v>#N/A</v>
      </c>
      <c r="N465" s="3" t="e">
        <f t="shared" si="52"/>
        <v>#N/A</v>
      </c>
      <c r="O465" s="3" t="e">
        <f t="shared" si="53"/>
        <v>#N/A</v>
      </c>
    </row>
    <row r="466" spans="1:15" hidden="1" x14ac:dyDescent="0.2">
      <c r="A466">
        <v>465</v>
      </c>
      <c r="B466" t="s">
        <v>651</v>
      </c>
      <c r="C466" t="s">
        <v>66</v>
      </c>
      <c r="D466" t="s">
        <v>8</v>
      </c>
      <c r="E466">
        <v>18721</v>
      </c>
      <c r="F466">
        <v>19204</v>
      </c>
      <c r="G466">
        <v>483</v>
      </c>
      <c r="H466">
        <v>2.5799903851289999E-2</v>
      </c>
      <c r="I466" t="str">
        <f>VLOOKUP(D466,categoriesforlookup!A:B,2,FALSE)</f>
        <v>2 years and up to 3 years</v>
      </c>
      <c r="J466">
        <f t="shared" si="48"/>
        <v>1110</v>
      </c>
      <c r="K466" t="b">
        <f t="shared" si="49"/>
        <v>1</v>
      </c>
      <c r="L466">
        <f t="shared" si="50"/>
        <v>1593</v>
      </c>
      <c r="M466" t="b">
        <f t="shared" si="51"/>
        <v>0</v>
      </c>
      <c r="N466" s="3">
        <f t="shared" si="52"/>
        <v>8.5091608354254583E-2</v>
      </c>
      <c r="O466" s="3">
        <f t="shared" si="53"/>
        <v>1.8900384414598265E-2</v>
      </c>
    </row>
    <row r="467" spans="1:15" hidden="1" x14ac:dyDescent="0.2">
      <c r="A467">
        <v>466</v>
      </c>
      <c r="B467" t="s">
        <v>650</v>
      </c>
      <c r="C467" t="s">
        <v>66</v>
      </c>
      <c r="D467" t="s">
        <v>130</v>
      </c>
      <c r="E467">
        <v>5696</v>
      </c>
      <c r="F467">
        <v>6806</v>
      </c>
      <c r="G467">
        <v>1110</v>
      </c>
      <c r="H467">
        <v>0.194873595505618</v>
      </c>
      <c r="I467" t="str">
        <f>VLOOKUP(D467,categoriesforlookup!A:B,2,FALSE)</f>
        <v>3 years and up to 4 years</v>
      </c>
      <c r="J467">
        <f t="shared" si="48"/>
        <v>132</v>
      </c>
      <c r="K467" t="b">
        <f t="shared" si="49"/>
        <v>1</v>
      </c>
      <c r="L467">
        <f t="shared" si="50"/>
        <v>1242</v>
      </c>
      <c r="M467" t="b">
        <f t="shared" si="51"/>
        <v>0</v>
      </c>
      <c r="N467" s="3">
        <f t="shared" si="52"/>
        <v>0.21804775280898878</v>
      </c>
      <c r="O467" s="3">
        <f t="shared" si="53"/>
        <v>1.4735892933415595E-2</v>
      </c>
    </row>
    <row r="468" spans="1:15" hidden="1" x14ac:dyDescent="0.2">
      <c r="A468">
        <v>467</v>
      </c>
      <c r="B468" t="s">
        <v>649</v>
      </c>
      <c r="C468" t="s">
        <v>66</v>
      </c>
      <c r="D468" t="s">
        <v>131</v>
      </c>
      <c r="E468">
        <v>32392</v>
      </c>
      <c r="F468">
        <v>20671</v>
      </c>
      <c r="G468">
        <v>-11721</v>
      </c>
      <c r="H468">
        <v>-0.36184860459372697</v>
      </c>
      <c r="I468" t="str">
        <f>VLOOKUP(D468,categoriesforlookup!A:B,2,FALSE)</f>
        <v>6 months up to 1 year</v>
      </c>
      <c r="J468">
        <f t="shared" si="48"/>
        <v>10895</v>
      </c>
      <c r="K468" t="b">
        <f t="shared" si="49"/>
        <v>0</v>
      </c>
      <c r="L468">
        <f t="shared" si="50"/>
        <v>-11721</v>
      </c>
      <c r="M468" t="b">
        <f t="shared" si="51"/>
        <v>0</v>
      </c>
      <c r="N468" s="3">
        <f t="shared" si="52"/>
        <v>-0.36184860459372686</v>
      </c>
      <c r="O468" s="3">
        <f t="shared" si="53"/>
        <v>-0.13906554031607424</v>
      </c>
    </row>
    <row r="469" spans="1:15" hidden="1" x14ac:dyDescent="0.2">
      <c r="A469">
        <v>468</v>
      </c>
      <c r="B469" t="s">
        <v>648</v>
      </c>
      <c r="C469" t="s">
        <v>66</v>
      </c>
      <c r="D469" t="s">
        <v>132</v>
      </c>
      <c r="E469">
        <v>1745</v>
      </c>
      <c r="F469">
        <v>1877</v>
      </c>
      <c r="G469">
        <v>132</v>
      </c>
      <c r="H469">
        <v>7.5644699140401103E-2</v>
      </c>
      <c r="I469" t="str">
        <f>VLOOKUP(D469,categoriesforlookup!A:B,2,FALSE)</f>
        <v>4 years and up to 5 years</v>
      </c>
      <c r="J469">
        <f t="shared" si="48"/>
        <v>40</v>
      </c>
      <c r="K469" t="b">
        <f t="shared" si="49"/>
        <v>1</v>
      </c>
      <c r="L469">
        <f t="shared" si="50"/>
        <v>172</v>
      </c>
      <c r="M469" t="b">
        <f t="shared" si="51"/>
        <v>0</v>
      </c>
      <c r="N469" s="3">
        <f t="shared" si="52"/>
        <v>9.8567335243553003E-2</v>
      </c>
      <c r="O469" s="3">
        <f t="shared" si="53"/>
        <v>2.0407194722604528E-3</v>
      </c>
    </row>
    <row r="470" spans="1:15" hidden="1" x14ac:dyDescent="0.2">
      <c r="A470">
        <v>469</v>
      </c>
      <c r="B470" t="s">
        <v>647</v>
      </c>
      <c r="C470" t="s">
        <v>66</v>
      </c>
      <c r="D470" t="s">
        <v>133</v>
      </c>
      <c r="E470">
        <v>385</v>
      </c>
      <c r="F470">
        <v>425</v>
      </c>
      <c r="G470">
        <v>40</v>
      </c>
      <c r="H470">
        <v>0.103896103896104</v>
      </c>
      <c r="I470" t="str">
        <f>VLOOKUP(D470,categoriesforlookup!A:B,2,FALSE)</f>
        <v>5 years and over</v>
      </c>
      <c r="J470">
        <f t="shared" si="48"/>
        <v>12</v>
      </c>
      <c r="K470" t="b">
        <f t="shared" si="49"/>
        <v>1</v>
      </c>
      <c r="L470">
        <f t="shared" si="50"/>
        <v>52</v>
      </c>
      <c r="M470" t="b">
        <f t="shared" si="51"/>
        <v>0</v>
      </c>
      <c r="N470" s="3">
        <f t="shared" si="52"/>
        <v>0.13506493506493505</v>
      </c>
      <c r="O470" s="3">
        <f t="shared" si="53"/>
        <v>6.1696170091595079E-4</v>
      </c>
    </row>
    <row r="471" spans="1:15" hidden="1" x14ac:dyDescent="0.2">
      <c r="A471">
        <v>470</v>
      </c>
      <c r="B471" t="s">
        <v>646</v>
      </c>
      <c r="C471" t="s">
        <v>66</v>
      </c>
      <c r="D471" t="s">
        <v>134</v>
      </c>
      <c r="E471">
        <v>46</v>
      </c>
      <c r="F471">
        <v>58</v>
      </c>
      <c r="G471">
        <v>12</v>
      </c>
      <c r="H471">
        <v>0.26086956521739102</v>
      </c>
      <c r="I471">
        <f>VLOOKUP(D471,categoriesforlookup!A:B,2,FALSE)</f>
        <v>0</v>
      </c>
      <c r="J471" t="e">
        <f t="shared" si="48"/>
        <v>#N/A</v>
      </c>
      <c r="K471" t="e">
        <f t="shared" si="49"/>
        <v>#N/A</v>
      </c>
      <c r="L471" t="e">
        <f t="shared" si="50"/>
        <v>#N/A</v>
      </c>
      <c r="M471" t="e">
        <f t="shared" si="51"/>
        <v>#N/A</v>
      </c>
      <c r="N471" s="3" t="e">
        <f t="shared" si="52"/>
        <v>#N/A</v>
      </c>
      <c r="O471" s="3" t="e">
        <f t="shared" si="53"/>
        <v>#N/A</v>
      </c>
    </row>
    <row r="472" spans="1:15" x14ac:dyDescent="0.2">
      <c r="A472">
        <v>535</v>
      </c>
      <c r="B472" t="s">
        <v>581</v>
      </c>
      <c r="C472" t="s">
        <v>74</v>
      </c>
      <c r="D472" t="s">
        <v>136</v>
      </c>
      <c r="E472">
        <v>6259</v>
      </c>
      <c r="F472">
        <v>11261</v>
      </c>
      <c r="G472">
        <v>5002</v>
      </c>
      <c r="H472">
        <v>0.79916919635724604</v>
      </c>
      <c r="I472" t="str">
        <f>VLOOKUP(D472,categoriesforlookup!A:B,2,FALSE)</f>
        <v>1 year and up to 2 years</v>
      </c>
      <c r="J472">
        <f t="shared" si="48"/>
        <v>100</v>
      </c>
      <c r="K472" t="b">
        <f t="shared" si="49"/>
        <v>1</v>
      </c>
      <c r="L472">
        <f t="shared" si="50"/>
        <v>5102</v>
      </c>
      <c r="M472" t="b">
        <f t="shared" si="51"/>
        <v>0</v>
      </c>
      <c r="N472" s="3">
        <f t="shared" si="52"/>
        <v>0.81514618948713857</v>
      </c>
      <c r="O472" s="3">
        <f t="shared" si="53"/>
        <v>0.13315238666910248</v>
      </c>
    </row>
    <row r="473" spans="1:15" hidden="1" x14ac:dyDescent="0.2">
      <c r="A473">
        <v>472</v>
      </c>
      <c r="B473" t="s">
        <v>644</v>
      </c>
      <c r="C473" t="s">
        <v>66</v>
      </c>
      <c r="D473" t="s">
        <v>129</v>
      </c>
      <c r="E473">
        <v>83669</v>
      </c>
      <c r="F473">
        <v>84284</v>
      </c>
      <c r="G473">
        <v>615</v>
      </c>
      <c r="H473">
        <v>7.3503926185325497E-3</v>
      </c>
      <c r="I473" t="e">
        <f>VLOOKUP(D473,categoriesforlookup!A:B,2,FALSE)</f>
        <v>#N/A</v>
      </c>
      <c r="J473" t="e">
        <f t="shared" si="48"/>
        <v>#N/A</v>
      </c>
      <c r="K473" t="e">
        <f t="shared" si="49"/>
        <v>#N/A</v>
      </c>
      <c r="L473" t="e">
        <f t="shared" si="50"/>
        <v>#N/A</v>
      </c>
      <c r="M473" t="e">
        <f t="shared" si="51"/>
        <v>#N/A</v>
      </c>
      <c r="N473" s="3" t="e">
        <f t="shared" si="52"/>
        <v>#N/A</v>
      </c>
      <c r="O473" s="3" t="e">
        <f t="shared" si="53"/>
        <v>#N/A</v>
      </c>
    </row>
    <row r="474" spans="1:15" hidden="1" x14ac:dyDescent="0.2">
      <c r="A474">
        <v>473</v>
      </c>
      <c r="B474" t="s">
        <v>643</v>
      </c>
      <c r="C474" t="s">
        <v>67</v>
      </c>
      <c r="D474" t="s">
        <v>8</v>
      </c>
      <c r="E474">
        <v>10912</v>
      </c>
      <c r="F474">
        <v>11351</v>
      </c>
      <c r="G474">
        <v>439</v>
      </c>
      <c r="H474">
        <v>4.02309384164223E-2</v>
      </c>
      <c r="I474" t="str">
        <f>VLOOKUP(D474,categoriesforlookup!A:B,2,FALSE)</f>
        <v>2 years and up to 3 years</v>
      </c>
      <c r="J474">
        <f t="shared" si="48"/>
        <v>499</v>
      </c>
      <c r="K474" t="b">
        <f t="shared" si="49"/>
        <v>1</v>
      </c>
      <c r="L474">
        <f t="shared" si="50"/>
        <v>938</v>
      </c>
      <c r="M474" t="b">
        <f t="shared" si="51"/>
        <v>0</v>
      </c>
      <c r="N474" s="3">
        <f t="shared" si="52"/>
        <v>8.5960410557184758E-2</v>
      </c>
      <c r="O474" s="3">
        <f t="shared" si="53"/>
        <v>2.0735697232292863E-2</v>
      </c>
    </row>
    <row r="475" spans="1:15" hidden="1" x14ac:dyDescent="0.2">
      <c r="A475">
        <v>474</v>
      </c>
      <c r="B475" t="s">
        <v>642</v>
      </c>
      <c r="C475" t="s">
        <v>67</v>
      </c>
      <c r="D475" t="s">
        <v>130</v>
      </c>
      <c r="E475">
        <v>3970</v>
      </c>
      <c r="F475">
        <v>4469</v>
      </c>
      <c r="G475">
        <v>499</v>
      </c>
      <c r="H475">
        <v>0.125692695214106</v>
      </c>
      <c r="I475" t="str">
        <f>VLOOKUP(D475,categoriesforlookup!A:B,2,FALSE)</f>
        <v>3 years and up to 4 years</v>
      </c>
      <c r="J475">
        <f t="shared" si="48"/>
        <v>9</v>
      </c>
      <c r="K475" t="b">
        <f t="shared" si="49"/>
        <v>1</v>
      </c>
      <c r="L475">
        <f t="shared" si="50"/>
        <v>508</v>
      </c>
      <c r="M475" t="b">
        <f t="shared" si="51"/>
        <v>0</v>
      </c>
      <c r="N475" s="3">
        <f t="shared" si="52"/>
        <v>0.12795969773299748</v>
      </c>
      <c r="O475" s="3">
        <f t="shared" si="53"/>
        <v>1.1229993810239633E-2</v>
      </c>
    </row>
    <row r="476" spans="1:15" hidden="1" x14ac:dyDescent="0.2">
      <c r="A476">
        <v>475</v>
      </c>
      <c r="B476" t="s">
        <v>641</v>
      </c>
      <c r="C476" t="s">
        <v>67</v>
      </c>
      <c r="D476" t="s">
        <v>131</v>
      </c>
      <c r="E476">
        <v>16702</v>
      </c>
      <c r="F476">
        <v>8597</v>
      </c>
      <c r="G476">
        <v>-8105</v>
      </c>
      <c r="H476">
        <v>-0.48527122500299402</v>
      </c>
      <c r="I476" t="str">
        <f>VLOOKUP(D476,categoriesforlookup!A:B,2,FALSE)</f>
        <v>6 months up to 1 year</v>
      </c>
      <c r="J476">
        <f t="shared" si="48"/>
        <v>6992</v>
      </c>
      <c r="K476" t="b">
        <f t="shared" si="49"/>
        <v>0</v>
      </c>
      <c r="L476">
        <f t="shared" si="50"/>
        <v>-8105</v>
      </c>
      <c r="M476" t="b">
        <f t="shared" si="51"/>
        <v>0</v>
      </c>
      <c r="N476" s="3">
        <f t="shared" si="52"/>
        <v>-0.48527122500299363</v>
      </c>
      <c r="O476" s="3">
        <f t="shared" si="53"/>
        <v>-0.1791714563621894</v>
      </c>
    </row>
    <row r="477" spans="1:15" hidden="1" x14ac:dyDescent="0.2">
      <c r="A477">
        <v>476</v>
      </c>
      <c r="B477" t="s">
        <v>640</v>
      </c>
      <c r="C477" t="s">
        <v>67</v>
      </c>
      <c r="D477" t="s">
        <v>132</v>
      </c>
      <c r="E477">
        <v>494</v>
      </c>
      <c r="F477">
        <v>503</v>
      </c>
      <c r="G477">
        <v>9</v>
      </c>
      <c r="H477">
        <v>1.8218623481781399E-2</v>
      </c>
      <c r="I477" t="str">
        <f>VLOOKUP(D477,categoriesforlookup!A:B,2,FALSE)</f>
        <v>4 years and up to 5 years</v>
      </c>
      <c r="J477">
        <f t="shared" si="48"/>
        <v>-6</v>
      </c>
      <c r="K477" t="b">
        <f t="shared" si="49"/>
        <v>0</v>
      </c>
      <c r="L477">
        <f t="shared" si="50"/>
        <v>9</v>
      </c>
      <c r="M477" t="b">
        <f t="shared" si="51"/>
        <v>0</v>
      </c>
      <c r="N477" s="3">
        <f t="shared" si="52"/>
        <v>1.8218623481781375E-2</v>
      </c>
      <c r="O477" s="3">
        <f t="shared" si="53"/>
        <v>1.9895658325227696E-4</v>
      </c>
    </row>
    <row r="478" spans="1:15" hidden="1" x14ac:dyDescent="0.2">
      <c r="A478">
        <v>477</v>
      </c>
      <c r="B478" t="s">
        <v>639</v>
      </c>
      <c r="C478" t="s">
        <v>67</v>
      </c>
      <c r="D478" t="s">
        <v>133</v>
      </c>
      <c r="E478">
        <v>471</v>
      </c>
      <c r="F478">
        <v>465</v>
      </c>
      <c r="G478">
        <v>-6</v>
      </c>
      <c r="H478">
        <v>-1.27388535031847E-2</v>
      </c>
      <c r="I478" t="str">
        <f>VLOOKUP(D478,categoriesforlookup!A:B,2,FALSE)</f>
        <v>5 years and over</v>
      </c>
      <c r="J478">
        <f t="shared" si="48"/>
        <v>36</v>
      </c>
      <c r="K478" t="b">
        <f t="shared" si="49"/>
        <v>0</v>
      </c>
      <c r="L478">
        <f t="shared" si="50"/>
        <v>-6</v>
      </c>
      <c r="M478" t="b">
        <f t="shared" si="51"/>
        <v>0</v>
      </c>
      <c r="N478" s="3">
        <f t="shared" si="52"/>
        <v>-1.2738853503184714E-2</v>
      </c>
      <c r="O478" s="3">
        <f t="shared" si="53"/>
        <v>-1.3263772216818464E-4</v>
      </c>
    </row>
    <row r="479" spans="1:15" hidden="1" x14ac:dyDescent="0.2">
      <c r="A479">
        <v>478</v>
      </c>
      <c r="B479" t="s">
        <v>638</v>
      </c>
      <c r="C479" t="s">
        <v>67</v>
      </c>
      <c r="D479" t="s">
        <v>134</v>
      </c>
      <c r="E479">
        <v>132</v>
      </c>
      <c r="F479">
        <v>168</v>
      </c>
      <c r="G479">
        <v>36</v>
      </c>
      <c r="H479">
        <v>0.27272727272727298</v>
      </c>
      <c r="I479">
        <f>VLOOKUP(D479,categoriesforlookup!A:B,2,FALSE)</f>
        <v>0</v>
      </c>
      <c r="J479" t="e">
        <f t="shared" si="48"/>
        <v>#N/A</v>
      </c>
      <c r="K479" t="e">
        <f t="shared" si="49"/>
        <v>#N/A</v>
      </c>
      <c r="L479" t="e">
        <f t="shared" si="50"/>
        <v>#N/A</v>
      </c>
      <c r="M479" t="e">
        <f t="shared" si="51"/>
        <v>#N/A</v>
      </c>
      <c r="N479" s="3" t="e">
        <f t="shared" si="52"/>
        <v>#N/A</v>
      </c>
      <c r="O479" s="3" t="e">
        <f t="shared" si="53"/>
        <v>#N/A</v>
      </c>
    </row>
    <row r="480" spans="1:15" x14ac:dyDescent="0.2">
      <c r="A480">
        <v>487</v>
      </c>
      <c r="B480" t="s">
        <v>629</v>
      </c>
      <c r="C480" t="s">
        <v>68</v>
      </c>
      <c r="D480" t="s">
        <v>136</v>
      </c>
      <c r="E480">
        <v>4002</v>
      </c>
      <c r="F480">
        <v>6886</v>
      </c>
      <c r="G480">
        <v>2884</v>
      </c>
      <c r="H480">
        <v>0.72063968015991997</v>
      </c>
      <c r="I480" t="str">
        <f>VLOOKUP(D480,categoriesforlookup!A:B,2,FALSE)</f>
        <v>1 year and up to 2 years</v>
      </c>
      <c r="J480">
        <f t="shared" si="48"/>
        <v>152</v>
      </c>
      <c r="K480" t="b">
        <f t="shared" si="49"/>
        <v>1</v>
      </c>
      <c r="L480">
        <f t="shared" si="50"/>
        <v>3036</v>
      </c>
      <c r="M480" t="b">
        <f t="shared" si="51"/>
        <v>0</v>
      </c>
      <c r="N480" s="3">
        <f t="shared" si="52"/>
        <v>0.75862068965517238</v>
      </c>
      <c r="O480" s="3">
        <f t="shared" si="53"/>
        <v>0.1310032362459547</v>
      </c>
    </row>
    <row r="481" spans="1:15" hidden="1" x14ac:dyDescent="0.2">
      <c r="A481">
        <v>480</v>
      </c>
      <c r="B481" t="s">
        <v>636</v>
      </c>
      <c r="C481" t="s">
        <v>67</v>
      </c>
      <c r="D481" t="s">
        <v>129</v>
      </c>
      <c r="E481">
        <v>45375</v>
      </c>
      <c r="F481">
        <v>45236</v>
      </c>
      <c r="G481">
        <v>-139</v>
      </c>
      <c r="H481">
        <v>-3.0633608815427002E-3</v>
      </c>
      <c r="I481" t="e">
        <f>VLOOKUP(D481,categoriesforlookup!A:B,2,FALSE)</f>
        <v>#N/A</v>
      </c>
      <c r="J481" t="e">
        <f t="shared" si="48"/>
        <v>#N/A</v>
      </c>
      <c r="K481" t="e">
        <f t="shared" si="49"/>
        <v>#N/A</v>
      </c>
      <c r="L481" t="e">
        <f t="shared" si="50"/>
        <v>#N/A</v>
      </c>
      <c r="M481" t="e">
        <f t="shared" si="51"/>
        <v>#N/A</v>
      </c>
      <c r="N481" s="3" t="e">
        <f t="shared" si="52"/>
        <v>#N/A</v>
      </c>
      <c r="O481" s="3" t="e">
        <f t="shared" si="53"/>
        <v>#N/A</v>
      </c>
    </row>
    <row r="482" spans="1:15" hidden="1" x14ac:dyDescent="0.2">
      <c r="A482">
        <v>481</v>
      </c>
      <c r="B482" t="s">
        <v>635</v>
      </c>
      <c r="C482" t="s">
        <v>68</v>
      </c>
      <c r="D482" t="s">
        <v>8</v>
      </c>
      <c r="E482">
        <v>6006</v>
      </c>
      <c r="F482">
        <v>6158</v>
      </c>
      <c r="G482">
        <v>152</v>
      </c>
      <c r="H482">
        <v>2.5308025308025301E-2</v>
      </c>
      <c r="I482" t="str">
        <f>VLOOKUP(D482,categoriesforlookup!A:B,2,FALSE)</f>
        <v>2 years and up to 3 years</v>
      </c>
      <c r="J482">
        <f t="shared" si="48"/>
        <v>404</v>
      </c>
      <c r="K482" t="b">
        <f t="shared" si="49"/>
        <v>1</v>
      </c>
      <c r="L482">
        <f t="shared" si="50"/>
        <v>556</v>
      </c>
      <c r="M482" t="b">
        <f t="shared" si="51"/>
        <v>0</v>
      </c>
      <c r="N482" s="3">
        <f t="shared" si="52"/>
        <v>9.2574092574092576E-2</v>
      </c>
      <c r="O482" s="3">
        <f t="shared" si="53"/>
        <v>2.3991370010787487E-2</v>
      </c>
    </row>
    <row r="483" spans="1:15" hidden="1" x14ac:dyDescent="0.2">
      <c r="A483">
        <v>482</v>
      </c>
      <c r="B483" t="s">
        <v>634</v>
      </c>
      <c r="C483" t="s">
        <v>68</v>
      </c>
      <c r="D483" t="s">
        <v>130</v>
      </c>
      <c r="E483">
        <v>2103</v>
      </c>
      <c r="F483">
        <v>2507</v>
      </c>
      <c r="G483">
        <v>404</v>
      </c>
      <c r="H483">
        <v>0.19210651450309099</v>
      </c>
      <c r="I483" t="str">
        <f>VLOOKUP(D483,categoriesforlookup!A:B,2,FALSE)</f>
        <v>3 years and up to 4 years</v>
      </c>
      <c r="J483">
        <f t="shared" si="48"/>
        <v>3</v>
      </c>
      <c r="K483" t="b">
        <f t="shared" si="49"/>
        <v>1</v>
      </c>
      <c r="L483">
        <f t="shared" si="50"/>
        <v>407</v>
      </c>
      <c r="M483" t="b">
        <f t="shared" si="51"/>
        <v>0</v>
      </c>
      <c r="N483" s="3">
        <f t="shared" si="52"/>
        <v>0.19353304802662863</v>
      </c>
      <c r="O483" s="3">
        <f t="shared" si="53"/>
        <v>1.7562028047464942E-2</v>
      </c>
    </row>
    <row r="484" spans="1:15" hidden="1" x14ac:dyDescent="0.2">
      <c r="A484">
        <v>483</v>
      </c>
      <c r="B484" t="s">
        <v>633</v>
      </c>
      <c r="C484" t="s">
        <v>68</v>
      </c>
      <c r="D484" t="s">
        <v>131</v>
      </c>
      <c r="E484">
        <v>8121</v>
      </c>
      <c r="F484">
        <v>4777</v>
      </c>
      <c r="G484">
        <v>-3344</v>
      </c>
      <c r="H484">
        <v>-0.41177194926733202</v>
      </c>
      <c r="I484" t="str">
        <f>VLOOKUP(D484,categoriesforlookup!A:B,2,FALSE)</f>
        <v>6 months up to 1 year</v>
      </c>
      <c r="J484">
        <f t="shared" si="48"/>
        <v>2884</v>
      </c>
      <c r="K484" t="b">
        <f t="shared" si="49"/>
        <v>0</v>
      </c>
      <c r="L484">
        <f t="shared" si="50"/>
        <v>-3344</v>
      </c>
      <c r="M484" t="b">
        <f t="shared" si="51"/>
        <v>0</v>
      </c>
      <c r="N484" s="3">
        <f t="shared" si="52"/>
        <v>-0.41177194926733163</v>
      </c>
      <c r="O484" s="3">
        <f t="shared" si="53"/>
        <v>-0.14429341963322545</v>
      </c>
    </row>
    <row r="485" spans="1:15" hidden="1" x14ac:dyDescent="0.2">
      <c r="A485">
        <v>484</v>
      </c>
      <c r="B485" t="s">
        <v>632</v>
      </c>
      <c r="C485" t="s">
        <v>68</v>
      </c>
      <c r="D485" t="s">
        <v>132</v>
      </c>
      <c r="E485">
        <v>262</v>
      </c>
      <c r="F485">
        <v>265</v>
      </c>
      <c r="G485">
        <v>3</v>
      </c>
      <c r="H485">
        <v>1.1450381679389301E-2</v>
      </c>
      <c r="I485" t="str">
        <f>VLOOKUP(D485,categoriesforlookup!A:B,2,FALSE)</f>
        <v>4 years and up to 5 years</v>
      </c>
      <c r="J485">
        <f t="shared" si="48"/>
        <v>14</v>
      </c>
      <c r="K485" t="b">
        <f t="shared" si="49"/>
        <v>1</v>
      </c>
      <c r="L485">
        <f t="shared" si="50"/>
        <v>17</v>
      </c>
      <c r="M485" t="b">
        <f t="shared" si="51"/>
        <v>0</v>
      </c>
      <c r="N485" s="3">
        <f t="shared" si="52"/>
        <v>6.4885496183206104E-2</v>
      </c>
      <c r="O485" s="3">
        <f t="shared" si="53"/>
        <v>7.3354908306364614E-4</v>
      </c>
    </row>
    <row r="486" spans="1:15" hidden="1" x14ac:dyDescent="0.2">
      <c r="A486">
        <v>485</v>
      </c>
      <c r="B486" t="s">
        <v>631</v>
      </c>
      <c r="C486" t="s">
        <v>68</v>
      </c>
      <c r="D486" t="s">
        <v>133</v>
      </c>
      <c r="E486">
        <v>167</v>
      </c>
      <c r="F486">
        <v>181</v>
      </c>
      <c r="G486">
        <v>14</v>
      </c>
      <c r="H486">
        <v>8.3832335329341298E-2</v>
      </c>
      <c r="I486" t="str">
        <f>VLOOKUP(D486,categoriesforlookup!A:B,2,FALSE)</f>
        <v>5 years and over</v>
      </c>
      <c r="J486">
        <f t="shared" si="48"/>
        <v>0</v>
      </c>
      <c r="K486" t="b">
        <f t="shared" si="49"/>
        <v>0</v>
      </c>
      <c r="L486">
        <f t="shared" si="50"/>
        <v>14</v>
      </c>
      <c r="M486" t="b">
        <f t="shared" si="51"/>
        <v>0</v>
      </c>
      <c r="N486" s="3">
        <f t="shared" si="52"/>
        <v>8.3832335329341312E-2</v>
      </c>
      <c r="O486" s="3">
        <f t="shared" si="53"/>
        <v>6.0409924487594394E-4</v>
      </c>
    </row>
    <row r="487" spans="1:15" hidden="1" x14ac:dyDescent="0.2">
      <c r="A487">
        <v>486</v>
      </c>
      <c r="B487" t="s">
        <v>630</v>
      </c>
      <c r="C487" t="s">
        <v>68</v>
      </c>
      <c r="D487" t="s">
        <v>134</v>
      </c>
      <c r="E487">
        <v>5</v>
      </c>
      <c r="F487">
        <v>5</v>
      </c>
      <c r="G487">
        <v>0</v>
      </c>
      <c r="H487">
        <v>0</v>
      </c>
      <c r="I487">
        <f>VLOOKUP(D487,categoriesforlookup!A:B,2,FALSE)</f>
        <v>0</v>
      </c>
      <c r="J487" t="e">
        <f t="shared" si="48"/>
        <v>#N/A</v>
      </c>
      <c r="K487" t="e">
        <f t="shared" si="49"/>
        <v>#N/A</v>
      </c>
      <c r="L487" t="e">
        <f t="shared" si="50"/>
        <v>#N/A</v>
      </c>
      <c r="M487" t="e">
        <f t="shared" si="51"/>
        <v>#N/A</v>
      </c>
      <c r="N487" s="3" t="e">
        <f t="shared" si="52"/>
        <v>#N/A</v>
      </c>
      <c r="O487" s="3" t="e">
        <f t="shared" si="53"/>
        <v>#N/A</v>
      </c>
    </row>
    <row r="488" spans="1:15" x14ac:dyDescent="0.2">
      <c r="A488">
        <v>439</v>
      </c>
      <c r="B488" t="s">
        <v>677</v>
      </c>
      <c r="C488" t="s">
        <v>62</v>
      </c>
      <c r="D488" t="s">
        <v>136</v>
      </c>
      <c r="E488">
        <v>5832</v>
      </c>
      <c r="F488">
        <v>10258</v>
      </c>
      <c r="G488">
        <v>4426</v>
      </c>
      <c r="H488">
        <v>0.75891632373113904</v>
      </c>
      <c r="I488" t="str">
        <f>VLOOKUP(D488,categoriesforlookup!A:B,2,FALSE)</f>
        <v>1 year and up to 2 years</v>
      </c>
      <c r="J488">
        <f t="shared" si="48"/>
        <v>162</v>
      </c>
      <c r="K488" t="b">
        <f t="shared" si="49"/>
        <v>1</v>
      </c>
      <c r="L488">
        <f t="shared" si="50"/>
        <v>4588</v>
      </c>
      <c r="M488" t="b">
        <f t="shared" si="51"/>
        <v>0</v>
      </c>
      <c r="N488" s="3">
        <f t="shared" si="52"/>
        <v>0.78669410150891628</v>
      </c>
      <c r="O488" s="3">
        <f t="shared" si="53"/>
        <v>0.13072714839297925</v>
      </c>
    </row>
    <row r="489" spans="1:15" hidden="1" x14ac:dyDescent="0.2">
      <c r="A489">
        <v>488</v>
      </c>
      <c r="B489" t="s">
        <v>628</v>
      </c>
      <c r="C489" t="s">
        <v>68</v>
      </c>
      <c r="D489" t="s">
        <v>129</v>
      </c>
      <c r="E489">
        <v>23106</v>
      </c>
      <c r="F489">
        <v>23175</v>
      </c>
      <c r="G489">
        <v>69</v>
      </c>
      <c r="H489">
        <v>2.9862373409504E-3</v>
      </c>
      <c r="I489" t="e">
        <f>VLOOKUP(D489,categoriesforlookup!A:B,2,FALSE)</f>
        <v>#N/A</v>
      </c>
      <c r="J489" t="e">
        <f t="shared" si="48"/>
        <v>#N/A</v>
      </c>
      <c r="K489" t="e">
        <f t="shared" si="49"/>
        <v>#N/A</v>
      </c>
      <c r="L489" t="e">
        <f t="shared" si="50"/>
        <v>#N/A</v>
      </c>
      <c r="M489" t="e">
        <f t="shared" si="51"/>
        <v>#N/A</v>
      </c>
      <c r="N489" s="3" t="e">
        <f t="shared" si="52"/>
        <v>#N/A</v>
      </c>
      <c r="O489" s="3" t="e">
        <f t="shared" si="53"/>
        <v>#N/A</v>
      </c>
    </row>
    <row r="490" spans="1:15" hidden="1" x14ac:dyDescent="0.2">
      <c r="A490">
        <v>489</v>
      </c>
      <c r="B490" t="s">
        <v>627</v>
      </c>
      <c r="C490" t="s">
        <v>69</v>
      </c>
      <c r="D490" t="s">
        <v>8</v>
      </c>
      <c r="E490">
        <v>17636</v>
      </c>
      <c r="F490">
        <v>19378</v>
      </c>
      <c r="G490">
        <v>1742</v>
      </c>
      <c r="H490">
        <v>9.8775232479020203E-2</v>
      </c>
      <c r="I490" t="str">
        <f>VLOOKUP(D490,categoriesforlookup!A:B,2,FALSE)</f>
        <v>2 years and up to 3 years</v>
      </c>
      <c r="J490">
        <f t="shared" si="48"/>
        <v>-13</v>
      </c>
      <c r="K490" t="b">
        <f t="shared" si="49"/>
        <v>0</v>
      </c>
      <c r="L490">
        <f t="shared" si="50"/>
        <v>1742</v>
      </c>
      <c r="M490" t="b">
        <f t="shared" si="51"/>
        <v>0</v>
      </c>
      <c r="N490" s="3">
        <f t="shared" si="52"/>
        <v>9.8775232479020189E-2</v>
      </c>
      <c r="O490" s="3">
        <f t="shared" si="53"/>
        <v>2.5069798232737531E-2</v>
      </c>
    </row>
    <row r="491" spans="1:15" hidden="1" x14ac:dyDescent="0.2">
      <c r="A491">
        <v>490</v>
      </c>
      <c r="B491" t="s">
        <v>626</v>
      </c>
      <c r="C491" t="s">
        <v>69</v>
      </c>
      <c r="D491" t="s">
        <v>130</v>
      </c>
      <c r="E491">
        <v>664</v>
      </c>
      <c r="F491">
        <v>651</v>
      </c>
      <c r="G491">
        <v>-13</v>
      </c>
      <c r="H491">
        <v>-1.9578313253012E-2</v>
      </c>
      <c r="I491" t="str">
        <f>VLOOKUP(D491,categoriesforlookup!A:B,2,FALSE)</f>
        <v>3 years and up to 4 years</v>
      </c>
      <c r="J491">
        <f t="shared" si="48"/>
        <v>6</v>
      </c>
      <c r="K491" t="b">
        <f t="shared" si="49"/>
        <v>0</v>
      </c>
      <c r="L491">
        <f t="shared" si="50"/>
        <v>-13</v>
      </c>
      <c r="M491" t="b">
        <f t="shared" si="51"/>
        <v>0</v>
      </c>
      <c r="N491" s="3">
        <f t="shared" si="52"/>
        <v>-1.9578313253012049E-2</v>
      </c>
      <c r="O491" s="3">
        <f t="shared" si="53"/>
        <v>-1.8708804651296665E-4</v>
      </c>
    </row>
    <row r="492" spans="1:15" hidden="1" x14ac:dyDescent="0.2">
      <c r="A492">
        <v>491</v>
      </c>
      <c r="B492" t="s">
        <v>625</v>
      </c>
      <c r="C492" t="s">
        <v>69</v>
      </c>
      <c r="D492" t="s">
        <v>131</v>
      </c>
      <c r="E492">
        <v>27145</v>
      </c>
      <c r="F492">
        <v>17676</v>
      </c>
      <c r="G492">
        <v>-9469</v>
      </c>
      <c r="H492">
        <v>-0.34883035549824998</v>
      </c>
      <c r="I492" t="str">
        <f>VLOOKUP(D492,categoriesforlookup!A:B,2,FALSE)</f>
        <v>6 months up to 1 year</v>
      </c>
      <c r="J492">
        <f t="shared" si="48"/>
        <v>8362</v>
      </c>
      <c r="K492" t="b">
        <f t="shared" si="49"/>
        <v>0</v>
      </c>
      <c r="L492">
        <f t="shared" si="50"/>
        <v>-9469</v>
      </c>
      <c r="M492" t="b">
        <f t="shared" si="51"/>
        <v>0</v>
      </c>
      <c r="N492" s="3">
        <f t="shared" si="52"/>
        <v>-0.34883035549825014</v>
      </c>
      <c r="O492" s="3">
        <f t="shared" si="53"/>
        <v>-0.13627205480240623</v>
      </c>
    </row>
    <row r="493" spans="1:15" hidden="1" x14ac:dyDescent="0.2">
      <c r="A493">
        <v>492</v>
      </c>
      <c r="B493" t="s">
        <v>624</v>
      </c>
      <c r="C493" t="s">
        <v>69</v>
      </c>
      <c r="D493" t="s">
        <v>132</v>
      </c>
      <c r="E493">
        <v>833</v>
      </c>
      <c r="F493">
        <v>839</v>
      </c>
      <c r="G493">
        <v>6</v>
      </c>
      <c r="H493">
        <v>7.20288115246098E-3</v>
      </c>
      <c r="I493" t="str">
        <f>VLOOKUP(D493,categoriesforlookup!A:B,2,FALSE)</f>
        <v>4 years and up to 5 years</v>
      </c>
      <c r="J493">
        <f t="shared" si="48"/>
        <v>64</v>
      </c>
      <c r="K493" t="b">
        <f t="shared" si="49"/>
        <v>1</v>
      </c>
      <c r="L493">
        <f t="shared" si="50"/>
        <v>70</v>
      </c>
      <c r="M493" t="b">
        <f t="shared" si="51"/>
        <v>0</v>
      </c>
      <c r="N493" s="3">
        <f t="shared" si="52"/>
        <v>8.4033613445378158E-2</v>
      </c>
      <c r="O493" s="3">
        <f t="shared" si="53"/>
        <v>1.0073971735313589E-3</v>
      </c>
    </row>
    <row r="494" spans="1:15" hidden="1" x14ac:dyDescent="0.2">
      <c r="A494">
        <v>493</v>
      </c>
      <c r="B494" t="s">
        <v>623</v>
      </c>
      <c r="C494" t="s">
        <v>69</v>
      </c>
      <c r="D494" t="s">
        <v>133</v>
      </c>
      <c r="E494">
        <v>483</v>
      </c>
      <c r="F494">
        <v>547</v>
      </c>
      <c r="G494">
        <v>64</v>
      </c>
      <c r="H494">
        <v>0.132505175983437</v>
      </c>
      <c r="I494" t="str">
        <f>VLOOKUP(D494,categoriesforlookup!A:B,2,FALSE)</f>
        <v>5 years and over</v>
      </c>
      <c r="J494">
        <f t="shared" si="48"/>
        <v>5</v>
      </c>
      <c r="K494" t="b">
        <f t="shared" si="49"/>
        <v>1</v>
      </c>
      <c r="L494">
        <f t="shared" si="50"/>
        <v>69</v>
      </c>
      <c r="M494" t="b">
        <f t="shared" si="51"/>
        <v>0</v>
      </c>
      <c r="N494" s="3">
        <f t="shared" si="52"/>
        <v>0.14285714285714285</v>
      </c>
      <c r="O494" s="3">
        <f t="shared" si="53"/>
        <v>9.9300578533805363E-4</v>
      </c>
    </row>
    <row r="495" spans="1:15" hidden="1" x14ac:dyDescent="0.2">
      <c r="A495">
        <v>494</v>
      </c>
      <c r="B495" t="s">
        <v>622</v>
      </c>
      <c r="C495" t="s">
        <v>69</v>
      </c>
      <c r="D495" t="s">
        <v>134</v>
      </c>
      <c r="E495">
        <v>11</v>
      </c>
      <c r="F495">
        <v>16</v>
      </c>
      <c r="G495">
        <v>5</v>
      </c>
      <c r="H495">
        <v>0.45454545454545497</v>
      </c>
      <c r="I495">
        <f>VLOOKUP(D495,categoriesforlookup!A:B,2,FALSE)</f>
        <v>0</v>
      </c>
      <c r="J495" t="e">
        <f t="shared" si="48"/>
        <v>#N/A</v>
      </c>
      <c r="K495" t="e">
        <f t="shared" si="49"/>
        <v>#N/A</v>
      </c>
      <c r="L495" t="e">
        <f t="shared" si="50"/>
        <v>#N/A</v>
      </c>
      <c r="M495" t="e">
        <f t="shared" si="51"/>
        <v>#N/A</v>
      </c>
      <c r="N495" s="3" t="e">
        <f t="shared" si="52"/>
        <v>#N/A</v>
      </c>
      <c r="O495" s="3" t="e">
        <f t="shared" si="53"/>
        <v>#N/A</v>
      </c>
    </row>
    <row r="496" spans="1:15" x14ac:dyDescent="0.2">
      <c r="A496">
        <v>919</v>
      </c>
      <c r="B496" t="s">
        <v>197</v>
      </c>
      <c r="C496" t="s">
        <v>122</v>
      </c>
      <c r="D496" t="s">
        <v>136</v>
      </c>
      <c r="E496">
        <v>5306</v>
      </c>
      <c r="F496">
        <v>9330</v>
      </c>
      <c r="G496">
        <v>4024</v>
      </c>
      <c r="H496">
        <v>0.75838673200150797</v>
      </c>
      <c r="I496" t="str">
        <f>VLOOKUP(D496,categoriesforlookup!A:B,2,FALSE)</f>
        <v>1 year and up to 2 years</v>
      </c>
      <c r="J496">
        <f t="shared" si="48"/>
        <v>87</v>
      </c>
      <c r="K496" t="b">
        <f t="shared" si="49"/>
        <v>1</v>
      </c>
      <c r="L496">
        <f t="shared" si="50"/>
        <v>4111</v>
      </c>
      <c r="M496" t="b">
        <f t="shared" si="51"/>
        <v>0</v>
      </c>
      <c r="N496" s="3">
        <f t="shared" si="52"/>
        <v>0.77478326422917454</v>
      </c>
      <c r="O496" s="3">
        <f t="shared" si="53"/>
        <v>0.13035482132098805</v>
      </c>
    </row>
    <row r="497" spans="1:15" hidden="1" x14ac:dyDescent="0.2">
      <c r="A497">
        <v>496</v>
      </c>
      <c r="B497" t="s">
        <v>620</v>
      </c>
      <c r="C497" t="s">
        <v>69</v>
      </c>
      <c r="D497" t="s">
        <v>129</v>
      </c>
      <c r="E497">
        <v>68904</v>
      </c>
      <c r="F497">
        <v>69486</v>
      </c>
      <c r="G497">
        <v>582</v>
      </c>
      <c r="H497">
        <v>8.44653430860327E-3</v>
      </c>
      <c r="I497" t="e">
        <f>VLOOKUP(D497,categoriesforlookup!A:B,2,FALSE)</f>
        <v>#N/A</v>
      </c>
      <c r="J497" t="e">
        <f t="shared" si="48"/>
        <v>#N/A</v>
      </c>
      <c r="K497" t="e">
        <f t="shared" si="49"/>
        <v>#N/A</v>
      </c>
      <c r="L497" t="e">
        <f t="shared" si="50"/>
        <v>#N/A</v>
      </c>
      <c r="M497" t="e">
        <f t="shared" si="51"/>
        <v>#N/A</v>
      </c>
      <c r="N497" s="3" t="e">
        <f t="shared" si="52"/>
        <v>#N/A</v>
      </c>
      <c r="O497" s="3" t="e">
        <f t="shared" si="53"/>
        <v>#N/A</v>
      </c>
    </row>
    <row r="498" spans="1:15" hidden="1" x14ac:dyDescent="0.2">
      <c r="A498">
        <v>497</v>
      </c>
      <c r="B498" t="s">
        <v>619</v>
      </c>
      <c r="C498" t="s">
        <v>70</v>
      </c>
      <c r="D498" t="s">
        <v>8</v>
      </c>
      <c r="E498">
        <v>6864</v>
      </c>
      <c r="F498">
        <v>7550</v>
      </c>
      <c r="G498">
        <v>686</v>
      </c>
      <c r="H498">
        <v>9.9941724941724902E-2</v>
      </c>
      <c r="I498" t="str">
        <f>VLOOKUP(D498,categoriesforlookup!A:B,2,FALSE)</f>
        <v>2 years and up to 3 years</v>
      </c>
      <c r="J498">
        <f t="shared" si="48"/>
        <v>8</v>
      </c>
      <c r="K498" t="b">
        <f t="shared" si="49"/>
        <v>1</v>
      </c>
      <c r="L498">
        <f t="shared" si="50"/>
        <v>694</v>
      </c>
      <c r="M498" t="b">
        <f t="shared" si="51"/>
        <v>0</v>
      </c>
      <c r="N498" s="3">
        <f t="shared" si="52"/>
        <v>0.10110722610722611</v>
      </c>
      <c r="O498" s="3">
        <f t="shared" si="53"/>
        <v>2.1421075375023149E-2</v>
      </c>
    </row>
    <row r="499" spans="1:15" hidden="1" x14ac:dyDescent="0.2">
      <c r="A499">
        <v>498</v>
      </c>
      <c r="B499" t="s">
        <v>618</v>
      </c>
      <c r="C499" t="s">
        <v>70</v>
      </c>
      <c r="D499" t="s">
        <v>130</v>
      </c>
      <c r="E499">
        <v>239</v>
      </c>
      <c r="F499">
        <v>247</v>
      </c>
      <c r="G499">
        <v>8</v>
      </c>
      <c r="H499">
        <v>3.3472803347280297E-2</v>
      </c>
      <c r="I499" t="str">
        <f>VLOOKUP(D499,categoriesforlookup!A:B,2,FALSE)</f>
        <v>3 years and up to 4 years</v>
      </c>
      <c r="J499">
        <f t="shared" si="48"/>
        <v>7</v>
      </c>
      <c r="K499" t="b">
        <f t="shared" si="49"/>
        <v>1</v>
      </c>
      <c r="L499">
        <f t="shared" si="50"/>
        <v>15</v>
      </c>
      <c r="M499" t="b">
        <f t="shared" si="51"/>
        <v>0</v>
      </c>
      <c r="N499" s="3">
        <f t="shared" si="52"/>
        <v>6.2761506276150625E-2</v>
      </c>
      <c r="O499" s="3">
        <f t="shared" si="53"/>
        <v>4.6299154268782025E-4</v>
      </c>
    </row>
    <row r="500" spans="1:15" hidden="1" x14ac:dyDescent="0.2">
      <c r="A500">
        <v>499</v>
      </c>
      <c r="B500" t="s">
        <v>617</v>
      </c>
      <c r="C500" t="s">
        <v>70</v>
      </c>
      <c r="D500" t="s">
        <v>131</v>
      </c>
      <c r="E500">
        <v>14772</v>
      </c>
      <c r="F500">
        <v>11454</v>
      </c>
      <c r="G500">
        <v>-3318</v>
      </c>
      <c r="H500">
        <v>-0.22461413484971601</v>
      </c>
      <c r="I500" t="str">
        <f>VLOOKUP(D500,categoriesforlookup!A:B,2,FALSE)</f>
        <v>6 months up to 1 year</v>
      </c>
      <c r="J500">
        <f t="shared" si="48"/>
        <v>3048</v>
      </c>
      <c r="K500" t="b">
        <f t="shared" si="49"/>
        <v>0</v>
      </c>
      <c r="L500">
        <f t="shared" si="50"/>
        <v>-3318</v>
      </c>
      <c r="M500" t="b">
        <f t="shared" si="51"/>
        <v>0</v>
      </c>
      <c r="N500" s="3">
        <f t="shared" si="52"/>
        <v>-0.22461413484971568</v>
      </c>
      <c r="O500" s="3">
        <f t="shared" si="53"/>
        <v>-0.10241372924254584</v>
      </c>
    </row>
    <row r="501" spans="1:15" hidden="1" x14ac:dyDescent="0.2">
      <c r="A501">
        <v>500</v>
      </c>
      <c r="B501" t="s">
        <v>616</v>
      </c>
      <c r="C501" t="s">
        <v>70</v>
      </c>
      <c r="D501" t="s">
        <v>132</v>
      </c>
      <c r="E501">
        <v>238</v>
      </c>
      <c r="F501">
        <v>245</v>
      </c>
      <c r="G501">
        <v>7</v>
      </c>
      <c r="H501">
        <v>2.9411764705882401E-2</v>
      </c>
      <c r="I501" t="str">
        <f>VLOOKUP(D501,categoriesforlookup!A:B,2,FALSE)</f>
        <v>4 years and up to 5 years</v>
      </c>
      <c r="J501">
        <f t="shared" si="48"/>
        <v>19</v>
      </c>
      <c r="K501" t="b">
        <f t="shared" si="49"/>
        <v>1</v>
      </c>
      <c r="L501">
        <f t="shared" si="50"/>
        <v>26</v>
      </c>
      <c r="M501" t="b">
        <f t="shared" si="51"/>
        <v>0</v>
      </c>
      <c r="N501" s="3">
        <f t="shared" si="52"/>
        <v>0.1092436974789916</v>
      </c>
      <c r="O501" s="3">
        <f t="shared" si="53"/>
        <v>8.0251867399222174E-4</v>
      </c>
    </row>
    <row r="502" spans="1:15" hidden="1" x14ac:dyDescent="0.2">
      <c r="A502">
        <v>501</v>
      </c>
      <c r="B502" t="s">
        <v>615</v>
      </c>
      <c r="C502" t="s">
        <v>70</v>
      </c>
      <c r="D502" t="s">
        <v>133</v>
      </c>
      <c r="E502">
        <v>77</v>
      </c>
      <c r="F502">
        <v>96</v>
      </c>
      <c r="G502">
        <v>19</v>
      </c>
      <c r="H502">
        <v>0.246753246753247</v>
      </c>
      <c r="I502" t="str">
        <f>VLOOKUP(D502,categoriesforlookup!A:B,2,FALSE)</f>
        <v>5 years and over</v>
      </c>
      <c r="J502">
        <f t="shared" si="48"/>
        <v>0</v>
      </c>
      <c r="K502" t="b">
        <f t="shared" si="49"/>
        <v>0</v>
      </c>
      <c r="L502">
        <f t="shared" si="50"/>
        <v>19</v>
      </c>
      <c r="M502" t="b">
        <f t="shared" si="51"/>
        <v>0</v>
      </c>
      <c r="N502" s="3">
        <f t="shared" si="52"/>
        <v>0.24675324675324675</v>
      </c>
      <c r="O502" s="3">
        <f t="shared" si="53"/>
        <v>5.8645595407123895E-4</v>
      </c>
    </row>
    <row r="503" spans="1:15" hidden="1" x14ac:dyDescent="0.2">
      <c r="A503">
        <v>502</v>
      </c>
      <c r="B503" t="s">
        <v>614</v>
      </c>
      <c r="C503" t="s">
        <v>70</v>
      </c>
      <c r="D503" t="s">
        <v>134</v>
      </c>
      <c r="E503">
        <v>6</v>
      </c>
      <c r="F503">
        <v>6</v>
      </c>
      <c r="G503">
        <v>0</v>
      </c>
      <c r="H503">
        <v>0</v>
      </c>
      <c r="I503">
        <f>VLOOKUP(D503,categoriesforlookup!A:B,2,FALSE)</f>
        <v>0</v>
      </c>
      <c r="J503" t="e">
        <f t="shared" si="48"/>
        <v>#N/A</v>
      </c>
      <c r="K503" t="e">
        <f t="shared" si="49"/>
        <v>#N/A</v>
      </c>
      <c r="L503" t="e">
        <f t="shared" si="50"/>
        <v>#N/A</v>
      </c>
      <c r="M503" t="e">
        <f t="shared" si="51"/>
        <v>#N/A</v>
      </c>
      <c r="N503" s="3" t="e">
        <f t="shared" si="52"/>
        <v>#N/A</v>
      </c>
      <c r="O503" s="3" t="e">
        <f t="shared" si="53"/>
        <v>#N/A</v>
      </c>
    </row>
    <row r="504" spans="1:15" x14ac:dyDescent="0.2">
      <c r="A504">
        <v>855</v>
      </c>
      <c r="B504" t="s">
        <v>261</v>
      </c>
      <c r="C504" t="s">
        <v>114</v>
      </c>
      <c r="D504" t="s">
        <v>136</v>
      </c>
      <c r="E504">
        <v>13331</v>
      </c>
      <c r="F504">
        <v>21145</v>
      </c>
      <c r="G504">
        <v>7814</v>
      </c>
      <c r="H504">
        <v>0.58615257670092302</v>
      </c>
      <c r="I504" t="str">
        <f>VLOOKUP(D504,categoriesforlookup!A:B,2,FALSE)</f>
        <v>1 year and up to 2 years</v>
      </c>
      <c r="J504">
        <f t="shared" si="48"/>
        <v>1080</v>
      </c>
      <c r="K504" t="b">
        <f t="shared" si="49"/>
        <v>1</v>
      </c>
      <c r="L504">
        <f t="shared" si="50"/>
        <v>8894</v>
      </c>
      <c r="M504" t="b">
        <f t="shared" si="51"/>
        <v>0</v>
      </c>
      <c r="N504" s="3">
        <f t="shared" si="52"/>
        <v>0.66716675418198179</v>
      </c>
      <c r="O504" s="3">
        <f t="shared" si="53"/>
        <v>0.13015101849683916</v>
      </c>
    </row>
    <row r="505" spans="1:15" hidden="1" x14ac:dyDescent="0.2">
      <c r="A505">
        <v>504</v>
      </c>
      <c r="B505" t="s">
        <v>612</v>
      </c>
      <c r="C505" t="s">
        <v>70</v>
      </c>
      <c r="D505" t="s">
        <v>129</v>
      </c>
      <c r="E505">
        <v>32145</v>
      </c>
      <c r="F505">
        <v>32398</v>
      </c>
      <c r="G505">
        <v>253</v>
      </c>
      <c r="H505">
        <v>7.8705864053507501E-3</v>
      </c>
      <c r="I505" t="e">
        <f>VLOOKUP(D505,categoriesforlookup!A:B,2,FALSE)</f>
        <v>#N/A</v>
      </c>
      <c r="J505" t="e">
        <f t="shared" si="48"/>
        <v>#N/A</v>
      </c>
      <c r="K505" t="e">
        <f t="shared" si="49"/>
        <v>#N/A</v>
      </c>
      <c r="L505" t="e">
        <f t="shared" si="50"/>
        <v>#N/A</v>
      </c>
      <c r="M505" t="e">
        <f t="shared" si="51"/>
        <v>#N/A</v>
      </c>
      <c r="N505" s="3" t="e">
        <f t="shared" si="52"/>
        <v>#N/A</v>
      </c>
      <c r="O505" s="3" t="e">
        <f t="shared" si="53"/>
        <v>#N/A</v>
      </c>
    </row>
    <row r="506" spans="1:15" hidden="1" x14ac:dyDescent="0.2">
      <c r="A506">
        <v>505</v>
      </c>
      <c r="B506" t="s">
        <v>611</v>
      </c>
      <c r="C506" t="s">
        <v>71</v>
      </c>
      <c r="D506" t="s">
        <v>8</v>
      </c>
      <c r="E506">
        <v>33280</v>
      </c>
      <c r="F506">
        <v>34640</v>
      </c>
      <c r="G506">
        <v>1360</v>
      </c>
      <c r="H506">
        <v>4.0865384615384602E-2</v>
      </c>
      <c r="I506" t="str">
        <f>VLOOKUP(D506,categoriesforlookup!A:B,2,FALSE)</f>
        <v>2 years and up to 3 years</v>
      </c>
      <c r="J506">
        <f t="shared" si="48"/>
        <v>1599</v>
      </c>
      <c r="K506" t="b">
        <f t="shared" si="49"/>
        <v>1</v>
      </c>
      <c r="L506">
        <f t="shared" si="50"/>
        <v>2959</v>
      </c>
      <c r="M506" t="b">
        <f t="shared" si="51"/>
        <v>0</v>
      </c>
      <c r="N506" s="3">
        <f t="shared" si="52"/>
        <v>8.8912259615384612E-2</v>
      </c>
      <c r="O506" s="3">
        <f t="shared" si="53"/>
        <v>2.0093302458866109E-2</v>
      </c>
    </row>
    <row r="507" spans="1:15" hidden="1" x14ac:dyDescent="0.2">
      <c r="A507">
        <v>506</v>
      </c>
      <c r="B507" t="s">
        <v>610</v>
      </c>
      <c r="C507" t="s">
        <v>71</v>
      </c>
      <c r="D507" t="s">
        <v>130</v>
      </c>
      <c r="E507">
        <v>11902</v>
      </c>
      <c r="F507">
        <v>13501</v>
      </c>
      <c r="G507">
        <v>1599</v>
      </c>
      <c r="H507">
        <v>0.134347168543102</v>
      </c>
      <c r="I507" t="str">
        <f>VLOOKUP(D507,categoriesforlookup!A:B,2,FALSE)</f>
        <v>3 years and up to 4 years</v>
      </c>
      <c r="J507">
        <f t="shared" si="48"/>
        <v>138</v>
      </c>
      <c r="K507" t="b">
        <f t="shared" si="49"/>
        <v>1</v>
      </c>
      <c r="L507">
        <f t="shared" si="50"/>
        <v>1737</v>
      </c>
      <c r="M507" t="b">
        <f t="shared" si="51"/>
        <v>0</v>
      </c>
      <c r="N507" s="3">
        <f t="shared" si="52"/>
        <v>0.14594185851117458</v>
      </c>
      <c r="O507" s="3">
        <f t="shared" si="53"/>
        <v>1.1795223511676389E-2</v>
      </c>
    </row>
    <row r="508" spans="1:15" hidden="1" x14ac:dyDescent="0.2">
      <c r="A508">
        <v>507</v>
      </c>
      <c r="B508" t="s">
        <v>609</v>
      </c>
      <c r="C508" t="s">
        <v>71</v>
      </c>
      <c r="D508" t="s">
        <v>131</v>
      </c>
      <c r="E508">
        <v>51310</v>
      </c>
      <c r="F508">
        <v>30877</v>
      </c>
      <c r="G508">
        <v>-20433</v>
      </c>
      <c r="H508">
        <v>-0.39822646657571598</v>
      </c>
      <c r="I508" t="str">
        <f>VLOOKUP(D508,categoriesforlookup!A:B,2,FALSE)</f>
        <v>6 months up to 1 year</v>
      </c>
      <c r="J508">
        <f t="shared" si="48"/>
        <v>18409</v>
      </c>
      <c r="K508" t="b">
        <f t="shared" si="49"/>
        <v>0</v>
      </c>
      <c r="L508">
        <f t="shared" si="50"/>
        <v>-20433</v>
      </c>
      <c r="M508" t="b">
        <f t="shared" si="51"/>
        <v>0</v>
      </c>
      <c r="N508" s="3">
        <f t="shared" si="52"/>
        <v>-0.39822646657571625</v>
      </c>
      <c r="O508" s="3">
        <f t="shared" si="53"/>
        <v>-0.13875175706049719</v>
      </c>
    </row>
    <row r="509" spans="1:15" hidden="1" x14ac:dyDescent="0.2">
      <c r="A509">
        <v>508</v>
      </c>
      <c r="B509" t="s">
        <v>608</v>
      </c>
      <c r="C509" t="s">
        <v>71</v>
      </c>
      <c r="D509" t="s">
        <v>132</v>
      </c>
      <c r="E509">
        <v>3326</v>
      </c>
      <c r="F509">
        <v>3464</v>
      </c>
      <c r="G509">
        <v>138</v>
      </c>
      <c r="H509">
        <v>4.1491280817799202E-2</v>
      </c>
      <c r="I509" t="str">
        <f>VLOOKUP(D509,categoriesforlookup!A:B,2,FALSE)</f>
        <v>4 years and up to 5 years</v>
      </c>
      <c r="J509">
        <f t="shared" si="48"/>
        <v>19</v>
      </c>
      <c r="K509" t="b">
        <f t="shared" si="49"/>
        <v>1</v>
      </c>
      <c r="L509">
        <f t="shared" si="50"/>
        <v>157</v>
      </c>
      <c r="M509" t="b">
        <f t="shared" si="51"/>
        <v>0</v>
      </c>
      <c r="N509" s="3">
        <f t="shared" si="52"/>
        <v>4.7203848466626577E-2</v>
      </c>
      <c r="O509" s="3">
        <f t="shared" si="53"/>
        <v>1.0661197992706925E-3</v>
      </c>
    </row>
    <row r="510" spans="1:15" hidden="1" x14ac:dyDescent="0.2">
      <c r="A510">
        <v>509</v>
      </c>
      <c r="B510" t="s">
        <v>607</v>
      </c>
      <c r="C510" t="s">
        <v>71</v>
      </c>
      <c r="D510" t="s">
        <v>133</v>
      </c>
      <c r="E510">
        <v>3097</v>
      </c>
      <c r="F510">
        <v>3116</v>
      </c>
      <c r="G510">
        <v>19</v>
      </c>
      <c r="H510">
        <v>6.13496932515337E-3</v>
      </c>
      <c r="I510" t="str">
        <f>VLOOKUP(D510,categoriesforlookup!A:B,2,FALSE)</f>
        <v>5 years and over</v>
      </c>
      <c r="J510">
        <f t="shared" si="48"/>
        <v>239</v>
      </c>
      <c r="K510" t="b">
        <f t="shared" si="49"/>
        <v>1</v>
      </c>
      <c r="L510">
        <f t="shared" si="50"/>
        <v>258</v>
      </c>
      <c r="M510" t="b">
        <f t="shared" si="51"/>
        <v>0</v>
      </c>
      <c r="N510" s="3">
        <f t="shared" si="52"/>
        <v>8.3306425573135293E-2</v>
      </c>
      <c r="O510" s="3">
        <f t="shared" si="53"/>
        <v>1.7519675682282718E-3</v>
      </c>
    </row>
    <row r="511" spans="1:15" hidden="1" x14ac:dyDescent="0.2">
      <c r="A511">
        <v>510</v>
      </c>
      <c r="B511" t="s">
        <v>606</v>
      </c>
      <c r="C511" t="s">
        <v>71</v>
      </c>
      <c r="D511" t="s">
        <v>134</v>
      </c>
      <c r="E511">
        <v>1897</v>
      </c>
      <c r="F511">
        <v>2136</v>
      </c>
      <c r="G511">
        <v>239</v>
      </c>
      <c r="H511">
        <v>0.12598840274117001</v>
      </c>
      <c r="I511">
        <f>VLOOKUP(D511,categoriesforlookup!A:B,2,FALSE)</f>
        <v>0</v>
      </c>
      <c r="J511" t="e">
        <f t="shared" si="48"/>
        <v>#N/A</v>
      </c>
      <c r="K511" t="e">
        <f t="shared" si="49"/>
        <v>#N/A</v>
      </c>
      <c r="L511" t="e">
        <f t="shared" si="50"/>
        <v>#N/A</v>
      </c>
      <c r="M511" t="e">
        <f t="shared" si="51"/>
        <v>#N/A</v>
      </c>
      <c r="N511" s="3" t="e">
        <f t="shared" si="52"/>
        <v>#N/A</v>
      </c>
      <c r="O511" s="3" t="e">
        <f t="shared" si="53"/>
        <v>#N/A</v>
      </c>
    </row>
    <row r="512" spans="1:15" x14ac:dyDescent="0.2">
      <c r="A512">
        <v>975</v>
      </c>
      <c r="B512" t="s">
        <v>141</v>
      </c>
      <c r="C512" t="s">
        <v>129</v>
      </c>
      <c r="D512" t="s">
        <v>136</v>
      </c>
      <c r="E512">
        <v>937116</v>
      </c>
      <c r="F512">
        <v>1618055</v>
      </c>
      <c r="G512">
        <v>680939</v>
      </c>
      <c r="H512">
        <v>0.726632562030741</v>
      </c>
      <c r="I512" t="str">
        <f>VLOOKUP(D512,categoriesforlookup!A:B,2,FALSE)</f>
        <v>1 year and up to 2 years</v>
      </c>
      <c r="J512">
        <f t="shared" si="48"/>
        <v>54890</v>
      </c>
      <c r="K512" t="b">
        <f t="shared" si="49"/>
        <v>1</v>
      </c>
      <c r="L512">
        <f t="shared" si="50"/>
        <v>735829</v>
      </c>
      <c r="M512" t="b">
        <f t="shared" si="51"/>
        <v>0</v>
      </c>
      <c r="N512" s="3">
        <f t="shared" si="52"/>
        <v>0.785205886997981</v>
      </c>
      <c r="O512" s="3">
        <f t="shared" si="53"/>
        <v>0.12963899657944833</v>
      </c>
    </row>
    <row r="513" spans="1:15" hidden="1" x14ac:dyDescent="0.2">
      <c r="A513">
        <v>512</v>
      </c>
      <c r="B513" t="s">
        <v>604</v>
      </c>
      <c r="C513" t="s">
        <v>71</v>
      </c>
      <c r="D513" t="s">
        <v>129</v>
      </c>
      <c r="E513">
        <v>146093</v>
      </c>
      <c r="F513">
        <v>147263</v>
      </c>
      <c r="G513">
        <v>1170</v>
      </c>
      <c r="H513">
        <v>8.0085972633870198E-3</v>
      </c>
      <c r="I513" t="e">
        <f>VLOOKUP(D513,categoriesforlookup!A:B,2,FALSE)</f>
        <v>#N/A</v>
      </c>
      <c r="J513" t="e">
        <f t="shared" si="48"/>
        <v>#N/A</v>
      </c>
      <c r="K513" t="e">
        <f t="shared" si="49"/>
        <v>#N/A</v>
      </c>
      <c r="L513" t="e">
        <f t="shared" si="50"/>
        <v>#N/A</v>
      </c>
      <c r="M513" t="e">
        <f t="shared" si="51"/>
        <v>#N/A</v>
      </c>
      <c r="N513" s="3" t="e">
        <f t="shared" si="52"/>
        <v>#N/A</v>
      </c>
      <c r="O513" s="3" t="e">
        <f t="shared" si="53"/>
        <v>#N/A</v>
      </c>
    </row>
    <row r="514" spans="1:15" hidden="1" x14ac:dyDescent="0.2">
      <c r="A514">
        <v>513</v>
      </c>
      <c r="B514" t="s">
        <v>603</v>
      </c>
      <c r="C514" t="s">
        <v>72</v>
      </c>
      <c r="D514" t="s">
        <v>8</v>
      </c>
      <c r="E514">
        <v>13222</v>
      </c>
      <c r="F514">
        <v>13811</v>
      </c>
      <c r="G514">
        <v>589</v>
      </c>
      <c r="H514">
        <v>4.4546967175918897E-2</v>
      </c>
      <c r="I514" t="str">
        <f>VLOOKUP(D514,categoriesforlookup!A:B,2,FALSE)</f>
        <v>2 years and up to 3 years</v>
      </c>
      <c r="J514">
        <f t="shared" si="48"/>
        <v>655</v>
      </c>
      <c r="K514" t="b">
        <f t="shared" si="49"/>
        <v>1</v>
      </c>
      <c r="L514">
        <f t="shared" si="50"/>
        <v>1244</v>
      </c>
      <c r="M514" t="b">
        <f t="shared" si="51"/>
        <v>0</v>
      </c>
      <c r="N514" s="3">
        <f t="shared" si="52"/>
        <v>9.4085614884283769E-2</v>
      </c>
      <c r="O514" s="3">
        <f t="shared" si="53"/>
        <v>2.2874374816122388E-2</v>
      </c>
    </row>
    <row r="515" spans="1:15" hidden="1" x14ac:dyDescent="0.2">
      <c r="A515">
        <v>514</v>
      </c>
      <c r="B515" t="s">
        <v>602</v>
      </c>
      <c r="C515" t="s">
        <v>72</v>
      </c>
      <c r="D515" t="s">
        <v>130</v>
      </c>
      <c r="E515">
        <v>4079</v>
      </c>
      <c r="F515">
        <v>4734</v>
      </c>
      <c r="G515">
        <v>655</v>
      </c>
      <c r="H515">
        <v>0.16057857317970101</v>
      </c>
      <c r="I515" t="str">
        <f>VLOOKUP(D515,categoriesforlookup!A:B,2,FALSE)</f>
        <v>3 years and up to 4 years</v>
      </c>
      <c r="J515">
        <f t="shared" si="48"/>
        <v>11</v>
      </c>
      <c r="K515" t="b">
        <f t="shared" si="49"/>
        <v>1</v>
      </c>
      <c r="L515">
        <f t="shared" si="50"/>
        <v>666</v>
      </c>
      <c r="M515" t="b">
        <f t="shared" si="51"/>
        <v>0</v>
      </c>
      <c r="N515" s="3">
        <f t="shared" si="52"/>
        <v>0.1632753125766119</v>
      </c>
      <c r="O515" s="3">
        <f t="shared" si="53"/>
        <v>1.2246248896734334E-2</v>
      </c>
    </row>
    <row r="516" spans="1:15" hidden="1" x14ac:dyDescent="0.2">
      <c r="A516">
        <v>515</v>
      </c>
      <c r="B516" t="s">
        <v>601</v>
      </c>
      <c r="C516" t="s">
        <v>72</v>
      </c>
      <c r="D516" t="s">
        <v>131</v>
      </c>
      <c r="E516">
        <v>20859</v>
      </c>
      <c r="F516">
        <v>13272</v>
      </c>
      <c r="G516">
        <v>-7587</v>
      </c>
      <c r="H516">
        <v>-0.36372788724291699</v>
      </c>
      <c r="I516" t="str">
        <f>VLOOKUP(D516,categoriesforlookup!A:B,2,FALSE)</f>
        <v>6 months up to 1 year</v>
      </c>
      <c r="J516">
        <f t="shared" si="48"/>
        <v>6456</v>
      </c>
      <c r="K516" t="b">
        <f t="shared" si="49"/>
        <v>0</v>
      </c>
      <c r="L516">
        <f t="shared" si="50"/>
        <v>-7587</v>
      </c>
      <c r="M516" t="b">
        <f t="shared" si="51"/>
        <v>0</v>
      </c>
      <c r="N516" s="3">
        <f t="shared" si="52"/>
        <v>-0.36372788724291671</v>
      </c>
      <c r="O516" s="3">
        <f t="shared" si="53"/>
        <v>-0.13950794351279788</v>
      </c>
    </row>
    <row r="517" spans="1:15" hidden="1" x14ac:dyDescent="0.2">
      <c r="A517">
        <v>516</v>
      </c>
      <c r="B517" t="s">
        <v>600</v>
      </c>
      <c r="C517" t="s">
        <v>72</v>
      </c>
      <c r="D517" t="s">
        <v>132</v>
      </c>
      <c r="E517">
        <v>542</v>
      </c>
      <c r="F517">
        <v>553</v>
      </c>
      <c r="G517">
        <v>11</v>
      </c>
      <c r="H517">
        <v>2.0295202952029499E-2</v>
      </c>
      <c r="I517" t="str">
        <f>VLOOKUP(D517,categoriesforlookup!A:B,2,FALSE)</f>
        <v>4 years and up to 5 years</v>
      </c>
      <c r="J517">
        <f t="shared" si="48"/>
        <v>14</v>
      </c>
      <c r="K517" t="b">
        <f t="shared" si="49"/>
        <v>1</v>
      </c>
      <c r="L517">
        <f t="shared" si="50"/>
        <v>25</v>
      </c>
      <c r="M517" t="b">
        <f t="shared" si="51"/>
        <v>0</v>
      </c>
      <c r="N517" s="3">
        <f t="shared" si="52"/>
        <v>4.6125461254612546E-2</v>
      </c>
      <c r="O517" s="3">
        <f t="shared" si="53"/>
        <v>4.5969402765519272E-4</v>
      </c>
    </row>
    <row r="518" spans="1:15" hidden="1" x14ac:dyDescent="0.2">
      <c r="A518">
        <v>517</v>
      </c>
      <c r="B518" t="s">
        <v>599</v>
      </c>
      <c r="C518" t="s">
        <v>72</v>
      </c>
      <c r="D518" t="s">
        <v>133</v>
      </c>
      <c r="E518">
        <v>406</v>
      </c>
      <c r="F518">
        <v>420</v>
      </c>
      <c r="G518">
        <v>14</v>
      </c>
      <c r="H518">
        <v>3.4482758620689703E-2</v>
      </c>
      <c r="I518" t="str">
        <f>VLOOKUP(D518,categoriesforlookup!A:B,2,FALSE)</f>
        <v>5 years and over</v>
      </c>
      <c r="J518">
        <f t="shared" si="48"/>
        <v>24</v>
      </c>
      <c r="K518" t="b">
        <f t="shared" si="49"/>
        <v>1</v>
      </c>
      <c r="L518">
        <f t="shared" si="50"/>
        <v>38</v>
      </c>
      <c r="M518" t="b">
        <f t="shared" si="51"/>
        <v>0</v>
      </c>
      <c r="N518" s="3">
        <f t="shared" si="52"/>
        <v>9.3596059113300489E-2</v>
      </c>
      <c r="O518" s="3">
        <f t="shared" si="53"/>
        <v>6.9873492203589296E-4</v>
      </c>
    </row>
    <row r="519" spans="1:15" hidden="1" x14ac:dyDescent="0.2">
      <c r="A519">
        <v>518</v>
      </c>
      <c r="B519" t="s">
        <v>598</v>
      </c>
      <c r="C519" t="s">
        <v>72</v>
      </c>
      <c r="D519" t="s">
        <v>134</v>
      </c>
      <c r="E519">
        <v>64</v>
      </c>
      <c r="F519">
        <v>88</v>
      </c>
      <c r="G519">
        <v>24</v>
      </c>
      <c r="H519">
        <v>0.375</v>
      </c>
      <c r="I519">
        <f>VLOOKUP(D519,categoriesforlookup!A:B,2,FALSE)</f>
        <v>0</v>
      </c>
      <c r="J519" t="e">
        <f t="shared" si="48"/>
        <v>#N/A</v>
      </c>
      <c r="K519" t="e">
        <f t="shared" si="49"/>
        <v>#N/A</v>
      </c>
      <c r="L519" t="e">
        <f t="shared" si="50"/>
        <v>#N/A</v>
      </c>
      <c r="M519" t="e">
        <f t="shared" si="51"/>
        <v>#N/A</v>
      </c>
      <c r="N519" s="3" t="e">
        <f t="shared" si="52"/>
        <v>#N/A</v>
      </c>
      <c r="O519" s="3" t="e">
        <f t="shared" si="53"/>
        <v>#N/A</v>
      </c>
    </row>
    <row r="520" spans="1:15" x14ac:dyDescent="0.2">
      <c r="A520">
        <v>519</v>
      </c>
      <c r="B520" t="s">
        <v>597</v>
      </c>
      <c r="C520" t="s">
        <v>72</v>
      </c>
      <c r="D520" t="s">
        <v>136</v>
      </c>
      <c r="E520">
        <v>9150</v>
      </c>
      <c r="F520">
        <v>15606</v>
      </c>
      <c r="G520">
        <v>6456</v>
      </c>
      <c r="H520">
        <v>0.70557377049180303</v>
      </c>
      <c r="I520" t="str">
        <f>VLOOKUP(D520,categoriesforlookup!A:B,2,FALSE)</f>
        <v>1 year and up to 2 years</v>
      </c>
      <c r="J520">
        <f t="shared" ref="J520:J583" si="54">VLOOKUP(CONCATENATE(C520,":",I520),B:I,6,FALSE)</f>
        <v>589</v>
      </c>
      <c r="K520" t="b">
        <f t="shared" ref="K520:K583" si="55">AND(G520&gt;0,J520&gt;0)</f>
        <v>1</v>
      </c>
      <c r="L520">
        <f t="shared" ref="L520:L583" si="56">IF(K520,G520+J520,G520)</f>
        <v>7045</v>
      </c>
      <c r="M520" t="b">
        <f t="shared" ref="M520:M583" si="57">L520=H520</f>
        <v>0</v>
      </c>
      <c r="N520" s="3">
        <f t="shared" ref="N520:N583" si="58">L520/E520</f>
        <v>0.76994535519125684</v>
      </c>
      <c r="O520" s="3">
        <f t="shared" ref="O520:O583" si="59">L520/VLOOKUP(C520&amp;":Total",B:F,5,FALSE)</f>
        <v>0.1295417769932333</v>
      </c>
    </row>
    <row r="521" spans="1:15" hidden="1" x14ac:dyDescent="0.2">
      <c r="A521">
        <v>520</v>
      </c>
      <c r="B521" t="s">
        <v>596</v>
      </c>
      <c r="C521" t="s">
        <v>72</v>
      </c>
      <c r="D521" t="s">
        <v>129</v>
      </c>
      <c r="E521">
        <v>54186</v>
      </c>
      <c r="F521">
        <v>54384</v>
      </c>
      <c r="G521">
        <v>198</v>
      </c>
      <c r="H521">
        <v>3.6540803897685699E-3</v>
      </c>
      <c r="I521" t="e">
        <f>VLOOKUP(D521,categoriesforlookup!A:B,2,FALSE)</f>
        <v>#N/A</v>
      </c>
      <c r="J521" t="e">
        <f t="shared" si="54"/>
        <v>#N/A</v>
      </c>
      <c r="K521" t="e">
        <f t="shared" si="55"/>
        <v>#N/A</v>
      </c>
      <c r="L521" t="e">
        <f t="shared" si="56"/>
        <v>#N/A</v>
      </c>
      <c r="M521" t="e">
        <f t="shared" si="57"/>
        <v>#N/A</v>
      </c>
      <c r="N521" s="3" t="e">
        <f t="shared" si="58"/>
        <v>#N/A</v>
      </c>
      <c r="O521" s="3" t="e">
        <f t="shared" si="59"/>
        <v>#N/A</v>
      </c>
    </row>
    <row r="522" spans="1:15" hidden="1" x14ac:dyDescent="0.2">
      <c r="A522">
        <v>521</v>
      </c>
      <c r="B522" t="s">
        <v>595</v>
      </c>
      <c r="C522" t="s">
        <v>73</v>
      </c>
      <c r="D522" t="s">
        <v>8</v>
      </c>
      <c r="E522">
        <v>8765</v>
      </c>
      <c r="F522">
        <v>9526</v>
      </c>
      <c r="G522">
        <v>761</v>
      </c>
      <c r="H522">
        <v>8.6822589845978307E-2</v>
      </c>
      <c r="I522" t="str">
        <f>VLOOKUP(D522,categoriesforlookup!A:B,2,FALSE)</f>
        <v>2 years and up to 3 years</v>
      </c>
      <c r="J522">
        <f t="shared" si="54"/>
        <v>-9</v>
      </c>
      <c r="K522" t="b">
        <f t="shared" si="55"/>
        <v>0</v>
      </c>
      <c r="L522">
        <f t="shared" si="56"/>
        <v>761</v>
      </c>
      <c r="M522" t="b">
        <f t="shared" si="57"/>
        <v>0</v>
      </c>
      <c r="N522" s="3">
        <f t="shared" si="58"/>
        <v>8.6822589845978321E-2</v>
      </c>
      <c r="O522" s="3">
        <f t="shared" si="59"/>
        <v>1.6949530045881775E-2</v>
      </c>
    </row>
    <row r="523" spans="1:15" hidden="1" x14ac:dyDescent="0.2">
      <c r="A523">
        <v>522</v>
      </c>
      <c r="B523" t="s">
        <v>594</v>
      </c>
      <c r="C523" t="s">
        <v>73</v>
      </c>
      <c r="D523" t="s">
        <v>130</v>
      </c>
      <c r="E523">
        <v>2933</v>
      </c>
      <c r="F523">
        <v>2924</v>
      </c>
      <c r="G523">
        <v>-9</v>
      </c>
      <c r="H523">
        <v>-3.06853051483123E-3</v>
      </c>
      <c r="I523" t="str">
        <f>VLOOKUP(D523,categoriesforlookup!A:B,2,FALSE)</f>
        <v>3 years and up to 4 years</v>
      </c>
      <c r="J523">
        <f t="shared" si="54"/>
        <v>212</v>
      </c>
      <c r="K523" t="b">
        <f t="shared" si="55"/>
        <v>0</v>
      </c>
      <c r="L523">
        <f t="shared" si="56"/>
        <v>-9</v>
      </c>
      <c r="M523" t="b">
        <f t="shared" si="57"/>
        <v>0</v>
      </c>
      <c r="N523" s="3">
        <f t="shared" si="58"/>
        <v>-3.0685305148312309E-3</v>
      </c>
      <c r="O523" s="3">
        <f t="shared" si="59"/>
        <v>-2.0045436322330617E-4</v>
      </c>
    </row>
    <row r="524" spans="1:15" hidden="1" x14ac:dyDescent="0.2">
      <c r="A524">
        <v>523</v>
      </c>
      <c r="B524" t="s">
        <v>593</v>
      </c>
      <c r="C524" t="s">
        <v>73</v>
      </c>
      <c r="D524" t="s">
        <v>131</v>
      </c>
      <c r="E524">
        <v>18640</v>
      </c>
      <c r="F524">
        <v>13747</v>
      </c>
      <c r="G524">
        <v>-4893</v>
      </c>
      <c r="H524">
        <v>-0.26250000000000001</v>
      </c>
      <c r="I524" t="str">
        <f>VLOOKUP(D524,categoriesforlookup!A:B,2,FALSE)</f>
        <v>6 months up to 1 year</v>
      </c>
      <c r="J524">
        <f t="shared" si="54"/>
        <v>4477</v>
      </c>
      <c r="K524" t="b">
        <f t="shared" si="55"/>
        <v>0</v>
      </c>
      <c r="L524">
        <f t="shared" si="56"/>
        <v>-4893</v>
      </c>
      <c r="M524" t="b">
        <f t="shared" si="57"/>
        <v>0</v>
      </c>
      <c r="N524" s="3">
        <f t="shared" si="58"/>
        <v>-0.26250000000000001</v>
      </c>
      <c r="O524" s="3">
        <f t="shared" si="59"/>
        <v>-0.10898035547240412</v>
      </c>
    </row>
    <row r="525" spans="1:15" hidden="1" x14ac:dyDescent="0.2">
      <c r="A525">
        <v>524</v>
      </c>
      <c r="B525" t="s">
        <v>592</v>
      </c>
      <c r="C525" t="s">
        <v>73</v>
      </c>
      <c r="D525" t="s">
        <v>132</v>
      </c>
      <c r="E525">
        <v>1274</v>
      </c>
      <c r="F525">
        <v>1486</v>
      </c>
      <c r="G525">
        <v>212</v>
      </c>
      <c r="H525">
        <v>0.166405023547881</v>
      </c>
      <c r="I525" t="str">
        <f>VLOOKUP(D525,categoriesforlookup!A:B,2,FALSE)</f>
        <v>4 years and up to 5 years</v>
      </c>
      <c r="J525">
        <f t="shared" si="54"/>
        <v>14</v>
      </c>
      <c r="K525" t="b">
        <f t="shared" si="55"/>
        <v>1</v>
      </c>
      <c r="L525">
        <f t="shared" si="56"/>
        <v>226</v>
      </c>
      <c r="M525" t="b">
        <f t="shared" si="57"/>
        <v>0</v>
      </c>
      <c r="N525" s="3">
        <f t="shared" si="58"/>
        <v>0.17739403453689168</v>
      </c>
      <c r="O525" s="3">
        <f t="shared" si="59"/>
        <v>5.0336317876074656E-3</v>
      </c>
    </row>
    <row r="526" spans="1:15" hidden="1" x14ac:dyDescent="0.2">
      <c r="A526">
        <v>525</v>
      </c>
      <c r="B526" t="s">
        <v>591</v>
      </c>
      <c r="C526" t="s">
        <v>73</v>
      </c>
      <c r="D526" t="s">
        <v>133</v>
      </c>
      <c r="E526">
        <v>216</v>
      </c>
      <c r="F526">
        <v>230</v>
      </c>
      <c r="G526">
        <v>14</v>
      </c>
      <c r="H526">
        <v>6.4814814814814797E-2</v>
      </c>
      <c r="I526" t="str">
        <f>VLOOKUP(D526,categoriesforlookup!A:B,2,FALSE)</f>
        <v>5 years and over</v>
      </c>
      <c r="J526">
        <f t="shared" si="54"/>
        <v>1</v>
      </c>
      <c r="K526" t="b">
        <f t="shared" si="55"/>
        <v>1</v>
      </c>
      <c r="L526">
        <f t="shared" si="56"/>
        <v>15</v>
      </c>
      <c r="M526" t="b">
        <f t="shared" si="57"/>
        <v>0</v>
      </c>
      <c r="N526" s="3">
        <f t="shared" si="58"/>
        <v>6.9444444444444448E-2</v>
      </c>
      <c r="O526" s="3">
        <f t="shared" si="59"/>
        <v>3.3409060537217692E-4</v>
      </c>
    </row>
    <row r="527" spans="1:15" hidden="1" x14ac:dyDescent="0.2">
      <c r="A527">
        <v>526</v>
      </c>
      <c r="B527" t="s">
        <v>590</v>
      </c>
      <c r="C527" t="s">
        <v>73</v>
      </c>
      <c r="D527" t="s">
        <v>134</v>
      </c>
      <c r="E527">
        <v>45</v>
      </c>
      <c r="F527">
        <v>46</v>
      </c>
      <c r="G527">
        <v>1</v>
      </c>
      <c r="H527">
        <v>2.2222222222222199E-2</v>
      </c>
      <c r="I527">
        <f>VLOOKUP(D527,categoriesforlookup!A:B,2,FALSE)</f>
        <v>0</v>
      </c>
      <c r="J527" t="e">
        <f t="shared" si="54"/>
        <v>#N/A</v>
      </c>
      <c r="K527" t="e">
        <f t="shared" si="55"/>
        <v>#N/A</v>
      </c>
      <c r="L527" t="e">
        <f t="shared" si="56"/>
        <v>#N/A</v>
      </c>
      <c r="M527" t="e">
        <f t="shared" si="57"/>
        <v>#N/A</v>
      </c>
      <c r="N527" s="3" t="e">
        <f t="shared" si="58"/>
        <v>#N/A</v>
      </c>
      <c r="O527" s="3" t="e">
        <f t="shared" si="59"/>
        <v>#N/A</v>
      </c>
    </row>
    <row r="528" spans="1:15" x14ac:dyDescent="0.2">
      <c r="A528">
        <v>751</v>
      </c>
      <c r="B528" t="s">
        <v>365</v>
      </c>
      <c r="C528" t="s">
        <v>101</v>
      </c>
      <c r="D528" t="s">
        <v>136</v>
      </c>
      <c r="E528">
        <v>7760</v>
      </c>
      <c r="F528">
        <v>14284</v>
      </c>
      <c r="G528">
        <v>6524</v>
      </c>
      <c r="H528">
        <v>0.84072164948453598</v>
      </c>
      <c r="I528" t="str">
        <f>VLOOKUP(D528,categoriesforlookup!A:B,2,FALSE)</f>
        <v>1 year and up to 2 years</v>
      </c>
      <c r="J528">
        <f t="shared" si="54"/>
        <v>350</v>
      </c>
      <c r="K528" t="b">
        <f t="shared" si="55"/>
        <v>1</v>
      </c>
      <c r="L528">
        <f t="shared" si="56"/>
        <v>6874</v>
      </c>
      <c r="M528" t="b">
        <f t="shared" si="57"/>
        <v>0</v>
      </c>
      <c r="N528" s="3">
        <f t="shared" si="58"/>
        <v>0.8858247422680412</v>
      </c>
      <c r="O528" s="3">
        <f t="shared" si="59"/>
        <v>0.12919109908284468</v>
      </c>
    </row>
    <row r="529" spans="1:15" hidden="1" x14ac:dyDescent="0.2">
      <c r="A529">
        <v>528</v>
      </c>
      <c r="B529" t="s">
        <v>588</v>
      </c>
      <c r="C529" t="s">
        <v>73</v>
      </c>
      <c r="D529" t="s">
        <v>129</v>
      </c>
      <c r="E529">
        <v>44785</v>
      </c>
      <c r="F529">
        <v>44898</v>
      </c>
      <c r="G529">
        <v>113</v>
      </c>
      <c r="H529">
        <v>2.5231662386959899E-3</v>
      </c>
      <c r="I529" t="e">
        <f>VLOOKUP(D529,categoriesforlookup!A:B,2,FALSE)</f>
        <v>#N/A</v>
      </c>
      <c r="J529" t="e">
        <f t="shared" si="54"/>
        <v>#N/A</v>
      </c>
      <c r="K529" t="e">
        <f t="shared" si="55"/>
        <v>#N/A</v>
      </c>
      <c r="L529" t="e">
        <f t="shared" si="56"/>
        <v>#N/A</v>
      </c>
      <c r="M529" t="e">
        <f t="shared" si="57"/>
        <v>#N/A</v>
      </c>
      <c r="N529" s="3" t="e">
        <f t="shared" si="58"/>
        <v>#N/A</v>
      </c>
      <c r="O529" s="3" t="e">
        <f t="shared" si="59"/>
        <v>#N/A</v>
      </c>
    </row>
    <row r="530" spans="1:15" hidden="1" x14ac:dyDescent="0.2">
      <c r="A530">
        <v>529</v>
      </c>
      <c r="B530" t="s">
        <v>587</v>
      </c>
      <c r="C530" t="s">
        <v>74</v>
      </c>
      <c r="D530" t="s">
        <v>8</v>
      </c>
      <c r="E530">
        <v>9030</v>
      </c>
      <c r="F530">
        <v>9130</v>
      </c>
      <c r="G530">
        <v>100</v>
      </c>
      <c r="H530">
        <v>1.1074197120708699E-2</v>
      </c>
      <c r="I530" t="str">
        <f>VLOOKUP(D530,categoriesforlookup!A:B,2,FALSE)</f>
        <v>2 years and up to 3 years</v>
      </c>
      <c r="J530">
        <f t="shared" si="54"/>
        <v>632</v>
      </c>
      <c r="K530" t="b">
        <f t="shared" si="55"/>
        <v>1</v>
      </c>
      <c r="L530">
        <f t="shared" si="56"/>
        <v>732</v>
      </c>
      <c r="M530" t="b">
        <f t="shared" si="57"/>
        <v>0</v>
      </c>
      <c r="N530" s="3">
        <f t="shared" si="58"/>
        <v>8.1063122923588041E-2</v>
      </c>
      <c r="O530" s="3">
        <f t="shared" si="59"/>
        <v>1.9103792050525877E-2</v>
      </c>
    </row>
    <row r="531" spans="1:15" hidden="1" x14ac:dyDescent="0.2">
      <c r="A531">
        <v>530</v>
      </c>
      <c r="B531" t="s">
        <v>586</v>
      </c>
      <c r="C531" t="s">
        <v>74</v>
      </c>
      <c r="D531" t="s">
        <v>130</v>
      </c>
      <c r="E531">
        <v>5810</v>
      </c>
      <c r="F531">
        <v>6442</v>
      </c>
      <c r="G531">
        <v>632</v>
      </c>
      <c r="H531">
        <v>0.108777969018933</v>
      </c>
      <c r="I531" t="str">
        <f>VLOOKUP(D531,categoriesforlookup!A:B,2,FALSE)</f>
        <v>3 years and up to 4 years</v>
      </c>
      <c r="J531">
        <f t="shared" si="54"/>
        <v>-4</v>
      </c>
      <c r="K531" t="b">
        <f t="shared" si="55"/>
        <v>0</v>
      </c>
      <c r="L531">
        <f t="shared" si="56"/>
        <v>632</v>
      </c>
      <c r="M531" t="b">
        <f t="shared" si="57"/>
        <v>0</v>
      </c>
      <c r="N531" s="3">
        <f t="shared" si="58"/>
        <v>0.10877796901893287</v>
      </c>
      <c r="O531" s="3">
        <f t="shared" si="59"/>
        <v>1.649398439335021E-2</v>
      </c>
    </row>
    <row r="532" spans="1:15" hidden="1" x14ac:dyDescent="0.2">
      <c r="A532">
        <v>531</v>
      </c>
      <c r="B532" t="s">
        <v>585</v>
      </c>
      <c r="C532" t="s">
        <v>74</v>
      </c>
      <c r="D532" t="s">
        <v>131</v>
      </c>
      <c r="E532">
        <v>12961</v>
      </c>
      <c r="F532">
        <v>6911</v>
      </c>
      <c r="G532">
        <v>-6050</v>
      </c>
      <c r="H532">
        <v>-0.46678497029550198</v>
      </c>
      <c r="I532" t="str">
        <f>VLOOKUP(D532,categoriesforlookup!A:B,2,FALSE)</f>
        <v>6 months up to 1 year</v>
      </c>
      <c r="J532">
        <f t="shared" si="54"/>
        <v>5002</v>
      </c>
      <c r="K532" t="b">
        <f t="shared" si="55"/>
        <v>0</v>
      </c>
      <c r="L532">
        <f t="shared" si="56"/>
        <v>-6050</v>
      </c>
      <c r="M532" t="b">
        <f t="shared" si="57"/>
        <v>0</v>
      </c>
      <c r="N532" s="3">
        <f t="shared" si="58"/>
        <v>-0.46678497029550187</v>
      </c>
      <c r="O532" s="3">
        <f t="shared" si="59"/>
        <v>-0.15789336325912781</v>
      </c>
    </row>
    <row r="533" spans="1:15" hidden="1" x14ac:dyDescent="0.2">
      <c r="A533">
        <v>532</v>
      </c>
      <c r="B533" t="s">
        <v>584</v>
      </c>
      <c r="C533" t="s">
        <v>74</v>
      </c>
      <c r="D533" t="s">
        <v>132</v>
      </c>
      <c r="E533">
        <v>552</v>
      </c>
      <c r="F533">
        <v>548</v>
      </c>
      <c r="G533">
        <v>-4</v>
      </c>
      <c r="H533">
        <v>-7.2463768115942004E-3</v>
      </c>
      <c r="I533" t="str">
        <f>VLOOKUP(D533,categoriesforlookup!A:B,2,FALSE)</f>
        <v>4 years and up to 5 years</v>
      </c>
      <c r="J533">
        <f t="shared" si="54"/>
        <v>17</v>
      </c>
      <c r="K533" t="b">
        <f t="shared" si="55"/>
        <v>0</v>
      </c>
      <c r="L533">
        <f t="shared" si="56"/>
        <v>-4</v>
      </c>
      <c r="M533" t="b">
        <f t="shared" si="57"/>
        <v>0</v>
      </c>
      <c r="N533" s="3">
        <f t="shared" si="58"/>
        <v>-7.246376811594203E-3</v>
      </c>
      <c r="O533" s="3">
        <f t="shared" si="59"/>
        <v>-1.0439230628702665E-4</v>
      </c>
    </row>
    <row r="534" spans="1:15" hidden="1" x14ac:dyDescent="0.2">
      <c r="A534">
        <v>533</v>
      </c>
      <c r="B534" t="s">
        <v>583</v>
      </c>
      <c r="C534" t="s">
        <v>74</v>
      </c>
      <c r="D534" t="s">
        <v>133</v>
      </c>
      <c r="E534">
        <v>513</v>
      </c>
      <c r="F534">
        <v>530</v>
      </c>
      <c r="G534">
        <v>17</v>
      </c>
      <c r="H534">
        <v>3.3138401559454203E-2</v>
      </c>
      <c r="I534" t="str">
        <f>VLOOKUP(D534,categoriesforlookup!A:B,2,FALSE)</f>
        <v>5 years and over</v>
      </c>
      <c r="J534">
        <f t="shared" si="54"/>
        <v>29</v>
      </c>
      <c r="K534" t="b">
        <f t="shared" si="55"/>
        <v>1</v>
      </c>
      <c r="L534">
        <f t="shared" si="56"/>
        <v>46</v>
      </c>
      <c r="M534" t="b">
        <f t="shared" si="57"/>
        <v>0</v>
      </c>
      <c r="N534" s="3">
        <f t="shared" si="58"/>
        <v>8.9668615984405453E-2</v>
      </c>
      <c r="O534" s="3">
        <f t="shared" si="59"/>
        <v>1.2005115223008064E-3</v>
      </c>
    </row>
    <row r="535" spans="1:15" hidden="1" x14ac:dyDescent="0.2">
      <c r="A535">
        <v>534</v>
      </c>
      <c r="B535" t="s">
        <v>582</v>
      </c>
      <c r="C535" t="s">
        <v>74</v>
      </c>
      <c r="D535" t="s">
        <v>134</v>
      </c>
      <c r="E535">
        <v>144</v>
      </c>
      <c r="F535">
        <v>173</v>
      </c>
      <c r="G535">
        <v>29</v>
      </c>
      <c r="H535">
        <v>0.20138888888888901</v>
      </c>
      <c r="I535">
        <f>VLOOKUP(D535,categoriesforlookup!A:B,2,FALSE)</f>
        <v>0</v>
      </c>
      <c r="J535" t="e">
        <f t="shared" si="54"/>
        <v>#N/A</v>
      </c>
      <c r="K535" t="e">
        <f t="shared" si="55"/>
        <v>#N/A</v>
      </c>
      <c r="L535" t="e">
        <f t="shared" si="56"/>
        <v>#N/A</v>
      </c>
      <c r="M535" t="e">
        <f t="shared" si="57"/>
        <v>#N/A</v>
      </c>
      <c r="N535" s="3" t="e">
        <f t="shared" si="58"/>
        <v>#N/A</v>
      </c>
      <c r="O535" s="3" t="e">
        <f t="shared" si="59"/>
        <v>#N/A</v>
      </c>
    </row>
    <row r="536" spans="1:15" x14ac:dyDescent="0.2">
      <c r="A536">
        <v>287</v>
      </c>
      <c r="B536" t="s">
        <v>829</v>
      </c>
      <c r="C536" t="s">
        <v>43</v>
      </c>
      <c r="D536" t="s">
        <v>136</v>
      </c>
      <c r="E536">
        <v>3968</v>
      </c>
      <c r="F536">
        <v>7036</v>
      </c>
      <c r="G536">
        <v>3068</v>
      </c>
      <c r="H536">
        <v>0.77318548387096797</v>
      </c>
      <c r="I536" t="str">
        <f>VLOOKUP(D536,categoriesforlookup!A:B,2,FALSE)</f>
        <v>1 year and up to 2 years</v>
      </c>
      <c r="J536">
        <f t="shared" si="54"/>
        <v>52</v>
      </c>
      <c r="K536" t="b">
        <f t="shared" si="55"/>
        <v>1</v>
      </c>
      <c r="L536">
        <f t="shared" si="56"/>
        <v>3120</v>
      </c>
      <c r="M536" t="b">
        <f t="shared" si="57"/>
        <v>0</v>
      </c>
      <c r="N536" s="3">
        <f t="shared" si="58"/>
        <v>0.78629032258064513</v>
      </c>
      <c r="O536" s="3">
        <f t="shared" si="59"/>
        <v>0.12763868433971526</v>
      </c>
    </row>
    <row r="537" spans="1:15" hidden="1" x14ac:dyDescent="0.2">
      <c r="A537">
        <v>536</v>
      </c>
      <c r="B537" t="s">
        <v>580</v>
      </c>
      <c r="C537" t="s">
        <v>74</v>
      </c>
      <c r="D537" t="s">
        <v>129</v>
      </c>
      <c r="E537">
        <v>38782</v>
      </c>
      <c r="F537">
        <v>38317</v>
      </c>
      <c r="G537">
        <v>-465</v>
      </c>
      <c r="H537">
        <v>-1.1990098499303801E-2</v>
      </c>
      <c r="I537" t="e">
        <f>VLOOKUP(D537,categoriesforlookup!A:B,2,FALSE)</f>
        <v>#N/A</v>
      </c>
      <c r="J537" t="e">
        <f t="shared" si="54"/>
        <v>#N/A</v>
      </c>
      <c r="K537" t="e">
        <f t="shared" si="55"/>
        <v>#N/A</v>
      </c>
      <c r="L537" t="e">
        <f t="shared" si="56"/>
        <v>#N/A</v>
      </c>
      <c r="M537" t="e">
        <f t="shared" si="57"/>
        <v>#N/A</v>
      </c>
      <c r="N537" s="3" t="e">
        <f t="shared" si="58"/>
        <v>#N/A</v>
      </c>
      <c r="O537" s="3" t="e">
        <f t="shared" si="59"/>
        <v>#N/A</v>
      </c>
    </row>
    <row r="538" spans="1:15" hidden="1" x14ac:dyDescent="0.2">
      <c r="A538">
        <v>537</v>
      </c>
      <c r="B538" t="s">
        <v>579</v>
      </c>
      <c r="C538" t="s">
        <v>75</v>
      </c>
      <c r="D538" t="s">
        <v>8</v>
      </c>
      <c r="E538">
        <v>22755</v>
      </c>
      <c r="F538">
        <v>23961</v>
      </c>
      <c r="G538">
        <v>1206</v>
      </c>
      <c r="H538">
        <v>5.2999340804218899E-2</v>
      </c>
      <c r="I538" t="str">
        <f>VLOOKUP(D538,categoriesforlookup!A:B,2,FALSE)</f>
        <v>2 years and up to 3 years</v>
      </c>
      <c r="J538">
        <f t="shared" si="54"/>
        <v>933</v>
      </c>
      <c r="K538" t="b">
        <f t="shared" si="55"/>
        <v>1</v>
      </c>
      <c r="L538">
        <f t="shared" si="56"/>
        <v>2139</v>
      </c>
      <c r="M538" t="b">
        <f t="shared" si="57"/>
        <v>0</v>
      </c>
      <c r="N538" s="3">
        <f t="shared" si="58"/>
        <v>9.4001318391562297E-2</v>
      </c>
      <c r="O538" s="3">
        <f t="shared" si="59"/>
        <v>1.9959688707239236E-2</v>
      </c>
    </row>
    <row r="539" spans="1:15" hidden="1" x14ac:dyDescent="0.2">
      <c r="A539">
        <v>538</v>
      </c>
      <c r="B539" t="s">
        <v>578</v>
      </c>
      <c r="C539" t="s">
        <v>75</v>
      </c>
      <c r="D539" t="s">
        <v>130</v>
      </c>
      <c r="E539">
        <v>4125</v>
      </c>
      <c r="F539">
        <v>5058</v>
      </c>
      <c r="G539">
        <v>933</v>
      </c>
      <c r="H539">
        <v>0.22618181818181801</v>
      </c>
      <c r="I539" t="str">
        <f>VLOOKUP(D539,categoriesforlookup!A:B,2,FALSE)</f>
        <v>3 years and up to 4 years</v>
      </c>
      <c r="J539">
        <f t="shared" si="54"/>
        <v>6</v>
      </c>
      <c r="K539" t="b">
        <f t="shared" si="55"/>
        <v>1</v>
      </c>
      <c r="L539">
        <f t="shared" si="56"/>
        <v>939</v>
      </c>
      <c r="M539" t="b">
        <f t="shared" si="57"/>
        <v>0</v>
      </c>
      <c r="N539" s="3">
        <f t="shared" si="58"/>
        <v>0.22763636363636364</v>
      </c>
      <c r="O539" s="3">
        <f t="shared" si="59"/>
        <v>8.7621073848048823E-3</v>
      </c>
    </row>
    <row r="540" spans="1:15" hidden="1" x14ac:dyDescent="0.2">
      <c r="A540">
        <v>539</v>
      </c>
      <c r="B540" t="s">
        <v>577</v>
      </c>
      <c r="C540" t="s">
        <v>75</v>
      </c>
      <c r="D540" t="s">
        <v>131</v>
      </c>
      <c r="E540">
        <v>46085</v>
      </c>
      <c r="F540">
        <v>36962</v>
      </c>
      <c r="G540">
        <v>-9123</v>
      </c>
      <c r="H540">
        <v>-0.19796029076706101</v>
      </c>
      <c r="I540" t="str">
        <f>VLOOKUP(D540,categoriesforlookup!A:B,2,FALSE)</f>
        <v>6 months up to 1 year</v>
      </c>
      <c r="J540">
        <f t="shared" si="54"/>
        <v>8978</v>
      </c>
      <c r="K540" t="b">
        <f t="shared" si="55"/>
        <v>0</v>
      </c>
      <c r="L540">
        <f t="shared" si="56"/>
        <v>-9123</v>
      </c>
      <c r="M540" t="b">
        <f t="shared" si="57"/>
        <v>0</v>
      </c>
      <c r="N540" s="3">
        <f t="shared" si="58"/>
        <v>-0.19796029076706087</v>
      </c>
      <c r="O540" s="3">
        <f t="shared" si="59"/>
        <v>-8.5129612003807184E-2</v>
      </c>
    </row>
    <row r="541" spans="1:15" hidden="1" x14ac:dyDescent="0.2">
      <c r="A541">
        <v>540</v>
      </c>
      <c r="B541" t="s">
        <v>576</v>
      </c>
      <c r="C541" t="s">
        <v>75</v>
      </c>
      <c r="D541" t="s">
        <v>132</v>
      </c>
      <c r="E541">
        <v>862</v>
      </c>
      <c r="F541">
        <v>868</v>
      </c>
      <c r="G541">
        <v>6</v>
      </c>
      <c r="H541">
        <v>6.96055684454756E-3</v>
      </c>
      <c r="I541" t="str">
        <f>VLOOKUP(D541,categoriesforlookup!A:B,2,FALSE)</f>
        <v>4 years and up to 5 years</v>
      </c>
      <c r="J541">
        <f t="shared" si="54"/>
        <v>46</v>
      </c>
      <c r="K541" t="b">
        <f t="shared" si="55"/>
        <v>1</v>
      </c>
      <c r="L541">
        <f t="shared" si="56"/>
        <v>52</v>
      </c>
      <c r="M541" t="b">
        <f t="shared" si="57"/>
        <v>0</v>
      </c>
      <c r="N541" s="3">
        <f t="shared" si="58"/>
        <v>6.0324825986078884E-2</v>
      </c>
      <c r="O541" s="3">
        <f t="shared" si="59"/>
        <v>4.8522852397215536E-4</v>
      </c>
    </row>
    <row r="542" spans="1:15" hidden="1" x14ac:dyDescent="0.2">
      <c r="A542">
        <v>541</v>
      </c>
      <c r="B542" t="s">
        <v>575</v>
      </c>
      <c r="C542" t="s">
        <v>75</v>
      </c>
      <c r="D542" t="s">
        <v>133</v>
      </c>
      <c r="E542">
        <v>482</v>
      </c>
      <c r="F542">
        <v>528</v>
      </c>
      <c r="G542">
        <v>46</v>
      </c>
      <c r="H542">
        <v>9.5435684647302899E-2</v>
      </c>
      <c r="I542" t="str">
        <f>VLOOKUP(D542,categoriesforlookup!A:B,2,FALSE)</f>
        <v>5 years and over</v>
      </c>
      <c r="J542">
        <f t="shared" si="54"/>
        <v>14</v>
      </c>
      <c r="K542" t="b">
        <f t="shared" si="55"/>
        <v>1</v>
      </c>
      <c r="L542">
        <f t="shared" si="56"/>
        <v>60</v>
      </c>
      <c r="M542" t="b">
        <f t="shared" si="57"/>
        <v>0</v>
      </c>
      <c r="N542" s="3">
        <f t="shared" si="58"/>
        <v>0.12448132780082988</v>
      </c>
      <c r="O542" s="3">
        <f t="shared" si="59"/>
        <v>5.5987906612171769E-4</v>
      </c>
    </row>
    <row r="543" spans="1:15" hidden="1" x14ac:dyDescent="0.2">
      <c r="A543">
        <v>542</v>
      </c>
      <c r="B543" t="s">
        <v>574</v>
      </c>
      <c r="C543" t="s">
        <v>75</v>
      </c>
      <c r="D543" t="s">
        <v>134</v>
      </c>
      <c r="E543">
        <v>33</v>
      </c>
      <c r="F543">
        <v>47</v>
      </c>
      <c r="G543">
        <v>14</v>
      </c>
      <c r="H543">
        <v>0.42424242424242398</v>
      </c>
      <c r="I543">
        <f>VLOOKUP(D543,categoriesforlookup!A:B,2,FALSE)</f>
        <v>0</v>
      </c>
      <c r="J543" t="e">
        <f t="shared" si="54"/>
        <v>#N/A</v>
      </c>
      <c r="K543" t="e">
        <f t="shared" si="55"/>
        <v>#N/A</v>
      </c>
      <c r="L543" t="e">
        <f t="shared" si="56"/>
        <v>#N/A</v>
      </c>
      <c r="M543" t="e">
        <f t="shared" si="57"/>
        <v>#N/A</v>
      </c>
      <c r="N543" s="3" t="e">
        <f t="shared" si="58"/>
        <v>#N/A</v>
      </c>
      <c r="O543" s="3" t="e">
        <f t="shared" si="59"/>
        <v>#N/A</v>
      </c>
    </row>
    <row r="544" spans="1:15" x14ac:dyDescent="0.2">
      <c r="A544">
        <v>39</v>
      </c>
      <c r="B544" t="s">
        <v>1077</v>
      </c>
      <c r="C544" t="s">
        <v>12</v>
      </c>
      <c r="D544" t="s">
        <v>136</v>
      </c>
      <c r="E544">
        <v>9234</v>
      </c>
      <c r="F544">
        <v>15518</v>
      </c>
      <c r="G544">
        <v>6284</v>
      </c>
      <c r="H544">
        <v>0.68052848169807201</v>
      </c>
      <c r="I544" t="str">
        <f>VLOOKUP(D544,categoriesforlookup!A:B,2,FALSE)</f>
        <v>1 year and up to 2 years</v>
      </c>
      <c r="J544">
        <f t="shared" si="54"/>
        <v>582</v>
      </c>
      <c r="K544" t="b">
        <f t="shared" si="55"/>
        <v>1</v>
      </c>
      <c r="L544">
        <f t="shared" si="56"/>
        <v>6866</v>
      </c>
      <c r="M544" t="b">
        <f t="shared" si="57"/>
        <v>0</v>
      </c>
      <c r="N544" s="3">
        <f t="shared" si="58"/>
        <v>0.74355642191899507</v>
      </c>
      <c r="O544" s="3">
        <f t="shared" si="59"/>
        <v>0.12745261829184534</v>
      </c>
    </row>
    <row r="545" spans="1:15" hidden="1" x14ac:dyDescent="0.2">
      <c r="A545">
        <v>544</v>
      </c>
      <c r="B545" t="s">
        <v>572</v>
      </c>
      <c r="C545" t="s">
        <v>75</v>
      </c>
      <c r="D545" t="s">
        <v>129</v>
      </c>
      <c r="E545">
        <v>104946</v>
      </c>
      <c r="F545">
        <v>107166</v>
      </c>
      <c r="G545">
        <v>2220</v>
      </c>
      <c r="H545">
        <v>2.1153736207192301E-2</v>
      </c>
      <c r="I545" t="e">
        <f>VLOOKUP(D545,categoriesforlookup!A:B,2,FALSE)</f>
        <v>#N/A</v>
      </c>
      <c r="J545" t="e">
        <f t="shared" si="54"/>
        <v>#N/A</v>
      </c>
      <c r="K545" t="e">
        <f t="shared" si="55"/>
        <v>#N/A</v>
      </c>
      <c r="L545" t="e">
        <f t="shared" si="56"/>
        <v>#N/A</v>
      </c>
      <c r="M545" t="e">
        <f t="shared" si="57"/>
        <v>#N/A</v>
      </c>
      <c r="N545" s="3" t="e">
        <f t="shared" si="58"/>
        <v>#N/A</v>
      </c>
      <c r="O545" s="3" t="e">
        <f t="shared" si="59"/>
        <v>#N/A</v>
      </c>
    </row>
    <row r="546" spans="1:15" hidden="1" x14ac:dyDescent="0.2">
      <c r="A546">
        <v>545</v>
      </c>
      <c r="B546" t="s">
        <v>571</v>
      </c>
      <c r="C546" t="s">
        <v>76</v>
      </c>
      <c r="D546" t="s">
        <v>8</v>
      </c>
      <c r="E546">
        <v>28903</v>
      </c>
      <c r="F546">
        <v>29801</v>
      </c>
      <c r="G546">
        <v>898</v>
      </c>
      <c r="H546">
        <v>3.1069439158564902E-2</v>
      </c>
      <c r="I546" t="str">
        <f>VLOOKUP(D546,categoriesforlookup!A:B,2,FALSE)</f>
        <v>2 years and up to 3 years</v>
      </c>
      <c r="J546">
        <f t="shared" si="54"/>
        <v>1073</v>
      </c>
      <c r="K546" t="b">
        <f t="shared" si="55"/>
        <v>1</v>
      </c>
      <c r="L546">
        <f t="shared" si="56"/>
        <v>1971</v>
      </c>
      <c r="M546" t="b">
        <f t="shared" si="57"/>
        <v>0</v>
      </c>
      <c r="N546" s="3">
        <f t="shared" si="58"/>
        <v>6.8193613119745353E-2</v>
      </c>
      <c r="O546" s="3">
        <f t="shared" si="59"/>
        <v>1.6424999999999999E-2</v>
      </c>
    </row>
    <row r="547" spans="1:15" hidden="1" x14ac:dyDescent="0.2">
      <c r="A547">
        <v>546</v>
      </c>
      <c r="B547" t="s">
        <v>570</v>
      </c>
      <c r="C547" t="s">
        <v>76</v>
      </c>
      <c r="D547" t="s">
        <v>130</v>
      </c>
      <c r="E547">
        <v>13395</v>
      </c>
      <c r="F547">
        <v>14468</v>
      </c>
      <c r="G547">
        <v>1073</v>
      </c>
      <c r="H547">
        <v>8.0104516610675594E-2</v>
      </c>
      <c r="I547" t="str">
        <f>VLOOKUP(D547,categoriesforlookup!A:B,2,FALSE)</f>
        <v>3 years and up to 4 years</v>
      </c>
      <c r="J547">
        <f t="shared" si="54"/>
        <v>347</v>
      </c>
      <c r="K547" t="b">
        <f t="shared" si="55"/>
        <v>1</v>
      </c>
      <c r="L547">
        <f t="shared" si="56"/>
        <v>1420</v>
      </c>
      <c r="M547" t="b">
        <f t="shared" si="57"/>
        <v>0</v>
      </c>
      <c r="N547" s="3">
        <f t="shared" si="58"/>
        <v>0.10600970511384845</v>
      </c>
      <c r="O547" s="3">
        <f t="shared" si="59"/>
        <v>1.1833333333333333E-2</v>
      </c>
    </row>
    <row r="548" spans="1:15" hidden="1" x14ac:dyDescent="0.2">
      <c r="A548">
        <v>547</v>
      </c>
      <c r="B548" t="s">
        <v>569</v>
      </c>
      <c r="C548" t="s">
        <v>76</v>
      </c>
      <c r="D548" t="s">
        <v>131</v>
      </c>
      <c r="E548">
        <v>37028</v>
      </c>
      <c r="F548">
        <v>18940</v>
      </c>
      <c r="G548">
        <v>-18088</v>
      </c>
      <c r="H548">
        <v>-0.48849519282705001</v>
      </c>
      <c r="I548" t="str">
        <f>VLOOKUP(D548,categoriesforlookup!A:B,2,FALSE)</f>
        <v>6 months up to 1 year</v>
      </c>
      <c r="J548">
        <f t="shared" si="54"/>
        <v>16242</v>
      </c>
      <c r="K548" t="b">
        <f t="shared" si="55"/>
        <v>0</v>
      </c>
      <c r="L548">
        <f t="shared" si="56"/>
        <v>-18088</v>
      </c>
      <c r="M548" t="b">
        <f t="shared" si="57"/>
        <v>0</v>
      </c>
      <c r="N548" s="3">
        <f t="shared" si="58"/>
        <v>-0.48849519282704978</v>
      </c>
      <c r="O548" s="3">
        <f t="shared" si="59"/>
        <v>-0.15073333333333333</v>
      </c>
    </row>
    <row r="549" spans="1:15" hidden="1" x14ac:dyDescent="0.2">
      <c r="A549">
        <v>548</v>
      </c>
      <c r="B549" t="s">
        <v>568</v>
      </c>
      <c r="C549" t="s">
        <v>76</v>
      </c>
      <c r="D549" t="s">
        <v>132</v>
      </c>
      <c r="E549">
        <v>5692</v>
      </c>
      <c r="F549">
        <v>6039</v>
      </c>
      <c r="G549">
        <v>347</v>
      </c>
      <c r="H549">
        <v>6.09627547434997E-2</v>
      </c>
      <c r="I549" t="str">
        <f>VLOOKUP(D549,categoriesforlookup!A:B,2,FALSE)</f>
        <v>4 years and up to 5 years</v>
      </c>
      <c r="J549">
        <f t="shared" si="54"/>
        <v>283</v>
      </c>
      <c r="K549" t="b">
        <f t="shared" si="55"/>
        <v>1</v>
      </c>
      <c r="L549">
        <f t="shared" si="56"/>
        <v>630</v>
      </c>
      <c r="M549" t="b">
        <f t="shared" si="57"/>
        <v>0</v>
      </c>
      <c r="N549" s="3">
        <f t="shared" si="58"/>
        <v>0.1106816584680253</v>
      </c>
      <c r="O549" s="3">
        <f t="shared" si="59"/>
        <v>5.2500000000000003E-3</v>
      </c>
    </row>
    <row r="550" spans="1:15" hidden="1" x14ac:dyDescent="0.2">
      <c r="A550">
        <v>549</v>
      </c>
      <c r="B550" t="s">
        <v>567</v>
      </c>
      <c r="C550" t="s">
        <v>76</v>
      </c>
      <c r="D550" t="s">
        <v>133</v>
      </c>
      <c r="E550">
        <v>1710</v>
      </c>
      <c r="F550">
        <v>1993</v>
      </c>
      <c r="G550">
        <v>283</v>
      </c>
      <c r="H550">
        <v>0.165497076023392</v>
      </c>
      <c r="I550" t="str">
        <f>VLOOKUP(D550,categoriesforlookup!A:B,2,FALSE)</f>
        <v>5 years and over</v>
      </c>
      <c r="J550">
        <f t="shared" si="54"/>
        <v>41</v>
      </c>
      <c r="K550" t="b">
        <f t="shared" si="55"/>
        <v>1</v>
      </c>
      <c r="L550">
        <f t="shared" si="56"/>
        <v>324</v>
      </c>
      <c r="M550" t="b">
        <f t="shared" si="57"/>
        <v>0</v>
      </c>
      <c r="N550" s="3">
        <f t="shared" si="58"/>
        <v>0.18947368421052632</v>
      </c>
      <c r="O550" s="3">
        <f t="shared" si="59"/>
        <v>2.7000000000000001E-3</v>
      </c>
    </row>
    <row r="551" spans="1:15" hidden="1" x14ac:dyDescent="0.2">
      <c r="A551">
        <v>550</v>
      </c>
      <c r="B551" t="s">
        <v>566</v>
      </c>
      <c r="C551" t="s">
        <v>76</v>
      </c>
      <c r="D551" t="s">
        <v>134</v>
      </c>
      <c r="E551">
        <v>132</v>
      </c>
      <c r="F551">
        <v>173</v>
      </c>
      <c r="G551">
        <v>41</v>
      </c>
      <c r="H551">
        <v>0.310606060606061</v>
      </c>
      <c r="I551">
        <f>VLOOKUP(D551,categoriesforlookup!A:B,2,FALSE)</f>
        <v>0</v>
      </c>
      <c r="J551" t="e">
        <f t="shared" si="54"/>
        <v>#N/A</v>
      </c>
      <c r="K551" t="e">
        <f t="shared" si="55"/>
        <v>#N/A</v>
      </c>
      <c r="L551" t="e">
        <f t="shared" si="56"/>
        <v>#N/A</v>
      </c>
      <c r="M551" t="e">
        <f t="shared" si="57"/>
        <v>#N/A</v>
      </c>
      <c r="N551" s="3" t="e">
        <f t="shared" si="58"/>
        <v>#N/A</v>
      </c>
      <c r="O551" s="3" t="e">
        <f t="shared" si="59"/>
        <v>#N/A</v>
      </c>
    </row>
    <row r="552" spans="1:15" x14ac:dyDescent="0.2">
      <c r="A552">
        <v>415</v>
      </c>
      <c r="B552" t="s">
        <v>701</v>
      </c>
      <c r="C552" t="s">
        <v>59</v>
      </c>
      <c r="D552" t="s">
        <v>136</v>
      </c>
      <c r="E552">
        <v>6299</v>
      </c>
      <c r="F552">
        <v>11197</v>
      </c>
      <c r="G552">
        <v>4898</v>
      </c>
      <c r="H552">
        <v>0.77758374345134196</v>
      </c>
      <c r="I552" t="str">
        <f>VLOOKUP(D552,categoriesforlookup!A:B,2,FALSE)</f>
        <v>1 year and up to 2 years</v>
      </c>
      <c r="J552">
        <f t="shared" si="54"/>
        <v>93</v>
      </c>
      <c r="K552" t="b">
        <f t="shared" si="55"/>
        <v>1</v>
      </c>
      <c r="L552">
        <f t="shared" si="56"/>
        <v>4991</v>
      </c>
      <c r="M552" t="b">
        <f t="shared" si="57"/>
        <v>0</v>
      </c>
      <c r="N552" s="3">
        <f t="shared" si="58"/>
        <v>0.79234799174472137</v>
      </c>
      <c r="O552" s="3">
        <f t="shared" si="59"/>
        <v>0.12725650178480366</v>
      </c>
    </row>
    <row r="553" spans="1:15" hidden="1" x14ac:dyDescent="0.2">
      <c r="A553">
        <v>552</v>
      </c>
      <c r="B553" t="s">
        <v>564</v>
      </c>
      <c r="C553" t="s">
        <v>76</v>
      </c>
      <c r="D553" t="s">
        <v>129</v>
      </c>
      <c r="E553">
        <v>118781</v>
      </c>
      <c r="F553">
        <v>120000</v>
      </c>
      <c r="G553">
        <v>1219</v>
      </c>
      <c r="H553">
        <v>1.0262584083313001E-2</v>
      </c>
      <c r="I553" t="e">
        <f>VLOOKUP(D553,categoriesforlookup!A:B,2,FALSE)</f>
        <v>#N/A</v>
      </c>
      <c r="J553" t="e">
        <f t="shared" si="54"/>
        <v>#N/A</v>
      </c>
      <c r="K553" t="e">
        <f t="shared" si="55"/>
        <v>#N/A</v>
      </c>
      <c r="L553" t="e">
        <f t="shared" si="56"/>
        <v>#N/A</v>
      </c>
      <c r="M553" t="e">
        <f t="shared" si="57"/>
        <v>#N/A</v>
      </c>
      <c r="N553" s="3" t="e">
        <f t="shared" si="58"/>
        <v>#N/A</v>
      </c>
      <c r="O553" s="3" t="e">
        <f t="shared" si="59"/>
        <v>#N/A</v>
      </c>
    </row>
    <row r="554" spans="1:15" hidden="1" x14ac:dyDescent="0.2">
      <c r="A554">
        <v>553</v>
      </c>
      <c r="B554" t="s">
        <v>563</v>
      </c>
      <c r="C554" t="s">
        <v>77</v>
      </c>
      <c r="D554" t="s">
        <v>8</v>
      </c>
      <c r="E554">
        <v>26432</v>
      </c>
      <c r="F554">
        <v>28461</v>
      </c>
      <c r="G554">
        <v>2029</v>
      </c>
      <c r="H554">
        <v>7.6763014527844994E-2</v>
      </c>
      <c r="I554" t="str">
        <f>VLOOKUP(D554,categoriesforlookup!A:B,2,FALSE)</f>
        <v>2 years and up to 3 years</v>
      </c>
      <c r="J554">
        <f t="shared" si="54"/>
        <v>448</v>
      </c>
      <c r="K554" t="b">
        <f t="shared" si="55"/>
        <v>1</v>
      </c>
      <c r="L554">
        <f t="shared" si="56"/>
        <v>2477</v>
      </c>
      <c r="M554" t="b">
        <f t="shared" si="57"/>
        <v>0</v>
      </c>
      <c r="N554" s="3">
        <f t="shared" si="58"/>
        <v>9.3712167070217914E-2</v>
      </c>
      <c r="O554" s="3">
        <f t="shared" si="59"/>
        <v>2.4561960197130306E-2</v>
      </c>
    </row>
    <row r="555" spans="1:15" hidden="1" x14ac:dyDescent="0.2">
      <c r="A555">
        <v>554</v>
      </c>
      <c r="B555" t="s">
        <v>562</v>
      </c>
      <c r="C555" t="s">
        <v>77</v>
      </c>
      <c r="D555" t="s">
        <v>130</v>
      </c>
      <c r="E555">
        <v>3234</v>
      </c>
      <c r="F555">
        <v>3682</v>
      </c>
      <c r="G555">
        <v>448</v>
      </c>
      <c r="H555">
        <v>0.138528138528139</v>
      </c>
      <c r="I555" t="str">
        <f>VLOOKUP(D555,categoriesforlookup!A:B,2,FALSE)</f>
        <v>3 years and up to 4 years</v>
      </c>
      <c r="J555">
        <f t="shared" si="54"/>
        <v>73</v>
      </c>
      <c r="K555" t="b">
        <f t="shared" si="55"/>
        <v>1</v>
      </c>
      <c r="L555">
        <f t="shared" si="56"/>
        <v>521</v>
      </c>
      <c r="M555" t="b">
        <f t="shared" si="57"/>
        <v>0</v>
      </c>
      <c r="N555" s="3">
        <f t="shared" si="58"/>
        <v>0.16110080395794682</v>
      </c>
      <c r="O555" s="3">
        <f t="shared" si="59"/>
        <v>5.1662419308457367E-3</v>
      </c>
    </row>
    <row r="556" spans="1:15" hidden="1" x14ac:dyDescent="0.2">
      <c r="A556">
        <v>555</v>
      </c>
      <c r="B556" t="s">
        <v>561</v>
      </c>
      <c r="C556" t="s">
        <v>77</v>
      </c>
      <c r="D556" t="s">
        <v>131</v>
      </c>
      <c r="E556">
        <v>37655</v>
      </c>
      <c r="F556">
        <v>24123</v>
      </c>
      <c r="G556">
        <v>-13532</v>
      </c>
      <c r="H556">
        <v>-0.359367945823928</v>
      </c>
      <c r="I556" t="str">
        <f>VLOOKUP(D556,categoriesforlookup!A:B,2,FALSE)</f>
        <v>6 months up to 1 year</v>
      </c>
      <c r="J556">
        <f t="shared" si="54"/>
        <v>11833</v>
      </c>
      <c r="K556" t="b">
        <f t="shared" si="55"/>
        <v>0</v>
      </c>
      <c r="L556">
        <f t="shared" si="56"/>
        <v>-13532</v>
      </c>
      <c r="M556" t="b">
        <f t="shared" si="57"/>
        <v>0</v>
      </c>
      <c r="N556" s="3">
        <f t="shared" si="58"/>
        <v>-0.35936794582392778</v>
      </c>
      <c r="O556" s="3">
        <f t="shared" si="59"/>
        <v>-0.13418346604261902</v>
      </c>
    </row>
    <row r="557" spans="1:15" hidden="1" x14ac:dyDescent="0.2">
      <c r="A557">
        <v>556</v>
      </c>
      <c r="B557" t="s">
        <v>560</v>
      </c>
      <c r="C557" t="s">
        <v>77</v>
      </c>
      <c r="D557" t="s">
        <v>132</v>
      </c>
      <c r="E557">
        <v>1479</v>
      </c>
      <c r="F557">
        <v>1552</v>
      </c>
      <c r="G557">
        <v>73</v>
      </c>
      <c r="H557">
        <v>4.9357674104124401E-2</v>
      </c>
      <c r="I557" t="str">
        <f>VLOOKUP(D557,categoriesforlookup!A:B,2,FALSE)</f>
        <v>4 years and up to 5 years</v>
      </c>
      <c r="J557">
        <f t="shared" si="54"/>
        <v>78</v>
      </c>
      <c r="K557" t="b">
        <f t="shared" si="55"/>
        <v>1</v>
      </c>
      <c r="L557">
        <f t="shared" si="56"/>
        <v>151</v>
      </c>
      <c r="M557" t="b">
        <f t="shared" si="57"/>
        <v>0</v>
      </c>
      <c r="N557" s="3">
        <f t="shared" si="58"/>
        <v>0.10209601081812035</v>
      </c>
      <c r="O557" s="3">
        <f t="shared" si="59"/>
        <v>1.4973177189207413E-3</v>
      </c>
    </row>
    <row r="558" spans="1:15" hidden="1" x14ac:dyDescent="0.2">
      <c r="A558">
        <v>557</v>
      </c>
      <c r="B558" t="s">
        <v>559</v>
      </c>
      <c r="C558" t="s">
        <v>77</v>
      </c>
      <c r="D558" t="s">
        <v>133</v>
      </c>
      <c r="E558">
        <v>731</v>
      </c>
      <c r="F558">
        <v>809</v>
      </c>
      <c r="G558">
        <v>78</v>
      </c>
      <c r="H558">
        <v>0.106703146374829</v>
      </c>
      <c r="I558" t="str">
        <f>VLOOKUP(D558,categoriesforlookup!A:B,2,FALSE)</f>
        <v>5 years and over</v>
      </c>
      <c r="J558">
        <f t="shared" si="54"/>
        <v>10</v>
      </c>
      <c r="K558" t="b">
        <f t="shared" si="55"/>
        <v>1</v>
      </c>
      <c r="L558">
        <f t="shared" si="56"/>
        <v>88</v>
      </c>
      <c r="M558" t="b">
        <f t="shared" si="57"/>
        <v>0</v>
      </c>
      <c r="N558" s="3">
        <f t="shared" si="58"/>
        <v>0.12038303693570451</v>
      </c>
      <c r="O558" s="3">
        <f t="shared" si="59"/>
        <v>8.7260900175513401E-4</v>
      </c>
    </row>
    <row r="559" spans="1:15" hidden="1" x14ac:dyDescent="0.2">
      <c r="A559">
        <v>558</v>
      </c>
      <c r="B559" t="s">
        <v>558</v>
      </c>
      <c r="C559" t="s">
        <v>77</v>
      </c>
      <c r="D559" t="s">
        <v>134</v>
      </c>
      <c r="E559">
        <v>68</v>
      </c>
      <c r="F559">
        <v>78</v>
      </c>
      <c r="G559">
        <v>10</v>
      </c>
      <c r="H559">
        <v>0.14705882352941199</v>
      </c>
      <c r="I559">
        <f>VLOOKUP(D559,categoriesforlookup!A:B,2,FALSE)</f>
        <v>0</v>
      </c>
      <c r="J559" t="e">
        <f t="shared" si="54"/>
        <v>#N/A</v>
      </c>
      <c r="K559" t="e">
        <f t="shared" si="55"/>
        <v>#N/A</v>
      </c>
      <c r="L559" t="e">
        <f t="shared" si="56"/>
        <v>#N/A</v>
      </c>
      <c r="M559" t="e">
        <f t="shared" si="57"/>
        <v>#N/A</v>
      </c>
      <c r="N559" s="3" t="e">
        <f t="shared" si="58"/>
        <v>#N/A</v>
      </c>
      <c r="O559" s="3" t="e">
        <f t="shared" si="59"/>
        <v>#N/A</v>
      </c>
    </row>
    <row r="560" spans="1:15" x14ac:dyDescent="0.2">
      <c r="A560">
        <v>431</v>
      </c>
      <c r="B560" t="s">
        <v>685</v>
      </c>
      <c r="C560" t="s">
        <v>61</v>
      </c>
      <c r="D560" t="s">
        <v>136</v>
      </c>
      <c r="E560">
        <v>551</v>
      </c>
      <c r="F560">
        <v>923</v>
      </c>
      <c r="G560">
        <v>372</v>
      </c>
      <c r="H560">
        <v>0.67513611615244995</v>
      </c>
      <c r="I560" t="str">
        <f>VLOOKUP(D560,categoriesforlookup!A:B,2,FALSE)</f>
        <v>1 year and up to 2 years</v>
      </c>
      <c r="J560">
        <f t="shared" si="54"/>
        <v>43</v>
      </c>
      <c r="K560" t="b">
        <f t="shared" si="55"/>
        <v>1</v>
      </c>
      <c r="L560">
        <f t="shared" si="56"/>
        <v>415</v>
      </c>
      <c r="M560" t="b">
        <f t="shared" si="57"/>
        <v>0</v>
      </c>
      <c r="N560" s="3">
        <f t="shared" si="58"/>
        <v>0.75317604355716883</v>
      </c>
      <c r="O560" s="3">
        <f t="shared" si="59"/>
        <v>0.12706674831598286</v>
      </c>
    </row>
    <row r="561" spans="1:15" hidden="1" x14ac:dyDescent="0.2">
      <c r="A561">
        <v>560</v>
      </c>
      <c r="B561" t="s">
        <v>556</v>
      </c>
      <c r="C561" t="s">
        <v>77</v>
      </c>
      <c r="D561" t="s">
        <v>129</v>
      </c>
      <c r="E561">
        <v>99967</v>
      </c>
      <c r="F561">
        <v>100847</v>
      </c>
      <c r="G561">
        <v>880</v>
      </c>
      <c r="H561">
        <v>8.8029049586363494E-3</v>
      </c>
      <c r="I561" t="e">
        <f>VLOOKUP(D561,categoriesforlookup!A:B,2,FALSE)</f>
        <v>#N/A</v>
      </c>
      <c r="J561" t="e">
        <f t="shared" si="54"/>
        <v>#N/A</v>
      </c>
      <c r="K561" t="e">
        <f t="shared" si="55"/>
        <v>#N/A</v>
      </c>
      <c r="L561" t="e">
        <f t="shared" si="56"/>
        <v>#N/A</v>
      </c>
      <c r="M561" t="e">
        <f t="shared" si="57"/>
        <v>#N/A</v>
      </c>
      <c r="N561" s="3" t="e">
        <f t="shared" si="58"/>
        <v>#N/A</v>
      </c>
      <c r="O561" s="3" t="e">
        <f t="shared" si="59"/>
        <v>#N/A</v>
      </c>
    </row>
    <row r="562" spans="1:15" hidden="1" x14ac:dyDescent="0.2">
      <c r="A562">
        <v>561</v>
      </c>
      <c r="B562" t="s">
        <v>555</v>
      </c>
      <c r="C562" t="s">
        <v>78</v>
      </c>
      <c r="D562" t="s">
        <v>8</v>
      </c>
      <c r="E562">
        <v>12411</v>
      </c>
      <c r="F562">
        <v>13442</v>
      </c>
      <c r="G562">
        <v>1031</v>
      </c>
      <c r="H562">
        <v>8.3071468858270894E-2</v>
      </c>
      <c r="I562" t="str">
        <f>VLOOKUP(D562,categoriesforlookup!A:B,2,FALSE)</f>
        <v>2 years and up to 3 years</v>
      </c>
      <c r="J562">
        <f t="shared" si="54"/>
        <v>27</v>
      </c>
      <c r="K562" t="b">
        <f t="shared" si="55"/>
        <v>1</v>
      </c>
      <c r="L562">
        <f t="shared" si="56"/>
        <v>1058</v>
      </c>
      <c r="M562" t="b">
        <f t="shared" si="57"/>
        <v>0</v>
      </c>
      <c r="N562" s="3">
        <f t="shared" si="58"/>
        <v>8.5246958343405038E-2</v>
      </c>
      <c r="O562" s="3">
        <f t="shared" si="59"/>
        <v>1.761102603369066E-2</v>
      </c>
    </row>
    <row r="563" spans="1:15" hidden="1" x14ac:dyDescent="0.2">
      <c r="A563">
        <v>562</v>
      </c>
      <c r="B563" t="s">
        <v>554</v>
      </c>
      <c r="C563" t="s">
        <v>78</v>
      </c>
      <c r="D563" t="s">
        <v>130</v>
      </c>
      <c r="E563">
        <v>2509</v>
      </c>
      <c r="F563">
        <v>2536</v>
      </c>
      <c r="G563">
        <v>27</v>
      </c>
      <c r="H563">
        <v>1.07612594659227E-2</v>
      </c>
      <c r="I563" t="str">
        <f>VLOOKUP(D563,categoriesforlookup!A:B,2,FALSE)</f>
        <v>3 years and up to 4 years</v>
      </c>
      <c r="J563">
        <f t="shared" si="54"/>
        <v>153</v>
      </c>
      <c r="K563" t="b">
        <f t="shared" si="55"/>
        <v>1</v>
      </c>
      <c r="L563">
        <f t="shared" si="56"/>
        <v>180</v>
      </c>
      <c r="M563" t="b">
        <f t="shared" si="57"/>
        <v>0</v>
      </c>
      <c r="N563" s="3">
        <f t="shared" si="58"/>
        <v>7.1741729772817855E-2</v>
      </c>
      <c r="O563" s="3">
        <f t="shared" si="59"/>
        <v>2.9962048072441575E-3</v>
      </c>
    </row>
    <row r="564" spans="1:15" hidden="1" x14ac:dyDescent="0.2">
      <c r="A564">
        <v>563</v>
      </c>
      <c r="B564" t="s">
        <v>553</v>
      </c>
      <c r="C564" t="s">
        <v>78</v>
      </c>
      <c r="D564" t="s">
        <v>131</v>
      </c>
      <c r="E564">
        <v>25343</v>
      </c>
      <c r="F564">
        <v>17054</v>
      </c>
      <c r="G564">
        <v>-8289</v>
      </c>
      <c r="H564">
        <v>-0.32707256441621002</v>
      </c>
      <c r="I564" t="str">
        <f>VLOOKUP(D564,categoriesforlookup!A:B,2,FALSE)</f>
        <v>6 months up to 1 year</v>
      </c>
      <c r="J564">
        <f t="shared" si="54"/>
        <v>7408</v>
      </c>
      <c r="K564" t="b">
        <f t="shared" si="55"/>
        <v>0</v>
      </c>
      <c r="L564">
        <f t="shared" si="56"/>
        <v>-8289</v>
      </c>
      <c r="M564" t="b">
        <f t="shared" si="57"/>
        <v>0</v>
      </c>
      <c r="N564" s="3">
        <f t="shared" si="58"/>
        <v>-0.32707256441620958</v>
      </c>
      <c r="O564" s="3">
        <f t="shared" si="59"/>
        <v>-0.13797523137359344</v>
      </c>
    </row>
    <row r="565" spans="1:15" hidden="1" x14ac:dyDescent="0.2">
      <c r="A565">
        <v>564</v>
      </c>
      <c r="B565" t="s">
        <v>552</v>
      </c>
      <c r="C565" t="s">
        <v>78</v>
      </c>
      <c r="D565" t="s">
        <v>132</v>
      </c>
      <c r="E565">
        <v>1885</v>
      </c>
      <c r="F565">
        <v>2038</v>
      </c>
      <c r="G565">
        <v>153</v>
      </c>
      <c r="H565">
        <v>8.1167108753315606E-2</v>
      </c>
      <c r="I565" t="str">
        <f>VLOOKUP(D565,categoriesforlookup!A:B,2,FALSE)</f>
        <v>4 years and up to 5 years</v>
      </c>
      <c r="J565">
        <f t="shared" si="54"/>
        <v>7</v>
      </c>
      <c r="K565" t="b">
        <f t="shared" si="55"/>
        <v>1</v>
      </c>
      <c r="L565">
        <f t="shared" si="56"/>
        <v>160</v>
      </c>
      <c r="M565" t="b">
        <f t="shared" si="57"/>
        <v>0</v>
      </c>
      <c r="N565" s="3">
        <f t="shared" si="58"/>
        <v>8.4880636604774531E-2</v>
      </c>
      <c r="O565" s="3">
        <f t="shared" si="59"/>
        <v>2.6632931619948066E-3</v>
      </c>
    </row>
    <row r="566" spans="1:15" hidden="1" x14ac:dyDescent="0.2">
      <c r="A566">
        <v>565</v>
      </c>
      <c r="B566" t="s">
        <v>551</v>
      </c>
      <c r="C566" t="s">
        <v>78</v>
      </c>
      <c r="D566" t="s">
        <v>133</v>
      </c>
      <c r="E566">
        <v>412</v>
      </c>
      <c r="F566">
        <v>419</v>
      </c>
      <c r="G566">
        <v>7</v>
      </c>
      <c r="H566">
        <v>1.6990291262135901E-2</v>
      </c>
      <c r="I566" t="str">
        <f>VLOOKUP(D566,categoriesforlookup!A:B,2,FALSE)</f>
        <v>5 years and over</v>
      </c>
      <c r="J566">
        <f t="shared" si="54"/>
        <v>14</v>
      </c>
      <c r="K566" t="b">
        <f t="shared" si="55"/>
        <v>1</v>
      </c>
      <c r="L566">
        <f t="shared" si="56"/>
        <v>21</v>
      </c>
      <c r="M566" t="b">
        <f t="shared" si="57"/>
        <v>0</v>
      </c>
      <c r="N566" s="3">
        <f t="shared" si="58"/>
        <v>5.0970873786407765E-2</v>
      </c>
      <c r="O566" s="3">
        <f t="shared" si="59"/>
        <v>3.4955722751181837E-4</v>
      </c>
    </row>
    <row r="567" spans="1:15" hidden="1" x14ac:dyDescent="0.2">
      <c r="A567">
        <v>566</v>
      </c>
      <c r="B567" t="s">
        <v>550</v>
      </c>
      <c r="C567" t="s">
        <v>78</v>
      </c>
      <c r="D567" t="s">
        <v>134</v>
      </c>
      <c r="E567">
        <v>45</v>
      </c>
      <c r="F567">
        <v>59</v>
      </c>
      <c r="G567">
        <v>14</v>
      </c>
      <c r="H567">
        <v>0.31111111111111101</v>
      </c>
      <c r="I567">
        <f>VLOOKUP(D567,categoriesforlookup!A:B,2,FALSE)</f>
        <v>0</v>
      </c>
      <c r="J567" t="e">
        <f t="shared" si="54"/>
        <v>#N/A</v>
      </c>
      <c r="K567" t="e">
        <f t="shared" si="55"/>
        <v>#N/A</v>
      </c>
      <c r="L567" t="e">
        <f t="shared" si="56"/>
        <v>#N/A</v>
      </c>
      <c r="M567" t="e">
        <f t="shared" si="57"/>
        <v>#N/A</v>
      </c>
      <c r="N567" s="3" t="e">
        <f t="shared" si="58"/>
        <v>#N/A</v>
      </c>
      <c r="O567" s="3" t="e">
        <f t="shared" si="59"/>
        <v>#N/A</v>
      </c>
    </row>
    <row r="568" spans="1:15" x14ac:dyDescent="0.2">
      <c r="A568">
        <v>223</v>
      </c>
      <c r="B568" t="s">
        <v>893</v>
      </c>
      <c r="C568" t="s">
        <v>35</v>
      </c>
      <c r="D568" t="s">
        <v>136</v>
      </c>
      <c r="E568">
        <v>13261</v>
      </c>
      <c r="F568">
        <v>22555</v>
      </c>
      <c r="G568">
        <v>9294</v>
      </c>
      <c r="H568">
        <v>0.70085212276600595</v>
      </c>
      <c r="I568" t="str">
        <f>VLOOKUP(D568,categoriesforlookup!A:B,2,FALSE)</f>
        <v>1 year and up to 2 years</v>
      </c>
      <c r="J568">
        <f t="shared" si="54"/>
        <v>439</v>
      </c>
      <c r="K568" t="b">
        <f t="shared" si="55"/>
        <v>1</v>
      </c>
      <c r="L568">
        <f t="shared" si="56"/>
        <v>9733</v>
      </c>
      <c r="M568" t="b">
        <f t="shared" si="57"/>
        <v>0</v>
      </c>
      <c r="N568" s="3">
        <f t="shared" si="58"/>
        <v>0.73395671517985073</v>
      </c>
      <c r="O568" s="3">
        <f t="shared" si="59"/>
        <v>0.1269102383560215</v>
      </c>
    </row>
    <row r="569" spans="1:15" hidden="1" x14ac:dyDescent="0.2">
      <c r="A569">
        <v>568</v>
      </c>
      <c r="B569" t="s">
        <v>548</v>
      </c>
      <c r="C569" t="s">
        <v>78</v>
      </c>
      <c r="D569" t="s">
        <v>129</v>
      </c>
      <c r="E569">
        <v>59973</v>
      </c>
      <c r="F569">
        <v>60076</v>
      </c>
      <c r="G569">
        <v>103</v>
      </c>
      <c r="H569">
        <v>1.7174395144481699E-3</v>
      </c>
      <c r="I569" t="e">
        <f>VLOOKUP(D569,categoriesforlookup!A:B,2,FALSE)</f>
        <v>#N/A</v>
      </c>
      <c r="J569" t="e">
        <f t="shared" si="54"/>
        <v>#N/A</v>
      </c>
      <c r="K569" t="e">
        <f t="shared" si="55"/>
        <v>#N/A</v>
      </c>
      <c r="L569" t="e">
        <f t="shared" si="56"/>
        <v>#N/A</v>
      </c>
      <c r="M569" t="e">
        <f t="shared" si="57"/>
        <v>#N/A</v>
      </c>
      <c r="N569" s="3" t="e">
        <f t="shared" si="58"/>
        <v>#N/A</v>
      </c>
      <c r="O569" s="3" t="e">
        <f t="shared" si="59"/>
        <v>#N/A</v>
      </c>
    </row>
    <row r="570" spans="1:15" hidden="1" x14ac:dyDescent="0.2">
      <c r="A570">
        <v>569</v>
      </c>
      <c r="B570" t="s">
        <v>547</v>
      </c>
      <c r="C570" t="s">
        <v>79</v>
      </c>
      <c r="D570" t="s">
        <v>8</v>
      </c>
      <c r="E570">
        <v>11665</v>
      </c>
      <c r="F570">
        <v>11927</v>
      </c>
      <c r="G570">
        <v>262</v>
      </c>
      <c r="H570">
        <v>2.2460351478782701E-2</v>
      </c>
      <c r="I570" t="str">
        <f>VLOOKUP(D570,categoriesforlookup!A:B,2,FALSE)</f>
        <v>2 years and up to 3 years</v>
      </c>
      <c r="J570">
        <f t="shared" si="54"/>
        <v>539</v>
      </c>
      <c r="K570" t="b">
        <f t="shared" si="55"/>
        <v>1</v>
      </c>
      <c r="L570">
        <f t="shared" si="56"/>
        <v>801</v>
      </c>
      <c r="M570" t="b">
        <f t="shared" si="57"/>
        <v>0</v>
      </c>
      <c r="N570" s="3">
        <f t="shared" si="58"/>
        <v>6.8666952421774535E-2</v>
      </c>
      <c r="O570" s="3">
        <f t="shared" si="59"/>
        <v>1.6828084623626546E-2</v>
      </c>
    </row>
    <row r="571" spans="1:15" hidden="1" x14ac:dyDescent="0.2">
      <c r="A571">
        <v>570</v>
      </c>
      <c r="B571" t="s">
        <v>546</v>
      </c>
      <c r="C571" t="s">
        <v>79</v>
      </c>
      <c r="D571" t="s">
        <v>130</v>
      </c>
      <c r="E571">
        <v>5886</v>
      </c>
      <c r="F571">
        <v>6425</v>
      </c>
      <c r="G571">
        <v>539</v>
      </c>
      <c r="H571">
        <v>9.1573224600747502E-2</v>
      </c>
      <c r="I571" t="str">
        <f>VLOOKUP(D571,categoriesforlookup!A:B,2,FALSE)</f>
        <v>3 years and up to 4 years</v>
      </c>
      <c r="J571">
        <f t="shared" si="54"/>
        <v>259</v>
      </c>
      <c r="K571" t="b">
        <f t="shared" si="55"/>
        <v>1</v>
      </c>
      <c r="L571">
        <f t="shared" si="56"/>
        <v>798</v>
      </c>
      <c r="M571" t="b">
        <f t="shared" si="57"/>
        <v>0</v>
      </c>
      <c r="N571" s="3">
        <f t="shared" si="58"/>
        <v>0.13557594291539246</v>
      </c>
      <c r="O571" s="3">
        <f t="shared" si="59"/>
        <v>1.6765058089455661E-2</v>
      </c>
    </row>
    <row r="572" spans="1:15" hidden="1" x14ac:dyDescent="0.2">
      <c r="A572">
        <v>571</v>
      </c>
      <c r="B572" t="s">
        <v>545</v>
      </c>
      <c r="C572" t="s">
        <v>79</v>
      </c>
      <c r="D572" t="s">
        <v>131</v>
      </c>
      <c r="E572">
        <v>15403</v>
      </c>
      <c r="F572">
        <v>8353</v>
      </c>
      <c r="G572">
        <v>-7050</v>
      </c>
      <c r="H572">
        <v>-0.45770304486139102</v>
      </c>
      <c r="I572" t="str">
        <f>VLOOKUP(D572,categoriesforlookup!A:B,2,FALSE)</f>
        <v>6 months up to 1 year</v>
      </c>
      <c r="J572">
        <f t="shared" si="54"/>
        <v>6144</v>
      </c>
      <c r="K572" t="b">
        <f t="shared" si="55"/>
        <v>0</v>
      </c>
      <c r="L572">
        <f t="shared" si="56"/>
        <v>-7050</v>
      </c>
      <c r="M572" t="b">
        <f t="shared" si="57"/>
        <v>0</v>
      </c>
      <c r="N572" s="3">
        <f t="shared" si="58"/>
        <v>-0.45770304486139063</v>
      </c>
      <c r="O572" s="3">
        <f t="shared" si="59"/>
        <v>-0.14811235530158195</v>
      </c>
    </row>
    <row r="573" spans="1:15" hidden="1" x14ac:dyDescent="0.2">
      <c r="A573">
        <v>572</v>
      </c>
      <c r="B573" t="s">
        <v>544</v>
      </c>
      <c r="C573" t="s">
        <v>79</v>
      </c>
      <c r="D573" t="s">
        <v>132</v>
      </c>
      <c r="E573">
        <v>799</v>
      </c>
      <c r="F573">
        <v>1058</v>
      </c>
      <c r="G573">
        <v>259</v>
      </c>
      <c r="H573">
        <v>0.32415519399249099</v>
      </c>
      <c r="I573" t="str">
        <f>VLOOKUP(D573,categoriesforlookup!A:B,2,FALSE)</f>
        <v>4 years and up to 5 years</v>
      </c>
      <c r="J573">
        <f t="shared" si="54"/>
        <v>8</v>
      </c>
      <c r="K573" t="b">
        <f t="shared" si="55"/>
        <v>1</v>
      </c>
      <c r="L573">
        <f t="shared" si="56"/>
        <v>267</v>
      </c>
      <c r="M573" t="b">
        <f t="shared" si="57"/>
        <v>0</v>
      </c>
      <c r="N573" s="3">
        <f t="shared" si="58"/>
        <v>0.33416770963704628</v>
      </c>
      <c r="O573" s="3">
        <f t="shared" si="59"/>
        <v>5.6093615412088488E-3</v>
      </c>
    </row>
    <row r="574" spans="1:15" hidden="1" x14ac:dyDescent="0.2">
      <c r="A574">
        <v>573</v>
      </c>
      <c r="B574" t="s">
        <v>543</v>
      </c>
      <c r="C574" t="s">
        <v>79</v>
      </c>
      <c r="D574" t="s">
        <v>133</v>
      </c>
      <c r="E574">
        <v>516</v>
      </c>
      <c r="F574">
        <v>524</v>
      </c>
      <c r="G574">
        <v>8</v>
      </c>
      <c r="H574">
        <v>1.5503875968992199E-2</v>
      </c>
      <c r="I574" t="str">
        <f>VLOOKUP(D574,categoriesforlookup!A:B,2,FALSE)</f>
        <v>5 years and over</v>
      </c>
      <c r="J574">
        <f t="shared" si="54"/>
        <v>33</v>
      </c>
      <c r="K574" t="b">
        <f t="shared" si="55"/>
        <v>1</v>
      </c>
      <c r="L574">
        <f t="shared" si="56"/>
        <v>41</v>
      </c>
      <c r="M574" t="b">
        <f t="shared" si="57"/>
        <v>0</v>
      </c>
      <c r="N574" s="3">
        <f t="shared" si="58"/>
        <v>7.9457364341085274E-2</v>
      </c>
      <c r="O574" s="3">
        <f t="shared" si="59"/>
        <v>8.6136263366877453E-4</v>
      </c>
    </row>
    <row r="575" spans="1:15" hidden="1" x14ac:dyDescent="0.2">
      <c r="A575">
        <v>574</v>
      </c>
      <c r="B575" t="s">
        <v>542</v>
      </c>
      <c r="C575" t="s">
        <v>79</v>
      </c>
      <c r="D575" t="s">
        <v>134</v>
      </c>
      <c r="E575">
        <v>97</v>
      </c>
      <c r="F575">
        <v>130</v>
      </c>
      <c r="G575">
        <v>33</v>
      </c>
      <c r="H575">
        <v>0.34020618556700999</v>
      </c>
      <c r="I575">
        <f>VLOOKUP(D575,categoriesforlookup!A:B,2,FALSE)</f>
        <v>0</v>
      </c>
      <c r="J575" t="e">
        <f t="shared" si="54"/>
        <v>#N/A</v>
      </c>
      <c r="K575" t="e">
        <f t="shared" si="55"/>
        <v>#N/A</v>
      </c>
      <c r="L575" t="e">
        <f t="shared" si="56"/>
        <v>#N/A</v>
      </c>
      <c r="M575" t="e">
        <f t="shared" si="57"/>
        <v>#N/A</v>
      </c>
      <c r="N575" s="3" t="e">
        <f t="shared" si="58"/>
        <v>#N/A</v>
      </c>
      <c r="O575" s="3" t="e">
        <f t="shared" si="59"/>
        <v>#N/A</v>
      </c>
    </row>
    <row r="576" spans="1:15" x14ac:dyDescent="0.2">
      <c r="A576">
        <v>311</v>
      </c>
      <c r="B576" t="s">
        <v>805</v>
      </c>
      <c r="C576" t="s">
        <v>46</v>
      </c>
      <c r="D576" t="s">
        <v>136</v>
      </c>
      <c r="E576">
        <v>6834</v>
      </c>
      <c r="F576">
        <v>12286</v>
      </c>
      <c r="G576">
        <v>5452</v>
      </c>
      <c r="H576">
        <v>0.79777582674861003</v>
      </c>
      <c r="I576" t="str">
        <f>VLOOKUP(D576,categoriesforlookup!A:B,2,FALSE)</f>
        <v>1 year and up to 2 years</v>
      </c>
      <c r="J576">
        <f t="shared" si="54"/>
        <v>197</v>
      </c>
      <c r="K576" t="b">
        <f t="shared" si="55"/>
        <v>1</v>
      </c>
      <c r="L576">
        <f t="shared" si="56"/>
        <v>5649</v>
      </c>
      <c r="M576" t="b">
        <f t="shared" si="57"/>
        <v>0</v>
      </c>
      <c r="N576" s="3">
        <f t="shared" si="58"/>
        <v>0.82660228270412639</v>
      </c>
      <c r="O576" s="3">
        <f t="shared" si="59"/>
        <v>0.126183881343817</v>
      </c>
    </row>
    <row r="577" spans="1:15" hidden="1" x14ac:dyDescent="0.2">
      <c r="A577">
        <v>576</v>
      </c>
      <c r="B577" t="s">
        <v>540</v>
      </c>
      <c r="C577" t="s">
        <v>79</v>
      </c>
      <c r="D577" t="s">
        <v>129</v>
      </c>
      <c r="E577">
        <v>47526</v>
      </c>
      <c r="F577">
        <v>47599</v>
      </c>
      <c r="G577">
        <v>73</v>
      </c>
      <c r="H577">
        <v>1.5360013466313199E-3</v>
      </c>
      <c r="I577" t="e">
        <f>VLOOKUP(D577,categoriesforlookup!A:B,2,FALSE)</f>
        <v>#N/A</v>
      </c>
      <c r="J577" t="e">
        <f t="shared" si="54"/>
        <v>#N/A</v>
      </c>
      <c r="K577" t="e">
        <f t="shared" si="55"/>
        <v>#N/A</v>
      </c>
      <c r="L577" t="e">
        <f t="shared" si="56"/>
        <v>#N/A</v>
      </c>
      <c r="M577" t="e">
        <f t="shared" si="57"/>
        <v>#N/A</v>
      </c>
      <c r="N577" s="3" t="e">
        <f t="shared" si="58"/>
        <v>#N/A</v>
      </c>
      <c r="O577" s="3" t="e">
        <f t="shared" si="59"/>
        <v>#N/A</v>
      </c>
    </row>
    <row r="578" spans="1:15" hidden="1" x14ac:dyDescent="0.2">
      <c r="A578">
        <v>577</v>
      </c>
      <c r="B578" t="s">
        <v>539</v>
      </c>
      <c r="C578" t="s">
        <v>80</v>
      </c>
      <c r="D578" t="s">
        <v>8</v>
      </c>
      <c r="E578">
        <v>12807</v>
      </c>
      <c r="F578">
        <v>13808</v>
      </c>
      <c r="G578">
        <v>1001</v>
      </c>
      <c r="H578">
        <v>7.8160381041617905E-2</v>
      </c>
      <c r="I578" t="str">
        <f>VLOOKUP(D578,categoriesforlookup!A:B,2,FALSE)</f>
        <v>2 years and up to 3 years</v>
      </c>
      <c r="J578">
        <f t="shared" si="54"/>
        <v>86</v>
      </c>
      <c r="K578" t="b">
        <f t="shared" si="55"/>
        <v>1</v>
      </c>
      <c r="L578">
        <f t="shared" si="56"/>
        <v>1087</v>
      </c>
      <c r="M578" t="b">
        <f t="shared" si="57"/>
        <v>0</v>
      </c>
      <c r="N578" s="3">
        <f t="shared" si="58"/>
        <v>8.4875458733505119E-2</v>
      </c>
      <c r="O578" s="3">
        <f t="shared" si="59"/>
        <v>1.7754185381788485E-2</v>
      </c>
    </row>
    <row r="579" spans="1:15" hidden="1" x14ac:dyDescent="0.2">
      <c r="A579">
        <v>578</v>
      </c>
      <c r="B579" t="s">
        <v>538</v>
      </c>
      <c r="C579" t="s">
        <v>80</v>
      </c>
      <c r="D579" t="s">
        <v>130</v>
      </c>
      <c r="E579">
        <v>3956</v>
      </c>
      <c r="F579">
        <v>4042</v>
      </c>
      <c r="G579">
        <v>86</v>
      </c>
      <c r="H579">
        <v>2.1739130434782601E-2</v>
      </c>
      <c r="I579" t="str">
        <f>VLOOKUP(D579,categoriesforlookup!A:B,2,FALSE)</f>
        <v>3 years and up to 4 years</v>
      </c>
      <c r="J579">
        <f t="shared" si="54"/>
        <v>-204</v>
      </c>
      <c r="K579" t="b">
        <f t="shared" si="55"/>
        <v>0</v>
      </c>
      <c r="L579">
        <f t="shared" si="56"/>
        <v>86</v>
      </c>
      <c r="M579" t="b">
        <f t="shared" si="57"/>
        <v>0</v>
      </c>
      <c r="N579" s="3">
        <f t="shared" si="58"/>
        <v>2.1739130434782608E-2</v>
      </c>
      <c r="O579" s="3">
        <f t="shared" si="59"/>
        <v>1.4046549612086567E-3</v>
      </c>
    </row>
    <row r="580" spans="1:15" hidden="1" x14ac:dyDescent="0.2">
      <c r="A580">
        <v>579</v>
      </c>
      <c r="B580" t="s">
        <v>537</v>
      </c>
      <c r="C580" t="s">
        <v>80</v>
      </c>
      <c r="D580" t="s">
        <v>131</v>
      </c>
      <c r="E580">
        <v>21322</v>
      </c>
      <c r="F580">
        <v>12820</v>
      </c>
      <c r="G580">
        <v>-8502</v>
      </c>
      <c r="H580">
        <v>-0.39874308226245198</v>
      </c>
      <c r="I580" t="str">
        <f>VLOOKUP(D580,categoriesforlookup!A:B,2,FALSE)</f>
        <v>6 months up to 1 year</v>
      </c>
      <c r="J580">
        <f t="shared" si="54"/>
        <v>7483</v>
      </c>
      <c r="K580" t="b">
        <f t="shared" si="55"/>
        <v>0</v>
      </c>
      <c r="L580">
        <f t="shared" si="56"/>
        <v>-8502</v>
      </c>
      <c r="M580" t="b">
        <f t="shared" si="57"/>
        <v>0</v>
      </c>
      <c r="N580" s="3">
        <f t="shared" si="58"/>
        <v>-0.39874308226245192</v>
      </c>
      <c r="O580" s="3">
        <f t="shared" si="59"/>
        <v>-0.13886484279297673</v>
      </c>
    </row>
    <row r="581" spans="1:15" hidden="1" x14ac:dyDescent="0.2">
      <c r="A581">
        <v>580</v>
      </c>
      <c r="B581" t="s">
        <v>536</v>
      </c>
      <c r="C581" t="s">
        <v>80</v>
      </c>
      <c r="D581" t="s">
        <v>132</v>
      </c>
      <c r="E581">
        <v>4614</v>
      </c>
      <c r="F581">
        <v>4410</v>
      </c>
      <c r="G581">
        <v>-204</v>
      </c>
      <c r="H581">
        <v>-4.4213263979193798E-2</v>
      </c>
      <c r="I581" t="str">
        <f>VLOOKUP(D581,categoriesforlookup!A:B,2,FALSE)</f>
        <v>4 years and up to 5 years</v>
      </c>
      <c r="J581">
        <f t="shared" si="54"/>
        <v>482</v>
      </c>
      <c r="K581" t="b">
        <f t="shared" si="55"/>
        <v>0</v>
      </c>
      <c r="L581">
        <f t="shared" si="56"/>
        <v>-204</v>
      </c>
      <c r="M581" t="b">
        <f t="shared" si="57"/>
        <v>0</v>
      </c>
      <c r="N581" s="3">
        <f t="shared" si="58"/>
        <v>-4.4213263979193757E-2</v>
      </c>
      <c r="O581" s="3">
        <f t="shared" si="59"/>
        <v>-3.3319722335647204E-3</v>
      </c>
    </row>
    <row r="582" spans="1:15" hidden="1" x14ac:dyDescent="0.2">
      <c r="A582">
        <v>581</v>
      </c>
      <c r="B582" t="s">
        <v>535</v>
      </c>
      <c r="C582" t="s">
        <v>80</v>
      </c>
      <c r="D582" t="s">
        <v>133</v>
      </c>
      <c r="E582">
        <v>1725</v>
      </c>
      <c r="F582">
        <v>2207</v>
      </c>
      <c r="G582">
        <v>482</v>
      </c>
      <c r="H582">
        <v>0.279420289855072</v>
      </c>
      <c r="I582" t="str">
        <f>VLOOKUP(D582,categoriesforlookup!A:B,2,FALSE)</f>
        <v>5 years and over</v>
      </c>
      <c r="J582">
        <f t="shared" si="54"/>
        <v>5</v>
      </c>
      <c r="K582" t="b">
        <f t="shared" si="55"/>
        <v>1</v>
      </c>
      <c r="L582">
        <f t="shared" si="56"/>
        <v>487</v>
      </c>
      <c r="M582" t="b">
        <f t="shared" si="57"/>
        <v>0</v>
      </c>
      <c r="N582" s="3">
        <f t="shared" si="58"/>
        <v>0.28231884057971013</v>
      </c>
      <c r="O582" s="3">
        <f t="shared" si="59"/>
        <v>7.9542670477746012E-3</v>
      </c>
    </row>
    <row r="583" spans="1:15" hidden="1" x14ac:dyDescent="0.2">
      <c r="A583">
        <v>582</v>
      </c>
      <c r="B583" t="s">
        <v>534</v>
      </c>
      <c r="C583" t="s">
        <v>80</v>
      </c>
      <c r="D583" t="s">
        <v>134</v>
      </c>
      <c r="E583">
        <v>68</v>
      </c>
      <c r="F583">
        <v>73</v>
      </c>
      <c r="G583">
        <v>5</v>
      </c>
      <c r="H583">
        <v>7.3529411764705899E-2</v>
      </c>
      <c r="I583">
        <f>VLOOKUP(D583,categoriesforlookup!A:B,2,FALSE)</f>
        <v>0</v>
      </c>
      <c r="J583" t="e">
        <f t="shared" si="54"/>
        <v>#N/A</v>
      </c>
      <c r="K583" t="e">
        <f t="shared" si="55"/>
        <v>#N/A</v>
      </c>
      <c r="L583" t="e">
        <f t="shared" si="56"/>
        <v>#N/A</v>
      </c>
      <c r="M583" t="e">
        <f t="shared" si="57"/>
        <v>#N/A</v>
      </c>
      <c r="N583" s="3" t="e">
        <f t="shared" si="58"/>
        <v>#N/A</v>
      </c>
      <c r="O583" s="3" t="e">
        <f t="shared" si="59"/>
        <v>#N/A</v>
      </c>
    </row>
    <row r="584" spans="1:15" x14ac:dyDescent="0.2">
      <c r="A584">
        <v>207</v>
      </c>
      <c r="B584" t="s">
        <v>909</v>
      </c>
      <c r="C584" t="s">
        <v>33</v>
      </c>
      <c r="D584" t="s">
        <v>136</v>
      </c>
      <c r="E584">
        <v>5028</v>
      </c>
      <c r="F584">
        <v>8656</v>
      </c>
      <c r="G584">
        <v>3628</v>
      </c>
      <c r="H584">
        <v>0.72155926809864801</v>
      </c>
      <c r="I584" t="str">
        <f>VLOOKUP(D584,categoriesforlookup!A:B,2,FALSE)</f>
        <v>1 year and up to 2 years</v>
      </c>
      <c r="J584">
        <f t="shared" ref="J584:J647" si="60">VLOOKUP(CONCATENATE(C584,":",I584),B:I,6,FALSE)</f>
        <v>-26</v>
      </c>
      <c r="K584" t="b">
        <f t="shared" ref="K584:K647" si="61">AND(G584&gt;0,J584&gt;0)</f>
        <v>0</v>
      </c>
      <c r="L584">
        <f t="shared" ref="L584:L647" si="62">IF(K584,G584+J584,G584)</f>
        <v>3628</v>
      </c>
      <c r="M584" t="b">
        <f t="shared" ref="M584:M647" si="63">L584=H584</f>
        <v>0</v>
      </c>
      <c r="N584" s="3">
        <f t="shared" ref="N584:N647" si="64">L584/E584</f>
        <v>0.72155926809864757</v>
      </c>
      <c r="O584" s="3">
        <f t="shared" ref="O584:O647" si="65">L584/VLOOKUP(C584&amp;":Total",B:F,5,FALSE)</f>
        <v>0.12586296617519516</v>
      </c>
    </row>
    <row r="585" spans="1:15" hidden="1" x14ac:dyDescent="0.2">
      <c r="A585">
        <v>584</v>
      </c>
      <c r="B585" t="s">
        <v>532</v>
      </c>
      <c r="C585" t="s">
        <v>80</v>
      </c>
      <c r="D585" t="s">
        <v>129</v>
      </c>
      <c r="E585">
        <v>60918</v>
      </c>
      <c r="F585">
        <v>61225</v>
      </c>
      <c r="G585">
        <v>307</v>
      </c>
      <c r="H585">
        <v>5.0395613775895496E-3</v>
      </c>
      <c r="I585" t="e">
        <f>VLOOKUP(D585,categoriesforlookup!A:B,2,FALSE)</f>
        <v>#N/A</v>
      </c>
      <c r="J585" t="e">
        <f t="shared" si="60"/>
        <v>#N/A</v>
      </c>
      <c r="K585" t="e">
        <f t="shared" si="61"/>
        <v>#N/A</v>
      </c>
      <c r="L585" t="e">
        <f t="shared" si="62"/>
        <v>#N/A</v>
      </c>
      <c r="M585" t="e">
        <f t="shared" si="63"/>
        <v>#N/A</v>
      </c>
      <c r="N585" s="3" t="e">
        <f t="shared" si="64"/>
        <v>#N/A</v>
      </c>
      <c r="O585" s="3" t="e">
        <f t="shared" si="65"/>
        <v>#N/A</v>
      </c>
    </row>
    <row r="586" spans="1:15" hidden="1" x14ac:dyDescent="0.2">
      <c r="A586">
        <v>585</v>
      </c>
      <c r="B586" t="s">
        <v>531</v>
      </c>
      <c r="C586" t="s">
        <v>81</v>
      </c>
      <c r="D586" t="s">
        <v>8</v>
      </c>
      <c r="E586">
        <v>13295</v>
      </c>
      <c r="F586">
        <v>14173</v>
      </c>
      <c r="G586">
        <v>878</v>
      </c>
      <c r="H586">
        <v>6.6039864610755894E-2</v>
      </c>
      <c r="I586" t="str">
        <f>VLOOKUP(D586,categoriesforlookup!A:B,2,FALSE)</f>
        <v>2 years and up to 3 years</v>
      </c>
      <c r="J586">
        <f t="shared" si="60"/>
        <v>363</v>
      </c>
      <c r="K586" t="b">
        <f t="shared" si="61"/>
        <v>1</v>
      </c>
      <c r="L586">
        <f t="shared" si="62"/>
        <v>1241</v>
      </c>
      <c r="M586" t="b">
        <f t="shared" si="63"/>
        <v>0</v>
      </c>
      <c r="N586" s="3">
        <f t="shared" si="64"/>
        <v>9.3343362166227906E-2</v>
      </c>
      <c r="O586" s="3">
        <f t="shared" si="65"/>
        <v>1.9887501802855725E-2</v>
      </c>
    </row>
    <row r="587" spans="1:15" hidden="1" x14ac:dyDescent="0.2">
      <c r="A587">
        <v>586</v>
      </c>
      <c r="B587" t="s">
        <v>530</v>
      </c>
      <c r="C587" t="s">
        <v>81</v>
      </c>
      <c r="D587" t="s">
        <v>130</v>
      </c>
      <c r="E587">
        <v>1613</v>
      </c>
      <c r="F587">
        <v>1976</v>
      </c>
      <c r="G587">
        <v>363</v>
      </c>
      <c r="H587">
        <v>0.22504649721016701</v>
      </c>
      <c r="I587" t="str">
        <f>VLOOKUP(D587,categoriesforlookup!A:B,2,FALSE)</f>
        <v>3 years and up to 4 years</v>
      </c>
      <c r="J587">
        <f t="shared" si="60"/>
        <v>-12</v>
      </c>
      <c r="K587" t="b">
        <f t="shared" si="61"/>
        <v>0</v>
      </c>
      <c r="L587">
        <f t="shared" si="62"/>
        <v>363</v>
      </c>
      <c r="M587" t="b">
        <f t="shared" si="63"/>
        <v>0</v>
      </c>
      <c r="N587" s="3">
        <f t="shared" si="64"/>
        <v>0.2250464972101674</v>
      </c>
      <c r="O587" s="3">
        <f t="shared" si="65"/>
        <v>5.8172144677168637E-3</v>
      </c>
    </row>
    <row r="588" spans="1:15" hidden="1" x14ac:dyDescent="0.2">
      <c r="A588">
        <v>587</v>
      </c>
      <c r="B588" t="s">
        <v>529</v>
      </c>
      <c r="C588" t="s">
        <v>81</v>
      </c>
      <c r="D588" t="s">
        <v>131</v>
      </c>
      <c r="E588">
        <v>27872</v>
      </c>
      <c r="F588">
        <v>23014</v>
      </c>
      <c r="G588">
        <v>-4858</v>
      </c>
      <c r="H588">
        <v>-0.174296785304248</v>
      </c>
      <c r="I588" t="str">
        <f>VLOOKUP(D588,categoriesforlookup!A:B,2,FALSE)</f>
        <v>6 months up to 1 year</v>
      </c>
      <c r="J588">
        <f t="shared" si="60"/>
        <v>4823</v>
      </c>
      <c r="K588" t="b">
        <f t="shared" si="61"/>
        <v>0</v>
      </c>
      <c r="L588">
        <f t="shared" si="62"/>
        <v>-4858</v>
      </c>
      <c r="M588" t="b">
        <f t="shared" si="63"/>
        <v>0</v>
      </c>
      <c r="N588" s="3">
        <f t="shared" si="64"/>
        <v>-0.174296785304248</v>
      </c>
      <c r="O588" s="3">
        <f t="shared" si="65"/>
        <v>-7.7851316485312738E-2</v>
      </c>
    </row>
    <row r="589" spans="1:15" hidden="1" x14ac:dyDescent="0.2">
      <c r="A589">
        <v>588</v>
      </c>
      <c r="B589" t="s">
        <v>528</v>
      </c>
      <c r="C589" t="s">
        <v>81</v>
      </c>
      <c r="D589" t="s">
        <v>132</v>
      </c>
      <c r="E589">
        <v>536</v>
      </c>
      <c r="F589">
        <v>524</v>
      </c>
      <c r="G589">
        <v>-12</v>
      </c>
      <c r="H589">
        <v>-2.2388059701492501E-2</v>
      </c>
      <c r="I589" t="str">
        <f>VLOOKUP(D589,categoriesforlookup!A:B,2,FALSE)</f>
        <v>4 years and up to 5 years</v>
      </c>
      <c r="J589">
        <f t="shared" si="60"/>
        <v>25</v>
      </c>
      <c r="K589" t="b">
        <f t="shared" si="61"/>
        <v>0</v>
      </c>
      <c r="L589">
        <f t="shared" si="62"/>
        <v>-12</v>
      </c>
      <c r="M589" t="b">
        <f t="shared" si="63"/>
        <v>0</v>
      </c>
      <c r="N589" s="3">
        <f t="shared" si="64"/>
        <v>-2.2388059701492536E-2</v>
      </c>
      <c r="O589" s="3">
        <f t="shared" si="65"/>
        <v>-1.9230461050303682E-4</v>
      </c>
    </row>
    <row r="590" spans="1:15" hidden="1" x14ac:dyDescent="0.2">
      <c r="A590">
        <v>589</v>
      </c>
      <c r="B590" t="s">
        <v>527</v>
      </c>
      <c r="C590" t="s">
        <v>81</v>
      </c>
      <c r="D590" t="s">
        <v>133</v>
      </c>
      <c r="E590">
        <v>353</v>
      </c>
      <c r="F590">
        <v>378</v>
      </c>
      <c r="G590">
        <v>25</v>
      </c>
      <c r="H590">
        <v>7.0821529745042494E-2</v>
      </c>
      <c r="I590" t="str">
        <f>VLOOKUP(D590,categoriesforlookup!A:B,2,FALSE)</f>
        <v>5 years and over</v>
      </c>
      <c r="J590">
        <f t="shared" si="60"/>
        <v>22</v>
      </c>
      <c r="K590" t="b">
        <f t="shared" si="61"/>
        <v>1</v>
      </c>
      <c r="L590">
        <f t="shared" si="62"/>
        <v>47</v>
      </c>
      <c r="M590" t="b">
        <f t="shared" si="63"/>
        <v>0</v>
      </c>
      <c r="N590" s="3">
        <f t="shared" si="64"/>
        <v>0.13314447592067988</v>
      </c>
      <c r="O590" s="3">
        <f t="shared" si="65"/>
        <v>7.5319305780356086E-4</v>
      </c>
    </row>
    <row r="591" spans="1:15" hidden="1" x14ac:dyDescent="0.2">
      <c r="A591">
        <v>590</v>
      </c>
      <c r="B591" t="s">
        <v>526</v>
      </c>
      <c r="C591" t="s">
        <v>81</v>
      </c>
      <c r="D591" t="s">
        <v>134</v>
      </c>
      <c r="E591">
        <v>90</v>
      </c>
      <c r="F591">
        <v>112</v>
      </c>
      <c r="G591">
        <v>22</v>
      </c>
      <c r="H591">
        <v>0.24444444444444399</v>
      </c>
      <c r="I591">
        <f>VLOOKUP(D591,categoriesforlookup!A:B,2,FALSE)</f>
        <v>0</v>
      </c>
      <c r="J591" t="e">
        <f t="shared" si="60"/>
        <v>#N/A</v>
      </c>
      <c r="K591" t="e">
        <f t="shared" si="61"/>
        <v>#N/A</v>
      </c>
      <c r="L591" t="e">
        <f t="shared" si="62"/>
        <v>#N/A</v>
      </c>
      <c r="M591" t="e">
        <f t="shared" si="63"/>
        <v>#N/A</v>
      </c>
      <c r="N591" s="3" t="e">
        <f t="shared" si="64"/>
        <v>#N/A</v>
      </c>
      <c r="O591" s="3" t="e">
        <f t="shared" si="65"/>
        <v>#N/A</v>
      </c>
    </row>
    <row r="592" spans="1:15" x14ac:dyDescent="0.2">
      <c r="A592">
        <v>399</v>
      </c>
      <c r="B592" t="s">
        <v>717</v>
      </c>
      <c r="C592" t="s">
        <v>57</v>
      </c>
      <c r="D592" t="s">
        <v>136</v>
      </c>
      <c r="E592">
        <v>7407</v>
      </c>
      <c r="F592">
        <v>12295</v>
      </c>
      <c r="G592">
        <v>4888</v>
      </c>
      <c r="H592">
        <v>0.65991629539624697</v>
      </c>
      <c r="I592" t="str">
        <f>VLOOKUP(D592,categoriesforlookup!A:B,2,FALSE)</f>
        <v>1 year and up to 2 years</v>
      </c>
      <c r="J592">
        <f t="shared" si="60"/>
        <v>381</v>
      </c>
      <c r="K592" t="b">
        <f t="shared" si="61"/>
        <v>1</v>
      </c>
      <c r="L592">
        <f t="shared" si="62"/>
        <v>5269</v>
      </c>
      <c r="M592" t="b">
        <f t="shared" si="63"/>
        <v>0</v>
      </c>
      <c r="N592" s="3">
        <f t="shared" si="64"/>
        <v>0.71135412447684621</v>
      </c>
      <c r="O592" s="3">
        <f t="shared" si="65"/>
        <v>0.12545835515976952</v>
      </c>
    </row>
    <row r="593" spans="1:15" hidden="1" x14ac:dyDescent="0.2">
      <c r="A593">
        <v>592</v>
      </c>
      <c r="B593" t="s">
        <v>524</v>
      </c>
      <c r="C593" t="s">
        <v>81</v>
      </c>
      <c r="D593" t="s">
        <v>129</v>
      </c>
      <c r="E593">
        <v>61092</v>
      </c>
      <c r="F593">
        <v>62401</v>
      </c>
      <c r="G593">
        <v>1309</v>
      </c>
      <c r="H593">
        <v>2.14267007136777E-2</v>
      </c>
      <c r="I593" t="e">
        <f>VLOOKUP(D593,categoriesforlookup!A:B,2,FALSE)</f>
        <v>#N/A</v>
      </c>
      <c r="J593" t="e">
        <f t="shared" si="60"/>
        <v>#N/A</v>
      </c>
      <c r="K593" t="e">
        <f t="shared" si="61"/>
        <v>#N/A</v>
      </c>
      <c r="L593" t="e">
        <f t="shared" si="62"/>
        <v>#N/A</v>
      </c>
      <c r="M593" t="e">
        <f t="shared" si="63"/>
        <v>#N/A</v>
      </c>
      <c r="N593" s="3" t="e">
        <f t="shared" si="64"/>
        <v>#N/A</v>
      </c>
      <c r="O593" s="3" t="e">
        <f t="shared" si="65"/>
        <v>#N/A</v>
      </c>
    </row>
    <row r="594" spans="1:15" hidden="1" x14ac:dyDescent="0.2">
      <c r="A594">
        <v>593</v>
      </c>
      <c r="B594" t="s">
        <v>523</v>
      </c>
      <c r="C594" t="s">
        <v>82</v>
      </c>
      <c r="D594" t="s">
        <v>8</v>
      </c>
      <c r="E594">
        <v>13031</v>
      </c>
      <c r="F594">
        <v>13459</v>
      </c>
      <c r="G594">
        <v>428</v>
      </c>
      <c r="H594">
        <v>3.2844754815440101E-2</v>
      </c>
      <c r="I594" t="str">
        <f>VLOOKUP(D594,categoriesforlookup!A:B,2,FALSE)</f>
        <v>2 years and up to 3 years</v>
      </c>
      <c r="J594">
        <f t="shared" si="60"/>
        <v>369</v>
      </c>
      <c r="K594" t="b">
        <f t="shared" si="61"/>
        <v>1</v>
      </c>
      <c r="L594">
        <f t="shared" si="62"/>
        <v>797</v>
      </c>
      <c r="M594" t="b">
        <f t="shared" si="63"/>
        <v>0</v>
      </c>
      <c r="N594" s="3">
        <f t="shared" si="64"/>
        <v>6.1161844831555519E-2</v>
      </c>
      <c r="O594" s="3">
        <f t="shared" si="65"/>
        <v>1.2884348022891137E-2</v>
      </c>
    </row>
    <row r="595" spans="1:15" hidden="1" x14ac:dyDescent="0.2">
      <c r="A595">
        <v>594</v>
      </c>
      <c r="B595" t="s">
        <v>522</v>
      </c>
      <c r="C595" t="s">
        <v>82</v>
      </c>
      <c r="D595" t="s">
        <v>130</v>
      </c>
      <c r="E595">
        <v>7258</v>
      </c>
      <c r="F595">
        <v>7627</v>
      </c>
      <c r="G595">
        <v>369</v>
      </c>
      <c r="H595">
        <v>5.08404519151281E-2</v>
      </c>
      <c r="I595" t="str">
        <f>VLOOKUP(D595,categoriesforlookup!A:B,2,FALSE)</f>
        <v>3 years and up to 4 years</v>
      </c>
      <c r="J595">
        <f t="shared" si="60"/>
        <v>420</v>
      </c>
      <c r="K595" t="b">
        <f t="shared" si="61"/>
        <v>1</v>
      </c>
      <c r="L595">
        <f t="shared" si="62"/>
        <v>789</v>
      </c>
      <c r="M595" t="b">
        <f t="shared" si="63"/>
        <v>0</v>
      </c>
      <c r="N595" s="3">
        <f t="shared" si="64"/>
        <v>0.1087076329567374</v>
      </c>
      <c r="O595" s="3">
        <f t="shared" si="65"/>
        <v>1.2755019560929871E-2</v>
      </c>
    </row>
    <row r="596" spans="1:15" hidden="1" x14ac:dyDescent="0.2">
      <c r="A596">
        <v>595</v>
      </c>
      <c r="B596" t="s">
        <v>521</v>
      </c>
      <c r="C596" t="s">
        <v>82</v>
      </c>
      <c r="D596" t="s">
        <v>131</v>
      </c>
      <c r="E596">
        <v>19276</v>
      </c>
      <c r="F596">
        <v>11431</v>
      </c>
      <c r="G596">
        <v>-7845</v>
      </c>
      <c r="H596">
        <v>-0.40698277650964898</v>
      </c>
      <c r="I596" t="str">
        <f>VLOOKUP(D596,categoriesforlookup!A:B,2,FALSE)</f>
        <v>6 months up to 1 year</v>
      </c>
      <c r="J596">
        <f t="shared" si="60"/>
        <v>7194</v>
      </c>
      <c r="K596" t="b">
        <f t="shared" si="61"/>
        <v>0</v>
      </c>
      <c r="L596">
        <f t="shared" si="62"/>
        <v>-7845</v>
      </c>
      <c r="M596" t="b">
        <f t="shared" si="63"/>
        <v>0</v>
      </c>
      <c r="N596" s="3">
        <f t="shared" si="64"/>
        <v>-0.40698277650964931</v>
      </c>
      <c r="O596" s="3">
        <f t="shared" si="65"/>
        <v>-0.12682272301076661</v>
      </c>
    </row>
    <row r="597" spans="1:15" hidden="1" x14ac:dyDescent="0.2">
      <c r="A597">
        <v>596</v>
      </c>
      <c r="B597" t="s">
        <v>520</v>
      </c>
      <c r="C597" t="s">
        <v>82</v>
      </c>
      <c r="D597" t="s">
        <v>132</v>
      </c>
      <c r="E597">
        <v>2801</v>
      </c>
      <c r="F597">
        <v>3221</v>
      </c>
      <c r="G597">
        <v>420</v>
      </c>
      <c r="H597">
        <v>0.14994644769725099</v>
      </c>
      <c r="I597" t="str">
        <f>VLOOKUP(D597,categoriesforlookup!A:B,2,FALSE)</f>
        <v>4 years and up to 5 years</v>
      </c>
      <c r="J597">
        <f t="shared" si="60"/>
        <v>1</v>
      </c>
      <c r="K597" t="b">
        <f t="shared" si="61"/>
        <v>1</v>
      </c>
      <c r="L597">
        <f t="shared" si="62"/>
        <v>421</v>
      </c>
      <c r="M597" t="b">
        <f t="shared" si="63"/>
        <v>0</v>
      </c>
      <c r="N597" s="3">
        <f t="shared" si="64"/>
        <v>0.1503034630489111</v>
      </c>
      <c r="O597" s="3">
        <f t="shared" si="65"/>
        <v>6.8059103107116301E-3</v>
      </c>
    </row>
    <row r="598" spans="1:15" hidden="1" x14ac:dyDescent="0.2">
      <c r="A598">
        <v>597</v>
      </c>
      <c r="B598" t="s">
        <v>519</v>
      </c>
      <c r="C598" t="s">
        <v>82</v>
      </c>
      <c r="D598" t="s">
        <v>133</v>
      </c>
      <c r="E598">
        <v>1268</v>
      </c>
      <c r="F598">
        <v>1269</v>
      </c>
      <c r="G598">
        <v>1</v>
      </c>
      <c r="H598">
        <v>7.8864353312302804E-4</v>
      </c>
      <c r="I598" t="str">
        <f>VLOOKUP(D598,categoriesforlookup!A:B,2,FALSE)</f>
        <v>5 years and over</v>
      </c>
      <c r="J598">
        <f t="shared" si="60"/>
        <v>104</v>
      </c>
      <c r="K598" t="b">
        <f t="shared" si="61"/>
        <v>1</v>
      </c>
      <c r="L598">
        <f t="shared" si="62"/>
        <v>105</v>
      </c>
      <c r="M598" t="b">
        <f t="shared" si="63"/>
        <v>0</v>
      </c>
      <c r="N598" s="3">
        <f t="shared" si="64"/>
        <v>8.280757097791798E-2</v>
      </c>
      <c r="O598" s="3">
        <f t="shared" si="65"/>
        <v>1.697436063241618E-3</v>
      </c>
    </row>
    <row r="599" spans="1:15" hidden="1" x14ac:dyDescent="0.2">
      <c r="A599">
        <v>598</v>
      </c>
      <c r="B599" t="s">
        <v>518</v>
      </c>
      <c r="C599" t="s">
        <v>82</v>
      </c>
      <c r="D599" t="s">
        <v>134</v>
      </c>
      <c r="E599">
        <v>979</v>
      </c>
      <c r="F599">
        <v>1083</v>
      </c>
      <c r="G599">
        <v>104</v>
      </c>
      <c r="H599">
        <v>0.10623084780388201</v>
      </c>
      <c r="I599">
        <f>VLOOKUP(D599,categoriesforlookup!A:B,2,FALSE)</f>
        <v>0</v>
      </c>
      <c r="J599" t="e">
        <f t="shared" si="60"/>
        <v>#N/A</v>
      </c>
      <c r="K599" t="e">
        <f t="shared" si="61"/>
        <v>#N/A</v>
      </c>
      <c r="L599" t="e">
        <f t="shared" si="62"/>
        <v>#N/A</v>
      </c>
      <c r="M599" t="e">
        <f t="shared" si="63"/>
        <v>#N/A</v>
      </c>
      <c r="N599" s="3" t="e">
        <f t="shared" si="64"/>
        <v>#N/A</v>
      </c>
      <c r="O599" s="3" t="e">
        <f t="shared" si="65"/>
        <v>#N/A</v>
      </c>
    </row>
    <row r="600" spans="1:15" x14ac:dyDescent="0.2">
      <c r="A600">
        <v>903</v>
      </c>
      <c r="B600" t="s">
        <v>213</v>
      </c>
      <c r="C600" t="s">
        <v>120</v>
      </c>
      <c r="D600" t="s">
        <v>136</v>
      </c>
      <c r="E600">
        <v>3002</v>
      </c>
      <c r="F600">
        <v>5420</v>
      </c>
      <c r="G600">
        <v>2418</v>
      </c>
      <c r="H600">
        <v>0.80546302465023301</v>
      </c>
      <c r="I600" t="str">
        <f>VLOOKUP(D600,categoriesforlookup!A:B,2,FALSE)</f>
        <v>1 year and up to 2 years</v>
      </c>
      <c r="J600">
        <f t="shared" si="60"/>
        <v>185</v>
      </c>
      <c r="K600" t="b">
        <f t="shared" si="61"/>
        <v>1</v>
      </c>
      <c r="L600">
        <f t="shared" si="62"/>
        <v>2603</v>
      </c>
      <c r="M600" t="b">
        <f t="shared" si="63"/>
        <v>0</v>
      </c>
      <c r="N600" s="3">
        <f t="shared" si="64"/>
        <v>0.86708860759493667</v>
      </c>
      <c r="O600" s="3">
        <f t="shared" si="65"/>
        <v>0.12458718230986454</v>
      </c>
    </row>
    <row r="601" spans="1:15" hidden="1" x14ac:dyDescent="0.2">
      <c r="A601">
        <v>600</v>
      </c>
      <c r="B601" t="s">
        <v>516</v>
      </c>
      <c r="C601" t="s">
        <v>82</v>
      </c>
      <c r="D601" t="s">
        <v>129</v>
      </c>
      <c r="E601">
        <v>61366</v>
      </c>
      <c r="F601">
        <v>61858</v>
      </c>
      <c r="G601">
        <v>492</v>
      </c>
      <c r="H601">
        <v>8.0174689567512995E-3</v>
      </c>
      <c r="I601" t="e">
        <f>VLOOKUP(D601,categoriesforlookup!A:B,2,FALSE)</f>
        <v>#N/A</v>
      </c>
      <c r="J601" t="e">
        <f t="shared" si="60"/>
        <v>#N/A</v>
      </c>
      <c r="K601" t="e">
        <f t="shared" si="61"/>
        <v>#N/A</v>
      </c>
      <c r="L601" t="e">
        <f t="shared" si="62"/>
        <v>#N/A</v>
      </c>
      <c r="M601" t="e">
        <f t="shared" si="63"/>
        <v>#N/A</v>
      </c>
      <c r="N601" s="3" t="e">
        <f t="shared" si="64"/>
        <v>#N/A</v>
      </c>
      <c r="O601" s="3" t="e">
        <f t="shared" si="65"/>
        <v>#N/A</v>
      </c>
    </row>
    <row r="602" spans="1:15" hidden="1" x14ac:dyDescent="0.2">
      <c r="A602">
        <v>601</v>
      </c>
      <c r="B602" t="s">
        <v>515</v>
      </c>
      <c r="C602" t="s">
        <v>83</v>
      </c>
      <c r="D602" t="s">
        <v>8</v>
      </c>
      <c r="E602">
        <v>7548</v>
      </c>
      <c r="F602">
        <v>7786</v>
      </c>
      <c r="G602">
        <v>238</v>
      </c>
      <c r="H602">
        <v>3.1531531531531501E-2</v>
      </c>
      <c r="I602" t="str">
        <f>VLOOKUP(D602,categoriesforlookup!A:B,2,FALSE)</f>
        <v>2 years and up to 3 years</v>
      </c>
      <c r="J602">
        <f t="shared" si="60"/>
        <v>478</v>
      </c>
      <c r="K602" t="b">
        <f t="shared" si="61"/>
        <v>1</v>
      </c>
      <c r="L602">
        <f t="shared" si="62"/>
        <v>716</v>
      </c>
      <c r="M602" t="b">
        <f t="shared" si="63"/>
        <v>0</v>
      </c>
      <c r="N602" s="3">
        <f t="shared" si="64"/>
        <v>9.4859565447800748E-2</v>
      </c>
      <c r="O602" s="3">
        <f t="shared" si="65"/>
        <v>1.8279762056728537E-2</v>
      </c>
    </row>
    <row r="603" spans="1:15" hidden="1" x14ac:dyDescent="0.2">
      <c r="A603">
        <v>602</v>
      </c>
      <c r="B603" t="s">
        <v>514</v>
      </c>
      <c r="C603" t="s">
        <v>83</v>
      </c>
      <c r="D603" t="s">
        <v>130</v>
      </c>
      <c r="E603">
        <v>5202</v>
      </c>
      <c r="F603">
        <v>5680</v>
      </c>
      <c r="G603">
        <v>478</v>
      </c>
      <c r="H603">
        <v>9.1887735486351402E-2</v>
      </c>
      <c r="I603" t="str">
        <f>VLOOKUP(D603,categoriesforlookup!A:B,2,FALSE)</f>
        <v>3 years and up to 4 years</v>
      </c>
      <c r="J603">
        <f t="shared" si="60"/>
        <v>4</v>
      </c>
      <c r="K603" t="b">
        <f t="shared" si="61"/>
        <v>1</v>
      </c>
      <c r="L603">
        <f t="shared" si="62"/>
        <v>482</v>
      </c>
      <c r="M603" t="b">
        <f t="shared" si="63"/>
        <v>0</v>
      </c>
      <c r="N603" s="3">
        <f t="shared" si="64"/>
        <v>9.2656670511341785E-2</v>
      </c>
      <c r="O603" s="3">
        <f t="shared" si="65"/>
        <v>1.2305649876177589E-2</v>
      </c>
    </row>
    <row r="604" spans="1:15" hidden="1" x14ac:dyDescent="0.2">
      <c r="A604">
        <v>603</v>
      </c>
      <c r="B604" t="s">
        <v>513</v>
      </c>
      <c r="C604" t="s">
        <v>83</v>
      </c>
      <c r="D604" t="s">
        <v>131</v>
      </c>
      <c r="E604">
        <v>15557</v>
      </c>
      <c r="F604">
        <v>10904</v>
      </c>
      <c r="G604">
        <v>-4653</v>
      </c>
      <c r="H604">
        <v>-0.29909365558912399</v>
      </c>
      <c r="I604" t="str">
        <f>VLOOKUP(D604,categoriesforlookup!A:B,2,FALSE)</f>
        <v>6 months up to 1 year</v>
      </c>
      <c r="J604">
        <f t="shared" si="60"/>
        <v>4075</v>
      </c>
      <c r="K604" t="b">
        <f t="shared" si="61"/>
        <v>0</v>
      </c>
      <c r="L604">
        <f t="shared" si="62"/>
        <v>-4653</v>
      </c>
      <c r="M604" t="b">
        <f t="shared" si="63"/>
        <v>0</v>
      </c>
      <c r="N604" s="3">
        <f t="shared" si="64"/>
        <v>-0.29909365558912387</v>
      </c>
      <c r="O604" s="3">
        <f t="shared" si="65"/>
        <v>-0.1187929229748015</v>
      </c>
    </row>
    <row r="605" spans="1:15" hidden="1" x14ac:dyDescent="0.2">
      <c r="A605">
        <v>604</v>
      </c>
      <c r="B605" t="s">
        <v>512</v>
      </c>
      <c r="C605" t="s">
        <v>83</v>
      </c>
      <c r="D605" t="s">
        <v>132</v>
      </c>
      <c r="E605">
        <v>264</v>
      </c>
      <c r="F605">
        <v>268</v>
      </c>
      <c r="G605">
        <v>4</v>
      </c>
      <c r="H605">
        <v>1.5151515151515201E-2</v>
      </c>
      <c r="I605" t="str">
        <f>VLOOKUP(D605,categoriesforlookup!A:B,2,FALSE)</f>
        <v>4 years and up to 5 years</v>
      </c>
      <c r="J605">
        <f t="shared" si="60"/>
        <v>9</v>
      </c>
      <c r="K605" t="b">
        <f t="shared" si="61"/>
        <v>1</v>
      </c>
      <c r="L605">
        <f t="shared" si="62"/>
        <v>13</v>
      </c>
      <c r="M605" t="b">
        <f t="shared" si="63"/>
        <v>0</v>
      </c>
      <c r="N605" s="3">
        <f t="shared" si="64"/>
        <v>4.924242424242424E-2</v>
      </c>
      <c r="O605" s="3">
        <f t="shared" si="65"/>
        <v>3.3189512114171923E-4</v>
      </c>
    </row>
    <row r="606" spans="1:15" hidden="1" x14ac:dyDescent="0.2">
      <c r="A606">
        <v>605</v>
      </c>
      <c r="B606" t="s">
        <v>511</v>
      </c>
      <c r="C606" t="s">
        <v>83</v>
      </c>
      <c r="D606" t="s">
        <v>133</v>
      </c>
      <c r="E606">
        <v>157</v>
      </c>
      <c r="F606">
        <v>166</v>
      </c>
      <c r="G606">
        <v>9</v>
      </c>
      <c r="H606">
        <v>5.7324840764331197E-2</v>
      </c>
      <c r="I606" t="str">
        <f>VLOOKUP(D606,categoriesforlookup!A:B,2,FALSE)</f>
        <v>5 years and over</v>
      </c>
      <c r="J606">
        <f t="shared" si="60"/>
        <v>9</v>
      </c>
      <c r="K606" t="b">
        <f t="shared" si="61"/>
        <v>1</v>
      </c>
      <c r="L606">
        <f t="shared" si="62"/>
        <v>18</v>
      </c>
      <c r="M606" t="b">
        <f t="shared" si="63"/>
        <v>0</v>
      </c>
      <c r="N606" s="3">
        <f t="shared" si="64"/>
        <v>0.11464968152866242</v>
      </c>
      <c r="O606" s="3">
        <f t="shared" si="65"/>
        <v>4.595470908116112E-4</v>
      </c>
    </row>
    <row r="607" spans="1:15" hidden="1" x14ac:dyDescent="0.2">
      <c r="A607">
        <v>606</v>
      </c>
      <c r="B607" t="s">
        <v>510</v>
      </c>
      <c r="C607" t="s">
        <v>83</v>
      </c>
      <c r="D607" t="s">
        <v>134</v>
      </c>
      <c r="E607">
        <v>65</v>
      </c>
      <c r="F607">
        <v>74</v>
      </c>
      <c r="G607">
        <v>9</v>
      </c>
      <c r="H607">
        <v>0.138461538461538</v>
      </c>
      <c r="I607">
        <f>VLOOKUP(D607,categoriesforlookup!A:B,2,FALSE)</f>
        <v>0</v>
      </c>
      <c r="J607" t="e">
        <f t="shared" si="60"/>
        <v>#N/A</v>
      </c>
      <c r="K607" t="e">
        <f t="shared" si="61"/>
        <v>#N/A</v>
      </c>
      <c r="L607" t="e">
        <f t="shared" si="62"/>
        <v>#N/A</v>
      </c>
      <c r="M607" t="e">
        <f t="shared" si="63"/>
        <v>#N/A</v>
      </c>
      <c r="N607" s="3" t="e">
        <f t="shared" si="64"/>
        <v>#N/A</v>
      </c>
      <c r="O607" s="3" t="e">
        <f t="shared" si="65"/>
        <v>#N/A</v>
      </c>
    </row>
    <row r="608" spans="1:15" x14ac:dyDescent="0.2">
      <c r="A608">
        <v>215</v>
      </c>
      <c r="B608" t="s">
        <v>901</v>
      </c>
      <c r="C608" t="s">
        <v>34</v>
      </c>
      <c r="D608" t="s">
        <v>136</v>
      </c>
      <c r="E608">
        <v>5675</v>
      </c>
      <c r="F608">
        <v>9739</v>
      </c>
      <c r="G608">
        <v>4064</v>
      </c>
      <c r="H608">
        <v>0.71612334801762101</v>
      </c>
      <c r="I608" t="str">
        <f>VLOOKUP(D608,categoriesforlookup!A:B,2,FALSE)</f>
        <v>1 year and up to 2 years</v>
      </c>
      <c r="J608">
        <f t="shared" si="60"/>
        <v>75</v>
      </c>
      <c r="K608" t="b">
        <f t="shared" si="61"/>
        <v>1</v>
      </c>
      <c r="L608">
        <f t="shared" si="62"/>
        <v>4139</v>
      </c>
      <c r="M608" t="b">
        <f t="shared" si="63"/>
        <v>0</v>
      </c>
      <c r="N608" s="3">
        <f t="shared" si="64"/>
        <v>0.72933920704845812</v>
      </c>
      <c r="O608" s="3">
        <f t="shared" si="65"/>
        <v>0.12446248684408359</v>
      </c>
    </row>
    <row r="609" spans="1:15" hidden="1" x14ac:dyDescent="0.2">
      <c r="A609">
        <v>608</v>
      </c>
      <c r="B609" t="s">
        <v>508</v>
      </c>
      <c r="C609" t="s">
        <v>83</v>
      </c>
      <c r="D609" t="s">
        <v>129</v>
      </c>
      <c r="E609">
        <v>39178</v>
      </c>
      <c r="F609">
        <v>39169</v>
      </c>
      <c r="G609">
        <v>-9</v>
      </c>
      <c r="H609">
        <v>-2.2972076165194799E-4</v>
      </c>
      <c r="I609" t="e">
        <f>VLOOKUP(D609,categoriesforlookup!A:B,2,FALSE)</f>
        <v>#N/A</v>
      </c>
      <c r="J609" t="e">
        <f t="shared" si="60"/>
        <v>#N/A</v>
      </c>
      <c r="K609" t="e">
        <f t="shared" si="61"/>
        <v>#N/A</v>
      </c>
      <c r="L609" t="e">
        <f t="shared" si="62"/>
        <v>#N/A</v>
      </c>
      <c r="M609" t="e">
        <f t="shared" si="63"/>
        <v>#N/A</v>
      </c>
      <c r="N609" s="3" t="e">
        <f t="shared" si="64"/>
        <v>#N/A</v>
      </c>
      <c r="O609" s="3" t="e">
        <f t="shared" si="65"/>
        <v>#N/A</v>
      </c>
    </row>
    <row r="610" spans="1:15" hidden="1" x14ac:dyDescent="0.2">
      <c r="A610">
        <v>609</v>
      </c>
      <c r="B610" t="s">
        <v>507</v>
      </c>
      <c r="C610" t="s">
        <v>84</v>
      </c>
      <c r="D610" t="s">
        <v>8</v>
      </c>
      <c r="E610">
        <v>7166</v>
      </c>
      <c r="F610">
        <v>7442</v>
      </c>
      <c r="G610">
        <v>276</v>
      </c>
      <c r="H610">
        <v>3.8515210717275997E-2</v>
      </c>
      <c r="I610" t="str">
        <f>VLOOKUP(D610,categoriesforlookup!A:B,2,FALSE)</f>
        <v>2 years and up to 3 years</v>
      </c>
      <c r="J610">
        <f t="shared" si="60"/>
        <v>187</v>
      </c>
      <c r="K610" t="b">
        <f t="shared" si="61"/>
        <v>1</v>
      </c>
      <c r="L610">
        <f t="shared" si="62"/>
        <v>463</v>
      </c>
      <c r="M610" t="b">
        <f t="shared" si="63"/>
        <v>0</v>
      </c>
      <c r="N610" s="3">
        <f t="shared" si="64"/>
        <v>6.4610661456879714E-2</v>
      </c>
      <c r="O610" s="3">
        <f t="shared" si="65"/>
        <v>1.6016327660163275E-2</v>
      </c>
    </row>
    <row r="611" spans="1:15" hidden="1" x14ac:dyDescent="0.2">
      <c r="A611">
        <v>610</v>
      </c>
      <c r="B611" t="s">
        <v>506</v>
      </c>
      <c r="C611" t="s">
        <v>84</v>
      </c>
      <c r="D611" t="s">
        <v>130</v>
      </c>
      <c r="E611">
        <v>1793</v>
      </c>
      <c r="F611">
        <v>1980</v>
      </c>
      <c r="G611">
        <v>187</v>
      </c>
      <c r="H611">
        <v>0.104294478527607</v>
      </c>
      <c r="I611" t="str">
        <f>VLOOKUP(D611,categoriesforlookup!A:B,2,FALSE)</f>
        <v>3 years and up to 4 years</v>
      </c>
      <c r="J611">
        <f t="shared" si="60"/>
        <v>77</v>
      </c>
      <c r="K611" t="b">
        <f t="shared" si="61"/>
        <v>1</v>
      </c>
      <c r="L611">
        <f t="shared" si="62"/>
        <v>264</v>
      </c>
      <c r="M611" t="b">
        <f t="shared" si="63"/>
        <v>0</v>
      </c>
      <c r="N611" s="3">
        <f t="shared" si="64"/>
        <v>0.14723926380368099</v>
      </c>
      <c r="O611" s="3">
        <f t="shared" si="65"/>
        <v>9.1324200913242004E-3</v>
      </c>
    </row>
    <row r="612" spans="1:15" hidden="1" x14ac:dyDescent="0.2">
      <c r="A612">
        <v>611</v>
      </c>
      <c r="B612" t="s">
        <v>505</v>
      </c>
      <c r="C612" t="s">
        <v>84</v>
      </c>
      <c r="D612" t="s">
        <v>131</v>
      </c>
      <c r="E612">
        <v>10038</v>
      </c>
      <c r="F612">
        <v>5358</v>
      </c>
      <c r="G612">
        <v>-4680</v>
      </c>
      <c r="H612">
        <v>-0.46622833233711902</v>
      </c>
      <c r="I612" t="str">
        <f>VLOOKUP(D612,categoriesforlookup!A:B,2,FALSE)</f>
        <v>6 months up to 1 year</v>
      </c>
      <c r="J612">
        <f t="shared" si="60"/>
        <v>4075</v>
      </c>
      <c r="K612" t="b">
        <f t="shared" si="61"/>
        <v>0</v>
      </c>
      <c r="L612">
        <f t="shared" si="62"/>
        <v>-4680</v>
      </c>
      <c r="M612" t="b">
        <f t="shared" si="63"/>
        <v>0</v>
      </c>
      <c r="N612" s="3">
        <f t="shared" si="64"/>
        <v>-0.46622833233711897</v>
      </c>
      <c r="O612" s="3">
        <f t="shared" si="65"/>
        <v>-0.16189290161892902</v>
      </c>
    </row>
    <row r="613" spans="1:15" hidden="1" x14ac:dyDescent="0.2">
      <c r="A613">
        <v>612</v>
      </c>
      <c r="B613" t="s">
        <v>504</v>
      </c>
      <c r="C613" t="s">
        <v>84</v>
      </c>
      <c r="D613" t="s">
        <v>132</v>
      </c>
      <c r="E613">
        <v>2041</v>
      </c>
      <c r="F613">
        <v>2118</v>
      </c>
      <c r="G613">
        <v>77</v>
      </c>
      <c r="H613">
        <v>3.7726604605585502E-2</v>
      </c>
      <c r="I613" t="str">
        <f>VLOOKUP(D613,categoriesforlookup!A:B,2,FALSE)</f>
        <v>4 years and up to 5 years</v>
      </c>
      <c r="J613">
        <f t="shared" si="60"/>
        <v>21</v>
      </c>
      <c r="K613" t="b">
        <f t="shared" si="61"/>
        <v>1</v>
      </c>
      <c r="L613">
        <f t="shared" si="62"/>
        <v>98</v>
      </c>
      <c r="M613" t="b">
        <f t="shared" si="63"/>
        <v>0</v>
      </c>
      <c r="N613" s="3">
        <f t="shared" si="64"/>
        <v>4.8015678588926997E-2</v>
      </c>
      <c r="O613" s="3">
        <f t="shared" si="65"/>
        <v>3.3900650339006503E-3</v>
      </c>
    </row>
    <row r="614" spans="1:15" hidden="1" x14ac:dyDescent="0.2">
      <c r="A614">
        <v>613</v>
      </c>
      <c r="B614" t="s">
        <v>503</v>
      </c>
      <c r="C614" t="s">
        <v>84</v>
      </c>
      <c r="D614" t="s">
        <v>133</v>
      </c>
      <c r="E614">
        <v>363</v>
      </c>
      <c r="F614">
        <v>384</v>
      </c>
      <c r="G614">
        <v>21</v>
      </c>
      <c r="H614">
        <v>5.7851239669421503E-2</v>
      </c>
      <c r="I614" t="str">
        <f>VLOOKUP(D614,categoriesforlookup!A:B,2,FALSE)</f>
        <v>5 years and over</v>
      </c>
      <c r="J614">
        <f t="shared" si="60"/>
        <v>16</v>
      </c>
      <c r="K614" t="b">
        <f t="shared" si="61"/>
        <v>1</v>
      </c>
      <c r="L614">
        <f t="shared" si="62"/>
        <v>37</v>
      </c>
      <c r="M614" t="b">
        <f t="shared" si="63"/>
        <v>0</v>
      </c>
      <c r="N614" s="3">
        <f t="shared" si="64"/>
        <v>0.10192837465564739</v>
      </c>
      <c r="O614" s="3">
        <f t="shared" si="65"/>
        <v>1.2799225127992251E-3</v>
      </c>
    </row>
    <row r="615" spans="1:15" hidden="1" x14ac:dyDescent="0.2">
      <c r="A615">
        <v>614</v>
      </c>
      <c r="B615" t="s">
        <v>502</v>
      </c>
      <c r="C615" t="s">
        <v>84</v>
      </c>
      <c r="D615" t="s">
        <v>134</v>
      </c>
      <c r="E615">
        <v>66</v>
      </c>
      <c r="F615">
        <v>82</v>
      </c>
      <c r="G615">
        <v>16</v>
      </c>
      <c r="H615">
        <v>0.24242424242424199</v>
      </c>
      <c r="I615">
        <f>VLOOKUP(D615,categoriesforlookup!A:B,2,FALSE)</f>
        <v>0</v>
      </c>
      <c r="J615" t="e">
        <f t="shared" si="60"/>
        <v>#N/A</v>
      </c>
      <c r="K615" t="e">
        <f t="shared" si="61"/>
        <v>#N/A</v>
      </c>
      <c r="L615" t="e">
        <f t="shared" si="62"/>
        <v>#N/A</v>
      </c>
      <c r="M615" t="e">
        <f t="shared" si="63"/>
        <v>#N/A</v>
      </c>
      <c r="N615" s="3" t="e">
        <f t="shared" si="64"/>
        <v>#N/A</v>
      </c>
      <c r="O615" s="3" t="e">
        <f t="shared" si="65"/>
        <v>#N/A</v>
      </c>
    </row>
    <row r="616" spans="1:15" x14ac:dyDescent="0.2">
      <c r="A616">
        <v>55</v>
      </c>
      <c r="B616" t="s">
        <v>1061</v>
      </c>
      <c r="C616" t="s">
        <v>14</v>
      </c>
      <c r="D616" t="s">
        <v>136</v>
      </c>
      <c r="E616">
        <v>6639</v>
      </c>
      <c r="F616">
        <v>12074</v>
      </c>
      <c r="G616">
        <v>5435</v>
      </c>
      <c r="H616">
        <v>0.818647386654617</v>
      </c>
      <c r="I616" t="str">
        <f>VLOOKUP(D616,categoriesforlookup!A:B,2,FALSE)</f>
        <v>1 year and up to 2 years</v>
      </c>
      <c r="J616">
        <f t="shared" si="60"/>
        <v>142</v>
      </c>
      <c r="K616" t="b">
        <f t="shared" si="61"/>
        <v>1</v>
      </c>
      <c r="L616">
        <f t="shared" si="62"/>
        <v>5577</v>
      </c>
      <c r="M616" t="b">
        <f t="shared" si="63"/>
        <v>0</v>
      </c>
      <c r="N616" s="3">
        <f t="shared" si="64"/>
        <v>0.8400361500225938</v>
      </c>
      <c r="O616" s="3">
        <f t="shared" si="65"/>
        <v>0.12370242214532871</v>
      </c>
    </row>
    <row r="617" spans="1:15" hidden="1" x14ac:dyDescent="0.2">
      <c r="A617">
        <v>616</v>
      </c>
      <c r="B617" t="s">
        <v>500</v>
      </c>
      <c r="C617" t="s">
        <v>84</v>
      </c>
      <c r="D617" t="s">
        <v>129</v>
      </c>
      <c r="E617">
        <v>29148</v>
      </c>
      <c r="F617">
        <v>28908</v>
      </c>
      <c r="G617">
        <v>-240</v>
      </c>
      <c r="H617">
        <v>-8.2338410868670192E-3</v>
      </c>
      <c r="I617" t="e">
        <f>VLOOKUP(D617,categoriesforlookup!A:B,2,FALSE)</f>
        <v>#N/A</v>
      </c>
      <c r="J617" t="e">
        <f t="shared" si="60"/>
        <v>#N/A</v>
      </c>
      <c r="K617" t="e">
        <f t="shared" si="61"/>
        <v>#N/A</v>
      </c>
      <c r="L617" t="e">
        <f t="shared" si="62"/>
        <v>#N/A</v>
      </c>
      <c r="M617" t="e">
        <f t="shared" si="63"/>
        <v>#N/A</v>
      </c>
      <c r="N617" s="3" t="e">
        <f t="shared" si="64"/>
        <v>#N/A</v>
      </c>
      <c r="O617" s="3" t="e">
        <f t="shared" si="65"/>
        <v>#N/A</v>
      </c>
    </row>
    <row r="618" spans="1:15" hidden="1" x14ac:dyDescent="0.2">
      <c r="A618">
        <v>617</v>
      </c>
      <c r="B618" t="s">
        <v>499</v>
      </c>
      <c r="C618" t="s">
        <v>85</v>
      </c>
      <c r="D618" t="s">
        <v>8</v>
      </c>
      <c r="E618">
        <v>18851</v>
      </c>
      <c r="F618">
        <v>19953</v>
      </c>
      <c r="G618">
        <v>1102</v>
      </c>
      <c r="H618">
        <v>5.8458437218184701E-2</v>
      </c>
      <c r="I618" t="str">
        <f>VLOOKUP(D618,categoriesforlookup!A:B,2,FALSE)</f>
        <v>2 years and up to 3 years</v>
      </c>
      <c r="J618">
        <f t="shared" si="60"/>
        <v>874</v>
      </c>
      <c r="K618" t="b">
        <f t="shared" si="61"/>
        <v>1</v>
      </c>
      <c r="L618">
        <f t="shared" si="62"/>
        <v>1976</v>
      </c>
      <c r="M618" t="b">
        <f t="shared" si="63"/>
        <v>0</v>
      </c>
      <c r="N618" s="3">
        <f t="shared" si="64"/>
        <v>0.10482202535674499</v>
      </c>
      <c r="O618" s="3">
        <f t="shared" si="65"/>
        <v>2.438241899262111E-2</v>
      </c>
    </row>
    <row r="619" spans="1:15" hidden="1" x14ac:dyDescent="0.2">
      <c r="A619">
        <v>618</v>
      </c>
      <c r="B619" t="s">
        <v>498</v>
      </c>
      <c r="C619" t="s">
        <v>85</v>
      </c>
      <c r="D619" t="s">
        <v>130</v>
      </c>
      <c r="E619">
        <v>5561</v>
      </c>
      <c r="F619">
        <v>6435</v>
      </c>
      <c r="G619">
        <v>874</v>
      </c>
      <c r="H619">
        <v>0.157165977342205</v>
      </c>
      <c r="I619" t="str">
        <f>VLOOKUP(D619,categoriesforlookup!A:B,2,FALSE)</f>
        <v>3 years and up to 4 years</v>
      </c>
      <c r="J619">
        <f t="shared" si="60"/>
        <v>-7</v>
      </c>
      <c r="K619" t="b">
        <f t="shared" si="61"/>
        <v>0</v>
      </c>
      <c r="L619">
        <f t="shared" si="62"/>
        <v>874</v>
      </c>
      <c r="M619" t="b">
        <f t="shared" si="63"/>
        <v>0</v>
      </c>
      <c r="N619" s="3">
        <f t="shared" si="64"/>
        <v>0.15716597734220464</v>
      </c>
      <c r="O619" s="3">
        <f t="shared" si="65"/>
        <v>1.0784531477505492E-2</v>
      </c>
    </row>
    <row r="620" spans="1:15" hidden="1" x14ac:dyDescent="0.2">
      <c r="A620">
        <v>619</v>
      </c>
      <c r="B620" t="s">
        <v>497</v>
      </c>
      <c r="C620" t="s">
        <v>85</v>
      </c>
      <c r="D620" t="s">
        <v>131</v>
      </c>
      <c r="E620">
        <v>30418</v>
      </c>
      <c r="F620">
        <v>21261</v>
      </c>
      <c r="G620">
        <v>-9157</v>
      </c>
      <c r="H620">
        <v>-0.30103885857058299</v>
      </c>
      <c r="I620" t="str">
        <f>VLOOKUP(D620,categoriesforlookup!A:B,2,FALSE)</f>
        <v>6 months up to 1 year</v>
      </c>
      <c r="J620">
        <f t="shared" si="60"/>
        <v>8199</v>
      </c>
      <c r="K620" t="b">
        <f t="shared" si="61"/>
        <v>0</v>
      </c>
      <c r="L620">
        <f t="shared" si="62"/>
        <v>-9157</v>
      </c>
      <c r="M620" t="b">
        <f t="shared" si="63"/>
        <v>0</v>
      </c>
      <c r="N620" s="3">
        <f t="shared" si="64"/>
        <v>-0.30103885857058321</v>
      </c>
      <c r="O620" s="3">
        <f t="shared" si="65"/>
        <v>-0.11299079489647343</v>
      </c>
    </row>
    <row r="621" spans="1:15" hidden="1" x14ac:dyDescent="0.2">
      <c r="A621">
        <v>620</v>
      </c>
      <c r="B621" t="s">
        <v>496</v>
      </c>
      <c r="C621" t="s">
        <v>85</v>
      </c>
      <c r="D621" t="s">
        <v>132</v>
      </c>
      <c r="E621">
        <v>657</v>
      </c>
      <c r="F621">
        <v>650</v>
      </c>
      <c r="G621">
        <v>-7</v>
      </c>
      <c r="H621">
        <v>-1.06544901065449E-2</v>
      </c>
      <c r="I621" t="str">
        <f>VLOOKUP(D621,categoriesforlookup!A:B,2,FALSE)</f>
        <v>4 years and up to 5 years</v>
      </c>
      <c r="J621">
        <f t="shared" si="60"/>
        <v>54</v>
      </c>
      <c r="K621" t="b">
        <f t="shared" si="61"/>
        <v>0</v>
      </c>
      <c r="L621">
        <f t="shared" si="62"/>
        <v>-7</v>
      </c>
      <c r="M621" t="b">
        <f t="shared" si="63"/>
        <v>0</v>
      </c>
      <c r="N621" s="3">
        <f t="shared" si="64"/>
        <v>-1.06544901065449E-2</v>
      </c>
      <c r="O621" s="3">
        <f t="shared" si="65"/>
        <v>-8.6374966066977618E-5</v>
      </c>
    </row>
    <row r="622" spans="1:15" hidden="1" x14ac:dyDescent="0.2">
      <c r="A622">
        <v>621</v>
      </c>
      <c r="B622" t="s">
        <v>495</v>
      </c>
      <c r="C622" t="s">
        <v>85</v>
      </c>
      <c r="D622" t="s">
        <v>133</v>
      </c>
      <c r="E622">
        <v>419</v>
      </c>
      <c r="F622">
        <v>473</v>
      </c>
      <c r="G622">
        <v>54</v>
      </c>
      <c r="H622">
        <v>0.12887828162291201</v>
      </c>
      <c r="I622" t="str">
        <f>VLOOKUP(D622,categoriesforlookup!A:B,2,FALSE)</f>
        <v>5 years and over</v>
      </c>
      <c r="J622">
        <f t="shared" si="60"/>
        <v>2</v>
      </c>
      <c r="K622" t="b">
        <f t="shared" si="61"/>
        <v>1</v>
      </c>
      <c r="L622">
        <f t="shared" si="62"/>
        <v>56</v>
      </c>
      <c r="M622" t="b">
        <f t="shared" si="63"/>
        <v>0</v>
      </c>
      <c r="N622" s="3">
        <f t="shared" si="64"/>
        <v>0.13365155131264916</v>
      </c>
      <c r="O622" s="3">
        <f t="shared" si="65"/>
        <v>6.9099972853582095E-4</v>
      </c>
    </row>
    <row r="623" spans="1:15" hidden="1" x14ac:dyDescent="0.2">
      <c r="A623">
        <v>622</v>
      </c>
      <c r="B623" t="s">
        <v>494</v>
      </c>
      <c r="C623" t="s">
        <v>85</v>
      </c>
      <c r="D623" t="s">
        <v>134</v>
      </c>
      <c r="E623">
        <v>37</v>
      </c>
      <c r="F623">
        <v>39</v>
      </c>
      <c r="G623">
        <v>2</v>
      </c>
      <c r="H623">
        <v>5.4054054054054099E-2</v>
      </c>
      <c r="I623">
        <f>VLOOKUP(D623,categoriesforlookup!A:B,2,FALSE)</f>
        <v>0</v>
      </c>
      <c r="J623" t="e">
        <f t="shared" si="60"/>
        <v>#N/A</v>
      </c>
      <c r="K623" t="e">
        <f t="shared" si="61"/>
        <v>#N/A</v>
      </c>
      <c r="L623" t="e">
        <f t="shared" si="62"/>
        <v>#N/A</v>
      </c>
      <c r="M623" t="e">
        <f t="shared" si="63"/>
        <v>#N/A</v>
      </c>
      <c r="N623" s="3" t="e">
        <f t="shared" si="64"/>
        <v>#N/A</v>
      </c>
      <c r="O623" s="3" t="e">
        <f t="shared" si="65"/>
        <v>#N/A</v>
      </c>
    </row>
    <row r="624" spans="1:15" x14ac:dyDescent="0.2">
      <c r="A624">
        <v>671</v>
      </c>
      <c r="B624" t="s">
        <v>445</v>
      </c>
      <c r="C624" t="s">
        <v>91</v>
      </c>
      <c r="D624" t="s">
        <v>136</v>
      </c>
      <c r="E624">
        <v>5417</v>
      </c>
      <c r="F624">
        <v>9648</v>
      </c>
      <c r="G624">
        <v>4231</v>
      </c>
      <c r="H624">
        <v>0.78105962709987098</v>
      </c>
      <c r="I624" t="str">
        <f>VLOOKUP(D624,categoriesforlookup!A:B,2,FALSE)</f>
        <v>1 year and up to 2 years</v>
      </c>
      <c r="J624">
        <f t="shared" si="60"/>
        <v>258</v>
      </c>
      <c r="K624" t="b">
        <f t="shared" si="61"/>
        <v>1</v>
      </c>
      <c r="L624">
        <f t="shared" si="62"/>
        <v>4489</v>
      </c>
      <c r="M624" t="b">
        <f t="shared" si="63"/>
        <v>0</v>
      </c>
      <c r="N624" s="3">
        <f t="shared" si="64"/>
        <v>0.82868746538674543</v>
      </c>
      <c r="O624" s="3">
        <f t="shared" si="65"/>
        <v>0.12334789657351689</v>
      </c>
    </row>
    <row r="625" spans="1:15" hidden="1" x14ac:dyDescent="0.2">
      <c r="A625">
        <v>624</v>
      </c>
      <c r="B625" t="s">
        <v>492</v>
      </c>
      <c r="C625" t="s">
        <v>85</v>
      </c>
      <c r="D625" t="s">
        <v>129</v>
      </c>
      <c r="E625">
        <v>79946</v>
      </c>
      <c r="F625">
        <v>81042</v>
      </c>
      <c r="G625">
        <v>1096</v>
      </c>
      <c r="H625">
        <v>1.37092537462787E-2</v>
      </c>
      <c r="I625" t="e">
        <f>VLOOKUP(D625,categoriesforlookup!A:B,2,FALSE)</f>
        <v>#N/A</v>
      </c>
      <c r="J625" t="e">
        <f t="shared" si="60"/>
        <v>#N/A</v>
      </c>
      <c r="K625" t="e">
        <f t="shared" si="61"/>
        <v>#N/A</v>
      </c>
      <c r="L625" t="e">
        <f t="shared" si="62"/>
        <v>#N/A</v>
      </c>
      <c r="M625" t="e">
        <f t="shared" si="63"/>
        <v>#N/A</v>
      </c>
      <c r="N625" s="3" t="e">
        <f t="shared" si="64"/>
        <v>#N/A</v>
      </c>
      <c r="O625" s="3" t="e">
        <f t="shared" si="65"/>
        <v>#N/A</v>
      </c>
    </row>
    <row r="626" spans="1:15" hidden="1" x14ac:dyDescent="0.2">
      <c r="A626">
        <v>625</v>
      </c>
      <c r="B626" t="s">
        <v>491</v>
      </c>
      <c r="C626" t="s">
        <v>86</v>
      </c>
      <c r="D626" t="s">
        <v>8</v>
      </c>
      <c r="E626">
        <v>2514</v>
      </c>
      <c r="F626">
        <v>2604</v>
      </c>
      <c r="G626">
        <v>90</v>
      </c>
      <c r="H626">
        <v>3.5799522673030999E-2</v>
      </c>
      <c r="I626" t="str">
        <f>VLOOKUP(D626,categoriesforlookup!A:B,2,FALSE)</f>
        <v>2 years and up to 3 years</v>
      </c>
      <c r="J626">
        <f t="shared" si="60"/>
        <v>138</v>
      </c>
      <c r="K626" t="b">
        <f t="shared" si="61"/>
        <v>1</v>
      </c>
      <c r="L626">
        <f t="shared" si="62"/>
        <v>228</v>
      </c>
      <c r="M626" t="b">
        <f t="shared" si="63"/>
        <v>0</v>
      </c>
      <c r="N626" s="3">
        <f t="shared" si="64"/>
        <v>9.0692124105011929E-2</v>
      </c>
      <c r="O626" s="3">
        <f t="shared" si="65"/>
        <v>1.8830525272547076E-2</v>
      </c>
    </row>
    <row r="627" spans="1:15" hidden="1" x14ac:dyDescent="0.2">
      <c r="A627">
        <v>626</v>
      </c>
      <c r="B627" t="s">
        <v>490</v>
      </c>
      <c r="C627" t="s">
        <v>86</v>
      </c>
      <c r="D627" t="s">
        <v>130</v>
      </c>
      <c r="E627">
        <v>902</v>
      </c>
      <c r="F627">
        <v>1040</v>
      </c>
      <c r="G627">
        <v>138</v>
      </c>
      <c r="H627">
        <v>0.15299334811529899</v>
      </c>
      <c r="I627" t="str">
        <f>VLOOKUP(D627,categoriesforlookup!A:B,2,FALSE)</f>
        <v>3 years and up to 4 years</v>
      </c>
      <c r="J627">
        <f t="shared" si="60"/>
        <v>16</v>
      </c>
      <c r="K627" t="b">
        <f t="shared" si="61"/>
        <v>1</v>
      </c>
      <c r="L627">
        <f t="shared" si="62"/>
        <v>154</v>
      </c>
      <c r="M627" t="b">
        <f t="shared" si="63"/>
        <v>0</v>
      </c>
      <c r="N627" s="3">
        <f t="shared" si="64"/>
        <v>0.17073170731707318</v>
      </c>
      <c r="O627" s="3">
        <f t="shared" si="65"/>
        <v>1.2718863561281797E-2</v>
      </c>
    </row>
    <row r="628" spans="1:15" hidden="1" x14ac:dyDescent="0.2">
      <c r="A628">
        <v>627</v>
      </c>
      <c r="B628" t="s">
        <v>489</v>
      </c>
      <c r="C628" t="s">
        <v>86</v>
      </c>
      <c r="D628" t="s">
        <v>131</v>
      </c>
      <c r="E628">
        <v>5127</v>
      </c>
      <c r="F628">
        <v>2987</v>
      </c>
      <c r="G628">
        <v>-2140</v>
      </c>
      <c r="H628">
        <v>-0.41739808855080901</v>
      </c>
      <c r="I628" t="str">
        <f>VLOOKUP(D628,categoriesforlookup!A:B,2,FALSE)</f>
        <v>6 months up to 1 year</v>
      </c>
      <c r="J628">
        <f t="shared" si="60"/>
        <v>1804</v>
      </c>
      <c r="K628" t="b">
        <f t="shared" si="61"/>
        <v>0</v>
      </c>
      <c r="L628">
        <f t="shared" si="62"/>
        <v>-2140</v>
      </c>
      <c r="M628" t="b">
        <f t="shared" si="63"/>
        <v>0</v>
      </c>
      <c r="N628" s="3">
        <f t="shared" si="64"/>
        <v>-0.41739808855080945</v>
      </c>
      <c r="O628" s="3">
        <f t="shared" si="65"/>
        <v>-0.17674264948794186</v>
      </c>
    </row>
    <row r="629" spans="1:15" hidden="1" x14ac:dyDescent="0.2">
      <c r="A629">
        <v>628</v>
      </c>
      <c r="B629" t="s">
        <v>488</v>
      </c>
      <c r="C629" t="s">
        <v>86</v>
      </c>
      <c r="D629" t="s">
        <v>132</v>
      </c>
      <c r="E629">
        <v>252</v>
      </c>
      <c r="F629">
        <v>268</v>
      </c>
      <c r="G629">
        <v>16</v>
      </c>
      <c r="H629">
        <v>6.3492063492063502E-2</v>
      </c>
      <c r="I629" t="str">
        <f>VLOOKUP(D629,categoriesforlookup!A:B,2,FALSE)</f>
        <v>4 years and up to 5 years</v>
      </c>
      <c r="J629">
        <f t="shared" si="60"/>
        <v>13</v>
      </c>
      <c r="K629" t="b">
        <f t="shared" si="61"/>
        <v>1</v>
      </c>
      <c r="L629">
        <f t="shared" si="62"/>
        <v>29</v>
      </c>
      <c r="M629" t="b">
        <f t="shared" si="63"/>
        <v>0</v>
      </c>
      <c r="N629" s="3">
        <f t="shared" si="64"/>
        <v>0.11507936507936507</v>
      </c>
      <c r="O629" s="3">
        <f t="shared" si="65"/>
        <v>2.3951106706309876E-3</v>
      </c>
    </row>
    <row r="630" spans="1:15" hidden="1" x14ac:dyDescent="0.2">
      <c r="A630">
        <v>629</v>
      </c>
      <c r="B630" t="s">
        <v>487</v>
      </c>
      <c r="C630" t="s">
        <v>86</v>
      </c>
      <c r="D630" t="s">
        <v>133</v>
      </c>
      <c r="E630">
        <v>64</v>
      </c>
      <c r="F630">
        <v>77</v>
      </c>
      <c r="G630">
        <v>13</v>
      </c>
      <c r="H630">
        <v>0.203125</v>
      </c>
      <c r="I630" t="str">
        <f>VLOOKUP(D630,categoriesforlookup!A:B,2,FALSE)</f>
        <v>5 years and over</v>
      </c>
      <c r="J630">
        <f t="shared" si="60"/>
        <v>-2</v>
      </c>
      <c r="K630" t="b">
        <f t="shared" si="61"/>
        <v>0</v>
      </c>
      <c r="L630">
        <f t="shared" si="62"/>
        <v>13</v>
      </c>
      <c r="M630" t="b">
        <f t="shared" si="63"/>
        <v>0</v>
      </c>
      <c r="N630" s="3">
        <f t="shared" si="64"/>
        <v>0.203125</v>
      </c>
      <c r="O630" s="3">
        <f t="shared" si="65"/>
        <v>1.0736703006276841E-3</v>
      </c>
    </row>
    <row r="631" spans="1:15" hidden="1" x14ac:dyDescent="0.2">
      <c r="A631">
        <v>630</v>
      </c>
      <c r="B631" t="s">
        <v>486</v>
      </c>
      <c r="C631" t="s">
        <v>86</v>
      </c>
      <c r="D631" t="s">
        <v>134</v>
      </c>
      <c r="E631">
        <v>20</v>
      </c>
      <c r="F631">
        <v>18</v>
      </c>
      <c r="G631">
        <v>-2</v>
      </c>
      <c r="H631">
        <v>-0.1</v>
      </c>
      <c r="I631">
        <f>VLOOKUP(D631,categoriesforlookup!A:B,2,FALSE)</f>
        <v>0</v>
      </c>
      <c r="J631" t="e">
        <f t="shared" si="60"/>
        <v>#N/A</v>
      </c>
      <c r="K631" t="e">
        <f t="shared" si="61"/>
        <v>#N/A</v>
      </c>
      <c r="L631" t="e">
        <f t="shared" si="62"/>
        <v>#N/A</v>
      </c>
      <c r="M631" t="e">
        <f t="shared" si="63"/>
        <v>#N/A</v>
      </c>
      <c r="N631" s="3" t="e">
        <f t="shared" si="64"/>
        <v>#N/A</v>
      </c>
      <c r="O631" s="3" t="e">
        <f t="shared" si="65"/>
        <v>#N/A</v>
      </c>
    </row>
    <row r="632" spans="1:15" x14ac:dyDescent="0.2">
      <c r="A632">
        <v>599</v>
      </c>
      <c r="B632" t="s">
        <v>517</v>
      </c>
      <c r="C632" t="s">
        <v>82</v>
      </c>
      <c r="D632" t="s">
        <v>136</v>
      </c>
      <c r="E632">
        <v>10773</v>
      </c>
      <c r="F632">
        <v>17967</v>
      </c>
      <c r="G632">
        <v>7194</v>
      </c>
      <c r="H632">
        <v>0.66778056251740503</v>
      </c>
      <c r="I632" t="str">
        <f>VLOOKUP(D632,categoriesforlookup!A:B,2,FALSE)</f>
        <v>1 year and up to 2 years</v>
      </c>
      <c r="J632">
        <f t="shared" si="60"/>
        <v>428</v>
      </c>
      <c r="K632" t="b">
        <f t="shared" si="61"/>
        <v>1</v>
      </c>
      <c r="L632">
        <f t="shared" si="62"/>
        <v>7622</v>
      </c>
      <c r="M632" t="b">
        <f t="shared" si="63"/>
        <v>0</v>
      </c>
      <c r="N632" s="3">
        <f t="shared" si="64"/>
        <v>0.70750951452705835</v>
      </c>
      <c r="O632" s="3">
        <f t="shared" si="65"/>
        <v>0.1232176921335963</v>
      </c>
    </row>
    <row r="633" spans="1:15" hidden="1" x14ac:dyDescent="0.2">
      <c r="A633">
        <v>632</v>
      </c>
      <c r="B633" t="s">
        <v>484</v>
      </c>
      <c r="C633" t="s">
        <v>86</v>
      </c>
      <c r="D633" t="s">
        <v>129</v>
      </c>
      <c r="E633">
        <v>12316</v>
      </c>
      <c r="F633">
        <v>12108</v>
      </c>
      <c r="G633">
        <v>-208</v>
      </c>
      <c r="H633">
        <v>-1.68886001948685E-2</v>
      </c>
      <c r="I633" t="e">
        <f>VLOOKUP(D633,categoriesforlookup!A:B,2,FALSE)</f>
        <v>#N/A</v>
      </c>
      <c r="J633" t="e">
        <f t="shared" si="60"/>
        <v>#N/A</v>
      </c>
      <c r="K633" t="e">
        <f t="shared" si="61"/>
        <v>#N/A</v>
      </c>
      <c r="L633" t="e">
        <f t="shared" si="62"/>
        <v>#N/A</v>
      </c>
      <c r="M633" t="e">
        <f t="shared" si="63"/>
        <v>#N/A</v>
      </c>
      <c r="N633" s="3" t="e">
        <f t="shared" si="64"/>
        <v>#N/A</v>
      </c>
      <c r="O633" s="3" t="e">
        <f t="shared" si="65"/>
        <v>#N/A</v>
      </c>
    </row>
    <row r="634" spans="1:15" hidden="1" x14ac:dyDescent="0.2">
      <c r="A634">
        <v>633</v>
      </c>
      <c r="B634" t="s">
        <v>483</v>
      </c>
      <c r="C634" t="s">
        <v>87</v>
      </c>
      <c r="D634" t="s">
        <v>8</v>
      </c>
      <c r="E634">
        <v>11481</v>
      </c>
      <c r="F634">
        <v>11669</v>
      </c>
      <c r="G634">
        <v>188</v>
      </c>
      <c r="H634">
        <v>1.6374880236913199E-2</v>
      </c>
      <c r="I634" t="str">
        <f>VLOOKUP(D634,categoriesforlookup!A:B,2,FALSE)</f>
        <v>2 years and up to 3 years</v>
      </c>
      <c r="J634">
        <f t="shared" si="60"/>
        <v>814</v>
      </c>
      <c r="K634" t="b">
        <f t="shared" si="61"/>
        <v>1</v>
      </c>
      <c r="L634">
        <f t="shared" si="62"/>
        <v>1002</v>
      </c>
      <c r="M634" t="b">
        <f t="shared" si="63"/>
        <v>0</v>
      </c>
      <c r="N634" s="3">
        <f t="shared" si="64"/>
        <v>8.7274627645675465E-2</v>
      </c>
      <c r="O634" s="3">
        <f t="shared" si="65"/>
        <v>2.0271910657926683E-2</v>
      </c>
    </row>
    <row r="635" spans="1:15" hidden="1" x14ac:dyDescent="0.2">
      <c r="A635">
        <v>634</v>
      </c>
      <c r="B635" t="s">
        <v>482</v>
      </c>
      <c r="C635" t="s">
        <v>87</v>
      </c>
      <c r="D635" t="s">
        <v>130</v>
      </c>
      <c r="E635">
        <v>6458</v>
      </c>
      <c r="F635">
        <v>7272</v>
      </c>
      <c r="G635">
        <v>814</v>
      </c>
      <c r="H635">
        <v>0.126045215236915</v>
      </c>
      <c r="I635" t="str">
        <f>VLOOKUP(D635,categoriesforlookup!A:B,2,FALSE)</f>
        <v>3 years and up to 4 years</v>
      </c>
      <c r="J635">
        <f t="shared" si="60"/>
        <v>-5</v>
      </c>
      <c r="K635" t="b">
        <f t="shared" si="61"/>
        <v>0</v>
      </c>
      <c r="L635">
        <f t="shared" si="62"/>
        <v>814</v>
      </c>
      <c r="M635" t="b">
        <f t="shared" si="63"/>
        <v>0</v>
      </c>
      <c r="N635" s="3">
        <f t="shared" si="64"/>
        <v>0.12604521523691545</v>
      </c>
      <c r="O635" s="3">
        <f t="shared" si="65"/>
        <v>1.6468398478595127E-2</v>
      </c>
    </row>
    <row r="636" spans="1:15" hidden="1" x14ac:dyDescent="0.2">
      <c r="A636">
        <v>635</v>
      </c>
      <c r="B636" t="s">
        <v>481</v>
      </c>
      <c r="C636" t="s">
        <v>87</v>
      </c>
      <c r="D636" t="s">
        <v>131</v>
      </c>
      <c r="E636">
        <v>17882</v>
      </c>
      <c r="F636">
        <v>8971</v>
      </c>
      <c r="G636">
        <v>-8911</v>
      </c>
      <c r="H636">
        <v>-0.49832233530925002</v>
      </c>
      <c r="I636" t="str">
        <f>VLOOKUP(D636,categoriesforlookup!A:B,2,FALSE)</f>
        <v>6 months up to 1 year</v>
      </c>
      <c r="J636">
        <f t="shared" si="60"/>
        <v>7756</v>
      </c>
      <c r="K636" t="b">
        <f t="shared" si="61"/>
        <v>0</v>
      </c>
      <c r="L636">
        <f t="shared" si="62"/>
        <v>-8911</v>
      </c>
      <c r="M636" t="b">
        <f t="shared" si="63"/>
        <v>0</v>
      </c>
      <c r="N636" s="3">
        <f t="shared" si="64"/>
        <v>-0.49832233530924952</v>
      </c>
      <c r="O636" s="3">
        <f t="shared" si="65"/>
        <v>-0.18028243101076313</v>
      </c>
    </row>
    <row r="637" spans="1:15" hidden="1" x14ac:dyDescent="0.2">
      <c r="A637">
        <v>636</v>
      </c>
      <c r="B637" t="s">
        <v>480</v>
      </c>
      <c r="C637" t="s">
        <v>87</v>
      </c>
      <c r="D637" t="s">
        <v>132</v>
      </c>
      <c r="E637">
        <v>530</v>
      </c>
      <c r="F637">
        <v>525</v>
      </c>
      <c r="G637">
        <v>-5</v>
      </c>
      <c r="H637">
        <v>-9.4339622641509396E-3</v>
      </c>
      <c r="I637" t="str">
        <f>VLOOKUP(D637,categoriesforlookup!A:B,2,FALSE)</f>
        <v>4 years and up to 5 years</v>
      </c>
      <c r="J637">
        <f t="shared" si="60"/>
        <v>36</v>
      </c>
      <c r="K637" t="b">
        <f t="shared" si="61"/>
        <v>0</v>
      </c>
      <c r="L637">
        <f t="shared" si="62"/>
        <v>-5</v>
      </c>
      <c r="M637" t="b">
        <f t="shared" si="63"/>
        <v>0</v>
      </c>
      <c r="N637" s="3">
        <f t="shared" si="64"/>
        <v>-9.433962264150943E-3</v>
      </c>
      <c r="O637" s="3">
        <f t="shared" si="65"/>
        <v>-1.0115723881200939E-4</v>
      </c>
    </row>
    <row r="638" spans="1:15" hidden="1" x14ac:dyDescent="0.2">
      <c r="A638">
        <v>637</v>
      </c>
      <c r="B638" t="s">
        <v>479</v>
      </c>
      <c r="C638" t="s">
        <v>87</v>
      </c>
      <c r="D638" t="s">
        <v>133</v>
      </c>
      <c r="E638">
        <v>289</v>
      </c>
      <c r="F638">
        <v>325</v>
      </c>
      <c r="G638">
        <v>36</v>
      </c>
      <c r="H638">
        <v>0.124567474048443</v>
      </c>
      <c r="I638" t="str">
        <f>VLOOKUP(D638,categoriesforlookup!A:B,2,FALSE)</f>
        <v>5 years and over</v>
      </c>
      <c r="J638">
        <f t="shared" si="60"/>
        <v>7</v>
      </c>
      <c r="K638" t="b">
        <f t="shared" si="61"/>
        <v>1</v>
      </c>
      <c r="L638">
        <f t="shared" si="62"/>
        <v>43</v>
      </c>
      <c r="M638" t="b">
        <f t="shared" si="63"/>
        <v>0</v>
      </c>
      <c r="N638" s="3">
        <f t="shared" si="64"/>
        <v>0.14878892733564014</v>
      </c>
      <c r="O638" s="3">
        <f t="shared" si="65"/>
        <v>8.6995225378328075E-4</v>
      </c>
    </row>
    <row r="639" spans="1:15" hidden="1" x14ac:dyDescent="0.2">
      <c r="A639">
        <v>638</v>
      </c>
      <c r="B639" t="s">
        <v>478</v>
      </c>
      <c r="C639" t="s">
        <v>87</v>
      </c>
      <c r="D639" t="s">
        <v>134</v>
      </c>
      <c r="E639">
        <v>32</v>
      </c>
      <c r="F639">
        <v>39</v>
      </c>
      <c r="G639">
        <v>7</v>
      </c>
      <c r="H639">
        <v>0.21875</v>
      </c>
      <c r="I639">
        <f>VLOOKUP(D639,categoriesforlookup!A:B,2,FALSE)</f>
        <v>0</v>
      </c>
      <c r="J639" t="e">
        <f t="shared" si="60"/>
        <v>#N/A</v>
      </c>
      <c r="K639" t="e">
        <f t="shared" si="61"/>
        <v>#N/A</v>
      </c>
      <c r="L639" t="e">
        <f t="shared" si="62"/>
        <v>#N/A</v>
      </c>
      <c r="M639" t="e">
        <f t="shared" si="63"/>
        <v>#N/A</v>
      </c>
      <c r="N639" s="3" t="e">
        <f t="shared" si="64"/>
        <v>#N/A</v>
      </c>
      <c r="O639" s="3" t="e">
        <f t="shared" si="65"/>
        <v>#N/A</v>
      </c>
    </row>
    <row r="640" spans="1:15" x14ac:dyDescent="0.2">
      <c r="A640">
        <v>31</v>
      </c>
      <c r="B640" t="s">
        <v>1085</v>
      </c>
      <c r="C640" t="s">
        <v>11</v>
      </c>
      <c r="D640" t="s">
        <v>136</v>
      </c>
      <c r="E640">
        <v>4472</v>
      </c>
      <c r="F640">
        <v>8536</v>
      </c>
      <c r="G640">
        <v>4064</v>
      </c>
      <c r="H640">
        <v>0.90876565295169898</v>
      </c>
      <c r="I640" t="str">
        <f>VLOOKUP(D640,categoriesforlookup!A:B,2,FALSE)</f>
        <v>1 year and up to 2 years</v>
      </c>
      <c r="J640">
        <f t="shared" si="60"/>
        <v>287</v>
      </c>
      <c r="K640" t="b">
        <f t="shared" si="61"/>
        <v>1</v>
      </c>
      <c r="L640">
        <f t="shared" si="62"/>
        <v>4351</v>
      </c>
      <c r="M640" t="b">
        <f t="shared" si="63"/>
        <v>0</v>
      </c>
      <c r="N640" s="3">
        <f t="shared" si="64"/>
        <v>0.97294275491949911</v>
      </c>
      <c r="O640" s="3">
        <f t="shared" si="65"/>
        <v>0.12285060846486151</v>
      </c>
    </row>
    <row r="641" spans="1:15" hidden="1" x14ac:dyDescent="0.2">
      <c r="A641">
        <v>640</v>
      </c>
      <c r="B641" t="s">
        <v>476</v>
      </c>
      <c r="C641" t="s">
        <v>87</v>
      </c>
      <c r="D641" t="s">
        <v>129</v>
      </c>
      <c r="E641">
        <v>49614</v>
      </c>
      <c r="F641">
        <v>49428</v>
      </c>
      <c r="G641">
        <v>-186</v>
      </c>
      <c r="H641">
        <v>-3.7489418309348201E-3</v>
      </c>
      <c r="I641" t="e">
        <f>VLOOKUP(D641,categoriesforlookup!A:B,2,FALSE)</f>
        <v>#N/A</v>
      </c>
      <c r="J641" t="e">
        <f t="shared" si="60"/>
        <v>#N/A</v>
      </c>
      <c r="K641" t="e">
        <f t="shared" si="61"/>
        <v>#N/A</v>
      </c>
      <c r="L641" t="e">
        <f t="shared" si="62"/>
        <v>#N/A</v>
      </c>
      <c r="M641" t="e">
        <f t="shared" si="63"/>
        <v>#N/A</v>
      </c>
      <c r="N641" s="3" t="e">
        <f t="shared" si="64"/>
        <v>#N/A</v>
      </c>
      <c r="O641" s="3" t="e">
        <f t="shared" si="65"/>
        <v>#N/A</v>
      </c>
    </row>
    <row r="642" spans="1:15" hidden="1" x14ac:dyDescent="0.2">
      <c r="A642">
        <v>641</v>
      </c>
      <c r="B642" t="s">
        <v>475</v>
      </c>
      <c r="C642" t="s">
        <v>88</v>
      </c>
      <c r="D642" t="s">
        <v>8</v>
      </c>
      <c r="E642">
        <v>16301</v>
      </c>
      <c r="F642">
        <v>17311</v>
      </c>
      <c r="G642">
        <v>1010</v>
      </c>
      <c r="H642">
        <v>6.1959388994540197E-2</v>
      </c>
      <c r="I642" t="str">
        <f>VLOOKUP(D642,categoriesforlookup!A:B,2,FALSE)</f>
        <v>2 years and up to 3 years</v>
      </c>
      <c r="J642">
        <f t="shared" si="60"/>
        <v>455</v>
      </c>
      <c r="K642" t="b">
        <f t="shared" si="61"/>
        <v>1</v>
      </c>
      <c r="L642">
        <f t="shared" si="62"/>
        <v>1465</v>
      </c>
      <c r="M642" t="b">
        <f t="shared" si="63"/>
        <v>0</v>
      </c>
      <c r="N642" s="3">
        <f t="shared" si="64"/>
        <v>8.9871787006932088E-2</v>
      </c>
      <c r="O642" s="3">
        <f t="shared" si="65"/>
        <v>2.1947236745516921E-2</v>
      </c>
    </row>
    <row r="643" spans="1:15" hidden="1" x14ac:dyDescent="0.2">
      <c r="A643">
        <v>642</v>
      </c>
      <c r="B643" t="s">
        <v>474</v>
      </c>
      <c r="C643" t="s">
        <v>88</v>
      </c>
      <c r="D643" t="s">
        <v>130</v>
      </c>
      <c r="E643">
        <v>1244</v>
      </c>
      <c r="F643">
        <v>1699</v>
      </c>
      <c r="G643">
        <v>455</v>
      </c>
      <c r="H643">
        <v>0.36575562700964598</v>
      </c>
      <c r="I643" t="str">
        <f>VLOOKUP(D643,categoriesforlookup!A:B,2,FALSE)</f>
        <v>3 years and up to 4 years</v>
      </c>
      <c r="J643">
        <f t="shared" si="60"/>
        <v>24</v>
      </c>
      <c r="K643" t="b">
        <f t="shared" si="61"/>
        <v>1</v>
      </c>
      <c r="L643">
        <f t="shared" si="62"/>
        <v>479</v>
      </c>
      <c r="M643" t="b">
        <f t="shared" si="63"/>
        <v>0</v>
      </c>
      <c r="N643" s="3">
        <f t="shared" si="64"/>
        <v>0.385048231511254</v>
      </c>
      <c r="O643" s="3">
        <f t="shared" si="65"/>
        <v>7.1759224580905156E-3</v>
      </c>
    </row>
    <row r="644" spans="1:15" hidden="1" x14ac:dyDescent="0.2">
      <c r="A644">
        <v>643</v>
      </c>
      <c r="B644" t="s">
        <v>473</v>
      </c>
      <c r="C644" t="s">
        <v>88</v>
      </c>
      <c r="D644" t="s">
        <v>131</v>
      </c>
      <c r="E644">
        <v>28592</v>
      </c>
      <c r="F644">
        <v>16805</v>
      </c>
      <c r="G644">
        <v>-11787</v>
      </c>
      <c r="H644">
        <v>-0.41224818130945701</v>
      </c>
      <c r="I644" t="str">
        <f>VLOOKUP(D644,categoriesforlookup!A:B,2,FALSE)</f>
        <v>6 months up to 1 year</v>
      </c>
      <c r="J644">
        <f t="shared" si="60"/>
        <v>10524</v>
      </c>
      <c r="K644" t="b">
        <f t="shared" si="61"/>
        <v>0</v>
      </c>
      <c r="L644">
        <f t="shared" si="62"/>
        <v>-11787</v>
      </c>
      <c r="M644" t="b">
        <f t="shared" si="63"/>
        <v>0</v>
      </c>
      <c r="N644" s="3">
        <f t="shared" si="64"/>
        <v>-0.41224818130945717</v>
      </c>
      <c r="O644" s="3">
        <f t="shared" si="65"/>
        <v>-0.17658162424532967</v>
      </c>
    </row>
    <row r="645" spans="1:15" hidden="1" x14ac:dyDescent="0.2">
      <c r="A645">
        <v>644</v>
      </c>
      <c r="B645" t="s">
        <v>472</v>
      </c>
      <c r="C645" t="s">
        <v>88</v>
      </c>
      <c r="D645" t="s">
        <v>132</v>
      </c>
      <c r="E645">
        <v>623</v>
      </c>
      <c r="F645">
        <v>647</v>
      </c>
      <c r="G645">
        <v>24</v>
      </c>
      <c r="H645">
        <v>3.8523274478330698E-2</v>
      </c>
      <c r="I645" t="str">
        <f>VLOOKUP(D645,categoriesforlookup!A:B,2,FALSE)</f>
        <v>4 years and up to 5 years</v>
      </c>
      <c r="J645">
        <f t="shared" si="60"/>
        <v>39</v>
      </c>
      <c r="K645" t="b">
        <f t="shared" si="61"/>
        <v>1</v>
      </c>
      <c r="L645">
        <f t="shared" si="62"/>
        <v>63</v>
      </c>
      <c r="M645" t="b">
        <f t="shared" si="63"/>
        <v>0</v>
      </c>
      <c r="N645" s="3">
        <f t="shared" si="64"/>
        <v>0.10112359550561797</v>
      </c>
      <c r="O645" s="3">
        <f t="shared" si="65"/>
        <v>9.4380608530209281E-4</v>
      </c>
    </row>
    <row r="646" spans="1:15" hidden="1" x14ac:dyDescent="0.2">
      <c r="A646">
        <v>645</v>
      </c>
      <c r="B646" t="s">
        <v>471</v>
      </c>
      <c r="C646" t="s">
        <v>88</v>
      </c>
      <c r="D646" t="s">
        <v>133</v>
      </c>
      <c r="E646">
        <v>313</v>
      </c>
      <c r="F646">
        <v>352</v>
      </c>
      <c r="G646">
        <v>39</v>
      </c>
      <c r="H646">
        <v>0.124600638977636</v>
      </c>
      <c r="I646" t="str">
        <f>VLOOKUP(D646,categoriesforlookup!A:B,2,FALSE)</f>
        <v>5 years and over</v>
      </c>
      <c r="J646">
        <f t="shared" si="60"/>
        <v>7</v>
      </c>
      <c r="K646" t="b">
        <f t="shared" si="61"/>
        <v>1</v>
      </c>
      <c r="L646">
        <f t="shared" si="62"/>
        <v>46</v>
      </c>
      <c r="M646" t="b">
        <f t="shared" si="63"/>
        <v>0</v>
      </c>
      <c r="N646" s="3">
        <f t="shared" si="64"/>
        <v>0.14696485623003194</v>
      </c>
      <c r="O646" s="3">
        <f t="shared" si="65"/>
        <v>6.8912825276025826E-4</v>
      </c>
    </row>
    <row r="647" spans="1:15" hidden="1" x14ac:dyDescent="0.2">
      <c r="A647">
        <v>646</v>
      </c>
      <c r="B647" t="s">
        <v>470</v>
      </c>
      <c r="C647" t="s">
        <v>88</v>
      </c>
      <c r="D647" t="s">
        <v>134</v>
      </c>
      <c r="E647">
        <v>6</v>
      </c>
      <c r="F647">
        <v>13</v>
      </c>
      <c r="G647">
        <v>7</v>
      </c>
      <c r="H647">
        <v>1.1666666666666701</v>
      </c>
      <c r="I647">
        <f>VLOOKUP(D647,categoriesforlookup!A:B,2,FALSE)</f>
        <v>0</v>
      </c>
      <c r="J647" t="e">
        <f t="shared" si="60"/>
        <v>#N/A</v>
      </c>
      <c r="K647" t="e">
        <f t="shared" si="61"/>
        <v>#N/A</v>
      </c>
      <c r="L647" t="e">
        <f t="shared" si="62"/>
        <v>#N/A</v>
      </c>
      <c r="M647" t="e">
        <f t="shared" si="63"/>
        <v>#N/A</v>
      </c>
      <c r="N647" s="3" t="e">
        <f t="shared" si="64"/>
        <v>#N/A</v>
      </c>
      <c r="O647" s="3" t="e">
        <f t="shared" si="65"/>
        <v>#N/A</v>
      </c>
    </row>
    <row r="648" spans="1:15" x14ac:dyDescent="0.2">
      <c r="A648">
        <v>783</v>
      </c>
      <c r="B648" t="s">
        <v>333</v>
      </c>
      <c r="C648" t="s">
        <v>105</v>
      </c>
      <c r="D648" t="s">
        <v>136</v>
      </c>
      <c r="E648">
        <v>9764</v>
      </c>
      <c r="F648">
        <v>15643</v>
      </c>
      <c r="G648">
        <v>5879</v>
      </c>
      <c r="H648">
        <v>0.60210979106923401</v>
      </c>
      <c r="I648" t="str">
        <f>VLOOKUP(D648,categoriesforlookup!A:B,2,FALSE)</f>
        <v>1 year and up to 2 years</v>
      </c>
      <c r="J648">
        <f t="shared" ref="J648:J711" si="66">VLOOKUP(CONCATENATE(C648,":",I648),B:I,6,FALSE)</f>
        <v>607</v>
      </c>
      <c r="K648" t="b">
        <f t="shared" ref="K648:K711" si="67">AND(G648&gt;0,J648&gt;0)</f>
        <v>1</v>
      </c>
      <c r="L648">
        <f t="shared" ref="L648:L711" si="68">IF(K648,G648+J648,G648)</f>
        <v>6486</v>
      </c>
      <c r="M648" t="b">
        <f t="shared" ref="M648:M711" si="69">L648=H648</f>
        <v>0</v>
      </c>
      <c r="N648" s="3">
        <f t="shared" ref="N648:N711" si="70">L648/E648</f>
        <v>0.66427693568209745</v>
      </c>
      <c r="O648" s="3">
        <f t="shared" ref="O648:O711" si="71">L648/VLOOKUP(C648&amp;":Total",B:F,5,FALSE)</f>
        <v>0.12250679963735267</v>
      </c>
    </row>
    <row r="649" spans="1:15" hidden="1" x14ac:dyDescent="0.2">
      <c r="A649">
        <v>648</v>
      </c>
      <c r="B649" t="s">
        <v>468</v>
      </c>
      <c r="C649" t="s">
        <v>88</v>
      </c>
      <c r="D649" t="s">
        <v>129</v>
      </c>
      <c r="E649">
        <v>66661</v>
      </c>
      <c r="F649">
        <v>66751</v>
      </c>
      <c r="G649">
        <v>90</v>
      </c>
      <c r="H649">
        <v>1.3501147597545799E-3</v>
      </c>
      <c r="I649" t="e">
        <f>VLOOKUP(D649,categoriesforlookup!A:B,2,FALSE)</f>
        <v>#N/A</v>
      </c>
      <c r="J649" t="e">
        <f t="shared" si="66"/>
        <v>#N/A</v>
      </c>
      <c r="K649" t="e">
        <f t="shared" si="67"/>
        <v>#N/A</v>
      </c>
      <c r="L649" t="e">
        <f t="shared" si="68"/>
        <v>#N/A</v>
      </c>
      <c r="M649" t="e">
        <f t="shared" si="69"/>
        <v>#N/A</v>
      </c>
      <c r="N649" s="3" t="e">
        <f t="shared" si="70"/>
        <v>#N/A</v>
      </c>
      <c r="O649" s="3" t="e">
        <f t="shared" si="71"/>
        <v>#N/A</v>
      </c>
    </row>
    <row r="650" spans="1:15" hidden="1" x14ac:dyDescent="0.2">
      <c r="A650">
        <v>649</v>
      </c>
      <c r="B650" t="s">
        <v>467</v>
      </c>
      <c r="C650" t="s">
        <v>89</v>
      </c>
      <c r="D650" t="s">
        <v>8</v>
      </c>
      <c r="E650">
        <v>10177</v>
      </c>
      <c r="F650">
        <v>10505</v>
      </c>
      <c r="G650">
        <v>328</v>
      </c>
      <c r="H650">
        <v>3.2229537191706799E-2</v>
      </c>
      <c r="I650" t="str">
        <f>VLOOKUP(D650,categoriesforlookup!A:B,2,FALSE)</f>
        <v>2 years and up to 3 years</v>
      </c>
      <c r="J650">
        <f t="shared" si="66"/>
        <v>614</v>
      </c>
      <c r="K650" t="b">
        <f t="shared" si="67"/>
        <v>1</v>
      </c>
      <c r="L650">
        <f t="shared" si="68"/>
        <v>942</v>
      </c>
      <c r="M650" t="b">
        <f t="shared" si="69"/>
        <v>0</v>
      </c>
      <c r="N650" s="3">
        <f t="shared" si="70"/>
        <v>9.2561658642035957E-2</v>
      </c>
      <c r="O650" s="3">
        <f t="shared" si="71"/>
        <v>2.2336566049368078E-2</v>
      </c>
    </row>
    <row r="651" spans="1:15" hidden="1" x14ac:dyDescent="0.2">
      <c r="A651">
        <v>650</v>
      </c>
      <c r="B651" t="s">
        <v>466</v>
      </c>
      <c r="C651" t="s">
        <v>89</v>
      </c>
      <c r="D651" t="s">
        <v>130</v>
      </c>
      <c r="E651">
        <v>2515</v>
      </c>
      <c r="F651">
        <v>3129</v>
      </c>
      <c r="G651">
        <v>614</v>
      </c>
      <c r="H651">
        <v>0.244135188866799</v>
      </c>
      <c r="I651" t="str">
        <f>VLOOKUP(D651,categoriesforlookup!A:B,2,FALSE)</f>
        <v>3 years and up to 4 years</v>
      </c>
      <c r="J651">
        <f t="shared" si="66"/>
        <v>-18</v>
      </c>
      <c r="K651" t="b">
        <f t="shared" si="67"/>
        <v>0</v>
      </c>
      <c r="L651">
        <f t="shared" si="68"/>
        <v>614</v>
      </c>
      <c r="M651" t="b">
        <f t="shared" si="69"/>
        <v>0</v>
      </c>
      <c r="N651" s="3">
        <f t="shared" si="70"/>
        <v>0.24413518886679919</v>
      </c>
      <c r="O651" s="3">
        <f t="shared" si="71"/>
        <v>1.4559078083133758E-2</v>
      </c>
    </row>
    <row r="652" spans="1:15" hidden="1" x14ac:dyDescent="0.2">
      <c r="A652">
        <v>651</v>
      </c>
      <c r="B652" t="s">
        <v>465</v>
      </c>
      <c r="C652" t="s">
        <v>89</v>
      </c>
      <c r="D652" t="s">
        <v>131</v>
      </c>
      <c r="E652">
        <v>15489</v>
      </c>
      <c r="F652">
        <v>8739</v>
      </c>
      <c r="G652">
        <v>-6750</v>
      </c>
      <c r="H652">
        <v>-0.43579314352120901</v>
      </c>
      <c r="I652" t="str">
        <f>VLOOKUP(D652,categoriesforlookup!A:B,2,FALSE)</f>
        <v>6 months up to 1 year</v>
      </c>
      <c r="J652">
        <f t="shared" si="66"/>
        <v>5981</v>
      </c>
      <c r="K652" t="b">
        <f t="shared" si="67"/>
        <v>0</v>
      </c>
      <c r="L652">
        <f t="shared" si="68"/>
        <v>-6750</v>
      </c>
      <c r="M652" t="b">
        <f t="shared" si="69"/>
        <v>0</v>
      </c>
      <c r="N652" s="3">
        <f t="shared" si="70"/>
        <v>-0.43579314352120863</v>
      </c>
      <c r="O652" s="3">
        <f t="shared" si="71"/>
        <v>-0.16005501150024898</v>
      </c>
    </row>
    <row r="653" spans="1:15" hidden="1" x14ac:dyDescent="0.2">
      <c r="A653">
        <v>652</v>
      </c>
      <c r="B653" t="s">
        <v>464</v>
      </c>
      <c r="C653" t="s">
        <v>89</v>
      </c>
      <c r="D653" t="s">
        <v>132</v>
      </c>
      <c r="E653">
        <v>957</v>
      </c>
      <c r="F653">
        <v>939</v>
      </c>
      <c r="G653">
        <v>-18</v>
      </c>
      <c r="H653">
        <v>-1.88087774294671E-2</v>
      </c>
      <c r="I653" t="str">
        <f>VLOOKUP(D653,categoriesforlookup!A:B,2,FALSE)</f>
        <v>4 years and up to 5 years</v>
      </c>
      <c r="J653">
        <f t="shared" si="66"/>
        <v>4</v>
      </c>
      <c r="K653" t="b">
        <f t="shared" si="67"/>
        <v>0</v>
      </c>
      <c r="L653">
        <f t="shared" si="68"/>
        <v>-18</v>
      </c>
      <c r="M653" t="b">
        <f t="shared" si="69"/>
        <v>0</v>
      </c>
      <c r="N653" s="3">
        <f t="shared" si="70"/>
        <v>-1.8808777429467086E-2</v>
      </c>
      <c r="O653" s="3">
        <f t="shared" si="71"/>
        <v>-4.2681336400066393E-4</v>
      </c>
    </row>
    <row r="654" spans="1:15" hidden="1" x14ac:dyDescent="0.2">
      <c r="A654">
        <v>653</v>
      </c>
      <c r="B654" t="s">
        <v>463</v>
      </c>
      <c r="C654" t="s">
        <v>89</v>
      </c>
      <c r="D654" t="s">
        <v>133</v>
      </c>
      <c r="E654">
        <v>851</v>
      </c>
      <c r="F654">
        <v>855</v>
      </c>
      <c r="G654">
        <v>4</v>
      </c>
      <c r="H654">
        <v>4.7003525264394802E-3</v>
      </c>
      <c r="I654" t="str">
        <f>VLOOKUP(D654,categoriesforlookup!A:B,2,FALSE)</f>
        <v>5 years and over</v>
      </c>
      <c r="J654">
        <f t="shared" si="66"/>
        <v>78</v>
      </c>
      <c r="K654" t="b">
        <f t="shared" si="67"/>
        <v>1</v>
      </c>
      <c r="L654">
        <f t="shared" si="68"/>
        <v>82</v>
      </c>
      <c r="M654" t="b">
        <f t="shared" si="69"/>
        <v>0</v>
      </c>
      <c r="N654" s="3">
        <f t="shared" si="70"/>
        <v>9.6357226792009407E-2</v>
      </c>
      <c r="O654" s="3">
        <f t="shared" si="71"/>
        <v>1.9443719915585801E-3</v>
      </c>
    </row>
    <row r="655" spans="1:15" hidden="1" x14ac:dyDescent="0.2">
      <c r="A655">
        <v>654</v>
      </c>
      <c r="B655" t="s">
        <v>462</v>
      </c>
      <c r="C655" t="s">
        <v>89</v>
      </c>
      <c r="D655" t="s">
        <v>134</v>
      </c>
      <c r="E655">
        <v>576</v>
      </c>
      <c r="F655">
        <v>654</v>
      </c>
      <c r="G655">
        <v>78</v>
      </c>
      <c r="H655">
        <v>0.13541666666666699</v>
      </c>
      <c r="I655">
        <f>VLOOKUP(D655,categoriesforlookup!A:B,2,FALSE)</f>
        <v>0</v>
      </c>
      <c r="J655" t="e">
        <f t="shared" si="66"/>
        <v>#N/A</v>
      </c>
      <c r="K655" t="e">
        <f t="shared" si="67"/>
        <v>#N/A</v>
      </c>
      <c r="L655" t="e">
        <f t="shared" si="68"/>
        <v>#N/A</v>
      </c>
      <c r="M655" t="e">
        <f t="shared" si="69"/>
        <v>#N/A</v>
      </c>
      <c r="N655" s="3" t="e">
        <f t="shared" si="70"/>
        <v>#N/A</v>
      </c>
      <c r="O655" s="3" t="e">
        <f t="shared" si="71"/>
        <v>#N/A</v>
      </c>
    </row>
    <row r="656" spans="1:15" x14ac:dyDescent="0.2">
      <c r="A656">
        <v>359</v>
      </c>
      <c r="B656" t="s">
        <v>757</v>
      </c>
      <c r="C656" t="s">
        <v>52</v>
      </c>
      <c r="D656" t="s">
        <v>136</v>
      </c>
      <c r="E656">
        <v>1818</v>
      </c>
      <c r="F656">
        <v>3207</v>
      </c>
      <c r="G656">
        <v>1389</v>
      </c>
      <c r="H656">
        <v>0.764026402640264</v>
      </c>
      <c r="I656" t="str">
        <f>VLOOKUP(D656,categoriesforlookup!A:B,2,FALSE)</f>
        <v>1 year and up to 2 years</v>
      </c>
      <c r="J656">
        <f t="shared" si="66"/>
        <v>-26</v>
      </c>
      <c r="K656" t="b">
        <f t="shared" si="67"/>
        <v>0</v>
      </c>
      <c r="L656">
        <f t="shared" si="68"/>
        <v>1389</v>
      </c>
      <c r="M656" t="b">
        <f t="shared" si="69"/>
        <v>0</v>
      </c>
      <c r="N656" s="3">
        <f t="shared" si="70"/>
        <v>0.764026402640264</v>
      </c>
      <c r="O656" s="3">
        <f t="shared" si="71"/>
        <v>0.12238963785355537</v>
      </c>
    </row>
    <row r="657" spans="1:15" hidden="1" x14ac:dyDescent="0.2">
      <c r="A657">
        <v>656</v>
      </c>
      <c r="B657" t="s">
        <v>460</v>
      </c>
      <c r="C657" t="s">
        <v>89</v>
      </c>
      <c r="D657" t="s">
        <v>129</v>
      </c>
      <c r="E657">
        <v>41978</v>
      </c>
      <c r="F657">
        <v>42173</v>
      </c>
      <c r="G657">
        <v>195</v>
      </c>
      <c r="H657">
        <v>4.6452903902043903E-3</v>
      </c>
      <c r="I657" t="e">
        <f>VLOOKUP(D657,categoriesforlookup!A:B,2,FALSE)</f>
        <v>#N/A</v>
      </c>
      <c r="J657" t="e">
        <f t="shared" si="66"/>
        <v>#N/A</v>
      </c>
      <c r="K657" t="e">
        <f t="shared" si="67"/>
        <v>#N/A</v>
      </c>
      <c r="L657" t="e">
        <f t="shared" si="68"/>
        <v>#N/A</v>
      </c>
      <c r="M657" t="e">
        <f t="shared" si="69"/>
        <v>#N/A</v>
      </c>
      <c r="N657" s="3" t="e">
        <f t="shared" si="70"/>
        <v>#N/A</v>
      </c>
      <c r="O657" s="3" t="e">
        <f t="shared" si="71"/>
        <v>#N/A</v>
      </c>
    </row>
    <row r="658" spans="1:15" hidden="1" x14ac:dyDescent="0.2">
      <c r="A658">
        <v>657</v>
      </c>
      <c r="B658" t="s">
        <v>459</v>
      </c>
      <c r="C658" t="s">
        <v>90</v>
      </c>
      <c r="D658" t="s">
        <v>8</v>
      </c>
      <c r="E658">
        <v>10728</v>
      </c>
      <c r="F658">
        <v>10882</v>
      </c>
      <c r="G658">
        <v>154</v>
      </c>
      <c r="H658">
        <v>1.4354958985831501E-2</v>
      </c>
      <c r="I658" t="str">
        <f>VLOOKUP(D658,categoriesforlookup!A:B,2,FALSE)</f>
        <v>2 years and up to 3 years</v>
      </c>
      <c r="J658">
        <f t="shared" si="66"/>
        <v>766</v>
      </c>
      <c r="K658" t="b">
        <f t="shared" si="67"/>
        <v>1</v>
      </c>
      <c r="L658">
        <f t="shared" si="68"/>
        <v>920</v>
      </c>
      <c r="M658" t="b">
        <f t="shared" si="69"/>
        <v>0</v>
      </c>
      <c r="N658" s="3">
        <f t="shared" si="70"/>
        <v>8.5756897837434745E-2</v>
      </c>
      <c r="O658" s="3">
        <f t="shared" si="71"/>
        <v>1.7717179887149267E-2</v>
      </c>
    </row>
    <row r="659" spans="1:15" hidden="1" x14ac:dyDescent="0.2">
      <c r="A659">
        <v>658</v>
      </c>
      <c r="B659" t="s">
        <v>458</v>
      </c>
      <c r="C659" t="s">
        <v>90</v>
      </c>
      <c r="D659" t="s">
        <v>130</v>
      </c>
      <c r="E659">
        <v>5085</v>
      </c>
      <c r="F659">
        <v>5851</v>
      </c>
      <c r="G659">
        <v>766</v>
      </c>
      <c r="H659">
        <v>0.15063913470993101</v>
      </c>
      <c r="I659" t="str">
        <f>VLOOKUP(D659,categoriesforlookup!A:B,2,FALSE)</f>
        <v>3 years and up to 4 years</v>
      </c>
      <c r="J659">
        <f t="shared" si="66"/>
        <v>4</v>
      </c>
      <c r="K659" t="b">
        <f t="shared" si="67"/>
        <v>1</v>
      </c>
      <c r="L659">
        <f t="shared" si="68"/>
        <v>770</v>
      </c>
      <c r="M659" t="b">
        <f t="shared" si="69"/>
        <v>0</v>
      </c>
      <c r="N659" s="3">
        <f t="shared" si="70"/>
        <v>0.15142576204523106</v>
      </c>
      <c r="O659" s="3">
        <f t="shared" si="71"/>
        <v>1.4828509253374931E-2</v>
      </c>
    </row>
    <row r="660" spans="1:15" hidden="1" x14ac:dyDescent="0.2">
      <c r="A660">
        <v>659</v>
      </c>
      <c r="B660" t="s">
        <v>457</v>
      </c>
      <c r="C660" t="s">
        <v>90</v>
      </c>
      <c r="D660" t="s">
        <v>131</v>
      </c>
      <c r="E660">
        <v>21288</v>
      </c>
      <c r="F660">
        <v>15555</v>
      </c>
      <c r="G660">
        <v>-5733</v>
      </c>
      <c r="H660">
        <v>-0.269306651634724</v>
      </c>
      <c r="I660" t="str">
        <f>VLOOKUP(D660,categoriesforlookup!A:B,2,FALSE)</f>
        <v>6 months up to 1 year</v>
      </c>
      <c r="J660">
        <f t="shared" si="66"/>
        <v>5248</v>
      </c>
      <c r="K660" t="b">
        <f t="shared" si="67"/>
        <v>0</v>
      </c>
      <c r="L660">
        <f t="shared" si="68"/>
        <v>-5733</v>
      </c>
      <c r="M660" t="b">
        <f t="shared" si="69"/>
        <v>0</v>
      </c>
      <c r="N660" s="3">
        <f t="shared" si="70"/>
        <v>-0.26930665163472378</v>
      </c>
      <c r="O660" s="3">
        <f t="shared" si="71"/>
        <v>-0.11040499162285516</v>
      </c>
    </row>
    <row r="661" spans="1:15" hidden="1" x14ac:dyDescent="0.2">
      <c r="A661">
        <v>660</v>
      </c>
      <c r="B661" t="s">
        <v>456</v>
      </c>
      <c r="C661" t="s">
        <v>90</v>
      </c>
      <c r="D661" t="s">
        <v>132</v>
      </c>
      <c r="E661">
        <v>351</v>
      </c>
      <c r="F661">
        <v>355</v>
      </c>
      <c r="G661">
        <v>4</v>
      </c>
      <c r="H661">
        <v>1.13960113960114E-2</v>
      </c>
      <c r="I661" t="str">
        <f>VLOOKUP(D661,categoriesforlookup!A:B,2,FALSE)</f>
        <v>4 years and up to 5 years</v>
      </c>
      <c r="J661">
        <f t="shared" si="66"/>
        <v>15</v>
      </c>
      <c r="K661" t="b">
        <f t="shared" si="67"/>
        <v>1</v>
      </c>
      <c r="L661">
        <f t="shared" si="68"/>
        <v>19</v>
      </c>
      <c r="M661" t="b">
        <f t="shared" si="69"/>
        <v>0</v>
      </c>
      <c r="N661" s="3">
        <f t="shared" si="70"/>
        <v>5.4131054131054131E-2</v>
      </c>
      <c r="O661" s="3">
        <f t="shared" si="71"/>
        <v>3.6589828027808267E-4</v>
      </c>
    </row>
    <row r="662" spans="1:15" hidden="1" x14ac:dyDescent="0.2">
      <c r="A662">
        <v>661</v>
      </c>
      <c r="B662" t="s">
        <v>455</v>
      </c>
      <c r="C662" t="s">
        <v>90</v>
      </c>
      <c r="D662" t="s">
        <v>133</v>
      </c>
      <c r="E662">
        <v>192</v>
      </c>
      <c r="F662">
        <v>207</v>
      </c>
      <c r="G662">
        <v>15</v>
      </c>
      <c r="H662">
        <v>7.8125E-2</v>
      </c>
      <c r="I662" t="str">
        <f>VLOOKUP(D662,categoriesforlookup!A:B,2,FALSE)</f>
        <v>5 years and over</v>
      </c>
      <c r="J662">
        <f t="shared" si="66"/>
        <v>7</v>
      </c>
      <c r="K662" t="b">
        <f t="shared" si="67"/>
        <v>1</v>
      </c>
      <c r="L662">
        <f t="shared" si="68"/>
        <v>22</v>
      </c>
      <c r="M662" t="b">
        <f t="shared" si="69"/>
        <v>0</v>
      </c>
      <c r="N662" s="3">
        <f t="shared" si="70"/>
        <v>0.11458333333333333</v>
      </c>
      <c r="O662" s="3">
        <f t="shared" si="71"/>
        <v>4.2367169295356945E-4</v>
      </c>
    </row>
    <row r="663" spans="1:15" hidden="1" x14ac:dyDescent="0.2">
      <c r="A663">
        <v>662</v>
      </c>
      <c r="B663" t="s">
        <v>454</v>
      </c>
      <c r="C663" t="s">
        <v>90</v>
      </c>
      <c r="D663" t="s">
        <v>134</v>
      </c>
      <c r="E663">
        <v>11</v>
      </c>
      <c r="F663">
        <v>18</v>
      </c>
      <c r="G663">
        <v>7</v>
      </c>
      <c r="H663">
        <v>0.63636363636363602</v>
      </c>
      <c r="I663">
        <f>VLOOKUP(D663,categoriesforlookup!A:B,2,FALSE)</f>
        <v>0</v>
      </c>
      <c r="J663" t="e">
        <f t="shared" si="66"/>
        <v>#N/A</v>
      </c>
      <c r="K663" t="e">
        <f t="shared" si="67"/>
        <v>#N/A</v>
      </c>
      <c r="L663" t="e">
        <f t="shared" si="68"/>
        <v>#N/A</v>
      </c>
      <c r="M663" t="e">
        <f t="shared" si="69"/>
        <v>#N/A</v>
      </c>
      <c r="N663" s="3" t="e">
        <f t="shared" si="70"/>
        <v>#N/A</v>
      </c>
      <c r="O663" s="3" t="e">
        <f t="shared" si="71"/>
        <v>#N/A</v>
      </c>
    </row>
    <row r="664" spans="1:15" x14ac:dyDescent="0.2">
      <c r="A664">
        <v>943</v>
      </c>
      <c r="B664" t="s">
        <v>173</v>
      </c>
      <c r="C664" t="s">
        <v>125</v>
      </c>
      <c r="D664" t="s">
        <v>136</v>
      </c>
      <c r="E664">
        <v>8571</v>
      </c>
      <c r="F664">
        <v>13721</v>
      </c>
      <c r="G664">
        <v>5150</v>
      </c>
      <c r="H664">
        <v>0.60086337650215804</v>
      </c>
      <c r="I664" t="str">
        <f>VLOOKUP(D664,categoriesforlookup!A:B,2,FALSE)</f>
        <v>1 year and up to 2 years</v>
      </c>
      <c r="J664">
        <f t="shared" si="66"/>
        <v>482</v>
      </c>
      <c r="K664" t="b">
        <f t="shared" si="67"/>
        <v>1</v>
      </c>
      <c r="L664">
        <f t="shared" si="68"/>
        <v>5632</v>
      </c>
      <c r="M664" t="b">
        <f t="shared" si="69"/>
        <v>0</v>
      </c>
      <c r="N664" s="3">
        <f t="shared" si="70"/>
        <v>0.65709952164274876</v>
      </c>
      <c r="O664" s="3">
        <f t="shared" si="71"/>
        <v>0.12091026191498497</v>
      </c>
    </row>
    <row r="665" spans="1:15" hidden="1" x14ac:dyDescent="0.2">
      <c r="A665">
        <v>664</v>
      </c>
      <c r="B665" t="s">
        <v>452</v>
      </c>
      <c r="C665" t="s">
        <v>90</v>
      </c>
      <c r="D665" t="s">
        <v>129</v>
      </c>
      <c r="E665">
        <v>51658</v>
      </c>
      <c r="F665">
        <v>51927</v>
      </c>
      <c r="G665">
        <v>269</v>
      </c>
      <c r="H665">
        <v>5.2073250996941397E-3</v>
      </c>
      <c r="I665" t="e">
        <f>VLOOKUP(D665,categoriesforlookup!A:B,2,FALSE)</f>
        <v>#N/A</v>
      </c>
      <c r="J665" t="e">
        <f t="shared" si="66"/>
        <v>#N/A</v>
      </c>
      <c r="K665" t="e">
        <f t="shared" si="67"/>
        <v>#N/A</v>
      </c>
      <c r="L665" t="e">
        <f t="shared" si="68"/>
        <v>#N/A</v>
      </c>
      <c r="M665" t="e">
        <f t="shared" si="69"/>
        <v>#N/A</v>
      </c>
      <c r="N665" s="3" t="e">
        <f t="shared" si="70"/>
        <v>#N/A</v>
      </c>
      <c r="O665" s="3" t="e">
        <f t="shared" si="71"/>
        <v>#N/A</v>
      </c>
    </row>
    <row r="666" spans="1:15" hidden="1" x14ac:dyDescent="0.2">
      <c r="A666">
        <v>665</v>
      </c>
      <c r="B666" t="s">
        <v>451</v>
      </c>
      <c r="C666" t="s">
        <v>91</v>
      </c>
      <c r="D666" t="s">
        <v>8</v>
      </c>
      <c r="E666">
        <v>7318</v>
      </c>
      <c r="F666">
        <v>7576</v>
      </c>
      <c r="G666">
        <v>258</v>
      </c>
      <c r="H666">
        <v>3.5255534298988797E-2</v>
      </c>
      <c r="I666" t="str">
        <f>VLOOKUP(D666,categoriesforlookup!A:B,2,FALSE)</f>
        <v>2 years and up to 3 years</v>
      </c>
      <c r="J666">
        <f t="shared" si="66"/>
        <v>426</v>
      </c>
      <c r="K666" t="b">
        <f t="shared" si="67"/>
        <v>1</v>
      </c>
      <c r="L666">
        <f t="shared" si="68"/>
        <v>684</v>
      </c>
      <c r="M666" t="b">
        <f t="shared" si="69"/>
        <v>0</v>
      </c>
      <c r="N666" s="3">
        <f t="shared" si="70"/>
        <v>9.3468160699644712E-2</v>
      </c>
      <c r="O666" s="3">
        <f t="shared" si="71"/>
        <v>1.8794823180281924E-2</v>
      </c>
    </row>
    <row r="667" spans="1:15" hidden="1" x14ac:dyDescent="0.2">
      <c r="A667">
        <v>666</v>
      </c>
      <c r="B667" t="s">
        <v>450</v>
      </c>
      <c r="C667" t="s">
        <v>91</v>
      </c>
      <c r="D667" t="s">
        <v>130</v>
      </c>
      <c r="E667">
        <v>1477</v>
      </c>
      <c r="F667">
        <v>1903</v>
      </c>
      <c r="G667">
        <v>426</v>
      </c>
      <c r="H667">
        <v>0.28842247799593801</v>
      </c>
      <c r="I667" t="str">
        <f>VLOOKUP(D667,categoriesforlookup!A:B,2,FALSE)</f>
        <v>3 years and up to 4 years</v>
      </c>
      <c r="J667">
        <f t="shared" si="66"/>
        <v>-8</v>
      </c>
      <c r="K667" t="b">
        <f t="shared" si="67"/>
        <v>0</v>
      </c>
      <c r="L667">
        <f t="shared" si="68"/>
        <v>426</v>
      </c>
      <c r="M667" t="b">
        <f t="shared" si="69"/>
        <v>0</v>
      </c>
      <c r="N667" s="3">
        <f t="shared" si="70"/>
        <v>0.28842247799593773</v>
      </c>
      <c r="O667" s="3">
        <f t="shared" si="71"/>
        <v>1.1705547770175583E-2</v>
      </c>
    </row>
    <row r="668" spans="1:15" hidden="1" x14ac:dyDescent="0.2">
      <c r="A668">
        <v>667</v>
      </c>
      <c r="B668" t="s">
        <v>449</v>
      </c>
      <c r="C668" t="s">
        <v>91</v>
      </c>
      <c r="D668" t="s">
        <v>131</v>
      </c>
      <c r="E668">
        <v>16699</v>
      </c>
      <c r="F668">
        <v>12090</v>
      </c>
      <c r="G668">
        <v>-4609</v>
      </c>
      <c r="H668">
        <v>-0.27600455117072897</v>
      </c>
      <c r="I668" t="str">
        <f>VLOOKUP(D668,categoriesforlookup!A:B,2,FALSE)</f>
        <v>6 months up to 1 year</v>
      </c>
      <c r="J668">
        <f t="shared" si="66"/>
        <v>4231</v>
      </c>
      <c r="K668" t="b">
        <f t="shared" si="67"/>
        <v>0</v>
      </c>
      <c r="L668">
        <f t="shared" si="68"/>
        <v>-4609</v>
      </c>
      <c r="M668" t="b">
        <f t="shared" si="69"/>
        <v>0</v>
      </c>
      <c r="N668" s="3">
        <f t="shared" si="70"/>
        <v>-0.27600455117072881</v>
      </c>
      <c r="O668" s="3">
        <f t="shared" si="71"/>
        <v>-0.12664523397356633</v>
      </c>
    </row>
    <row r="669" spans="1:15" hidden="1" x14ac:dyDescent="0.2">
      <c r="A669">
        <v>668</v>
      </c>
      <c r="B669" t="s">
        <v>448</v>
      </c>
      <c r="C669" t="s">
        <v>91</v>
      </c>
      <c r="D669" t="s">
        <v>132</v>
      </c>
      <c r="E669">
        <v>290</v>
      </c>
      <c r="F669">
        <v>282</v>
      </c>
      <c r="G669">
        <v>-8</v>
      </c>
      <c r="H669">
        <v>-2.7586206896551699E-2</v>
      </c>
      <c r="I669" t="str">
        <f>VLOOKUP(D669,categoriesforlookup!A:B,2,FALSE)</f>
        <v>4 years and up to 5 years</v>
      </c>
      <c r="J669">
        <f t="shared" si="66"/>
        <v>26</v>
      </c>
      <c r="K669" t="b">
        <f t="shared" si="67"/>
        <v>0</v>
      </c>
      <c r="L669">
        <f t="shared" si="68"/>
        <v>-8</v>
      </c>
      <c r="M669" t="b">
        <f t="shared" si="69"/>
        <v>0</v>
      </c>
      <c r="N669" s="3">
        <f t="shared" si="70"/>
        <v>-2.7586206896551724E-2</v>
      </c>
      <c r="O669" s="3">
        <f t="shared" si="71"/>
        <v>-2.1982249333663066E-4</v>
      </c>
    </row>
    <row r="670" spans="1:15" hidden="1" x14ac:dyDescent="0.2">
      <c r="A670">
        <v>669</v>
      </c>
      <c r="B670" t="s">
        <v>447</v>
      </c>
      <c r="C670" t="s">
        <v>91</v>
      </c>
      <c r="D670" t="s">
        <v>133</v>
      </c>
      <c r="E670">
        <v>160</v>
      </c>
      <c r="F670">
        <v>186</v>
      </c>
      <c r="G670">
        <v>26</v>
      </c>
      <c r="H670">
        <v>0.16250000000000001</v>
      </c>
      <c r="I670" t="str">
        <f>VLOOKUP(D670,categoriesforlookup!A:B,2,FALSE)</f>
        <v>5 years and over</v>
      </c>
      <c r="J670">
        <f t="shared" si="66"/>
        <v>-3</v>
      </c>
      <c r="K670" t="b">
        <f t="shared" si="67"/>
        <v>0</v>
      </c>
      <c r="L670">
        <f t="shared" si="68"/>
        <v>26</v>
      </c>
      <c r="M670" t="b">
        <f t="shared" si="69"/>
        <v>0</v>
      </c>
      <c r="N670" s="3">
        <f t="shared" si="70"/>
        <v>0.16250000000000001</v>
      </c>
      <c r="O670" s="3">
        <f t="shared" si="71"/>
        <v>7.1442310334404963E-4</v>
      </c>
    </row>
    <row r="671" spans="1:15" hidden="1" x14ac:dyDescent="0.2">
      <c r="A671">
        <v>670</v>
      </c>
      <c r="B671" t="s">
        <v>446</v>
      </c>
      <c r="C671" t="s">
        <v>91</v>
      </c>
      <c r="D671" t="s">
        <v>134</v>
      </c>
      <c r="E671">
        <v>10</v>
      </c>
      <c r="F671">
        <v>7</v>
      </c>
      <c r="G671">
        <v>-3</v>
      </c>
      <c r="H671">
        <v>-0.3</v>
      </c>
      <c r="I671">
        <f>VLOOKUP(D671,categoriesforlookup!A:B,2,FALSE)</f>
        <v>0</v>
      </c>
      <c r="J671" t="e">
        <f t="shared" si="66"/>
        <v>#N/A</v>
      </c>
      <c r="K671" t="e">
        <f t="shared" si="67"/>
        <v>#N/A</v>
      </c>
      <c r="L671" t="e">
        <f t="shared" si="68"/>
        <v>#N/A</v>
      </c>
      <c r="M671" t="e">
        <f t="shared" si="69"/>
        <v>#N/A</v>
      </c>
      <c r="N671" s="3" t="e">
        <f t="shared" si="70"/>
        <v>#N/A</v>
      </c>
      <c r="O671" s="3" t="e">
        <f t="shared" si="71"/>
        <v>#N/A</v>
      </c>
    </row>
    <row r="672" spans="1:15" x14ac:dyDescent="0.2">
      <c r="A672">
        <v>159</v>
      </c>
      <c r="B672" t="s">
        <v>957</v>
      </c>
      <c r="C672" t="s">
        <v>27</v>
      </c>
      <c r="D672" t="s">
        <v>136</v>
      </c>
      <c r="E672">
        <v>11858</v>
      </c>
      <c r="F672">
        <v>20067</v>
      </c>
      <c r="G672">
        <v>8209</v>
      </c>
      <c r="H672">
        <v>0.69227525721032201</v>
      </c>
      <c r="I672" t="str">
        <f>VLOOKUP(D672,categoriesforlookup!A:B,2,FALSE)</f>
        <v>1 year and up to 2 years</v>
      </c>
      <c r="J672">
        <f t="shared" si="66"/>
        <v>511</v>
      </c>
      <c r="K672" t="b">
        <f t="shared" si="67"/>
        <v>1</v>
      </c>
      <c r="L672">
        <f t="shared" si="68"/>
        <v>8720</v>
      </c>
      <c r="M672" t="b">
        <f t="shared" si="69"/>
        <v>0</v>
      </c>
      <c r="N672" s="3">
        <f t="shared" si="70"/>
        <v>0.73536852757631976</v>
      </c>
      <c r="O672" s="3">
        <f t="shared" si="71"/>
        <v>0.12017309335464844</v>
      </c>
    </row>
    <row r="673" spans="1:15" hidden="1" x14ac:dyDescent="0.2">
      <c r="A673">
        <v>672</v>
      </c>
      <c r="B673" t="s">
        <v>444</v>
      </c>
      <c r="C673" t="s">
        <v>91</v>
      </c>
      <c r="D673" t="s">
        <v>129</v>
      </c>
      <c r="E673">
        <v>36148</v>
      </c>
      <c r="F673">
        <v>36393</v>
      </c>
      <c r="G673">
        <v>245</v>
      </c>
      <c r="H673">
        <v>6.7776917118512799E-3</v>
      </c>
      <c r="I673" t="e">
        <f>VLOOKUP(D673,categoriesforlookup!A:B,2,FALSE)</f>
        <v>#N/A</v>
      </c>
      <c r="J673" t="e">
        <f t="shared" si="66"/>
        <v>#N/A</v>
      </c>
      <c r="K673" t="e">
        <f t="shared" si="67"/>
        <v>#N/A</v>
      </c>
      <c r="L673" t="e">
        <f t="shared" si="68"/>
        <v>#N/A</v>
      </c>
      <c r="M673" t="e">
        <f t="shared" si="69"/>
        <v>#N/A</v>
      </c>
      <c r="N673" s="3" t="e">
        <f t="shared" si="70"/>
        <v>#N/A</v>
      </c>
      <c r="O673" s="3" t="e">
        <f t="shared" si="71"/>
        <v>#N/A</v>
      </c>
    </row>
    <row r="674" spans="1:15" hidden="1" x14ac:dyDescent="0.2">
      <c r="A674">
        <v>673</v>
      </c>
      <c r="B674" t="s">
        <v>443</v>
      </c>
      <c r="C674" t="s">
        <v>92</v>
      </c>
      <c r="D674" t="s">
        <v>8</v>
      </c>
      <c r="E674">
        <v>12990</v>
      </c>
      <c r="F674">
        <v>13246</v>
      </c>
      <c r="G674">
        <v>256</v>
      </c>
      <c r="H674">
        <v>1.9707467282524999E-2</v>
      </c>
      <c r="I674" t="str">
        <f>VLOOKUP(D674,categoriesforlookup!A:B,2,FALSE)</f>
        <v>2 years and up to 3 years</v>
      </c>
      <c r="J674">
        <f t="shared" si="66"/>
        <v>914</v>
      </c>
      <c r="K674" t="b">
        <f t="shared" si="67"/>
        <v>1</v>
      </c>
      <c r="L674">
        <f t="shared" si="68"/>
        <v>1170</v>
      </c>
      <c r="M674" t="b">
        <f t="shared" si="69"/>
        <v>0</v>
      </c>
      <c r="N674" s="3">
        <f t="shared" si="70"/>
        <v>9.0069284064665134E-2</v>
      </c>
      <c r="O674" s="3">
        <f t="shared" si="71"/>
        <v>1.9567835161894569E-2</v>
      </c>
    </row>
    <row r="675" spans="1:15" hidden="1" x14ac:dyDescent="0.2">
      <c r="A675">
        <v>674</v>
      </c>
      <c r="B675" t="s">
        <v>442</v>
      </c>
      <c r="C675" t="s">
        <v>92</v>
      </c>
      <c r="D675" t="s">
        <v>130</v>
      </c>
      <c r="E675">
        <v>4765</v>
      </c>
      <c r="F675">
        <v>5679</v>
      </c>
      <c r="G675">
        <v>914</v>
      </c>
      <c r="H675">
        <v>0.19181532004197299</v>
      </c>
      <c r="I675" t="str">
        <f>VLOOKUP(D675,categoriesforlookup!A:B,2,FALSE)</f>
        <v>3 years and up to 4 years</v>
      </c>
      <c r="J675">
        <f t="shared" si="66"/>
        <v>1</v>
      </c>
      <c r="K675" t="b">
        <f t="shared" si="67"/>
        <v>1</v>
      </c>
      <c r="L675">
        <f t="shared" si="68"/>
        <v>915</v>
      </c>
      <c r="M675" t="b">
        <f t="shared" si="69"/>
        <v>0</v>
      </c>
      <c r="N675" s="3">
        <f t="shared" si="70"/>
        <v>0.19202518363064008</v>
      </c>
      <c r="O675" s="3">
        <f t="shared" si="71"/>
        <v>1.5303050575327803E-2</v>
      </c>
    </row>
    <row r="676" spans="1:15" hidden="1" x14ac:dyDescent="0.2">
      <c r="A676">
        <v>675</v>
      </c>
      <c r="B676" t="s">
        <v>441</v>
      </c>
      <c r="C676" t="s">
        <v>92</v>
      </c>
      <c r="D676" t="s">
        <v>131</v>
      </c>
      <c r="E676">
        <v>24476</v>
      </c>
      <c r="F676">
        <v>17866</v>
      </c>
      <c r="G676">
        <v>-6610</v>
      </c>
      <c r="H676">
        <v>-0.27006046739663297</v>
      </c>
      <c r="I676" t="str">
        <f>VLOOKUP(D676,categoriesforlookup!A:B,2,FALSE)</f>
        <v>6 months up to 1 year</v>
      </c>
      <c r="J676">
        <f t="shared" si="66"/>
        <v>6267</v>
      </c>
      <c r="K676" t="b">
        <f t="shared" si="67"/>
        <v>0</v>
      </c>
      <c r="L676">
        <f t="shared" si="68"/>
        <v>-6610</v>
      </c>
      <c r="M676" t="b">
        <f t="shared" si="69"/>
        <v>0</v>
      </c>
      <c r="N676" s="3">
        <f t="shared" si="70"/>
        <v>-0.27006046739663342</v>
      </c>
      <c r="O676" s="3">
        <f t="shared" si="71"/>
        <v>-0.11054990634198555</v>
      </c>
    </row>
    <row r="677" spans="1:15" hidden="1" x14ac:dyDescent="0.2">
      <c r="A677">
        <v>676</v>
      </c>
      <c r="B677" t="s">
        <v>440</v>
      </c>
      <c r="C677" t="s">
        <v>92</v>
      </c>
      <c r="D677" t="s">
        <v>132</v>
      </c>
      <c r="E677">
        <v>385</v>
      </c>
      <c r="F677">
        <v>386</v>
      </c>
      <c r="G677">
        <v>1</v>
      </c>
      <c r="H677">
        <v>2.5974025974026E-3</v>
      </c>
      <c r="I677" t="str">
        <f>VLOOKUP(D677,categoriesforlookup!A:B,2,FALSE)</f>
        <v>4 years and up to 5 years</v>
      </c>
      <c r="J677">
        <f t="shared" si="66"/>
        <v>15</v>
      </c>
      <c r="K677" t="b">
        <f t="shared" si="67"/>
        <v>1</v>
      </c>
      <c r="L677">
        <f t="shared" si="68"/>
        <v>16</v>
      </c>
      <c r="M677" t="b">
        <f t="shared" si="69"/>
        <v>0</v>
      </c>
      <c r="N677" s="3">
        <f t="shared" si="70"/>
        <v>4.1558441558441558E-2</v>
      </c>
      <c r="O677" s="3">
        <f t="shared" si="71"/>
        <v>2.6759432700026759E-4</v>
      </c>
    </row>
    <row r="678" spans="1:15" hidden="1" x14ac:dyDescent="0.2">
      <c r="A678">
        <v>677</v>
      </c>
      <c r="B678" t="s">
        <v>439</v>
      </c>
      <c r="C678" t="s">
        <v>92</v>
      </c>
      <c r="D678" t="s">
        <v>133</v>
      </c>
      <c r="E678">
        <v>247</v>
      </c>
      <c r="F678">
        <v>262</v>
      </c>
      <c r="G678">
        <v>15</v>
      </c>
      <c r="H678">
        <v>6.0728744939271301E-2</v>
      </c>
      <c r="I678" t="str">
        <f>VLOOKUP(D678,categoriesforlookup!A:B,2,FALSE)</f>
        <v>5 years and over</v>
      </c>
      <c r="J678">
        <f t="shared" si="66"/>
        <v>9</v>
      </c>
      <c r="K678" t="b">
        <f t="shared" si="67"/>
        <v>1</v>
      </c>
      <c r="L678">
        <f t="shared" si="68"/>
        <v>24</v>
      </c>
      <c r="M678" t="b">
        <f t="shared" si="69"/>
        <v>0</v>
      </c>
      <c r="N678" s="3">
        <f t="shared" si="70"/>
        <v>9.7165991902834009E-2</v>
      </c>
      <c r="O678" s="3">
        <f t="shared" si="71"/>
        <v>4.0139149050040138E-4</v>
      </c>
    </row>
    <row r="679" spans="1:15" hidden="1" x14ac:dyDescent="0.2">
      <c r="A679">
        <v>678</v>
      </c>
      <c r="B679" t="s">
        <v>438</v>
      </c>
      <c r="C679" t="s">
        <v>92</v>
      </c>
      <c r="D679" t="s">
        <v>134</v>
      </c>
      <c r="E679">
        <v>68</v>
      </c>
      <c r="F679">
        <v>77</v>
      </c>
      <c r="G679">
        <v>9</v>
      </c>
      <c r="H679">
        <v>0.13235294117647101</v>
      </c>
      <c r="I679">
        <f>VLOOKUP(D679,categoriesforlookup!A:B,2,FALSE)</f>
        <v>0</v>
      </c>
      <c r="J679" t="e">
        <f t="shared" si="66"/>
        <v>#N/A</v>
      </c>
      <c r="K679" t="e">
        <f t="shared" si="67"/>
        <v>#N/A</v>
      </c>
      <c r="L679" t="e">
        <f t="shared" si="68"/>
        <v>#N/A</v>
      </c>
      <c r="M679" t="e">
        <f t="shared" si="69"/>
        <v>#N/A</v>
      </c>
      <c r="N679" s="3" t="e">
        <f t="shared" si="70"/>
        <v>#N/A</v>
      </c>
      <c r="O679" s="3" t="e">
        <f t="shared" si="71"/>
        <v>#N/A</v>
      </c>
    </row>
    <row r="680" spans="1:15" x14ac:dyDescent="0.2">
      <c r="A680">
        <v>807</v>
      </c>
      <c r="B680" t="s">
        <v>309</v>
      </c>
      <c r="C680" t="s">
        <v>108</v>
      </c>
      <c r="D680" t="s">
        <v>136</v>
      </c>
      <c r="E680">
        <v>3867</v>
      </c>
      <c r="F680">
        <v>7111</v>
      </c>
      <c r="G680">
        <v>3244</v>
      </c>
      <c r="H680">
        <v>0.83889319886216696</v>
      </c>
      <c r="I680" t="str">
        <f>VLOOKUP(D680,categoriesforlookup!A:B,2,FALSE)</f>
        <v>1 year and up to 2 years</v>
      </c>
      <c r="J680">
        <f t="shared" si="66"/>
        <v>181</v>
      </c>
      <c r="K680" t="b">
        <f t="shared" si="67"/>
        <v>1</v>
      </c>
      <c r="L680">
        <f t="shared" si="68"/>
        <v>3425</v>
      </c>
      <c r="M680" t="b">
        <f t="shared" si="69"/>
        <v>0</v>
      </c>
      <c r="N680" s="3">
        <f t="shared" si="70"/>
        <v>0.88569950866304625</v>
      </c>
      <c r="O680" s="3">
        <f t="shared" si="71"/>
        <v>0.12002382954864031</v>
      </c>
    </row>
    <row r="681" spans="1:15" hidden="1" x14ac:dyDescent="0.2">
      <c r="A681">
        <v>680</v>
      </c>
      <c r="B681" t="s">
        <v>436</v>
      </c>
      <c r="C681" t="s">
        <v>92</v>
      </c>
      <c r="D681" t="s">
        <v>129</v>
      </c>
      <c r="E681">
        <v>58973</v>
      </c>
      <c r="F681">
        <v>59792</v>
      </c>
      <c r="G681">
        <v>819</v>
      </c>
      <c r="H681">
        <v>1.3887711325521799E-2</v>
      </c>
      <c r="I681" t="e">
        <f>VLOOKUP(D681,categoriesforlookup!A:B,2,FALSE)</f>
        <v>#N/A</v>
      </c>
      <c r="J681" t="e">
        <f t="shared" si="66"/>
        <v>#N/A</v>
      </c>
      <c r="K681" t="e">
        <f t="shared" si="67"/>
        <v>#N/A</v>
      </c>
      <c r="L681" t="e">
        <f t="shared" si="68"/>
        <v>#N/A</v>
      </c>
      <c r="M681" t="e">
        <f t="shared" si="69"/>
        <v>#N/A</v>
      </c>
      <c r="N681" s="3" t="e">
        <f t="shared" si="70"/>
        <v>#N/A</v>
      </c>
      <c r="O681" s="3" t="e">
        <f t="shared" si="71"/>
        <v>#N/A</v>
      </c>
    </row>
    <row r="682" spans="1:15" hidden="1" x14ac:dyDescent="0.2">
      <c r="A682">
        <v>681</v>
      </c>
      <c r="B682" t="s">
        <v>435</v>
      </c>
      <c r="C682" t="s">
        <v>93</v>
      </c>
      <c r="D682" t="s">
        <v>8</v>
      </c>
      <c r="E682">
        <v>30700</v>
      </c>
      <c r="F682">
        <v>32251</v>
      </c>
      <c r="G682">
        <v>1551</v>
      </c>
      <c r="H682">
        <v>5.0521172638436501E-2</v>
      </c>
      <c r="I682" t="str">
        <f>VLOOKUP(D682,categoriesforlookup!A:B,2,FALSE)</f>
        <v>2 years and up to 3 years</v>
      </c>
      <c r="J682">
        <f t="shared" si="66"/>
        <v>903</v>
      </c>
      <c r="K682" t="b">
        <f t="shared" si="67"/>
        <v>1</v>
      </c>
      <c r="L682">
        <f t="shared" si="68"/>
        <v>2454</v>
      </c>
      <c r="M682" t="b">
        <f t="shared" si="69"/>
        <v>0</v>
      </c>
      <c r="N682" s="3">
        <f t="shared" si="70"/>
        <v>7.9934853420195434E-2</v>
      </c>
      <c r="O682" s="3">
        <f t="shared" si="71"/>
        <v>1.9862564650462568E-2</v>
      </c>
    </row>
    <row r="683" spans="1:15" hidden="1" x14ac:dyDescent="0.2">
      <c r="A683">
        <v>682</v>
      </c>
      <c r="B683" t="s">
        <v>434</v>
      </c>
      <c r="C683" t="s">
        <v>93</v>
      </c>
      <c r="D683" t="s">
        <v>130</v>
      </c>
      <c r="E683">
        <v>10392</v>
      </c>
      <c r="F683">
        <v>11295</v>
      </c>
      <c r="G683">
        <v>903</v>
      </c>
      <c r="H683">
        <v>8.6893764434180107E-2</v>
      </c>
      <c r="I683" t="str">
        <f>VLOOKUP(D683,categoriesforlookup!A:B,2,FALSE)</f>
        <v>3 years and up to 4 years</v>
      </c>
      <c r="J683">
        <f t="shared" si="66"/>
        <v>369</v>
      </c>
      <c r="K683" t="b">
        <f t="shared" si="67"/>
        <v>1</v>
      </c>
      <c r="L683">
        <f t="shared" si="68"/>
        <v>1272</v>
      </c>
      <c r="M683" t="b">
        <f t="shared" si="69"/>
        <v>0</v>
      </c>
      <c r="N683" s="3">
        <f t="shared" si="70"/>
        <v>0.12240184757505773</v>
      </c>
      <c r="O683" s="3">
        <f t="shared" si="71"/>
        <v>1.0295510283369351E-2</v>
      </c>
    </row>
    <row r="684" spans="1:15" hidden="1" x14ac:dyDescent="0.2">
      <c r="A684">
        <v>683</v>
      </c>
      <c r="B684" t="s">
        <v>433</v>
      </c>
      <c r="C684" t="s">
        <v>93</v>
      </c>
      <c r="D684" t="s">
        <v>131</v>
      </c>
      <c r="E684">
        <v>42229</v>
      </c>
      <c r="F684">
        <v>24437</v>
      </c>
      <c r="G684">
        <v>-17792</v>
      </c>
      <c r="H684">
        <v>-0.42132184044140297</v>
      </c>
      <c r="I684" t="str">
        <f>VLOOKUP(D684,categoriesforlookup!A:B,2,FALSE)</f>
        <v>6 months up to 1 year</v>
      </c>
      <c r="J684">
        <f t="shared" si="66"/>
        <v>16069</v>
      </c>
      <c r="K684" t="b">
        <f t="shared" si="67"/>
        <v>0</v>
      </c>
      <c r="L684">
        <f t="shared" si="68"/>
        <v>-17792</v>
      </c>
      <c r="M684" t="b">
        <f t="shared" si="69"/>
        <v>0</v>
      </c>
      <c r="N684" s="3">
        <f t="shared" si="70"/>
        <v>-0.42132184044140281</v>
      </c>
      <c r="O684" s="3">
        <f t="shared" si="71"/>
        <v>-0.14400764069316627</v>
      </c>
    </row>
    <row r="685" spans="1:15" hidden="1" x14ac:dyDescent="0.2">
      <c r="A685">
        <v>684</v>
      </c>
      <c r="B685" t="s">
        <v>432</v>
      </c>
      <c r="C685" t="s">
        <v>93</v>
      </c>
      <c r="D685" t="s">
        <v>132</v>
      </c>
      <c r="E685">
        <v>1875</v>
      </c>
      <c r="F685">
        <v>2244</v>
      </c>
      <c r="G685">
        <v>369</v>
      </c>
      <c r="H685">
        <v>0.1968</v>
      </c>
      <c r="I685" t="str">
        <f>VLOOKUP(D685,categoriesforlookup!A:B,2,FALSE)</f>
        <v>4 years and up to 5 years</v>
      </c>
      <c r="J685">
        <f t="shared" si="66"/>
        <v>109</v>
      </c>
      <c r="K685" t="b">
        <f t="shared" si="67"/>
        <v>1</v>
      </c>
      <c r="L685">
        <f t="shared" si="68"/>
        <v>478</v>
      </c>
      <c r="M685" t="b">
        <f t="shared" si="69"/>
        <v>0</v>
      </c>
      <c r="N685" s="3">
        <f t="shared" si="70"/>
        <v>0.25493333333333335</v>
      </c>
      <c r="O685" s="3">
        <f t="shared" si="71"/>
        <v>3.8689103108887971E-3</v>
      </c>
    </row>
    <row r="686" spans="1:15" hidden="1" x14ac:dyDescent="0.2">
      <c r="A686">
        <v>685</v>
      </c>
      <c r="B686" t="s">
        <v>431</v>
      </c>
      <c r="C686" t="s">
        <v>93</v>
      </c>
      <c r="D686" t="s">
        <v>133</v>
      </c>
      <c r="E686">
        <v>1000</v>
      </c>
      <c r="F686">
        <v>1109</v>
      </c>
      <c r="G686">
        <v>109</v>
      </c>
      <c r="H686">
        <v>0.109</v>
      </c>
      <c r="I686" t="str">
        <f>VLOOKUP(D686,categoriesforlookup!A:B,2,FALSE)</f>
        <v>5 years and over</v>
      </c>
      <c r="J686">
        <f t="shared" si="66"/>
        <v>14</v>
      </c>
      <c r="K686" t="b">
        <f t="shared" si="67"/>
        <v>1</v>
      </c>
      <c r="L686">
        <f t="shared" si="68"/>
        <v>123</v>
      </c>
      <c r="M686" t="b">
        <f t="shared" si="69"/>
        <v>0</v>
      </c>
      <c r="N686" s="3">
        <f t="shared" si="70"/>
        <v>0.123</v>
      </c>
      <c r="O686" s="3">
        <f t="shared" si="71"/>
        <v>9.9555641891071567E-4</v>
      </c>
    </row>
    <row r="687" spans="1:15" hidden="1" x14ac:dyDescent="0.2">
      <c r="A687">
        <v>686</v>
      </c>
      <c r="B687" t="s">
        <v>430</v>
      </c>
      <c r="C687" t="s">
        <v>93</v>
      </c>
      <c r="D687" t="s">
        <v>134</v>
      </c>
      <c r="E687">
        <v>128</v>
      </c>
      <c r="F687">
        <v>142</v>
      </c>
      <c r="G687">
        <v>14</v>
      </c>
      <c r="H687">
        <v>0.109375</v>
      </c>
      <c r="I687">
        <f>VLOOKUP(D687,categoriesforlookup!A:B,2,FALSE)</f>
        <v>0</v>
      </c>
      <c r="J687" t="e">
        <f t="shared" si="66"/>
        <v>#N/A</v>
      </c>
      <c r="K687" t="e">
        <f t="shared" si="67"/>
        <v>#N/A</v>
      </c>
      <c r="L687" t="e">
        <f t="shared" si="68"/>
        <v>#N/A</v>
      </c>
      <c r="M687" t="e">
        <f t="shared" si="69"/>
        <v>#N/A</v>
      </c>
      <c r="N687" s="3" t="e">
        <f t="shared" si="70"/>
        <v>#N/A</v>
      </c>
      <c r="O687" s="3" t="e">
        <f t="shared" si="71"/>
        <v>#N/A</v>
      </c>
    </row>
    <row r="688" spans="1:15" x14ac:dyDescent="0.2">
      <c r="A688">
        <v>191</v>
      </c>
      <c r="B688" t="s">
        <v>925</v>
      </c>
      <c r="C688" t="s">
        <v>31</v>
      </c>
      <c r="D688" t="s">
        <v>136</v>
      </c>
      <c r="E688">
        <v>10869</v>
      </c>
      <c r="F688">
        <v>17626</v>
      </c>
      <c r="G688">
        <v>6757</v>
      </c>
      <c r="H688">
        <v>0.621676327169013</v>
      </c>
      <c r="I688" t="str">
        <f>VLOOKUP(D688,categoriesforlookup!A:B,2,FALSE)</f>
        <v>1 year and up to 2 years</v>
      </c>
      <c r="J688">
        <f t="shared" si="66"/>
        <v>543</v>
      </c>
      <c r="K688" t="b">
        <f t="shared" si="67"/>
        <v>1</v>
      </c>
      <c r="L688">
        <f t="shared" si="68"/>
        <v>7300</v>
      </c>
      <c r="M688" t="b">
        <f t="shared" si="69"/>
        <v>0</v>
      </c>
      <c r="N688" s="3">
        <f t="shared" si="70"/>
        <v>0.67163492501610089</v>
      </c>
      <c r="O688" s="3">
        <f t="shared" si="71"/>
        <v>0.11958783152859459</v>
      </c>
    </row>
    <row r="689" spans="1:15" hidden="1" x14ac:dyDescent="0.2">
      <c r="A689">
        <v>688</v>
      </c>
      <c r="B689" t="s">
        <v>428</v>
      </c>
      <c r="C689" t="s">
        <v>93</v>
      </c>
      <c r="D689" t="s">
        <v>129</v>
      </c>
      <c r="E689">
        <v>122174</v>
      </c>
      <c r="F689">
        <v>123549</v>
      </c>
      <c r="G689">
        <v>1375</v>
      </c>
      <c r="H689">
        <v>1.12544403882987E-2</v>
      </c>
      <c r="I689" t="e">
        <f>VLOOKUP(D689,categoriesforlookup!A:B,2,FALSE)</f>
        <v>#N/A</v>
      </c>
      <c r="J689" t="e">
        <f t="shared" si="66"/>
        <v>#N/A</v>
      </c>
      <c r="K689" t="e">
        <f t="shared" si="67"/>
        <v>#N/A</v>
      </c>
      <c r="L689" t="e">
        <f t="shared" si="68"/>
        <v>#N/A</v>
      </c>
      <c r="M689" t="e">
        <f t="shared" si="69"/>
        <v>#N/A</v>
      </c>
      <c r="N689" s="3" t="e">
        <f t="shared" si="70"/>
        <v>#N/A</v>
      </c>
      <c r="O689" s="3" t="e">
        <f t="shared" si="71"/>
        <v>#N/A</v>
      </c>
    </row>
    <row r="690" spans="1:15" hidden="1" x14ac:dyDescent="0.2">
      <c r="A690">
        <v>689</v>
      </c>
      <c r="B690" t="s">
        <v>427</v>
      </c>
      <c r="C690" t="s">
        <v>94</v>
      </c>
      <c r="D690" t="s">
        <v>8</v>
      </c>
      <c r="E690">
        <v>15492</v>
      </c>
      <c r="F690">
        <v>16234</v>
      </c>
      <c r="G690">
        <v>742</v>
      </c>
      <c r="H690">
        <v>4.7895688097082403E-2</v>
      </c>
      <c r="I690" t="str">
        <f>VLOOKUP(D690,categoriesforlookup!A:B,2,FALSE)</f>
        <v>2 years and up to 3 years</v>
      </c>
      <c r="J690">
        <f t="shared" si="66"/>
        <v>653</v>
      </c>
      <c r="K690" t="b">
        <f t="shared" si="67"/>
        <v>1</v>
      </c>
      <c r="L690">
        <f t="shared" si="68"/>
        <v>1395</v>
      </c>
      <c r="M690" t="b">
        <f t="shared" si="69"/>
        <v>0</v>
      </c>
      <c r="N690" s="3">
        <f t="shared" si="70"/>
        <v>9.004647560030983E-2</v>
      </c>
      <c r="O690" s="3">
        <f t="shared" si="71"/>
        <v>2.2508713050212986E-2</v>
      </c>
    </row>
    <row r="691" spans="1:15" hidden="1" x14ac:dyDescent="0.2">
      <c r="A691">
        <v>690</v>
      </c>
      <c r="B691" t="s">
        <v>426</v>
      </c>
      <c r="C691" t="s">
        <v>94</v>
      </c>
      <c r="D691" t="s">
        <v>130</v>
      </c>
      <c r="E691">
        <v>6909</v>
      </c>
      <c r="F691">
        <v>7562</v>
      </c>
      <c r="G691">
        <v>653</v>
      </c>
      <c r="H691">
        <v>9.4514401505282994E-2</v>
      </c>
      <c r="I691" t="str">
        <f>VLOOKUP(D691,categoriesforlookup!A:B,2,FALSE)</f>
        <v>3 years and up to 4 years</v>
      </c>
      <c r="J691">
        <f t="shared" si="66"/>
        <v>-6</v>
      </c>
      <c r="K691" t="b">
        <f t="shared" si="67"/>
        <v>0</v>
      </c>
      <c r="L691">
        <f t="shared" si="68"/>
        <v>653</v>
      </c>
      <c r="M691" t="b">
        <f t="shared" si="69"/>
        <v>0</v>
      </c>
      <c r="N691" s="3">
        <f t="shared" si="70"/>
        <v>9.4514401505282966E-2</v>
      </c>
      <c r="O691" s="3">
        <f t="shared" si="71"/>
        <v>1.0536336646443784E-2</v>
      </c>
    </row>
    <row r="692" spans="1:15" hidden="1" x14ac:dyDescent="0.2">
      <c r="A692">
        <v>691</v>
      </c>
      <c r="B692" t="s">
        <v>425</v>
      </c>
      <c r="C692" t="s">
        <v>94</v>
      </c>
      <c r="D692" t="s">
        <v>131</v>
      </c>
      <c r="E692">
        <v>20763</v>
      </c>
      <c r="F692">
        <v>10786</v>
      </c>
      <c r="G692">
        <v>-9977</v>
      </c>
      <c r="H692">
        <v>-0.48051822954293699</v>
      </c>
      <c r="I692" t="str">
        <f>VLOOKUP(D692,categoriesforlookup!A:B,2,FALSE)</f>
        <v>6 months up to 1 year</v>
      </c>
      <c r="J692">
        <f t="shared" si="66"/>
        <v>8557</v>
      </c>
      <c r="K692" t="b">
        <f t="shared" si="67"/>
        <v>0</v>
      </c>
      <c r="L692">
        <f t="shared" si="68"/>
        <v>-9977</v>
      </c>
      <c r="M692" t="b">
        <f t="shared" si="69"/>
        <v>0</v>
      </c>
      <c r="N692" s="3">
        <f t="shared" si="70"/>
        <v>-0.48051822954293694</v>
      </c>
      <c r="O692" s="3">
        <f t="shared" si="71"/>
        <v>-0.16098167032399638</v>
      </c>
    </row>
    <row r="693" spans="1:15" hidden="1" x14ac:dyDescent="0.2">
      <c r="A693">
        <v>692</v>
      </c>
      <c r="B693" t="s">
        <v>424</v>
      </c>
      <c r="C693" t="s">
        <v>94</v>
      </c>
      <c r="D693" t="s">
        <v>132</v>
      </c>
      <c r="E693">
        <v>702</v>
      </c>
      <c r="F693">
        <v>696</v>
      </c>
      <c r="G693">
        <v>-6</v>
      </c>
      <c r="H693">
        <v>-8.5470085470085496E-3</v>
      </c>
      <c r="I693" t="str">
        <f>VLOOKUP(D693,categoriesforlookup!A:B,2,FALSE)</f>
        <v>4 years and up to 5 years</v>
      </c>
      <c r="J693">
        <f t="shared" si="66"/>
        <v>24</v>
      </c>
      <c r="K693" t="b">
        <f t="shared" si="67"/>
        <v>0</v>
      </c>
      <c r="L693">
        <f t="shared" si="68"/>
        <v>-6</v>
      </c>
      <c r="M693" t="b">
        <f t="shared" si="69"/>
        <v>0</v>
      </c>
      <c r="N693" s="3">
        <f t="shared" si="70"/>
        <v>-8.5470085470085479E-3</v>
      </c>
      <c r="O693" s="3">
        <f t="shared" si="71"/>
        <v>-9.6811669033174135E-5</v>
      </c>
    </row>
    <row r="694" spans="1:15" hidden="1" x14ac:dyDescent="0.2">
      <c r="A694">
        <v>693</v>
      </c>
      <c r="B694" t="s">
        <v>423</v>
      </c>
      <c r="C694" t="s">
        <v>94</v>
      </c>
      <c r="D694" t="s">
        <v>133</v>
      </c>
      <c r="E694">
        <v>658</v>
      </c>
      <c r="F694">
        <v>682</v>
      </c>
      <c r="G694">
        <v>24</v>
      </c>
      <c r="H694">
        <v>3.64741641337386E-2</v>
      </c>
      <c r="I694" t="str">
        <f>VLOOKUP(D694,categoriesforlookup!A:B,2,FALSE)</f>
        <v>5 years and over</v>
      </c>
      <c r="J694">
        <f t="shared" si="66"/>
        <v>38</v>
      </c>
      <c r="K694" t="b">
        <f t="shared" si="67"/>
        <v>1</v>
      </c>
      <c r="L694">
        <f t="shared" si="68"/>
        <v>62</v>
      </c>
      <c r="M694" t="b">
        <f t="shared" si="69"/>
        <v>0</v>
      </c>
      <c r="N694" s="3">
        <f t="shared" si="70"/>
        <v>9.4224924012158054E-2</v>
      </c>
      <c r="O694" s="3">
        <f t="shared" si="71"/>
        <v>1.0003872466761328E-3</v>
      </c>
    </row>
    <row r="695" spans="1:15" hidden="1" x14ac:dyDescent="0.2">
      <c r="A695">
        <v>694</v>
      </c>
      <c r="B695" t="s">
        <v>422</v>
      </c>
      <c r="C695" t="s">
        <v>94</v>
      </c>
      <c r="D695" t="s">
        <v>134</v>
      </c>
      <c r="E695">
        <v>94</v>
      </c>
      <c r="F695">
        <v>132</v>
      </c>
      <c r="G695">
        <v>38</v>
      </c>
      <c r="H695">
        <v>0.40425531914893598</v>
      </c>
      <c r="I695">
        <f>VLOOKUP(D695,categoriesforlookup!A:B,2,FALSE)</f>
        <v>0</v>
      </c>
      <c r="J695" t="e">
        <f t="shared" si="66"/>
        <v>#N/A</v>
      </c>
      <c r="K695" t="e">
        <f t="shared" si="67"/>
        <v>#N/A</v>
      </c>
      <c r="L695" t="e">
        <f t="shared" si="68"/>
        <v>#N/A</v>
      </c>
      <c r="M695" t="e">
        <f t="shared" si="69"/>
        <v>#N/A</v>
      </c>
      <c r="N695" s="3" t="e">
        <f t="shared" si="70"/>
        <v>#N/A</v>
      </c>
      <c r="O695" s="3" t="e">
        <f t="shared" si="71"/>
        <v>#N/A</v>
      </c>
    </row>
    <row r="696" spans="1:15" x14ac:dyDescent="0.2">
      <c r="A696">
        <v>391</v>
      </c>
      <c r="B696" t="s">
        <v>725</v>
      </c>
      <c r="C696" t="s">
        <v>56</v>
      </c>
      <c r="D696" t="s">
        <v>136</v>
      </c>
      <c r="E696">
        <v>6102</v>
      </c>
      <c r="F696">
        <v>10620</v>
      </c>
      <c r="G696">
        <v>4518</v>
      </c>
      <c r="H696">
        <v>0.74041297935103201</v>
      </c>
      <c r="I696" t="str">
        <f>VLOOKUP(D696,categoriesforlookup!A:B,2,FALSE)</f>
        <v>1 year and up to 2 years</v>
      </c>
      <c r="J696">
        <f t="shared" si="66"/>
        <v>252</v>
      </c>
      <c r="K696" t="b">
        <f t="shared" si="67"/>
        <v>1</v>
      </c>
      <c r="L696">
        <f t="shared" si="68"/>
        <v>4770</v>
      </c>
      <c r="M696" t="b">
        <f t="shared" si="69"/>
        <v>0</v>
      </c>
      <c r="N696" s="3">
        <f t="shared" si="70"/>
        <v>0.78171091445427732</v>
      </c>
      <c r="O696" s="3">
        <f t="shared" si="71"/>
        <v>0.11948897795591182</v>
      </c>
    </row>
    <row r="697" spans="1:15" hidden="1" x14ac:dyDescent="0.2">
      <c r="A697">
        <v>696</v>
      </c>
      <c r="B697" t="s">
        <v>420</v>
      </c>
      <c r="C697" t="s">
        <v>94</v>
      </c>
      <c r="D697" t="s">
        <v>129</v>
      </c>
      <c r="E697">
        <v>61975</v>
      </c>
      <c r="F697">
        <v>61976</v>
      </c>
      <c r="G697">
        <v>1</v>
      </c>
      <c r="H697" s="1">
        <v>1.6135538523598199E-5</v>
      </c>
      <c r="I697" t="e">
        <f>VLOOKUP(D697,categoriesforlookup!A:B,2,FALSE)</f>
        <v>#N/A</v>
      </c>
      <c r="J697" t="e">
        <f t="shared" si="66"/>
        <v>#N/A</v>
      </c>
      <c r="K697" t="e">
        <f t="shared" si="67"/>
        <v>#N/A</v>
      </c>
      <c r="L697" t="e">
        <f t="shared" si="68"/>
        <v>#N/A</v>
      </c>
      <c r="M697" t="e">
        <f t="shared" si="69"/>
        <v>#N/A</v>
      </c>
      <c r="N697" s="3" t="e">
        <f t="shared" si="70"/>
        <v>#N/A</v>
      </c>
      <c r="O697" s="3" t="e">
        <f t="shared" si="71"/>
        <v>#N/A</v>
      </c>
    </row>
    <row r="698" spans="1:15" hidden="1" x14ac:dyDescent="0.2">
      <c r="A698">
        <v>697</v>
      </c>
      <c r="B698" t="s">
        <v>419</v>
      </c>
      <c r="C698" t="s">
        <v>95</v>
      </c>
      <c r="D698" t="s">
        <v>8</v>
      </c>
      <c r="E698">
        <v>25395</v>
      </c>
      <c r="F698">
        <v>26390</v>
      </c>
      <c r="G698">
        <v>995</v>
      </c>
      <c r="H698">
        <v>3.9180941130143698E-2</v>
      </c>
      <c r="I698" t="str">
        <f>VLOOKUP(D698,categoriesforlookup!A:B,2,FALSE)</f>
        <v>2 years and up to 3 years</v>
      </c>
      <c r="J698">
        <f t="shared" si="66"/>
        <v>815</v>
      </c>
      <c r="K698" t="b">
        <f t="shared" si="67"/>
        <v>1</v>
      </c>
      <c r="L698">
        <f t="shared" si="68"/>
        <v>1810</v>
      </c>
      <c r="M698" t="b">
        <f t="shared" si="69"/>
        <v>0</v>
      </c>
      <c r="N698" s="3">
        <f t="shared" si="70"/>
        <v>7.1273872809608188E-2</v>
      </c>
      <c r="O698" s="3">
        <f t="shared" si="71"/>
        <v>1.3759968374879316E-2</v>
      </c>
    </row>
    <row r="699" spans="1:15" hidden="1" x14ac:dyDescent="0.2">
      <c r="A699">
        <v>698</v>
      </c>
      <c r="B699" t="s">
        <v>418</v>
      </c>
      <c r="C699" t="s">
        <v>95</v>
      </c>
      <c r="D699" t="s">
        <v>130</v>
      </c>
      <c r="E699">
        <v>8857</v>
      </c>
      <c r="F699">
        <v>9672</v>
      </c>
      <c r="G699">
        <v>815</v>
      </c>
      <c r="H699">
        <v>9.2017613187309499E-2</v>
      </c>
      <c r="I699" t="str">
        <f>VLOOKUP(D699,categoriesforlookup!A:B,2,FALSE)</f>
        <v>3 years and up to 4 years</v>
      </c>
      <c r="J699">
        <f t="shared" si="66"/>
        <v>220</v>
      </c>
      <c r="K699" t="b">
        <f t="shared" si="67"/>
        <v>1</v>
      </c>
      <c r="L699">
        <f t="shared" si="68"/>
        <v>1035</v>
      </c>
      <c r="M699" t="b">
        <f t="shared" si="69"/>
        <v>0</v>
      </c>
      <c r="N699" s="3">
        <f t="shared" si="70"/>
        <v>0.11685672349554026</v>
      </c>
      <c r="O699" s="3">
        <f t="shared" si="71"/>
        <v>7.8682692088398298E-3</v>
      </c>
    </row>
    <row r="700" spans="1:15" hidden="1" x14ac:dyDescent="0.2">
      <c r="A700">
        <v>699</v>
      </c>
      <c r="B700" t="s">
        <v>417</v>
      </c>
      <c r="C700" t="s">
        <v>95</v>
      </c>
      <c r="D700" t="s">
        <v>131</v>
      </c>
      <c r="E700">
        <v>52223</v>
      </c>
      <c r="F700">
        <v>39364</v>
      </c>
      <c r="G700">
        <v>-12859</v>
      </c>
      <c r="H700">
        <v>-0.24623250292016899</v>
      </c>
      <c r="I700" t="str">
        <f>VLOOKUP(D700,categoriesforlookup!A:B,2,FALSE)</f>
        <v>6 months up to 1 year</v>
      </c>
      <c r="J700">
        <f t="shared" si="66"/>
        <v>12221</v>
      </c>
      <c r="K700" t="b">
        <f t="shared" si="67"/>
        <v>0</v>
      </c>
      <c r="L700">
        <f t="shared" si="68"/>
        <v>-12859</v>
      </c>
      <c r="M700" t="b">
        <f t="shared" si="69"/>
        <v>0</v>
      </c>
      <c r="N700" s="3">
        <f t="shared" si="70"/>
        <v>-0.24623250292016927</v>
      </c>
      <c r="O700" s="3">
        <f t="shared" si="71"/>
        <v>-9.7756593001421616E-2</v>
      </c>
    </row>
    <row r="701" spans="1:15" hidden="1" x14ac:dyDescent="0.2">
      <c r="A701">
        <v>700</v>
      </c>
      <c r="B701" t="s">
        <v>416</v>
      </c>
      <c r="C701" t="s">
        <v>95</v>
      </c>
      <c r="D701" t="s">
        <v>132</v>
      </c>
      <c r="E701">
        <v>7104</v>
      </c>
      <c r="F701">
        <v>7324</v>
      </c>
      <c r="G701">
        <v>220</v>
      </c>
      <c r="H701">
        <v>3.0968468468468499E-2</v>
      </c>
      <c r="I701" t="str">
        <f>VLOOKUP(D701,categoriesforlookup!A:B,2,FALSE)</f>
        <v>4 years and up to 5 years</v>
      </c>
      <c r="J701">
        <f t="shared" si="66"/>
        <v>310</v>
      </c>
      <c r="K701" t="b">
        <f t="shared" si="67"/>
        <v>1</v>
      </c>
      <c r="L701">
        <f t="shared" si="68"/>
        <v>530</v>
      </c>
      <c r="M701" t="b">
        <f t="shared" si="69"/>
        <v>0</v>
      </c>
      <c r="N701" s="3">
        <f t="shared" si="70"/>
        <v>7.4605855855855857E-2</v>
      </c>
      <c r="O701" s="3">
        <f t="shared" si="71"/>
        <v>4.0291620103237776E-3</v>
      </c>
    </row>
    <row r="702" spans="1:15" hidden="1" x14ac:dyDescent="0.2">
      <c r="A702">
        <v>701</v>
      </c>
      <c r="B702" t="s">
        <v>415</v>
      </c>
      <c r="C702" t="s">
        <v>95</v>
      </c>
      <c r="D702" t="s">
        <v>133</v>
      </c>
      <c r="E702">
        <v>2081</v>
      </c>
      <c r="F702">
        <v>2391</v>
      </c>
      <c r="G702">
        <v>310</v>
      </c>
      <c r="H702">
        <v>0.14896684286400799</v>
      </c>
      <c r="I702" t="str">
        <f>VLOOKUP(D702,categoriesforlookup!A:B,2,FALSE)</f>
        <v>5 years and over</v>
      </c>
      <c r="J702">
        <f t="shared" si="66"/>
        <v>6</v>
      </c>
      <c r="K702" t="b">
        <f t="shared" si="67"/>
        <v>1</v>
      </c>
      <c r="L702">
        <f t="shared" si="68"/>
        <v>316</v>
      </c>
      <c r="M702" t="b">
        <f t="shared" si="69"/>
        <v>0</v>
      </c>
      <c r="N702" s="3">
        <f t="shared" si="70"/>
        <v>0.15185007208073042</v>
      </c>
      <c r="O702" s="3">
        <f t="shared" si="71"/>
        <v>2.4022928212496485E-3</v>
      </c>
    </row>
    <row r="703" spans="1:15" hidden="1" x14ac:dyDescent="0.2">
      <c r="A703">
        <v>702</v>
      </c>
      <c r="B703" t="s">
        <v>414</v>
      </c>
      <c r="C703" t="s">
        <v>95</v>
      </c>
      <c r="D703" t="s">
        <v>134</v>
      </c>
      <c r="E703">
        <v>22</v>
      </c>
      <c r="F703">
        <v>28</v>
      </c>
      <c r="G703">
        <v>6</v>
      </c>
      <c r="H703">
        <v>0.27272727272727298</v>
      </c>
      <c r="I703">
        <f>VLOOKUP(D703,categoriesforlookup!A:B,2,FALSE)</f>
        <v>0</v>
      </c>
      <c r="J703" t="e">
        <f t="shared" si="66"/>
        <v>#N/A</v>
      </c>
      <c r="K703" t="e">
        <f t="shared" si="67"/>
        <v>#N/A</v>
      </c>
      <c r="L703" t="e">
        <f t="shared" si="68"/>
        <v>#N/A</v>
      </c>
      <c r="M703" t="e">
        <f t="shared" si="69"/>
        <v>#N/A</v>
      </c>
      <c r="N703" s="3" t="e">
        <f t="shared" si="70"/>
        <v>#N/A</v>
      </c>
      <c r="O703" s="3" t="e">
        <f t="shared" si="71"/>
        <v>#N/A</v>
      </c>
    </row>
    <row r="704" spans="1:15" x14ac:dyDescent="0.2">
      <c r="A704">
        <v>103</v>
      </c>
      <c r="B704" t="s">
        <v>1013</v>
      </c>
      <c r="C704" t="s">
        <v>20</v>
      </c>
      <c r="D704" t="s">
        <v>136</v>
      </c>
      <c r="E704">
        <v>3884</v>
      </c>
      <c r="F704">
        <v>6405</v>
      </c>
      <c r="G704">
        <v>2521</v>
      </c>
      <c r="H704">
        <v>0.64907312049433596</v>
      </c>
      <c r="I704" t="str">
        <f>VLOOKUP(D704,categoriesforlookup!A:B,2,FALSE)</f>
        <v>1 year and up to 2 years</v>
      </c>
      <c r="J704">
        <f t="shared" si="66"/>
        <v>349</v>
      </c>
      <c r="K704" t="b">
        <f t="shared" si="67"/>
        <v>1</v>
      </c>
      <c r="L704">
        <f t="shared" si="68"/>
        <v>2870</v>
      </c>
      <c r="M704" t="b">
        <f t="shared" si="69"/>
        <v>0</v>
      </c>
      <c r="N704" s="3">
        <f t="shared" si="70"/>
        <v>0.73892893923789904</v>
      </c>
      <c r="O704" s="3">
        <f t="shared" si="71"/>
        <v>0.11787415804172828</v>
      </c>
    </row>
    <row r="705" spans="1:15" hidden="1" x14ac:dyDescent="0.2">
      <c r="A705">
        <v>704</v>
      </c>
      <c r="B705" t="s">
        <v>412</v>
      </c>
      <c r="C705" t="s">
        <v>95</v>
      </c>
      <c r="D705" t="s">
        <v>129</v>
      </c>
      <c r="E705">
        <v>129806</v>
      </c>
      <c r="F705">
        <v>131541</v>
      </c>
      <c r="G705">
        <v>1735</v>
      </c>
      <c r="H705">
        <v>1.3366100180269E-2</v>
      </c>
      <c r="I705" t="e">
        <f>VLOOKUP(D705,categoriesforlookup!A:B,2,FALSE)</f>
        <v>#N/A</v>
      </c>
      <c r="J705" t="e">
        <f t="shared" si="66"/>
        <v>#N/A</v>
      </c>
      <c r="K705" t="e">
        <f t="shared" si="67"/>
        <v>#N/A</v>
      </c>
      <c r="L705" t="e">
        <f t="shared" si="68"/>
        <v>#N/A</v>
      </c>
      <c r="M705" t="e">
        <f t="shared" si="69"/>
        <v>#N/A</v>
      </c>
      <c r="N705" s="3" t="e">
        <f t="shared" si="70"/>
        <v>#N/A</v>
      </c>
      <c r="O705" s="3" t="e">
        <f t="shared" si="71"/>
        <v>#N/A</v>
      </c>
    </row>
    <row r="706" spans="1:15" hidden="1" x14ac:dyDescent="0.2">
      <c r="A706">
        <v>705</v>
      </c>
      <c r="B706" t="s">
        <v>411</v>
      </c>
      <c r="C706" t="s">
        <v>96</v>
      </c>
      <c r="D706" t="s">
        <v>8</v>
      </c>
      <c r="E706">
        <v>6243</v>
      </c>
      <c r="F706">
        <v>6762</v>
      </c>
      <c r="G706">
        <v>519</v>
      </c>
      <c r="H706">
        <v>8.3133109082172002E-2</v>
      </c>
      <c r="I706" t="str">
        <f>VLOOKUP(D706,categoriesforlookup!A:B,2,FALSE)</f>
        <v>2 years and up to 3 years</v>
      </c>
      <c r="J706">
        <f t="shared" si="66"/>
        <v>46</v>
      </c>
      <c r="K706" t="b">
        <f t="shared" si="67"/>
        <v>1</v>
      </c>
      <c r="L706">
        <f t="shared" si="68"/>
        <v>565</v>
      </c>
      <c r="M706" t="b">
        <f t="shared" si="69"/>
        <v>0</v>
      </c>
      <c r="N706" s="3">
        <f t="shared" si="70"/>
        <v>9.0501361524907897E-2</v>
      </c>
      <c r="O706" s="3">
        <f t="shared" si="71"/>
        <v>2.1060086476815267E-2</v>
      </c>
    </row>
    <row r="707" spans="1:15" hidden="1" x14ac:dyDescent="0.2">
      <c r="A707">
        <v>706</v>
      </c>
      <c r="B707" t="s">
        <v>410</v>
      </c>
      <c r="C707" t="s">
        <v>96</v>
      </c>
      <c r="D707" t="s">
        <v>130</v>
      </c>
      <c r="E707">
        <v>271</v>
      </c>
      <c r="F707">
        <v>317</v>
      </c>
      <c r="G707">
        <v>46</v>
      </c>
      <c r="H707">
        <v>0.16974169741697401</v>
      </c>
      <c r="I707" t="str">
        <f>VLOOKUP(D707,categoriesforlookup!A:B,2,FALSE)</f>
        <v>3 years and up to 4 years</v>
      </c>
      <c r="J707">
        <f t="shared" si="66"/>
        <v>17</v>
      </c>
      <c r="K707" t="b">
        <f t="shared" si="67"/>
        <v>1</v>
      </c>
      <c r="L707">
        <f t="shared" si="68"/>
        <v>63</v>
      </c>
      <c r="M707" t="b">
        <f t="shared" si="69"/>
        <v>0</v>
      </c>
      <c r="N707" s="3">
        <f t="shared" si="70"/>
        <v>0.23247232472324722</v>
      </c>
      <c r="O707" s="3">
        <f t="shared" si="71"/>
        <v>2.3482928283882509E-3</v>
      </c>
    </row>
    <row r="708" spans="1:15" hidden="1" x14ac:dyDescent="0.2">
      <c r="A708">
        <v>707</v>
      </c>
      <c r="B708" t="s">
        <v>409</v>
      </c>
      <c r="C708" t="s">
        <v>96</v>
      </c>
      <c r="D708" t="s">
        <v>131</v>
      </c>
      <c r="E708">
        <v>12450</v>
      </c>
      <c r="F708">
        <v>8004</v>
      </c>
      <c r="G708">
        <v>-4446</v>
      </c>
      <c r="H708">
        <v>-0.35710843373494</v>
      </c>
      <c r="I708" t="str">
        <f>VLOOKUP(D708,categoriesforlookup!A:B,2,FALSE)</f>
        <v>6 months up to 1 year</v>
      </c>
      <c r="J708">
        <f t="shared" si="66"/>
        <v>3592</v>
      </c>
      <c r="K708" t="b">
        <f t="shared" si="67"/>
        <v>0</v>
      </c>
      <c r="L708">
        <f t="shared" si="68"/>
        <v>-4446</v>
      </c>
      <c r="M708" t="b">
        <f t="shared" si="69"/>
        <v>0</v>
      </c>
      <c r="N708" s="3">
        <f t="shared" si="70"/>
        <v>-0.35710843373493978</v>
      </c>
      <c r="O708" s="3">
        <f t="shared" si="71"/>
        <v>-0.16572237960339944</v>
      </c>
    </row>
    <row r="709" spans="1:15" hidden="1" x14ac:dyDescent="0.2">
      <c r="A709">
        <v>708</v>
      </c>
      <c r="B709" t="s">
        <v>408</v>
      </c>
      <c r="C709" t="s">
        <v>96</v>
      </c>
      <c r="D709" t="s">
        <v>132</v>
      </c>
      <c r="E709">
        <v>201</v>
      </c>
      <c r="F709">
        <v>218</v>
      </c>
      <c r="G709">
        <v>17</v>
      </c>
      <c r="H709">
        <v>8.45771144278607E-2</v>
      </c>
      <c r="I709" t="str">
        <f>VLOOKUP(D709,categoriesforlookup!A:B,2,FALSE)</f>
        <v>4 years and up to 5 years</v>
      </c>
      <c r="J709">
        <f t="shared" si="66"/>
        <v>7</v>
      </c>
      <c r="K709" t="b">
        <f t="shared" si="67"/>
        <v>1</v>
      </c>
      <c r="L709">
        <f t="shared" si="68"/>
        <v>24</v>
      </c>
      <c r="M709" t="b">
        <f t="shared" si="69"/>
        <v>0</v>
      </c>
      <c r="N709" s="3">
        <f t="shared" si="70"/>
        <v>0.11940298507462686</v>
      </c>
      <c r="O709" s="3">
        <f t="shared" si="71"/>
        <v>8.9458774414790515E-4</v>
      </c>
    </row>
    <row r="710" spans="1:15" hidden="1" x14ac:dyDescent="0.2">
      <c r="A710">
        <v>709</v>
      </c>
      <c r="B710" t="s">
        <v>407</v>
      </c>
      <c r="C710" t="s">
        <v>96</v>
      </c>
      <c r="D710" t="s">
        <v>133</v>
      </c>
      <c r="E710">
        <v>115</v>
      </c>
      <c r="F710">
        <v>122</v>
      </c>
      <c r="G710">
        <v>7</v>
      </c>
      <c r="H710">
        <v>6.08695652173913E-2</v>
      </c>
      <c r="I710" t="str">
        <f>VLOOKUP(D710,categoriesforlookup!A:B,2,FALSE)</f>
        <v>5 years and over</v>
      </c>
      <c r="J710" t="str">
        <f t="shared" si="66"/>
        <v>NA</v>
      </c>
      <c r="K710" t="b">
        <f t="shared" si="67"/>
        <v>1</v>
      </c>
      <c r="L710" t="e">
        <f t="shared" si="68"/>
        <v>#VALUE!</v>
      </c>
      <c r="M710" t="e">
        <f t="shared" si="69"/>
        <v>#VALUE!</v>
      </c>
      <c r="N710" s="3" t="e">
        <f t="shared" si="70"/>
        <v>#VALUE!</v>
      </c>
      <c r="O710" s="3" t="e">
        <f t="shared" si="71"/>
        <v>#VALUE!</v>
      </c>
    </row>
    <row r="711" spans="1:15" hidden="1" x14ac:dyDescent="0.2">
      <c r="A711">
        <v>710</v>
      </c>
      <c r="B711" t="s">
        <v>406</v>
      </c>
      <c r="C711" t="s">
        <v>96</v>
      </c>
      <c r="D711" t="s">
        <v>134</v>
      </c>
      <c r="E711" t="s">
        <v>135</v>
      </c>
      <c r="F711" t="s">
        <v>135</v>
      </c>
      <c r="G711" t="s">
        <v>135</v>
      </c>
      <c r="H711" t="s">
        <v>135</v>
      </c>
      <c r="I711">
        <f>VLOOKUP(D711,categoriesforlookup!A:B,2,FALSE)</f>
        <v>0</v>
      </c>
      <c r="J711" t="e">
        <f t="shared" si="66"/>
        <v>#N/A</v>
      </c>
      <c r="K711" t="e">
        <f t="shared" si="67"/>
        <v>#N/A</v>
      </c>
      <c r="L711" t="e">
        <f t="shared" si="68"/>
        <v>#N/A</v>
      </c>
      <c r="M711" t="e">
        <f t="shared" si="69"/>
        <v>#N/A</v>
      </c>
      <c r="N711" s="3" t="e">
        <f t="shared" si="70"/>
        <v>#N/A</v>
      </c>
      <c r="O711" s="3" t="e">
        <f t="shared" si="71"/>
        <v>#N/A</v>
      </c>
    </row>
    <row r="712" spans="1:15" x14ac:dyDescent="0.2">
      <c r="A712">
        <v>935</v>
      </c>
      <c r="B712" t="s">
        <v>181</v>
      </c>
      <c r="C712" t="s">
        <v>124</v>
      </c>
      <c r="D712" t="s">
        <v>136</v>
      </c>
      <c r="E712">
        <v>8566</v>
      </c>
      <c r="F712">
        <v>13277</v>
      </c>
      <c r="G712">
        <v>4711</v>
      </c>
      <c r="H712">
        <v>0.54996497781928599</v>
      </c>
      <c r="I712" t="str">
        <f>VLOOKUP(D712,categoriesforlookup!A:B,2,FALSE)</f>
        <v>1 year and up to 2 years</v>
      </c>
      <c r="J712">
        <f t="shared" ref="J712:J775" si="72">VLOOKUP(CONCATENATE(C712,":",I712),B:I,6,FALSE)</f>
        <v>652</v>
      </c>
      <c r="K712" t="b">
        <f t="shared" ref="K712:K775" si="73">AND(G712&gt;0,J712&gt;0)</f>
        <v>1</v>
      </c>
      <c r="L712">
        <f t="shared" ref="L712:L775" si="74">IF(K712,G712+J712,G712)</f>
        <v>5363</v>
      </c>
      <c r="M712" t="b">
        <f t="shared" ref="M712:M775" si="75">L712=H712</f>
        <v>0</v>
      </c>
      <c r="N712" s="3">
        <f t="shared" ref="N712:N775" si="76">L712/E712</f>
        <v>0.62607985057202897</v>
      </c>
      <c r="O712" s="3">
        <f t="shared" ref="O712:O775" si="77">L712/VLOOKUP(C712&amp;":Total",B:F,5,FALSE)</f>
        <v>0.11748855346463076</v>
      </c>
    </row>
    <row r="713" spans="1:15" hidden="1" x14ac:dyDescent="0.2">
      <c r="A713">
        <v>712</v>
      </c>
      <c r="B713" t="s">
        <v>404</v>
      </c>
      <c r="C713" t="s">
        <v>96</v>
      </c>
      <c r="D713" t="s">
        <v>129</v>
      </c>
      <c r="E713">
        <v>27102</v>
      </c>
      <c r="F713">
        <v>26828</v>
      </c>
      <c r="G713">
        <v>-274</v>
      </c>
      <c r="H713">
        <v>-1.0109954984872001E-2</v>
      </c>
      <c r="I713" t="e">
        <f>VLOOKUP(D713,categoriesforlookup!A:B,2,FALSE)</f>
        <v>#N/A</v>
      </c>
      <c r="J713" t="e">
        <f t="shared" si="72"/>
        <v>#N/A</v>
      </c>
      <c r="K713" t="e">
        <f t="shared" si="73"/>
        <v>#N/A</v>
      </c>
      <c r="L713" t="e">
        <f t="shared" si="74"/>
        <v>#N/A</v>
      </c>
      <c r="M713" t="e">
        <f t="shared" si="75"/>
        <v>#N/A</v>
      </c>
      <c r="N713" s="3" t="e">
        <f t="shared" si="76"/>
        <v>#N/A</v>
      </c>
      <c r="O713" s="3" t="e">
        <f t="shared" si="77"/>
        <v>#N/A</v>
      </c>
    </row>
    <row r="714" spans="1:15" hidden="1" x14ac:dyDescent="0.2">
      <c r="A714">
        <v>713</v>
      </c>
      <c r="B714" t="s">
        <v>403</v>
      </c>
      <c r="C714" t="s">
        <v>97</v>
      </c>
      <c r="D714" t="s">
        <v>8</v>
      </c>
      <c r="E714">
        <v>10159</v>
      </c>
      <c r="F714">
        <v>10837</v>
      </c>
      <c r="G714">
        <v>678</v>
      </c>
      <c r="H714">
        <v>6.6738852249237104E-2</v>
      </c>
      <c r="I714" t="str">
        <f>VLOOKUP(D714,categoriesforlookup!A:B,2,FALSE)</f>
        <v>2 years and up to 3 years</v>
      </c>
      <c r="J714">
        <f t="shared" si="72"/>
        <v>282</v>
      </c>
      <c r="K714" t="b">
        <f t="shared" si="73"/>
        <v>1</v>
      </c>
      <c r="L714">
        <f t="shared" si="74"/>
        <v>960</v>
      </c>
      <c r="M714" t="b">
        <f t="shared" si="75"/>
        <v>0</v>
      </c>
      <c r="N714" s="3">
        <f t="shared" si="76"/>
        <v>9.4497489910424254E-2</v>
      </c>
      <c r="O714" s="3">
        <f t="shared" si="77"/>
        <v>2.1188311115034872E-2</v>
      </c>
    </row>
    <row r="715" spans="1:15" hidden="1" x14ac:dyDescent="0.2">
      <c r="A715">
        <v>714</v>
      </c>
      <c r="B715" t="s">
        <v>402</v>
      </c>
      <c r="C715" t="s">
        <v>97</v>
      </c>
      <c r="D715" t="s">
        <v>130</v>
      </c>
      <c r="E715">
        <v>1916</v>
      </c>
      <c r="F715">
        <v>2198</v>
      </c>
      <c r="G715">
        <v>282</v>
      </c>
      <c r="H715">
        <v>0.147181628392484</v>
      </c>
      <c r="I715" t="str">
        <f>VLOOKUP(D715,categoriesforlookup!A:B,2,FALSE)</f>
        <v>3 years and up to 4 years</v>
      </c>
      <c r="J715">
        <f t="shared" si="72"/>
        <v>-12</v>
      </c>
      <c r="K715" t="b">
        <f t="shared" si="73"/>
        <v>0</v>
      </c>
      <c r="L715">
        <f t="shared" si="74"/>
        <v>282</v>
      </c>
      <c r="M715" t="b">
        <f t="shared" si="75"/>
        <v>0</v>
      </c>
      <c r="N715" s="3">
        <f t="shared" si="76"/>
        <v>0.14718162839248433</v>
      </c>
      <c r="O715" s="3">
        <f t="shared" si="77"/>
        <v>6.2240663900414933E-3</v>
      </c>
    </row>
    <row r="716" spans="1:15" hidden="1" x14ac:dyDescent="0.2">
      <c r="A716">
        <v>715</v>
      </c>
      <c r="B716" t="s">
        <v>401</v>
      </c>
      <c r="C716" t="s">
        <v>97</v>
      </c>
      <c r="D716" t="s">
        <v>131</v>
      </c>
      <c r="E716">
        <v>17497</v>
      </c>
      <c r="F716">
        <v>10485</v>
      </c>
      <c r="G716">
        <v>-7012</v>
      </c>
      <c r="H716">
        <v>-0.40075441504257903</v>
      </c>
      <c r="I716" t="str">
        <f>VLOOKUP(D716,categoriesforlookup!A:B,2,FALSE)</f>
        <v>6 months up to 1 year</v>
      </c>
      <c r="J716">
        <f t="shared" si="72"/>
        <v>6101</v>
      </c>
      <c r="K716" t="b">
        <f t="shared" si="73"/>
        <v>0</v>
      </c>
      <c r="L716">
        <f t="shared" si="74"/>
        <v>-7012</v>
      </c>
      <c r="M716" t="b">
        <f t="shared" si="75"/>
        <v>0</v>
      </c>
      <c r="N716" s="3">
        <f t="shared" si="76"/>
        <v>-0.40075441504257875</v>
      </c>
      <c r="O716" s="3">
        <f t="shared" si="77"/>
        <v>-0.15476295576940055</v>
      </c>
    </row>
    <row r="717" spans="1:15" hidden="1" x14ac:dyDescent="0.2">
      <c r="A717">
        <v>716</v>
      </c>
      <c r="B717" t="s">
        <v>400</v>
      </c>
      <c r="C717" t="s">
        <v>97</v>
      </c>
      <c r="D717" t="s">
        <v>132</v>
      </c>
      <c r="E717">
        <v>1066</v>
      </c>
      <c r="F717">
        <v>1054</v>
      </c>
      <c r="G717">
        <v>-12</v>
      </c>
      <c r="H717">
        <v>-1.1257035647279499E-2</v>
      </c>
      <c r="I717" t="str">
        <f>VLOOKUP(D717,categoriesforlookup!A:B,2,FALSE)</f>
        <v>4 years and up to 5 years</v>
      </c>
      <c r="J717">
        <f t="shared" si="72"/>
        <v>5</v>
      </c>
      <c r="K717" t="b">
        <f t="shared" si="73"/>
        <v>0</v>
      </c>
      <c r="L717">
        <f t="shared" si="74"/>
        <v>-12</v>
      </c>
      <c r="M717" t="b">
        <f t="shared" si="75"/>
        <v>0</v>
      </c>
      <c r="N717" s="3">
        <f t="shared" si="76"/>
        <v>-1.125703564727955E-2</v>
      </c>
      <c r="O717" s="3">
        <f t="shared" si="77"/>
        <v>-2.6485388893793591E-4</v>
      </c>
    </row>
    <row r="718" spans="1:15" hidden="1" x14ac:dyDescent="0.2">
      <c r="A718">
        <v>717</v>
      </c>
      <c r="B718" t="s">
        <v>399</v>
      </c>
      <c r="C718" t="s">
        <v>97</v>
      </c>
      <c r="D718" t="s">
        <v>133</v>
      </c>
      <c r="E718">
        <v>1024</v>
      </c>
      <c r="F718">
        <v>1029</v>
      </c>
      <c r="G718">
        <v>5</v>
      </c>
      <c r="H718">
        <v>4.8828125E-3</v>
      </c>
      <c r="I718" t="str">
        <f>VLOOKUP(D718,categoriesforlookup!A:B,2,FALSE)</f>
        <v>5 years and over</v>
      </c>
      <c r="J718">
        <f t="shared" si="72"/>
        <v>85</v>
      </c>
      <c r="K718" t="b">
        <f t="shared" si="73"/>
        <v>1</v>
      </c>
      <c r="L718">
        <f t="shared" si="74"/>
        <v>90</v>
      </c>
      <c r="M718" t="b">
        <f t="shared" si="75"/>
        <v>0</v>
      </c>
      <c r="N718" s="3">
        <f t="shared" si="76"/>
        <v>8.7890625E-2</v>
      </c>
      <c r="O718" s="3">
        <f t="shared" si="77"/>
        <v>1.9864041670345192E-3</v>
      </c>
    </row>
    <row r="719" spans="1:15" hidden="1" x14ac:dyDescent="0.2">
      <c r="A719">
        <v>718</v>
      </c>
      <c r="B719" t="s">
        <v>398</v>
      </c>
      <c r="C719" t="s">
        <v>97</v>
      </c>
      <c r="D719" t="s">
        <v>134</v>
      </c>
      <c r="E719">
        <v>666</v>
      </c>
      <c r="F719">
        <v>751</v>
      </c>
      <c r="G719">
        <v>85</v>
      </c>
      <c r="H719">
        <v>0.127627627627628</v>
      </c>
      <c r="I719">
        <f>VLOOKUP(D719,categoriesforlookup!A:B,2,FALSE)</f>
        <v>0</v>
      </c>
      <c r="J719" t="e">
        <f t="shared" si="72"/>
        <v>#N/A</v>
      </c>
      <c r="K719" t="e">
        <f t="shared" si="73"/>
        <v>#N/A</v>
      </c>
      <c r="L719" t="e">
        <f t="shared" si="74"/>
        <v>#N/A</v>
      </c>
      <c r="M719" t="e">
        <f t="shared" si="75"/>
        <v>#N/A</v>
      </c>
      <c r="N719" s="3" t="e">
        <f t="shared" si="76"/>
        <v>#N/A</v>
      </c>
      <c r="O719" s="3" t="e">
        <f t="shared" si="77"/>
        <v>#N/A</v>
      </c>
    </row>
    <row r="720" spans="1:15" x14ac:dyDescent="0.2">
      <c r="A720">
        <v>775</v>
      </c>
      <c r="B720" t="s">
        <v>341</v>
      </c>
      <c r="C720" t="s">
        <v>104</v>
      </c>
      <c r="D720" t="s">
        <v>136</v>
      </c>
      <c r="E720">
        <v>7533</v>
      </c>
      <c r="F720">
        <v>13328</v>
      </c>
      <c r="G720">
        <v>5795</v>
      </c>
      <c r="H720">
        <v>0.76928182662949696</v>
      </c>
      <c r="I720" t="str">
        <f>VLOOKUP(D720,categoriesforlookup!A:B,2,FALSE)</f>
        <v>1 year and up to 2 years</v>
      </c>
      <c r="J720">
        <f t="shared" si="72"/>
        <v>91</v>
      </c>
      <c r="K720" t="b">
        <f t="shared" si="73"/>
        <v>1</v>
      </c>
      <c r="L720">
        <f t="shared" si="74"/>
        <v>5886</v>
      </c>
      <c r="M720" t="b">
        <f t="shared" si="75"/>
        <v>0</v>
      </c>
      <c r="N720" s="3">
        <f t="shared" si="76"/>
        <v>0.78136200716845883</v>
      </c>
      <c r="O720" s="3">
        <f t="shared" si="77"/>
        <v>0.11715531139905655</v>
      </c>
    </row>
    <row r="721" spans="1:15" hidden="1" x14ac:dyDescent="0.2">
      <c r="A721">
        <v>720</v>
      </c>
      <c r="B721" t="s">
        <v>396</v>
      </c>
      <c r="C721" t="s">
        <v>97</v>
      </c>
      <c r="D721" t="s">
        <v>129</v>
      </c>
      <c r="E721">
        <v>45236</v>
      </c>
      <c r="F721">
        <v>45308</v>
      </c>
      <c r="G721">
        <v>72</v>
      </c>
      <c r="H721">
        <v>1.59165266601822E-3</v>
      </c>
      <c r="I721" t="e">
        <f>VLOOKUP(D721,categoriesforlookup!A:B,2,FALSE)</f>
        <v>#N/A</v>
      </c>
      <c r="J721" t="e">
        <f t="shared" si="72"/>
        <v>#N/A</v>
      </c>
      <c r="K721" t="e">
        <f t="shared" si="73"/>
        <v>#N/A</v>
      </c>
      <c r="L721" t="e">
        <f t="shared" si="74"/>
        <v>#N/A</v>
      </c>
      <c r="M721" t="e">
        <f t="shared" si="75"/>
        <v>#N/A</v>
      </c>
      <c r="N721" s="3" t="e">
        <f t="shared" si="76"/>
        <v>#N/A</v>
      </c>
      <c r="O721" s="3" t="e">
        <f t="shared" si="77"/>
        <v>#N/A</v>
      </c>
    </row>
    <row r="722" spans="1:15" hidden="1" x14ac:dyDescent="0.2">
      <c r="A722">
        <v>721</v>
      </c>
      <c r="B722" t="s">
        <v>395</v>
      </c>
      <c r="C722" t="s">
        <v>98</v>
      </c>
      <c r="D722" t="s">
        <v>8</v>
      </c>
      <c r="E722">
        <v>5832</v>
      </c>
      <c r="F722">
        <v>5902</v>
      </c>
      <c r="G722">
        <v>70</v>
      </c>
      <c r="H722">
        <v>1.2002743484225E-2</v>
      </c>
      <c r="I722" t="str">
        <f>VLOOKUP(D722,categoriesforlookup!A:B,2,FALSE)</f>
        <v>2 years and up to 3 years</v>
      </c>
      <c r="J722">
        <f t="shared" si="72"/>
        <v>401</v>
      </c>
      <c r="K722" t="b">
        <f t="shared" si="73"/>
        <v>1</v>
      </c>
      <c r="L722">
        <f t="shared" si="74"/>
        <v>471</v>
      </c>
      <c r="M722" t="b">
        <f t="shared" si="75"/>
        <v>0</v>
      </c>
      <c r="N722" s="3">
        <f t="shared" si="76"/>
        <v>8.0761316872427977E-2</v>
      </c>
      <c r="O722" s="3">
        <f t="shared" si="77"/>
        <v>1.6161130936041723E-2</v>
      </c>
    </row>
    <row r="723" spans="1:15" hidden="1" x14ac:dyDescent="0.2">
      <c r="A723">
        <v>722</v>
      </c>
      <c r="B723" t="s">
        <v>394</v>
      </c>
      <c r="C723" t="s">
        <v>98</v>
      </c>
      <c r="D723" t="s">
        <v>130</v>
      </c>
      <c r="E723">
        <v>1605</v>
      </c>
      <c r="F723">
        <v>2006</v>
      </c>
      <c r="G723">
        <v>401</v>
      </c>
      <c r="H723">
        <v>0.24984423676012499</v>
      </c>
      <c r="I723" t="str">
        <f>VLOOKUP(D723,categoriesforlookup!A:B,2,FALSE)</f>
        <v>3 years and up to 4 years</v>
      </c>
      <c r="J723">
        <f t="shared" si="72"/>
        <v>-1</v>
      </c>
      <c r="K723" t="b">
        <f t="shared" si="73"/>
        <v>0</v>
      </c>
      <c r="L723">
        <f t="shared" si="74"/>
        <v>401</v>
      </c>
      <c r="M723" t="b">
        <f t="shared" si="75"/>
        <v>0</v>
      </c>
      <c r="N723" s="3">
        <f t="shared" si="76"/>
        <v>0.2498442367601246</v>
      </c>
      <c r="O723" s="3">
        <f t="shared" si="77"/>
        <v>1.37592643425748E-2</v>
      </c>
    </row>
    <row r="724" spans="1:15" hidden="1" x14ac:dyDescent="0.2">
      <c r="A724">
        <v>723</v>
      </c>
      <c r="B724" t="s">
        <v>393</v>
      </c>
      <c r="C724" t="s">
        <v>98</v>
      </c>
      <c r="D724" t="s">
        <v>131</v>
      </c>
      <c r="E724">
        <v>13357</v>
      </c>
      <c r="F724">
        <v>10278</v>
      </c>
      <c r="G724">
        <v>-3079</v>
      </c>
      <c r="H724">
        <v>-0.23051583439395101</v>
      </c>
      <c r="I724" t="str">
        <f>VLOOKUP(D724,categoriesforlookup!A:B,2,FALSE)</f>
        <v>6 months up to 1 year</v>
      </c>
      <c r="J724">
        <f t="shared" si="72"/>
        <v>3031</v>
      </c>
      <c r="K724" t="b">
        <f t="shared" si="73"/>
        <v>0</v>
      </c>
      <c r="L724">
        <f t="shared" si="74"/>
        <v>-3079</v>
      </c>
      <c r="M724" t="b">
        <f t="shared" si="75"/>
        <v>0</v>
      </c>
      <c r="N724" s="3">
        <f t="shared" si="76"/>
        <v>-0.23051583439395074</v>
      </c>
      <c r="O724" s="3">
        <f t="shared" si="77"/>
        <v>-0.10564781773263794</v>
      </c>
    </row>
    <row r="725" spans="1:15" hidden="1" x14ac:dyDescent="0.2">
      <c r="A725">
        <v>724</v>
      </c>
      <c r="B725" t="s">
        <v>392</v>
      </c>
      <c r="C725" t="s">
        <v>98</v>
      </c>
      <c r="D725" t="s">
        <v>132</v>
      </c>
      <c r="E725">
        <v>194</v>
      </c>
      <c r="F725">
        <v>193</v>
      </c>
      <c r="G725">
        <v>-1</v>
      </c>
      <c r="H725">
        <v>-5.1546391752577301E-3</v>
      </c>
      <c r="I725" t="str">
        <f>VLOOKUP(D725,categoriesforlookup!A:B,2,FALSE)</f>
        <v>4 years and up to 5 years</v>
      </c>
      <c r="J725">
        <f t="shared" si="72"/>
        <v>12</v>
      </c>
      <c r="K725" t="b">
        <f t="shared" si="73"/>
        <v>0</v>
      </c>
      <c r="L725">
        <f t="shared" si="74"/>
        <v>-1</v>
      </c>
      <c r="M725" t="b">
        <f t="shared" si="75"/>
        <v>0</v>
      </c>
      <c r="N725" s="3">
        <f t="shared" si="76"/>
        <v>-5.1546391752577319E-3</v>
      </c>
      <c r="O725" s="3">
        <f t="shared" si="77"/>
        <v>-3.4312379906670324E-5</v>
      </c>
    </row>
    <row r="726" spans="1:15" hidden="1" x14ac:dyDescent="0.2">
      <c r="A726">
        <v>725</v>
      </c>
      <c r="B726" t="s">
        <v>391</v>
      </c>
      <c r="C726" t="s">
        <v>98</v>
      </c>
      <c r="D726" t="s">
        <v>133</v>
      </c>
      <c r="E726">
        <v>98</v>
      </c>
      <c r="F726">
        <v>110</v>
      </c>
      <c r="G726">
        <v>12</v>
      </c>
      <c r="H726">
        <v>0.122448979591837</v>
      </c>
      <c r="I726" t="str">
        <f>VLOOKUP(D726,categoriesforlookup!A:B,2,FALSE)</f>
        <v>5 years and over</v>
      </c>
      <c r="J726">
        <f t="shared" si="72"/>
        <v>0</v>
      </c>
      <c r="K726" t="b">
        <f t="shared" si="73"/>
        <v>0</v>
      </c>
      <c r="L726">
        <f t="shared" si="74"/>
        <v>12</v>
      </c>
      <c r="M726" t="b">
        <f t="shared" si="75"/>
        <v>0</v>
      </c>
      <c r="N726" s="3">
        <f t="shared" si="76"/>
        <v>0.12244897959183673</v>
      </c>
      <c r="O726" s="3">
        <f t="shared" si="77"/>
        <v>4.1174855888004394E-4</v>
      </c>
    </row>
    <row r="727" spans="1:15" hidden="1" x14ac:dyDescent="0.2">
      <c r="A727">
        <v>726</v>
      </c>
      <c r="B727" t="s">
        <v>390</v>
      </c>
      <c r="C727" t="s">
        <v>98</v>
      </c>
      <c r="D727" t="s">
        <v>134</v>
      </c>
      <c r="E727">
        <v>7</v>
      </c>
      <c r="F727">
        <v>7</v>
      </c>
      <c r="G727">
        <v>0</v>
      </c>
      <c r="H727">
        <v>0</v>
      </c>
      <c r="I727">
        <f>VLOOKUP(D727,categoriesforlookup!A:B,2,FALSE)</f>
        <v>0</v>
      </c>
      <c r="J727" t="e">
        <f t="shared" si="72"/>
        <v>#N/A</v>
      </c>
      <c r="K727" t="e">
        <f t="shared" si="73"/>
        <v>#N/A</v>
      </c>
      <c r="L727" t="e">
        <f t="shared" si="74"/>
        <v>#N/A</v>
      </c>
      <c r="M727" t="e">
        <f t="shared" si="75"/>
        <v>#N/A</v>
      </c>
      <c r="N727" s="3" t="e">
        <f t="shared" si="76"/>
        <v>#N/A</v>
      </c>
      <c r="O727" s="3" t="e">
        <f t="shared" si="77"/>
        <v>#N/A</v>
      </c>
    </row>
    <row r="728" spans="1:15" x14ac:dyDescent="0.2">
      <c r="A728">
        <v>527</v>
      </c>
      <c r="B728" t="s">
        <v>589</v>
      </c>
      <c r="C728" t="s">
        <v>73</v>
      </c>
      <c r="D728" t="s">
        <v>136</v>
      </c>
      <c r="E728">
        <v>7305</v>
      </c>
      <c r="F728">
        <v>11782</v>
      </c>
      <c r="G728">
        <v>4477</v>
      </c>
      <c r="H728">
        <v>0.61286789869952096</v>
      </c>
      <c r="I728" t="str">
        <f>VLOOKUP(D728,categoriesforlookup!A:B,2,FALSE)</f>
        <v>1 year and up to 2 years</v>
      </c>
      <c r="J728">
        <f t="shared" si="72"/>
        <v>761</v>
      </c>
      <c r="K728" t="b">
        <f t="shared" si="73"/>
        <v>1</v>
      </c>
      <c r="L728">
        <f t="shared" si="74"/>
        <v>5238</v>
      </c>
      <c r="M728" t="b">
        <f t="shared" si="75"/>
        <v>0</v>
      </c>
      <c r="N728" s="3">
        <f t="shared" si="76"/>
        <v>0.71704312114989732</v>
      </c>
      <c r="O728" s="3">
        <f t="shared" si="77"/>
        <v>0.11666443939596419</v>
      </c>
    </row>
    <row r="729" spans="1:15" hidden="1" x14ac:dyDescent="0.2">
      <c r="A729">
        <v>728</v>
      </c>
      <c r="B729" t="s">
        <v>388</v>
      </c>
      <c r="C729" t="s">
        <v>98</v>
      </c>
      <c r="D729" t="s">
        <v>129</v>
      </c>
      <c r="E729">
        <v>28890</v>
      </c>
      <c r="F729">
        <v>29144</v>
      </c>
      <c r="G729">
        <v>254</v>
      </c>
      <c r="H729">
        <v>8.7919695396330901E-3</v>
      </c>
      <c r="I729" t="e">
        <f>VLOOKUP(D729,categoriesforlookup!A:B,2,FALSE)</f>
        <v>#N/A</v>
      </c>
      <c r="J729" t="e">
        <f t="shared" si="72"/>
        <v>#N/A</v>
      </c>
      <c r="K729" t="e">
        <f t="shared" si="73"/>
        <v>#N/A</v>
      </c>
      <c r="L729" t="e">
        <f t="shared" si="74"/>
        <v>#N/A</v>
      </c>
      <c r="M729" t="e">
        <f t="shared" si="75"/>
        <v>#N/A</v>
      </c>
      <c r="N729" s="3" t="e">
        <f t="shared" si="76"/>
        <v>#N/A</v>
      </c>
      <c r="O729" s="3" t="e">
        <f t="shared" si="77"/>
        <v>#N/A</v>
      </c>
    </row>
    <row r="730" spans="1:15" hidden="1" x14ac:dyDescent="0.2">
      <c r="A730">
        <v>729</v>
      </c>
      <c r="B730" t="s">
        <v>387</v>
      </c>
      <c r="C730" t="s">
        <v>99</v>
      </c>
      <c r="D730" t="s">
        <v>8</v>
      </c>
      <c r="E730">
        <v>3054</v>
      </c>
      <c r="F730">
        <v>3177</v>
      </c>
      <c r="G730">
        <v>123</v>
      </c>
      <c r="H730">
        <v>4.0275049115913598E-2</v>
      </c>
      <c r="I730" t="str">
        <f>VLOOKUP(D730,categoriesforlookup!A:B,2,FALSE)</f>
        <v>2 years and up to 3 years</v>
      </c>
      <c r="J730">
        <f t="shared" si="72"/>
        <v>17</v>
      </c>
      <c r="K730" t="b">
        <f t="shared" si="73"/>
        <v>1</v>
      </c>
      <c r="L730">
        <f t="shared" si="74"/>
        <v>140</v>
      </c>
      <c r="M730" t="b">
        <f t="shared" si="75"/>
        <v>0</v>
      </c>
      <c r="N730" s="3">
        <f t="shared" si="76"/>
        <v>4.5841519318926001E-2</v>
      </c>
      <c r="O730" s="3">
        <f t="shared" si="77"/>
        <v>6.6698427822772747E-3</v>
      </c>
    </row>
    <row r="731" spans="1:15" hidden="1" x14ac:dyDescent="0.2">
      <c r="A731">
        <v>730</v>
      </c>
      <c r="B731" t="s">
        <v>386</v>
      </c>
      <c r="C731" t="s">
        <v>99</v>
      </c>
      <c r="D731" t="s">
        <v>130</v>
      </c>
      <c r="E731">
        <v>2109</v>
      </c>
      <c r="F731">
        <v>2126</v>
      </c>
      <c r="G731">
        <v>17</v>
      </c>
      <c r="H731">
        <v>8.0606922712185905E-3</v>
      </c>
      <c r="I731" t="str">
        <f>VLOOKUP(D731,categoriesforlookup!A:B,2,FALSE)</f>
        <v>3 years and up to 4 years</v>
      </c>
      <c r="J731">
        <f t="shared" si="72"/>
        <v>-68</v>
      </c>
      <c r="K731" t="b">
        <f t="shared" si="73"/>
        <v>0</v>
      </c>
      <c r="L731">
        <f t="shared" si="74"/>
        <v>17</v>
      </c>
      <c r="M731" t="b">
        <f t="shared" si="75"/>
        <v>0</v>
      </c>
      <c r="N731" s="3">
        <f t="shared" si="76"/>
        <v>8.060692271218587E-3</v>
      </c>
      <c r="O731" s="3">
        <f t="shared" si="77"/>
        <v>8.0990948070509762E-4</v>
      </c>
    </row>
    <row r="732" spans="1:15" hidden="1" x14ac:dyDescent="0.2">
      <c r="A732">
        <v>731</v>
      </c>
      <c r="B732" t="s">
        <v>385</v>
      </c>
      <c r="C732" t="s">
        <v>99</v>
      </c>
      <c r="D732" t="s">
        <v>131</v>
      </c>
      <c r="E732">
        <v>7544</v>
      </c>
      <c r="F732">
        <v>5280</v>
      </c>
      <c r="G732">
        <v>-2264</v>
      </c>
      <c r="H732">
        <v>-0.30010604453870598</v>
      </c>
      <c r="I732" t="str">
        <f>VLOOKUP(D732,categoriesforlookup!A:B,2,FALSE)</f>
        <v>6 months up to 1 year</v>
      </c>
      <c r="J732">
        <f t="shared" si="72"/>
        <v>2027</v>
      </c>
      <c r="K732" t="b">
        <f t="shared" si="73"/>
        <v>0</v>
      </c>
      <c r="L732">
        <f t="shared" si="74"/>
        <v>-2264</v>
      </c>
      <c r="M732" t="b">
        <f t="shared" si="75"/>
        <v>0</v>
      </c>
      <c r="N732" s="3">
        <f t="shared" si="76"/>
        <v>-0.30010604453870626</v>
      </c>
      <c r="O732" s="3">
        <f t="shared" si="77"/>
        <v>-0.10786088613625536</v>
      </c>
    </row>
    <row r="733" spans="1:15" hidden="1" x14ac:dyDescent="0.2">
      <c r="A733">
        <v>732</v>
      </c>
      <c r="B733" t="s">
        <v>384</v>
      </c>
      <c r="C733" t="s">
        <v>99</v>
      </c>
      <c r="D733" t="s">
        <v>132</v>
      </c>
      <c r="E733">
        <v>2495</v>
      </c>
      <c r="F733">
        <v>2427</v>
      </c>
      <c r="G733">
        <v>-68</v>
      </c>
      <c r="H733">
        <v>-2.72545090180361E-2</v>
      </c>
      <c r="I733" t="str">
        <f>VLOOKUP(D733,categoriesforlookup!A:B,2,FALSE)</f>
        <v>4 years and up to 5 years</v>
      </c>
      <c r="J733">
        <f t="shared" si="72"/>
        <v>166</v>
      </c>
      <c r="K733" t="b">
        <f t="shared" si="73"/>
        <v>0</v>
      </c>
      <c r="L733">
        <f t="shared" si="74"/>
        <v>-68</v>
      </c>
      <c r="M733" t="b">
        <f t="shared" si="75"/>
        <v>0</v>
      </c>
      <c r="N733" s="3">
        <f t="shared" si="76"/>
        <v>-2.7254509018036072E-2</v>
      </c>
      <c r="O733" s="3">
        <f t="shared" si="77"/>
        <v>-3.2396379228203905E-3</v>
      </c>
    </row>
    <row r="734" spans="1:15" hidden="1" x14ac:dyDescent="0.2">
      <c r="A734">
        <v>733</v>
      </c>
      <c r="B734" t="s">
        <v>383</v>
      </c>
      <c r="C734" t="s">
        <v>99</v>
      </c>
      <c r="D734" t="s">
        <v>133</v>
      </c>
      <c r="E734">
        <v>1473</v>
      </c>
      <c r="F734">
        <v>1639</v>
      </c>
      <c r="G734">
        <v>166</v>
      </c>
      <c r="H734">
        <v>0.11269517990495601</v>
      </c>
      <c r="I734" t="str">
        <f>VLOOKUP(D734,categoriesforlookup!A:B,2,FALSE)</f>
        <v>5 years and over</v>
      </c>
      <c r="J734">
        <f t="shared" si="72"/>
        <v>41</v>
      </c>
      <c r="K734" t="b">
        <f t="shared" si="73"/>
        <v>1</v>
      </c>
      <c r="L734">
        <f t="shared" si="74"/>
        <v>207</v>
      </c>
      <c r="M734" t="b">
        <f t="shared" si="75"/>
        <v>0</v>
      </c>
      <c r="N734" s="3">
        <f t="shared" si="76"/>
        <v>0.14052953156822812</v>
      </c>
      <c r="O734" s="3">
        <f t="shared" si="77"/>
        <v>9.8618389709385426E-3</v>
      </c>
    </row>
    <row r="735" spans="1:15" hidden="1" x14ac:dyDescent="0.2">
      <c r="A735">
        <v>734</v>
      </c>
      <c r="B735" t="s">
        <v>382</v>
      </c>
      <c r="C735" t="s">
        <v>99</v>
      </c>
      <c r="D735" t="s">
        <v>134</v>
      </c>
      <c r="E735">
        <v>190</v>
      </c>
      <c r="F735">
        <v>231</v>
      </c>
      <c r="G735">
        <v>41</v>
      </c>
      <c r="H735">
        <v>0.215789473684211</v>
      </c>
      <c r="I735">
        <f>VLOOKUP(D735,categoriesforlookup!A:B,2,FALSE)</f>
        <v>0</v>
      </c>
      <c r="J735" t="e">
        <f t="shared" si="72"/>
        <v>#N/A</v>
      </c>
      <c r="K735" t="e">
        <f t="shared" si="73"/>
        <v>#N/A</v>
      </c>
      <c r="L735" t="e">
        <f t="shared" si="74"/>
        <v>#N/A</v>
      </c>
      <c r="M735" t="e">
        <f t="shared" si="75"/>
        <v>#N/A</v>
      </c>
      <c r="N735" s="3" t="e">
        <f t="shared" si="76"/>
        <v>#N/A</v>
      </c>
      <c r="O735" s="3" t="e">
        <f t="shared" si="77"/>
        <v>#N/A</v>
      </c>
    </row>
    <row r="736" spans="1:15" x14ac:dyDescent="0.2">
      <c r="A736">
        <v>351</v>
      </c>
      <c r="B736" t="s">
        <v>765</v>
      </c>
      <c r="C736" t="s">
        <v>51</v>
      </c>
      <c r="D736" t="s">
        <v>136</v>
      </c>
      <c r="E736">
        <v>5281</v>
      </c>
      <c r="F736">
        <v>8609</v>
      </c>
      <c r="G736">
        <v>3328</v>
      </c>
      <c r="H736">
        <v>0.63018367733383795</v>
      </c>
      <c r="I736" t="str">
        <f>VLOOKUP(D736,categoriesforlookup!A:B,2,FALSE)</f>
        <v>1 year and up to 2 years</v>
      </c>
      <c r="J736">
        <f t="shared" si="72"/>
        <v>463</v>
      </c>
      <c r="K736" t="b">
        <f t="shared" si="73"/>
        <v>1</v>
      </c>
      <c r="L736">
        <f t="shared" si="74"/>
        <v>3791</v>
      </c>
      <c r="M736" t="b">
        <f t="shared" si="75"/>
        <v>0</v>
      </c>
      <c r="N736" s="3">
        <f t="shared" si="76"/>
        <v>0.7178564665782996</v>
      </c>
      <c r="O736" s="3">
        <f t="shared" si="77"/>
        <v>0.11525949347845915</v>
      </c>
    </row>
    <row r="737" spans="1:15" hidden="1" x14ac:dyDescent="0.2">
      <c r="A737">
        <v>736</v>
      </c>
      <c r="B737" t="s">
        <v>380</v>
      </c>
      <c r="C737" t="s">
        <v>99</v>
      </c>
      <c r="D737" t="s">
        <v>129</v>
      </c>
      <c r="E737">
        <v>20951</v>
      </c>
      <c r="F737">
        <v>20990</v>
      </c>
      <c r="G737">
        <v>39</v>
      </c>
      <c r="H737">
        <v>1.8614863252350701E-3</v>
      </c>
      <c r="I737" t="e">
        <f>VLOOKUP(D737,categoriesforlookup!A:B,2,FALSE)</f>
        <v>#N/A</v>
      </c>
      <c r="J737" t="e">
        <f t="shared" si="72"/>
        <v>#N/A</v>
      </c>
      <c r="K737" t="e">
        <f t="shared" si="73"/>
        <v>#N/A</v>
      </c>
      <c r="L737" t="e">
        <f t="shared" si="74"/>
        <v>#N/A</v>
      </c>
      <c r="M737" t="e">
        <f t="shared" si="75"/>
        <v>#N/A</v>
      </c>
      <c r="N737" s="3" t="e">
        <f t="shared" si="76"/>
        <v>#N/A</v>
      </c>
      <c r="O737" s="3" t="e">
        <f t="shared" si="77"/>
        <v>#N/A</v>
      </c>
    </row>
    <row r="738" spans="1:15" hidden="1" x14ac:dyDescent="0.2">
      <c r="A738">
        <v>737</v>
      </c>
      <c r="B738" t="s">
        <v>379</v>
      </c>
      <c r="C738" t="s">
        <v>100</v>
      </c>
      <c r="D738" t="s">
        <v>8</v>
      </c>
      <c r="E738">
        <v>6434</v>
      </c>
      <c r="F738">
        <v>6702</v>
      </c>
      <c r="G738">
        <v>268</v>
      </c>
      <c r="H738">
        <v>4.1653714640969799E-2</v>
      </c>
      <c r="I738" t="str">
        <f>VLOOKUP(D738,categoriesforlookup!A:B,2,FALSE)</f>
        <v>2 years and up to 3 years</v>
      </c>
      <c r="J738">
        <f t="shared" si="72"/>
        <v>1</v>
      </c>
      <c r="K738" t="b">
        <f t="shared" si="73"/>
        <v>1</v>
      </c>
      <c r="L738">
        <f t="shared" si="74"/>
        <v>269</v>
      </c>
      <c r="M738" t="b">
        <f t="shared" si="75"/>
        <v>0</v>
      </c>
      <c r="N738" s="3">
        <f t="shared" si="76"/>
        <v>4.1809138949331678E-2</v>
      </c>
      <c r="O738" s="3">
        <f t="shared" si="77"/>
        <v>7.2117962466487938E-3</v>
      </c>
    </row>
    <row r="739" spans="1:15" hidden="1" x14ac:dyDescent="0.2">
      <c r="A739">
        <v>738</v>
      </c>
      <c r="B739" t="s">
        <v>378</v>
      </c>
      <c r="C739" t="s">
        <v>100</v>
      </c>
      <c r="D739" t="s">
        <v>130</v>
      </c>
      <c r="E739">
        <v>4798</v>
      </c>
      <c r="F739">
        <v>4799</v>
      </c>
      <c r="G739">
        <v>1</v>
      </c>
      <c r="H739">
        <v>2.0842017507294701E-4</v>
      </c>
      <c r="I739" t="str">
        <f>VLOOKUP(D739,categoriesforlookup!A:B,2,FALSE)</f>
        <v>3 years and up to 4 years</v>
      </c>
      <c r="J739">
        <f t="shared" si="72"/>
        <v>347</v>
      </c>
      <c r="K739" t="b">
        <f t="shared" si="73"/>
        <v>1</v>
      </c>
      <c r="L739">
        <f t="shared" si="74"/>
        <v>348</v>
      </c>
      <c r="M739" t="b">
        <f t="shared" si="75"/>
        <v>0</v>
      </c>
      <c r="N739" s="3">
        <f t="shared" si="76"/>
        <v>7.253022092538558E-2</v>
      </c>
      <c r="O739" s="3">
        <f t="shared" si="77"/>
        <v>9.329758713136729E-3</v>
      </c>
    </row>
    <row r="740" spans="1:15" hidden="1" x14ac:dyDescent="0.2">
      <c r="A740">
        <v>739</v>
      </c>
      <c r="B740" t="s">
        <v>377</v>
      </c>
      <c r="C740" t="s">
        <v>100</v>
      </c>
      <c r="D740" t="s">
        <v>131</v>
      </c>
      <c r="E740">
        <v>13434</v>
      </c>
      <c r="F740">
        <v>9134</v>
      </c>
      <c r="G740">
        <v>-4300</v>
      </c>
      <c r="H740">
        <v>-0.32008337055232999</v>
      </c>
      <c r="I740" t="str">
        <f>VLOOKUP(D740,categoriesforlookup!A:B,2,FALSE)</f>
        <v>6 months up to 1 year</v>
      </c>
      <c r="J740">
        <f t="shared" si="72"/>
        <v>3822</v>
      </c>
      <c r="K740" t="b">
        <f t="shared" si="73"/>
        <v>0</v>
      </c>
      <c r="L740">
        <f t="shared" si="74"/>
        <v>-4300</v>
      </c>
      <c r="M740" t="b">
        <f t="shared" si="75"/>
        <v>0</v>
      </c>
      <c r="N740" s="3">
        <f t="shared" si="76"/>
        <v>-0.32008337055232988</v>
      </c>
      <c r="O740" s="3">
        <f t="shared" si="77"/>
        <v>-0.11528150134048257</v>
      </c>
    </row>
    <row r="741" spans="1:15" hidden="1" x14ac:dyDescent="0.2">
      <c r="A741">
        <v>740</v>
      </c>
      <c r="B741" t="s">
        <v>376</v>
      </c>
      <c r="C741" t="s">
        <v>100</v>
      </c>
      <c r="D741" t="s">
        <v>132</v>
      </c>
      <c r="E741">
        <v>3080</v>
      </c>
      <c r="F741">
        <v>3427</v>
      </c>
      <c r="G741">
        <v>347</v>
      </c>
      <c r="H741">
        <v>0.11266233766233801</v>
      </c>
      <c r="I741" t="str">
        <f>VLOOKUP(D741,categoriesforlookup!A:B,2,FALSE)</f>
        <v>4 years and up to 5 years</v>
      </c>
      <c r="J741">
        <f t="shared" si="72"/>
        <v>-10</v>
      </c>
      <c r="K741" t="b">
        <f t="shared" si="73"/>
        <v>0</v>
      </c>
      <c r="L741">
        <f t="shared" si="74"/>
        <v>347</v>
      </c>
      <c r="M741" t="b">
        <f t="shared" si="75"/>
        <v>0</v>
      </c>
      <c r="N741" s="3">
        <f t="shared" si="76"/>
        <v>0.11266233766233766</v>
      </c>
      <c r="O741" s="3">
        <f t="shared" si="77"/>
        <v>9.3029490616621992E-3</v>
      </c>
    </row>
    <row r="742" spans="1:15" hidden="1" x14ac:dyDescent="0.2">
      <c r="A742">
        <v>741</v>
      </c>
      <c r="B742" t="s">
        <v>375</v>
      </c>
      <c r="C742" t="s">
        <v>100</v>
      </c>
      <c r="D742" t="s">
        <v>133</v>
      </c>
      <c r="E742">
        <v>206</v>
      </c>
      <c r="F742">
        <v>196</v>
      </c>
      <c r="G742">
        <v>-10</v>
      </c>
      <c r="H742">
        <v>-4.85436893203883E-2</v>
      </c>
      <c r="I742" t="str">
        <f>VLOOKUP(D742,categoriesforlookup!A:B,2,FALSE)</f>
        <v>5 years and over</v>
      </c>
      <c r="J742">
        <f t="shared" si="72"/>
        <v>27</v>
      </c>
      <c r="K742" t="b">
        <f t="shared" si="73"/>
        <v>0</v>
      </c>
      <c r="L742">
        <f t="shared" si="74"/>
        <v>-10</v>
      </c>
      <c r="M742" t="b">
        <f t="shared" si="75"/>
        <v>0</v>
      </c>
      <c r="N742" s="3">
        <f t="shared" si="76"/>
        <v>-4.8543689320388349E-2</v>
      </c>
      <c r="O742" s="3">
        <f t="shared" si="77"/>
        <v>-2.6809651474530834E-4</v>
      </c>
    </row>
    <row r="743" spans="1:15" hidden="1" x14ac:dyDescent="0.2">
      <c r="A743">
        <v>742</v>
      </c>
      <c r="B743" t="s">
        <v>374</v>
      </c>
      <c r="C743" t="s">
        <v>100</v>
      </c>
      <c r="D743" t="s">
        <v>134</v>
      </c>
      <c r="E743">
        <v>106</v>
      </c>
      <c r="F743">
        <v>133</v>
      </c>
      <c r="G743">
        <v>27</v>
      </c>
      <c r="H743">
        <v>0.25471698113207503</v>
      </c>
      <c r="I743">
        <f>VLOOKUP(D743,categoriesforlookup!A:B,2,FALSE)</f>
        <v>0</v>
      </c>
      <c r="J743" t="e">
        <f t="shared" si="72"/>
        <v>#N/A</v>
      </c>
      <c r="K743" t="e">
        <f t="shared" si="73"/>
        <v>#N/A</v>
      </c>
      <c r="L743" t="e">
        <f t="shared" si="74"/>
        <v>#N/A</v>
      </c>
      <c r="M743" t="e">
        <f t="shared" si="75"/>
        <v>#N/A</v>
      </c>
      <c r="N743" s="3" t="e">
        <f t="shared" si="76"/>
        <v>#N/A</v>
      </c>
      <c r="O743" s="3" t="e">
        <f t="shared" si="77"/>
        <v>#N/A</v>
      </c>
    </row>
    <row r="744" spans="1:15" x14ac:dyDescent="0.2">
      <c r="A744">
        <v>503</v>
      </c>
      <c r="B744" t="s">
        <v>613</v>
      </c>
      <c r="C744" t="s">
        <v>70</v>
      </c>
      <c r="D744" t="s">
        <v>136</v>
      </c>
      <c r="E744">
        <v>5541</v>
      </c>
      <c r="F744">
        <v>8589</v>
      </c>
      <c r="G744">
        <v>3048</v>
      </c>
      <c r="H744">
        <v>0.55008121277747701</v>
      </c>
      <c r="I744" t="str">
        <f>VLOOKUP(D744,categoriesforlookup!A:B,2,FALSE)</f>
        <v>1 year and up to 2 years</v>
      </c>
      <c r="J744">
        <f t="shared" si="72"/>
        <v>686</v>
      </c>
      <c r="K744" t="b">
        <f t="shared" si="73"/>
        <v>1</v>
      </c>
      <c r="L744">
        <f t="shared" si="74"/>
        <v>3734</v>
      </c>
      <c r="M744" t="b">
        <f t="shared" si="75"/>
        <v>0</v>
      </c>
      <c r="N744" s="3">
        <f t="shared" si="76"/>
        <v>0.67388558022017686</v>
      </c>
      <c r="O744" s="3">
        <f t="shared" si="77"/>
        <v>0.11525402802642139</v>
      </c>
    </row>
    <row r="745" spans="1:15" hidden="1" x14ac:dyDescent="0.2">
      <c r="A745">
        <v>744</v>
      </c>
      <c r="B745" t="s">
        <v>372</v>
      </c>
      <c r="C745" t="s">
        <v>100</v>
      </c>
      <c r="D745" t="s">
        <v>129</v>
      </c>
      <c r="E745">
        <v>37430</v>
      </c>
      <c r="F745">
        <v>37300</v>
      </c>
      <c r="G745">
        <v>-130</v>
      </c>
      <c r="H745">
        <v>-3.4731498797755801E-3</v>
      </c>
      <c r="I745" t="e">
        <f>VLOOKUP(D745,categoriesforlookup!A:B,2,FALSE)</f>
        <v>#N/A</v>
      </c>
      <c r="J745" t="e">
        <f t="shared" si="72"/>
        <v>#N/A</v>
      </c>
      <c r="K745" t="e">
        <f t="shared" si="73"/>
        <v>#N/A</v>
      </c>
      <c r="L745" t="e">
        <f t="shared" si="74"/>
        <v>#N/A</v>
      </c>
      <c r="M745" t="e">
        <f t="shared" si="75"/>
        <v>#N/A</v>
      </c>
      <c r="N745" s="3" t="e">
        <f t="shared" si="76"/>
        <v>#N/A</v>
      </c>
      <c r="O745" s="3" t="e">
        <f t="shared" si="77"/>
        <v>#N/A</v>
      </c>
    </row>
    <row r="746" spans="1:15" hidden="1" x14ac:dyDescent="0.2">
      <c r="A746">
        <v>745</v>
      </c>
      <c r="B746" t="s">
        <v>371</v>
      </c>
      <c r="C746" t="s">
        <v>101</v>
      </c>
      <c r="D746" t="s">
        <v>8</v>
      </c>
      <c r="E746">
        <v>9874</v>
      </c>
      <c r="F746">
        <v>10224</v>
      </c>
      <c r="G746">
        <v>350</v>
      </c>
      <c r="H746">
        <v>3.5446627506582902E-2</v>
      </c>
      <c r="I746" t="str">
        <f>VLOOKUP(D746,categoriesforlookup!A:B,2,FALSE)</f>
        <v>2 years and up to 3 years</v>
      </c>
      <c r="J746">
        <f t="shared" si="72"/>
        <v>48</v>
      </c>
      <c r="K746" t="b">
        <f t="shared" si="73"/>
        <v>1</v>
      </c>
      <c r="L746">
        <f t="shared" si="74"/>
        <v>398</v>
      </c>
      <c r="M746" t="b">
        <f t="shared" si="75"/>
        <v>0</v>
      </c>
      <c r="N746" s="3">
        <f t="shared" si="76"/>
        <v>4.030787927891432E-2</v>
      </c>
      <c r="O746" s="3">
        <f t="shared" si="77"/>
        <v>7.4800781837317696E-3</v>
      </c>
    </row>
    <row r="747" spans="1:15" hidden="1" x14ac:dyDescent="0.2">
      <c r="A747">
        <v>746</v>
      </c>
      <c r="B747" t="s">
        <v>370</v>
      </c>
      <c r="C747" t="s">
        <v>101</v>
      </c>
      <c r="D747" t="s">
        <v>130</v>
      </c>
      <c r="E747">
        <v>6335</v>
      </c>
      <c r="F747">
        <v>6383</v>
      </c>
      <c r="G747">
        <v>48</v>
      </c>
      <c r="H747">
        <v>7.5769534333070196E-3</v>
      </c>
      <c r="I747" t="str">
        <f>VLOOKUP(D747,categoriesforlookup!A:B,2,FALSE)</f>
        <v>3 years and up to 4 years</v>
      </c>
      <c r="J747">
        <f t="shared" si="72"/>
        <v>525</v>
      </c>
      <c r="K747" t="b">
        <f t="shared" si="73"/>
        <v>1</v>
      </c>
      <c r="L747">
        <f t="shared" si="74"/>
        <v>573</v>
      </c>
      <c r="M747" t="b">
        <f t="shared" si="75"/>
        <v>0</v>
      </c>
      <c r="N747" s="3">
        <f t="shared" si="76"/>
        <v>9.0449881610102603E-2</v>
      </c>
      <c r="O747" s="3">
        <f t="shared" si="77"/>
        <v>1.0769057284618855E-2</v>
      </c>
    </row>
    <row r="748" spans="1:15" hidden="1" x14ac:dyDescent="0.2">
      <c r="A748">
        <v>747</v>
      </c>
      <c r="B748" t="s">
        <v>369</v>
      </c>
      <c r="C748" t="s">
        <v>101</v>
      </c>
      <c r="D748" t="s">
        <v>131</v>
      </c>
      <c r="E748">
        <v>19254</v>
      </c>
      <c r="F748">
        <v>12438</v>
      </c>
      <c r="G748">
        <v>-6816</v>
      </c>
      <c r="H748">
        <v>-0.354004362729822</v>
      </c>
      <c r="I748" t="str">
        <f>VLOOKUP(D748,categoriesforlookup!A:B,2,FALSE)</f>
        <v>6 months up to 1 year</v>
      </c>
      <c r="J748">
        <f t="shared" si="72"/>
        <v>6524</v>
      </c>
      <c r="K748" t="b">
        <f t="shared" si="73"/>
        <v>0</v>
      </c>
      <c r="L748">
        <f t="shared" si="74"/>
        <v>-6816</v>
      </c>
      <c r="M748" t="b">
        <f t="shared" si="75"/>
        <v>0</v>
      </c>
      <c r="N748" s="3">
        <f t="shared" si="76"/>
        <v>-0.35400436272982239</v>
      </c>
      <c r="O748" s="3">
        <f t="shared" si="77"/>
        <v>-0.12810103743797926</v>
      </c>
    </row>
    <row r="749" spans="1:15" hidden="1" x14ac:dyDescent="0.2">
      <c r="A749">
        <v>748</v>
      </c>
      <c r="B749" t="s">
        <v>368</v>
      </c>
      <c r="C749" t="s">
        <v>101</v>
      </c>
      <c r="D749" t="s">
        <v>132</v>
      </c>
      <c r="E749">
        <v>3334</v>
      </c>
      <c r="F749">
        <v>3859</v>
      </c>
      <c r="G749">
        <v>525</v>
      </c>
      <c r="H749">
        <v>0.15746850629874001</v>
      </c>
      <c r="I749" t="str">
        <f>VLOOKUP(D749,categoriesforlookup!A:B,2,FALSE)</f>
        <v>4 years and up to 5 years</v>
      </c>
      <c r="J749">
        <f t="shared" si="72"/>
        <v>5</v>
      </c>
      <c r="K749" t="b">
        <f t="shared" si="73"/>
        <v>1</v>
      </c>
      <c r="L749">
        <f t="shared" si="74"/>
        <v>530</v>
      </c>
      <c r="M749" t="b">
        <f t="shared" si="75"/>
        <v>0</v>
      </c>
      <c r="N749" s="3">
        <f t="shared" si="76"/>
        <v>0.15896820635872824</v>
      </c>
      <c r="O749" s="3">
        <f t="shared" si="77"/>
        <v>9.9609081341151713E-3</v>
      </c>
    </row>
    <row r="750" spans="1:15" hidden="1" x14ac:dyDescent="0.2">
      <c r="A750">
        <v>749</v>
      </c>
      <c r="B750" t="s">
        <v>367</v>
      </c>
      <c r="C750" t="s">
        <v>101</v>
      </c>
      <c r="D750" t="s">
        <v>133</v>
      </c>
      <c r="E750">
        <v>267</v>
      </c>
      <c r="F750">
        <v>272</v>
      </c>
      <c r="G750">
        <v>5</v>
      </c>
      <c r="H750">
        <v>1.8726591760299598E-2</v>
      </c>
      <c r="I750" t="str">
        <f>VLOOKUP(D750,categoriesforlookup!A:B,2,FALSE)</f>
        <v>5 years and over</v>
      </c>
      <c r="J750">
        <f t="shared" si="72"/>
        <v>15</v>
      </c>
      <c r="K750" t="b">
        <f t="shared" si="73"/>
        <v>1</v>
      </c>
      <c r="L750">
        <f t="shared" si="74"/>
        <v>20</v>
      </c>
      <c r="M750" t="b">
        <f t="shared" si="75"/>
        <v>0</v>
      </c>
      <c r="N750" s="3">
        <f t="shared" si="76"/>
        <v>7.4906367041198504E-2</v>
      </c>
      <c r="O750" s="3">
        <f t="shared" si="77"/>
        <v>3.758833258156668E-4</v>
      </c>
    </row>
    <row r="751" spans="1:15" hidden="1" x14ac:dyDescent="0.2">
      <c r="A751">
        <v>750</v>
      </c>
      <c r="B751" t="s">
        <v>366</v>
      </c>
      <c r="C751" t="s">
        <v>101</v>
      </c>
      <c r="D751" t="s">
        <v>134</v>
      </c>
      <c r="E751">
        <v>68</v>
      </c>
      <c r="F751">
        <v>83</v>
      </c>
      <c r="G751">
        <v>15</v>
      </c>
      <c r="H751">
        <v>0.220588235294118</v>
      </c>
      <c r="I751">
        <f>VLOOKUP(D751,categoriesforlookup!A:B,2,FALSE)</f>
        <v>0</v>
      </c>
      <c r="J751" t="e">
        <f t="shared" si="72"/>
        <v>#N/A</v>
      </c>
      <c r="K751" t="e">
        <f t="shared" si="73"/>
        <v>#N/A</v>
      </c>
      <c r="L751" t="e">
        <f t="shared" si="74"/>
        <v>#N/A</v>
      </c>
      <c r="M751" t="e">
        <f t="shared" si="75"/>
        <v>#N/A</v>
      </c>
      <c r="N751" s="3" t="e">
        <f t="shared" si="76"/>
        <v>#N/A</v>
      </c>
      <c r="O751" s="3" t="e">
        <f t="shared" si="77"/>
        <v>#N/A</v>
      </c>
    </row>
    <row r="752" spans="1:15" x14ac:dyDescent="0.2">
      <c r="A752">
        <v>767</v>
      </c>
      <c r="B752" t="s">
        <v>349</v>
      </c>
      <c r="C752" t="s">
        <v>103</v>
      </c>
      <c r="D752" t="s">
        <v>136</v>
      </c>
      <c r="E752">
        <v>5223</v>
      </c>
      <c r="F752">
        <v>8583</v>
      </c>
      <c r="G752">
        <v>3360</v>
      </c>
      <c r="H752">
        <v>0.64330844342332005</v>
      </c>
      <c r="I752" t="str">
        <f>VLOOKUP(D752,categoriesforlookup!A:B,2,FALSE)</f>
        <v>1 year and up to 2 years</v>
      </c>
      <c r="J752">
        <f t="shared" si="72"/>
        <v>-40</v>
      </c>
      <c r="K752" t="b">
        <f t="shared" si="73"/>
        <v>0</v>
      </c>
      <c r="L752">
        <f t="shared" si="74"/>
        <v>3360</v>
      </c>
      <c r="M752" t="b">
        <f t="shared" si="75"/>
        <v>0</v>
      </c>
      <c r="N752" s="3">
        <f t="shared" si="76"/>
        <v>0.64330844342331994</v>
      </c>
      <c r="O752" s="3">
        <f t="shared" si="77"/>
        <v>0.11521843494959194</v>
      </c>
    </row>
    <row r="753" spans="1:15" hidden="1" x14ac:dyDescent="0.2">
      <c r="A753">
        <v>752</v>
      </c>
      <c r="B753" t="s">
        <v>364</v>
      </c>
      <c r="C753" t="s">
        <v>101</v>
      </c>
      <c r="D753" t="s">
        <v>129</v>
      </c>
      <c r="E753">
        <v>52645</v>
      </c>
      <c r="F753">
        <v>53208</v>
      </c>
      <c r="G753">
        <v>563</v>
      </c>
      <c r="H753">
        <v>1.06942729603951E-2</v>
      </c>
      <c r="I753" t="e">
        <f>VLOOKUP(D753,categoriesforlookup!A:B,2,FALSE)</f>
        <v>#N/A</v>
      </c>
      <c r="J753" t="e">
        <f t="shared" si="72"/>
        <v>#N/A</v>
      </c>
      <c r="K753" t="e">
        <f t="shared" si="73"/>
        <v>#N/A</v>
      </c>
      <c r="L753" t="e">
        <f t="shared" si="74"/>
        <v>#N/A</v>
      </c>
      <c r="M753" t="e">
        <f t="shared" si="75"/>
        <v>#N/A</v>
      </c>
      <c r="N753" s="3" t="e">
        <f t="shared" si="76"/>
        <v>#N/A</v>
      </c>
      <c r="O753" s="3" t="e">
        <f t="shared" si="77"/>
        <v>#N/A</v>
      </c>
    </row>
    <row r="754" spans="1:15" hidden="1" x14ac:dyDescent="0.2">
      <c r="A754">
        <v>753</v>
      </c>
      <c r="B754" t="s">
        <v>363</v>
      </c>
      <c r="C754" t="s">
        <v>102</v>
      </c>
      <c r="D754" t="s">
        <v>8</v>
      </c>
      <c r="E754">
        <v>3484</v>
      </c>
      <c r="F754">
        <v>3556</v>
      </c>
      <c r="G754">
        <v>72</v>
      </c>
      <c r="H754">
        <v>2.06659012629162E-2</v>
      </c>
      <c r="I754" t="str">
        <f>VLOOKUP(D754,categoriesforlookup!A:B,2,FALSE)</f>
        <v>2 years and up to 3 years</v>
      </c>
      <c r="J754">
        <f t="shared" si="72"/>
        <v>107</v>
      </c>
      <c r="K754" t="b">
        <f t="shared" si="73"/>
        <v>1</v>
      </c>
      <c r="L754">
        <f t="shared" si="74"/>
        <v>179</v>
      </c>
      <c r="M754" t="b">
        <f t="shared" si="75"/>
        <v>0</v>
      </c>
      <c r="N754" s="3">
        <f t="shared" si="76"/>
        <v>5.137772675086108E-2</v>
      </c>
      <c r="O754" s="3">
        <f t="shared" si="77"/>
        <v>1.0716637729749148E-2</v>
      </c>
    </row>
    <row r="755" spans="1:15" hidden="1" x14ac:dyDescent="0.2">
      <c r="A755">
        <v>754</v>
      </c>
      <c r="B755" t="s">
        <v>362</v>
      </c>
      <c r="C755" t="s">
        <v>102</v>
      </c>
      <c r="D755" t="s">
        <v>130</v>
      </c>
      <c r="E755">
        <v>1936</v>
      </c>
      <c r="F755">
        <v>2043</v>
      </c>
      <c r="G755">
        <v>107</v>
      </c>
      <c r="H755">
        <v>5.5268595041322303E-2</v>
      </c>
      <c r="I755" t="str">
        <f>VLOOKUP(D755,categoriesforlookup!A:B,2,FALSE)</f>
        <v>3 years and up to 4 years</v>
      </c>
      <c r="J755">
        <f t="shared" si="72"/>
        <v>138</v>
      </c>
      <c r="K755" t="b">
        <f t="shared" si="73"/>
        <v>1</v>
      </c>
      <c r="L755">
        <f t="shared" si="74"/>
        <v>245</v>
      </c>
      <c r="M755" t="b">
        <f t="shared" si="75"/>
        <v>0</v>
      </c>
      <c r="N755" s="3">
        <f t="shared" si="76"/>
        <v>0.12654958677685951</v>
      </c>
      <c r="O755" s="3">
        <f t="shared" si="77"/>
        <v>1.4668023708315872E-2</v>
      </c>
    </row>
    <row r="756" spans="1:15" hidden="1" x14ac:dyDescent="0.2">
      <c r="A756">
        <v>755</v>
      </c>
      <c r="B756" t="s">
        <v>361</v>
      </c>
      <c r="C756" t="s">
        <v>102</v>
      </c>
      <c r="D756" t="s">
        <v>131</v>
      </c>
      <c r="E756">
        <v>6183</v>
      </c>
      <c r="F756">
        <v>3846</v>
      </c>
      <c r="G756">
        <v>-2337</v>
      </c>
      <c r="H756">
        <v>-0.377971858321203</v>
      </c>
      <c r="I756" t="str">
        <f>VLOOKUP(D756,categoriesforlookup!A:B,2,FALSE)</f>
        <v>6 months up to 1 year</v>
      </c>
      <c r="J756">
        <f t="shared" si="72"/>
        <v>2180</v>
      </c>
      <c r="K756" t="b">
        <f t="shared" si="73"/>
        <v>0</v>
      </c>
      <c r="L756">
        <f t="shared" si="74"/>
        <v>-2337</v>
      </c>
      <c r="M756" t="b">
        <f t="shared" si="75"/>
        <v>0</v>
      </c>
      <c r="N756" s="3">
        <f t="shared" si="76"/>
        <v>-0.37797185832120328</v>
      </c>
      <c r="O756" s="3">
        <f t="shared" si="77"/>
        <v>-0.1399149853319763</v>
      </c>
    </row>
    <row r="757" spans="1:15" hidden="1" x14ac:dyDescent="0.2">
      <c r="A757">
        <v>756</v>
      </c>
      <c r="B757" t="s">
        <v>360</v>
      </c>
      <c r="C757" t="s">
        <v>102</v>
      </c>
      <c r="D757" t="s">
        <v>132</v>
      </c>
      <c r="E757">
        <v>447</v>
      </c>
      <c r="F757">
        <v>585</v>
      </c>
      <c r="G757">
        <v>138</v>
      </c>
      <c r="H757">
        <v>0.30872483221476499</v>
      </c>
      <c r="I757" t="str">
        <f>VLOOKUP(D757,categoriesforlookup!A:B,2,FALSE)</f>
        <v>4 years and up to 5 years</v>
      </c>
      <c r="J757">
        <f t="shared" si="72"/>
        <v>-4</v>
      </c>
      <c r="K757" t="b">
        <f t="shared" si="73"/>
        <v>0</v>
      </c>
      <c r="L757">
        <f t="shared" si="74"/>
        <v>138</v>
      </c>
      <c r="M757" t="b">
        <f t="shared" si="75"/>
        <v>0</v>
      </c>
      <c r="N757" s="3">
        <f t="shared" si="76"/>
        <v>0.3087248322147651</v>
      </c>
      <c r="O757" s="3">
        <f t="shared" si="77"/>
        <v>8.2619888642758779E-3</v>
      </c>
    </row>
    <row r="758" spans="1:15" hidden="1" x14ac:dyDescent="0.2">
      <c r="A758">
        <v>757</v>
      </c>
      <c r="B758" t="s">
        <v>359</v>
      </c>
      <c r="C758" t="s">
        <v>102</v>
      </c>
      <c r="D758" t="s">
        <v>133</v>
      </c>
      <c r="E758">
        <v>69</v>
      </c>
      <c r="F758">
        <v>65</v>
      </c>
      <c r="G758">
        <v>-4</v>
      </c>
      <c r="H758">
        <v>-5.7971014492753603E-2</v>
      </c>
      <c r="I758" t="str">
        <f>VLOOKUP(D758,categoriesforlookup!A:B,2,FALSE)</f>
        <v>5 years and over</v>
      </c>
      <c r="J758">
        <f t="shared" si="72"/>
        <v>2</v>
      </c>
      <c r="K758" t="b">
        <f t="shared" si="73"/>
        <v>0</v>
      </c>
      <c r="L758">
        <f t="shared" si="74"/>
        <v>-4</v>
      </c>
      <c r="M758" t="b">
        <f t="shared" si="75"/>
        <v>0</v>
      </c>
      <c r="N758" s="3">
        <f t="shared" si="76"/>
        <v>-5.7971014492753624E-2</v>
      </c>
      <c r="O758" s="3">
        <f t="shared" si="77"/>
        <v>-2.3947793809495299E-4</v>
      </c>
    </row>
    <row r="759" spans="1:15" hidden="1" x14ac:dyDescent="0.2">
      <c r="A759">
        <v>758</v>
      </c>
      <c r="B759" t="s">
        <v>358</v>
      </c>
      <c r="C759" t="s">
        <v>102</v>
      </c>
      <c r="D759" t="s">
        <v>134</v>
      </c>
      <c r="E759">
        <v>15</v>
      </c>
      <c r="F759">
        <v>17</v>
      </c>
      <c r="G759">
        <v>2</v>
      </c>
      <c r="H759">
        <v>0.133333333333333</v>
      </c>
      <c r="I759">
        <f>VLOOKUP(D759,categoriesforlookup!A:B,2,FALSE)</f>
        <v>0</v>
      </c>
      <c r="J759" t="e">
        <f t="shared" si="72"/>
        <v>#N/A</v>
      </c>
      <c r="K759" t="e">
        <f t="shared" si="73"/>
        <v>#N/A</v>
      </c>
      <c r="L759" t="e">
        <f t="shared" si="74"/>
        <v>#N/A</v>
      </c>
      <c r="M759" t="e">
        <f t="shared" si="75"/>
        <v>#N/A</v>
      </c>
      <c r="N759" s="3" t="e">
        <f t="shared" si="76"/>
        <v>#N/A</v>
      </c>
      <c r="O759" s="3" t="e">
        <f t="shared" si="77"/>
        <v>#N/A</v>
      </c>
    </row>
    <row r="760" spans="1:15" x14ac:dyDescent="0.2">
      <c r="A760">
        <v>383</v>
      </c>
      <c r="B760" t="s">
        <v>733</v>
      </c>
      <c r="C760" t="s">
        <v>55</v>
      </c>
      <c r="D760" t="s">
        <v>136</v>
      </c>
      <c r="E760">
        <v>2667</v>
      </c>
      <c r="F760">
        <v>4554</v>
      </c>
      <c r="G760">
        <v>1887</v>
      </c>
      <c r="H760">
        <v>0.70753655793025905</v>
      </c>
      <c r="I760" t="str">
        <f>VLOOKUP(D760,categoriesforlookup!A:B,2,FALSE)</f>
        <v>1 year and up to 2 years</v>
      </c>
      <c r="J760">
        <f t="shared" si="72"/>
        <v>125</v>
      </c>
      <c r="K760" t="b">
        <f t="shared" si="73"/>
        <v>1</v>
      </c>
      <c r="L760">
        <f t="shared" si="74"/>
        <v>2012</v>
      </c>
      <c r="M760" t="b">
        <f t="shared" si="75"/>
        <v>0</v>
      </c>
      <c r="N760" s="3">
        <f t="shared" si="76"/>
        <v>0.75440569928758905</v>
      </c>
      <c r="O760" s="3">
        <f t="shared" si="77"/>
        <v>0.11507664150080073</v>
      </c>
    </row>
    <row r="761" spans="1:15" hidden="1" x14ac:dyDescent="0.2">
      <c r="A761">
        <v>760</v>
      </c>
      <c r="B761" t="s">
        <v>356</v>
      </c>
      <c r="C761" t="s">
        <v>102</v>
      </c>
      <c r="D761" t="s">
        <v>129</v>
      </c>
      <c r="E761">
        <v>16577</v>
      </c>
      <c r="F761">
        <v>16703</v>
      </c>
      <c r="G761">
        <v>126</v>
      </c>
      <c r="H761">
        <v>7.6008928032816597E-3</v>
      </c>
      <c r="I761" t="e">
        <f>VLOOKUP(D761,categoriesforlookup!A:B,2,FALSE)</f>
        <v>#N/A</v>
      </c>
      <c r="J761" t="e">
        <f t="shared" si="72"/>
        <v>#N/A</v>
      </c>
      <c r="K761" t="e">
        <f t="shared" si="73"/>
        <v>#N/A</v>
      </c>
      <c r="L761" t="e">
        <f t="shared" si="74"/>
        <v>#N/A</v>
      </c>
      <c r="M761" t="e">
        <f t="shared" si="75"/>
        <v>#N/A</v>
      </c>
      <c r="N761" s="3" t="e">
        <f t="shared" si="76"/>
        <v>#N/A</v>
      </c>
      <c r="O761" s="3" t="e">
        <f t="shared" si="77"/>
        <v>#N/A</v>
      </c>
    </row>
    <row r="762" spans="1:15" hidden="1" x14ac:dyDescent="0.2">
      <c r="A762">
        <v>761</v>
      </c>
      <c r="B762" t="s">
        <v>355</v>
      </c>
      <c r="C762" t="s">
        <v>103</v>
      </c>
      <c r="D762" t="s">
        <v>8</v>
      </c>
      <c r="E762">
        <v>8609</v>
      </c>
      <c r="F762">
        <v>8569</v>
      </c>
      <c r="G762">
        <v>-40</v>
      </c>
      <c r="H762">
        <v>-4.6463003833197803E-3</v>
      </c>
      <c r="I762" t="str">
        <f>VLOOKUP(D762,categoriesforlookup!A:B,2,FALSE)</f>
        <v>2 years and up to 3 years</v>
      </c>
      <c r="J762">
        <f t="shared" si="72"/>
        <v>668</v>
      </c>
      <c r="K762" t="b">
        <f t="shared" si="73"/>
        <v>0</v>
      </c>
      <c r="L762">
        <f t="shared" si="74"/>
        <v>-40</v>
      </c>
      <c r="M762" t="b">
        <f t="shared" si="75"/>
        <v>0</v>
      </c>
      <c r="N762" s="3">
        <f t="shared" si="76"/>
        <v>-4.6463003833197812E-3</v>
      </c>
      <c r="O762" s="3">
        <f t="shared" si="77"/>
        <v>-1.3716480351141896E-3</v>
      </c>
    </row>
    <row r="763" spans="1:15" hidden="1" x14ac:dyDescent="0.2">
      <c r="A763">
        <v>762</v>
      </c>
      <c r="B763" t="s">
        <v>354</v>
      </c>
      <c r="C763" t="s">
        <v>103</v>
      </c>
      <c r="D763" t="s">
        <v>130</v>
      </c>
      <c r="E763">
        <v>2842</v>
      </c>
      <c r="F763">
        <v>3510</v>
      </c>
      <c r="G763">
        <v>668</v>
      </c>
      <c r="H763">
        <v>0.235045742434905</v>
      </c>
      <c r="I763" t="str">
        <f>VLOOKUP(D763,categoriesforlookup!A:B,2,FALSE)</f>
        <v>3 years and up to 4 years</v>
      </c>
      <c r="J763">
        <f t="shared" si="72"/>
        <v>5</v>
      </c>
      <c r="K763" t="b">
        <f t="shared" si="73"/>
        <v>1</v>
      </c>
      <c r="L763">
        <f t="shared" si="74"/>
        <v>673</v>
      </c>
      <c r="M763" t="b">
        <f t="shared" si="75"/>
        <v>0</v>
      </c>
      <c r="N763" s="3">
        <f t="shared" si="76"/>
        <v>0.23680506685432795</v>
      </c>
      <c r="O763" s="3">
        <f t="shared" si="77"/>
        <v>2.3077978190796242E-2</v>
      </c>
    </row>
    <row r="764" spans="1:15" hidden="1" x14ac:dyDescent="0.2">
      <c r="A764">
        <v>763</v>
      </c>
      <c r="B764" t="s">
        <v>353</v>
      </c>
      <c r="C764" t="s">
        <v>103</v>
      </c>
      <c r="D764" t="s">
        <v>131</v>
      </c>
      <c r="E764">
        <v>8598</v>
      </c>
      <c r="F764">
        <v>4651</v>
      </c>
      <c r="G764">
        <v>-3947</v>
      </c>
      <c r="H764">
        <v>-0.45906024656896999</v>
      </c>
      <c r="I764" t="str">
        <f>VLOOKUP(D764,categoriesforlookup!A:B,2,FALSE)</f>
        <v>6 months up to 1 year</v>
      </c>
      <c r="J764">
        <f t="shared" si="72"/>
        <v>3360</v>
      </c>
      <c r="K764" t="b">
        <f t="shared" si="73"/>
        <v>0</v>
      </c>
      <c r="L764">
        <f t="shared" si="74"/>
        <v>-3947</v>
      </c>
      <c r="M764" t="b">
        <f t="shared" si="75"/>
        <v>0</v>
      </c>
      <c r="N764" s="3">
        <f t="shared" si="76"/>
        <v>-0.45906024656896954</v>
      </c>
      <c r="O764" s="3">
        <f t="shared" si="77"/>
        <v>-0.13534736986489268</v>
      </c>
    </row>
    <row r="765" spans="1:15" hidden="1" x14ac:dyDescent="0.2">
      <c r="A765">
        <v>764</v>
      </c>
      <c r="B765" t="s">
        <v>352</v>
      </c>
      <c r="C765" t="s">
        <v>103</v>
      </c>
      <c r="D765" t="s">
        <v>132</v>
      </c>
      <c r="E765">
        <v>606</v>
      </c>
      <c r="F765">
        <v>611</v>
      </c>
      <c r="G765">
        <v>5</v>
      </c>
      <c r="H765">
        <v>8.2508250825082501E-3</v>
      </c>
      <c r="I765" t="str">
        <f>VLOOKUP(D765,categoriesforlookup!A:B,2,FALSE)</f>
        <v>4 years and up to 5 years</v>
      </c>
      <c r="J765">
        <f t="shared" si="72"/>
        <v>57</v>
      </c>
      <c r="K765" t="b">
        <f t="shared" si="73"/>
        <v>1</v>
      </c>
      <c r="L765">
        <f t="shared" si="74"/>
        <v>62</v>
      </c>
      <c r="M765" t="b">
        <f t="shared" si="75"/>
        <v>0</v>
      </c>
      <c r="N765" s="3">
        <f t="shared" si="76"/>
        <v>0.10231023102310231</v>
      </c>
      <c r="O765" s="3">
        <f t="shared" si="77"/>
        <v>2.1260544544269939E-3</v>
      </c>
    </row>
    <row r="766" spans="1:15" hidden="1" x14ac:dyDescent="0.2">
      <c r="A766">
        <v>765</v>
      </c>
      <c r="B766" t="s">
        <v>351</v>
      </c>
      <c r="C766" t="s">
        <v>103</v>
      </c>
      <c r="D766" t="s">
        <v>133</v>
      </c>
      <c r="E766">
        <v>467</v>
      </c>
      <c r="F766">
        <v>524</v>
      </c>
      <c r="G766">
        <v>57</v>
      </c>
      <c r="H766">
        <v>0.122055674518201</v>
      </c>
      <c r="I766" t="str">
        <f>VLOOKUP(D766,categoriesforlookup!A:B,2,FALSE)</f>
        <v>5 years and over</v>
      </c>
      <c r="J766">
        <f t="shared" si="72"/>
        <v>1</v>
      </c>
      <c r="K766" t="b">
        <f t="shared" si="73"/>
        <v>1</v>
      </c>
      <c r="L766">
        <f t="shared" si="74"/>
        <v>58</v>
      </c>
      <c r="M766" t="b">
        <f t="shared" si="75"/>
        <v>0</v>
      </c>
      <c r="N766" s="3">
        <f t="shared" si="76"/>
        <v>0.12419700214132762</v>
      </c>
      <c r="O766" s="3">
        <f t="shared" si="77"/>
        <v>1.9888896509155751E-3</v>
      </c>
    </row>
    <row r="767" spans="1:15" hidden="1" x14ac:dyDescent="0.2">
      <c r="A767">
        <v>766</v>
      </c>
      <c r="B767" t="s">
        <v>350</v>
      </c>
      <c r="C767" t="s">
        <v>103</v>
      </c>
      <c r="D767" t="s">
        <v>134</v>
      </c>
      <c r="E767">
        <v>5</v>
      </c>
      <c r="F767">
        <v>6</v>
      </c>
      <c r="G767">
        <v>1</v>
      </c>
      <c r="H767">
        <v>0.2</v>
      </c>
      <c r="I767">
        <f>VLOOKUP(D767,categoriesforlookup!A:B,2,FALSE)</f>
        <v>0</v>
      </c>
      <c r="J767" t="e">
        <f t="shared" si="72"/>
        <v>#N/A</v>
      </c>
      <c r="K767" t="e">
        <f t="shared" si="73"/>
        <v>#N/A</v>
      </c>
      <c r="L767" t="e">
        <f t="shared" si="74"/>
        <v>#N/A</v>
      </c>
      <c r="M767" t="e">
        <f t="shared" si="75"/>
        <v>#N/A</v>
      </c>
      <c r="N767" s="3" t="e">
        <f t="shared" si="76"/>
        <v>#N/A</v>
      </c>
      <c r="O767" s="3" t="e">
        <f t="shared" si="77"/>
        <v>#N/A</v>
      </c>
    </row>
    <row r="768" spans="1:15" x14ac:dyDescent="0.2">
      <c r="A768">
        <v>623</v>
      </c>
      <c r="B768" t="s">
        <v>493</v>
      </c>
      <c r="C768" t="s">
        <v>85</v>
      </c>
      <c r="D768" t="s">
        <v>136</v>
      </c>
      <c r="E768">
        <v>14862</v>
      </c>
      <c r="F768">
        <v>23061</v>
      </c>
      <c r="G768">
        <v>8199</v>
      </c>
      <c r="H768">
        <v>0.55167541380702501</v>
      </c>
      <c r="I768" t="str">
        <f>VLOOKUP(D768,categoriesforlookup!A:B,2,FALSE)</f>
        <v>1 year and up to 2 years</v>
      </c>
      <c r="J768">
        <f t="shared" si="72"/>
        <v>1102</v>
      </c>
      <c r="K768" t="b">
        <f t="shared" si="73"/>
        <v>1</v>
      </c>
      <c r="L768">
        <f t="shared" si="74"/>
        <v>9301</v>
      </c>
      <c r="M768" t="b">
        <f t="shared" si="75"/>
        <v>0</v>
      </c>
      <c r="N768" s="3">
        <f t="shared" si="76"/>
        <v>0.62582424976450002</v>
      </c>
      <c r="O768" s="3">
        <f t="shared" si="77"/>
        <v>0.11476765134127984</v>
      </c>
    </row>
    <row r="769" spans="1:15" hidden="1" x14ac:dyDescent="0.2">
      <c r="A769">
        <v>768</v>
      </c>
      <c r="B769" t="s">
        <v>348</v>
      </c>
      <c r="C769" t="s">
        <v>103</v>
      </c>
      <c r="D769" t="s">
        <v>129</v>
      </c>
      <c r="E769">
        <v>28992</v>
      </c>
      <c r="F769">
        <v>29162</v>
      </c>
      <c r="G769">
        <v>170</v>
      </c>
      <c r="H769">
        <v>5.8636865342163403E-3</v>
      </c>
      <c r="I769" t="e">
        <f>VLOOKUP(D769,categoriesforlookup!A:B,2,FALSE)</f>
        <v>#N/A</v>
      </c>
      <c r="J769" t="e">
        <f t="shared" si="72"/>
        <v>#N/A</v>
      </c>
      <c r="K769" t="e">
        <f t="shared" si="73"/>
        <v>#N/A</v>
      </c>
      <c r="L769" t="e">
        <f t="shared" si="74"/>
        <v>#N/A</v>
      </c>
      <c r="M769" t="e">
        <f t="shared" si="75"/>
        <v>#N/A</v>
      </c>
      <c r="N769" s="3" t="e">
        <f t="shared" si="76"/>
        <v>#N/A</v>
      </c>
      <c r="O769" s="3" t="e">
        <f t="shared" si="77"/>
        <v>#N/A</v>
      </c>
    </row>
    <row r="770" spans="1:15" hidden="1" x14ac:dyDescent="0.2">
      <c r="A770">
        <v>769</v>
      </c>
      <c r="B770" t="s">
        <v>347</v>
      </c>
      <c r="C770" t="s">
        <v>104</v>
      </c>
      <c r="D770" t="s">
        <v>8</v>
      </c>
      <c r="E770">
        <v>10389</v>
      </c>
      <c r="F770">
        <v>10480</v>
      </c>
      <c r="G770">
        <v>91</v>
      </c>
      <c r="H770">
        <v>8.7592646067956494E-3</v>
      </c>
      <c r="I770" t="str">
        <f>VLOOKUP(D770,categoriesforlookup!A:B,2,FALSE)</f>
        <v>2 years and up to 3 years</v>
      </c>
      <c r="J770">
        <f t="shared" si="72"/>
        <v>524</v>
      </c>
      <c r="K770" t="b">
        <f t="shared" si="73"/>
        <v>1</v>
      </c>
      <c r="L770">
        <f t="shared" si="74"/>
        <v>615</v>
      </c>
      <c r="M770" t="b">
        <f t="shared" si="75"/>
        <v>0</v>
      </c>
      <c r="N770" s="3">
        <f t="shared" si="76"/>
        <v>5.9197227837135429E-2</v>
      </c>
      <c r="O770" s="3">
        <f t="shared" si="77"/>
        <v>1.2240998387770943E-2</v>
      </c>
    </row>
    <row r="771" spans="1:15" hidden="1" x14ac:dyDescent="0.2">
      <c r="A771">
        <v>770</v>
      </c>
      <c r="B771" t="s">
        <v>346</v>
      </c>
      <c r="C771" t="s">
        <v>104</v>
      </c>
      <c r="D771" t="s">
        <v>130</v>
      </c>
      <c r="E771">
        <v>6822</v>
      </c>
      <c r="F771">
        <v>7346</v>
      </c>
      <c r="G771">
        <v>524</v>
      </c>
      <c r="H771">
        <v>7.6810319554382903E-2</v>
      </c>
      <c r="I771" t="str">
        <f>VLOOKUP(D771,categoriesforlookup!A:B,2,FALSE)</f>
        <v>3 years and up to 4 years</v>
      </c>
      <c r="J771">
        <f t="shared" si="72"/>
        <v>205</v>
      </c>
      <c r="K771" t="b">
        <f t="shared" si="73"/>
        <v>1</v>
      </c>
      <c r="L771">
        <f t="shared" si="74"/>
        <v>729</v>
      </c>
      <c r="M771" t="b">
        <f t="shared" si="75"/>
        <v>0</v>
      </c>
      <c r="N771" s="3">
        <f t="shared" si="76"/>
        <v>0.10686015831134564</v>
      </c>
      <c r="O771" s="3">
        <f t="shared" si="77"/>
        <v>1.4510061503552876E-2</v>
      </c>
    </row>
    <row r="772" spans="1:15" hidden="1" x14ac:dyDescent="0.2">
      <c r="A772">
        <v>771</v>
      </c>
      <c r="B772" t="s">
        <v>345</v>
      </c>
      <c r="C772" t="s">
        <v>104</v>
      </c>
      <c r="D772" t="s">
        <v>131</v>
      </c>
      <c r="E772">
        <v>19855</v>
      </c>
      <c r="F772">
        <v>13073</v>
      </c>
      <c r="G772">
        <v>-6782</v>
      </c>
      <c r="H772">
        <v>-0.34157642911105501</v>
      </c>
      <c r="I772" t="str">
        <f>VLOOKUP(D772,categoriesforlookup!A:B,2,FALSE)</f>
        <v>6 months up to 1 year</v>
      </c>
      <c r="J772">
        <f t="shared" si="72"/>
        <v>5795</v>
      </c>
      <c r="K772" t="b">
        <f t="shared" si="73"/>
        <v>0</v>
      </c>
      <c r="L772">
        <f t="shared" si="74"/>
        <v>-6782</v>
      </c>
      <c r="M772" t="b">
        <f t="shared" si="75"/>
        <v>0</v>
      </c>
      <c r="N772" s="3">
        <f t="shared" si="76"/>
        <v>-0.34157642911105512</v>
      </c>
      <c r="O772" s="3">
        <f t="shared" si="77"/>
        <v>-0.13498935132660575</v>
      </c>
    </row>
    <row r="773" spans="1:15" hidden="1" x14ac:dyDescent="0.2">
      <c r="A773">
        <v>772</v>
      </c>
      <c r="B773" t="s">
        <v>344</v>
      </c>
      <c r="C773" t="s">
        <v>104</v>
      </c>
      <c r="D773" t="s">
        <v>132</v>
      </c>
      <c r="E773">
        <v>602</v>
      </c>
      <c r="F773">
        <v>807</v>
      </c>
      <c r="G773">
        <v>205</v>
      </c>
      <c r="H773">
        <v>0.34053156146179397</v>
      </c>
      <c r="I773" t="str">
        <f>VLOOKUP(D773,categoriesforlookup!A:B,2,FALSE)</f>
        <v>4 years and up to 5 years</v>
      </c>
      <c r="J773">
        <f t="shared" si="72"/>
        <v>13</v>
      </c>
      <c r="K773" t="b">
        <f t="shared" si="73"/>
        <v>1</v>
      </c>
      <c r="L773">
        <f t="shared" si="74"/>
        <v>218</v>
      </c>
      <c r="M773" t="b">
        <f t="shared" si="75"/>
        <v>0</v>
      </c>
      <c r="N773" s="3">
        <f t="shared" si="76"/>
        <v>0.36212624584717606</v>
      </c>
      <c r="O773" s="3">
        <f t="shared" si="77"/>
        <v>4.3390856073724643E-3</v>
      </c>
    </row>
    <row r="774" spans="1:15" hidden="1" x14ac:dyDescent="0.2">
      <c r="A774">
        <v>773</v>
      </c>
      <c r="B774" t="s">
        <v>343</v>
      </c>
      <c r="C774" t="s">
        <v>104</v>
      </c>
      <c r="D774" t="s">
        <v>133</v>
      </c>
      <c r="E774">
        <v>332</v>
      </c>
      <c r="F774">
        <v>345</v>
      </c>
      <c r="G774">
        <v>13</v>
      </c>
      <c r="H774">
        <v>3.9156626506024098E-2</v>
      </c>
      <c r="I774" t="str">
        <f>VLOOKUP(D774,categoriesforlookup!A:B,2,FALSE)</f>
        <v>5 years and over</v>
      </c>
      <c r="J774">
        <f t="shared" si="72"/>
        <v>27</v>
      </c>
      <c r="K774" t="b">
        <f t="shared" si="73"/>
        <v>1</v>
      </c>
      <c r="L774">
        <f t="shared" si="74"/>
        <v>40</v>
      </c>
      <c r="M774" t="b">
        <f t="shared" si="75"/>
        <v>0</v>
      </c>
      <c r="N774" s="3">
        <f t="shared" si="76"/>
        <v>0.12048192771084337</v>
      </c>
      <c r="O774" s="3">
        <f t="shared" si="77"/>
        <v>7.9616249676558982E-4</v>
      </c>
    </row>
    <row r="775" spans="1:15" hidden="1" x14ac:dyDescent="0.2">
      <c r="A775">
        <v>774</v>
      </c>
      <c r="B775" t="s">
        <v>342</v>
      </c>
      <c r="C775" t="s">
        <v>104</v>
      </c>
      <c r="D775" t="s">
        <v>134</v>
      </c>
      <c r="E775">
        <v>121</v>
      </c>
      <c r="F775">
        <v>148</v>
      </c>
      <c r="G775">
        <v>27</v>
      </c>
      <c r="H775">
        <v>0.22314049586776899</v>
      </c>
      <c r="I775">
        <f>VLOOKUP(D775,categoriesforlookup!A:B,2,FALSE)</f>
        <v>0</v>
      </c>
      <c r="J775" t="e">
        <f t="shared" si="72"/>
        <v>#N/A</v>
      </c>
      <c r="K775" t="e">
        <f t="shared" si="73"/>
        <v>#N/A</v>
      </c>
      <c r="L775" t="e">
        <f t="shared" si="74"/>
        <v>#N/A</v>
      </c>
      <c r="M775" t="e">
        <f t="shared" si="75"/>
        <v>#N/A</v>
      </c>
      <c r="N775" s="3" t="e">
        <f t="shared" si="76"/>
        <v>#N/A</v>
      </c>
      <c r="O775" s="3" t="e">
        <f t="shared" si="77"/>
        <v>#N/A</v>
      </c>
    </row>
    <row r="776" spans="1:15" x14ac:dyDescent="0.2">
      <c r="A776">
        <v>183</v>
      </c>
      <c r="B776" t="s">
        <v>933</v>
      </c>
      <c r="C776" t="s">
        <v>30</v>
      </c>
      <c r="D776" t="s">
        <v>136</v>
      </c>
      <c r="E776">
        <v>4148</v>
      </c>
      <c r="F776">
        <v>7158</v>
      </c>
      <c r="G776">
        <v>3010</v>
      </c>
      <c r="H776">
        <v>0.725650916104147</v>
      </c>
      <c r="I776" t="str">
        <f>VLOOKUP(D776,categoriesforlookup!A:B,2,FALSE)</f>
        <v>1 year and up to 2 years</v>
      </c>
      <c r="J776">
        <f t="shared" ref="J776:J839" si="78">VLOOKUP(CONCATENATE(C776,":",I776),B:I,6,FALSE)</f>
        <v>16</v>
      </c>
      <c r="K776" t="b">
        <f t="shared" ref="K776:K839" si="79">AND(G776&gt;0,J776&gt;0)</f>
        <v>1</v>
      </c>
      <c r="L776">
        <f t="shared" ref="L776:L839" si="80">IF(K776,G776+J776,G776)</f>
        <v>3026</v>
      </c>
      <c r="M776" t="b">
        <f t="shared" ref="M776:M839" si="81">L776=H776</f>
        <v>0</v>
      </c>
      <c r="N776" s="3">
        <f t="shared" ref="N776:N839" si="82">L776/E776</f>
        <v>0.72950819672131151</v>
      </c>
      <c r="O776" s="3">
        <f t="shared" ref="O776:O839" si="83">L776/VLOOKUP(C776&amp;":Total",B:F,5,FALSE)</f>
        <v>0.11442616751748913</v>
      </c>
    </row>
    <row r="777" spans="1:15" hidden="1" x14ac:dyDescent="0.2">
      <c r="A777">
        <v>776</v>
      </c>
      <c r="B777" t="s">
        <v>340</v>
      </c>
      <c r="C777" t="s">
        <v>104</v>
      </c>
      <c r="D777" t="s">
        <v>129</v>
      </c>
      <c r="E777">
        <v>50333</v>
      </c>
      <c r="F777">
        <v>50241</v>
      </c>
      <c r="G777">
        <v>-92</v>
      </c>
      <c r="H777">
        <v>-1.8278266743488401E-3</v>
      </c>
      <c r="I777" t="e">
        <f>VLOOKUP(D777,categoriesforlookup!A:B,2,FALSE)</f>
        <v>#N/A</v>
      </c>
      <c r="J777" t="e">
        <f t="shared" si="78"/>
        <v>#N/A</v>
      </c>
      <c r="K777" t="e">
        <f t="shared" si="79"/>
        <v>#N/A</v>
      </c>
      <c r="L777" t="e">
        <f t="shared" si="80"/>
        <v>#N/A</v>
      </c>
      <c r="M777" t="e">
        <f t="shared" si="81"/>
        <v>#N/A</v>
      </c>
      <c r="N777" s="3" t="e">
        <f t="shared" si="82"/>
        <v>#N/A</v>
      </c>
      <c r="O777" s="3" t="e">
        <f t="shared" si="83"/>
        <v>#N/A</v>
      </c>
    </row>
    <row r="778" spans="1:15" hidden="1" x14ac:dyDescent="0.2">
      <c r="A778">
        <v>777</v>
      </c>
      <c r="B778" t="s">
        <v>339</v>
      </c>
      <c r="C778" t="s">
        <v>105</v>
      </c>
      <c r="D778" t="s">
        <v>8</v>
      </c>
      <c r="E778">
        <v>13723</v>
      </c>
      <c r="F778">
        <v>14330</v>
      </c>
      <c r="G778">
        <v>607</v>
      </c>
      <c r="H778">
        <v>4.4232310719230498E-2</v>
      </c>
      <c r="I778" t="str">
        <f>VLOOKUP(D778,categoriesforlookup!A:B,2,FALSE)</f>
        <v>2 years and up to 3 years</v>
      </c>
      <c r="J778">
        <f t="shared" si="78"/>
        <v>603</v>
      </c>
      <c r="K778" t="b">
        <f t="shared" si="79"/>
        <v>1</v>
      </c>
      <c r="L778">
        <f t="shared" si="80"/>
        <v>1210</v>
      </c>
      <c r="M778" t="b">
        <f t="shared" si="81"/>
        <v>0</v>
      </c>
      <c r="N778" s="3">
        <f t="shared" si="82"/>
        <v>8.8173139983968515E-2</v>
      </c>
      <c r="O778" s="3">
        <f t="shared" si="83"/>
        <v>2.2854336657600484E-2</v>
      </c>
    </row>
    <row r="779" spans="1:15" hidden="1" x14ac:dyDescent="0.2">
      <c r="A779">
        <v>778</v>
      </c>
      <c r="B779" t="s">
        <v>338</v>
      </c>
      <c r="C779" t="s">
        <v>105</v>
      </c>
      <c r="D779" t="s">
        <v>130</v>
      </c>
      <c r="E779">
        <v>1994</v>
      </c>
      <c r="F779">
        <v>2597</v>
      </c>
      <c r="G779">
        <v>603</v>
      </c>
      <c r="H779">
        <v>0.30240722166499501</v>
      </c>
      <c r="I779" t="str">
        <f>VLOOKUP(D779,categoriesforlookup!A:B,2,FALSE)</f>
        <v>3 years and up to 4 years</v>
      </c>
      <c r="J779">
        <f t="shared" si="78"/>
        <v>6</v>
      </c>
      <c r="K779" t="b">
        <f t="shared" si="79"/>
        <v>1</v>
      </c>
      <c r="L779">
        <f t="shared" si="80"/>
        <v>609</v>
      </c>
      <c r="M779" t="b">
        <f t="shared" si="81"/>
        <v>0</v>
      </c>
      <c r="N779" s="3">
        <f t="shared" si="82"/>
        <v>0.30541624874623874</v>
      </c>
      <c r="O779" s="3">
        <f t="shared" si="83"/>
        <v>1.1502719854941069E-2</v>
      </c>
    </row>
    <row r="780" spans="1:15" hidden="1" x14ac:dyDescent="0.2">
      <c r="A780">
        <v>779</v>
      </c>
      <c r="B780" t="s">
        <v>337</v>
      </c>
      <c r="C780" t="s">
        <v>105</v>
      </c>
      <c r="D780" t="s">
        <v>131</v>
      </c>
      <c r="E780">
        <v>19896</v>
      </c>
      <c r="F780">
        <v>13333</v>
      </c>
      <c r="G780">
        <v>-6563</v>
      </c>
      <c r="H780">
        <v>-0.3298652995577</v>
      </c>
      <c r="I780" t="str">
        <f>VLOOKUP(D780,categoriesforlookup!A:B,2,FALSE)</f>
        <v>6 months up to 1 year</v>
      </c>
      <c r="J780">
        <f t="shared" si="78"/>
        <v>5879</v>
      </c>
      <c r="K780" t="b">
        <f t="shared" si="79"/>
        <v>0</v>
      </c>
      <c r="L780">
        <f t="shared" si="80"/>
        <v>-6563</v>
      </c>
      <c r="M780" t="b">
        <f t="shared" si="81"/>
        <v>0</v>
      </c>
      <c r="N780" s="3">
        <f t="shared" si="82"/>
        <v>-0.32986529955770005</v>
      </c>
      <c r="O780" s="3">
        <f t="shared" si="83"/>
        <v>-0.12396116651556362</v>
      </c>
    </row>
    <row r="781" spans="1:15" hidden="1" x14ac:dyDescent="0.2">
      <c r="A781">
        <v>780</v>
      </c>
      <c r="B781" t="s">
        <v>336</v>
      </c>
      <c r="C781" t="s">
        <v>105</v>
      </c>
      <c r="D781" t="s">
        <v>132</v>
      </c>
      <c r="E781">
        <v>556</v>
      </c>
      <c r="F781">
        <v>562</v>
      </c>
      <c r="G781">
        <v>6</v>
      </c>
      <c r="H781">
        <v>1.07913669064748E-2</v>
      </c>
      <c r="I781" t="str">
        <f>VLOOKUP(D781,categoriesforlookup!A:B,2,FALSE)</f>
        <v>4 years and up to 5 years</v>
      </c>
      <c r="J781">
        <f t="shared" si="78"/>
        <v>46</v>
      </c>
      <c r="K781" t="b">
        <f t="shared" si="79"/>
        <v>1</v>
      </c>
      <c r="L781">
        <f t="shared" si="80"/>
        <v>52</v>
      </c>
      <c r="M781" t="b">
        <f t="shared" si="81"/>
        <v>0</v>
      </c>
      <c r="N781" s="3">
        <f t="shared" si="82"/>
        <v>9.3525179856115109E-2</v>
      </c>
      <c r="O781" s="3">
        <f t="shared" si="83"/>
        <v>9.8216983983076458E-4</v>
      </c>
    </row>
    <row r="782" spans="1:15" hidden="1" x14ac:dyDescent="0.2">
      <c r="A782">
        <v>781</v>
      </c>
      <c r="B782" t="s">
        <v>335</v>
      </c>
      <c r="C782" t="s">
        <v>105</v>
      </c>
      <c r="D782" t="s">
        <v>133</v>
      </c>
      <c r="E782">
        <v>361</v>
      </c>
      <c r="F782">
        <v>407</v>
      </c>
      <c r="G782">
        <v>46</v>
      </c>
      <c r="H782">
        <v>0.127423822714681</v>
      </c>
      <c r="I782" t="str">
        <f>VLOOKUP(D782,categoriesforlookup!A:B,2,FALSE)</f>
        <v>5 years and over</v>
      </c>
      <c r="J782">
        <f t="shared" si="78"/>
        <v>9</v>
      </c>
      <c r="K782" t="b">
        <f t="shared" si="79"/>
        <v>1</v>
      </c>
      <c r="L782">
        <f t="shared" si="80"/>
        <v>55</v>
      </c>
      <c r="M782" t="b">
        <f t="shared" si="81"/>
        <v>0</v>
      </c>
      <c r="N782" s="3">
        <f t="shared" si="82"/>
        <v>0.1523545706371191</v>
      </c>
      <c r="O782" s="3">
        <f t="shared" si="83"/>
        <v>1.0388334844363856E-3</v>
      </c>
    </row>
    <row r="783" spans="1:15" hidden="1" x14ac:dyDescent="0.2">
      <c r="A783">
        <v>782</v>
      </c>
      <c r="B783" t="s">
        <v>334</v>
      </c>
      <c r="C783" t="s">
        <v>105</v>
      </c>
      <c r="D783" t="s">
        <v>134</v>
      </c>
      <c r="E783">
        <v>51</v>
      </c>
      <c r="F783">
        <v>60</v>
      </c>
      <c r="G783">
        <v>9</v>
      </c>
      <c r="H783">
        <v>0.17647058823529399</v>
      </c>
      <c r="I783">
        <f>VLOOKUP(D783,categoriesforlookup!A:B,2,FALSE)</f>
        <v>0</v>
      </c>
      <c r="J783" t="e">
        <f t="shared" si="78"/>
        <v>#N/A</v>
      </c>
      <c r="K783" t="e">
        <f t="shared" si="79"/>
        <v>#N/A</v>
      </c>
      <c r="L783" t="e">
        <f t="shared" si="80"/>
        <v>#N/A</v>
      </c>
      <c r="M783" t="e">
        <f t="shared" si="81"/>
        <v>#N/A</v>
      </c>
      <c r="N783" s="3" t="e">
        <f t="shared" si="82"/>
        <v>#N/A</v>
      </c>
      <c r="O783" s="3" t="e">
        <f t="shared" si="83"/>
        <v>#N/A</v>
      </c>
    </row>
    <row r="784" spans="1:15" x14ac:dyDescent="0.2">
      <c r="A784">
        <v>47</v>
      </c>
      <c r="B784" t="s">
        <v>1069</v>
      </c>
      <c r="C784" t="s">
        <v>13</v>
      </c>
      <c r="D784" t="s">
        <v>136</v>
      </c>
      <c r="E784">
        <v>11934</v>
      </c>
      <c r="F784">
        <v>19043</v>
      </c>
      <c r="G784">
        <v>7109</v>
      </c>
      <c r="H784">
        <v>0.59569297804591903</v>
      </c>
      <c r="I784" t="str">
        <f>VLOOKUP(D784,categoriesforlookup!A:B,2,FALSE)</f>
        <v>1 year and up to 2 years</v>
      </c>
      <c r="J784">
        <f t="shared" si="78"/>
        <v>200</v>
      </c>
      <c r="K784" t="b">
        <f t="shared" si="79"/>
        <v>1</v>
      </c>
      <c r="L784">
        <f t="shared" si="80"/>
        <v>7309</v>
      </c>
      <c r="M784" t="b">
        <f t="shared" si="81"/>
        <v>0</v>
      </c>
      <c r="N784" s="3">
        <f t="shared" si="82"/>
        <v>0.61245181833417128</v>
      </c>
      <c r="O784" s="3">
        <f t="shared" si="83"/>
        <v>0.11177037297570076</v>
      </c>
    </row>
    <row r="785" spans="1:15" hidden="1" x14ac:dyDescent="0.2">
      <c r="A785">
        <v>784</v>
      </c>
      <c r="B785" t="s">
        <v>332</v>
      </c>
      <c r="C785" t="s">
        <v>105</v>
      </c>
      <c r="D785" t="s">
        <v>129</v>
      </c>
      <c r="E785">
        <v>52451</v>
      </c>
      <c r="F785">
        <v>52944</v>
      </c>
      <c r="G785">
        <v>493</v>
      </c>
      <c r="H785">
        <v>9.3992488227107197E-3</v>
      </c>
      <c r="I785" t="e">
        <f>VLOOKUP(D785,categoriesforlookup!A:B,2,FALSE)</f>
        <v>#N/A</v>
      </c>
      <c r="J785" t="e">
        <f t="shared" si="78"/>
        <v>#N/A</v>
      </c>
      <c r="K785" t="e">
        <f t="shared" si="79"/>
        <v>#N/A</v>
      </c>
      <c r="L785" t="e">
        <f t="shared" si="80"/>
        <v>#N/A</v>
      </c>
      <c r="M785" t="e">
        <f t="shared" si="81"/>
        <v>#N/A</v>
      </c>
      <c r="N785" s="3" t="e">
        <f t="shared" si="82"/>
        <v>#N/A</v>
      </c>
      <c r="O785" s="3" t="e">
        <f t="shared" si="83"/>
        <v>#N/A</v>
      </c>
    </row>
    <row r="786" spans="1:15" hidden="1" x14ac:dyDescent="0.2">
      <c r="A786">
        <v>785</v>
      </c>
      <c r="B786" t="s">
        <v>331</v>
      </c>
      <c r="C786" t="s">
        <v>106</v>
      </c>
      <c r="D786" t="s">
        <v>8</v>
      </c>
      <c r="E786">
        <v>13837</v>
      </c>
      <c r="F786">
        <v>14199</v>
      </c>
      <c r="G786">
        <v>362</v>
      </c>
      <c r="H786">
        <v>2.6161740261617401E-2</v>
      </c>
      <c r="I786" t="str">
        <f>VLOOKUP(D786,categoriesforlookup!A:B,2,FALSE)</f>
        <v>2 years and up to 3 years</v>
      </c>
      <c r="J786">
        <f t="shared" si="78"/>
        <v>763</v>
      </c>
      <c r="K786" t="b">
        <f t="shared" si="79"/>
        <v>1</v>
      </c>
      <c r="L786">
        <f t="shared" si="80"/>
        <v>1125</v>
      </c>
      <c r="M786" t="b">
        <f t="shared" si="81"/>
        <v>0</v>
      </c>
      <c r="N786" s="3">
        <f t="shared" si="82"/>
        <v>8.1303750813037506E-2</v>
      </c>
      <c r="O786" s="3">
        <f t="shared" si="83"/>
        <v>1.4516503651707141E-2</v>
      </c>
    </row>
    <row r="787" spans="1:15" hidden="1" x14ac:dyDescent="0.2">
      <c r="A787">
        <v>786</v>
      </c>
      <c r="B787" t="s">
        <v>330</v>
      </c>
      <c r="C787" t="s">
        <v>106</v>
      </c>
      <c r="D787" t="s">
        <v>130</v>
      </c>
      <c r="E787">
        <v>5815</v>
      </c>
      <c r="F787">
        <v>6578</v>
      </c>
      <c r="G787">
        <v>763</v>
      </c>
      <c r="H787">
        <v>0.131212381771281</v>
      </c>
      <c r="I787" t="str">
        <f>VLOOKUP(D787,categoriesforlookup!A:B,2,FALSE)</f>
        <v>3 years and up to 4 years</v>
      </c>
      <c r="J787">
        <f t="shared" si="78"/>
        <v>66</v>
      </c>
      <c r="K787" t="b">
        <f t="shared" si="79"/>
        <v>1</v>
      </c>
      <c r="L787">
        <f t="shared" si="80"/>
        <v>829</v>
      </c>
      <c r="M787" t="b">
        <f t="shared" si="81"/>
        <v>0</v>
      </c>
      <c r="N787" s="3">
        <f t="shared" si="82"/>
        <v>0.14256233877901978</v>
      </c>
      <c r="O787" s="3">
        <f t="shared" si="83"/>
        <v>1.0697050246457973E-2</v>
      </c>
    </row>
    <row r="788" spans="1:15" hidden="1" x14ac:dyDescent="0.2">
      <c r="A788">
        <v>787</v>
      </c>
      <c r="B788" t="s">
        <v>329</v>
      </c>
      <c r="C788" t="s">
        <v>106</v>
      </c>
      <c r="D788" t="s">
        <v>131</v>
      </c>
      <c r="E788">
        <v>33965</v>
      </c>
      <c r="F788">
        <v>27597</v>
      </c>
      <c r="G788">
        <v>-6368</v>
      </c>
      <c r="H788">
        <v>-0.187487119093184</v>
      </c>
      <c r="I788" t="str">
        <f>VLOOKUP(D788,categoriesforlookup!A:B,2,FALSE)</f>
        <v>6 months up to 1 year</v>
      </c>
      <c r="J788">
        <f t="shared" si="78"/>
        <v>6521</v>
      </c>
      <c r="K788" t="b">
        <f t="shared" si="79"/>
        <v>0</v>
      </c>
      <c r="L788">
        <f t="shared" si="80"/>
        <v>-6368</v>
      </c>
      <c r="M788" t="b">
        <f t="shared" si="81"/>
        <v>0</v>
      </c>
      <c r="N788" s="3">
        <f t="shared" si="82"/>
        <v>-0.18748711909318416</v>
      </c>
      <c r="O788" s="3">
        <f t="shared" si="83"/>
        <v>-8.216986244806318E-2</v>
      </c>
    </row>
    <row r="789" spans="1:15" hidden="1" x14ac:dyDescent="0.2">
      <c r="A789">
        <v>788</v>
      </c>
      <c r="B789" t="s">
        <v>328</v>
      </c>
      <c r="C789" t="s">
        <v>106</v>
      </c>
      <c r="D789" t="s">
        <v>132</v>
      </c>
      <c r="E789">
        <v>2079</v>
      </c>
      <c r="F789">
        <v>2145</v>
      </c>
      <c r="G789">
        <v>66</v>
      </c>
      <c r="H789">
        <v>3.1746031746031703E-2</v>
      </c>
      <c r="I789" t="str">
        <f>VLOOKUP(D789,categoriesforlookup!A:B,2,FALSE)</f>
        <v>4 years and up to 5 years</v>
      </c>
      <c r="J789">
        <f t="shared" si="78"/>
        <v>90</v>
      </c>
      <c r="K789" t="b">
        <f t="shared" si="79"/>
        <v>1</v>
      </c>
      <c r="L789">
        <f t="shared" si="80"/>
        <v>156</v>
      </c>
      <c r="M789" t="b">
        <f t="shared" si="81"/>
        <v>0</v>
      </c>
      <c r="N789" s="3">
        <f t="shared" si="82"/>
        <v>7.5036075036075039E-2</v>
      </c>
      <c r="O789" s="3">
        <f t="shared" si="83"/>
        <v>2.0129551730367237E-3</v>
      </c>
    </row>
    <row r="790" spans="1:15" hidden="1" x14ac:dyDescent="0.2">
      <c r="A790">
        <v>789</v>
      </c>
      <c r="B790" t="s">
        <v>327</v>
      </c>
      <c r="C790" t="s">
        <v>106</v>
      </c>
      <c r="D790" t="s">
        <v>133</v>
      </c>
      <c r="E790">
        <v>613</v>
      </c>
      <c r="F790">
        <v>703</v>
      </c>
      <c r="G790">
        <v>90</v>
      </c>
      <c r="H790">
        <v>0.14681892332789601</v>
      </c>
      <c r="I790" t="str">
        <f>VLOOKUP(D790,categoriesforlookup!A:B,2,FALSE)</f>
        <v>5 years and over</v>
      </c>
      <c r="J790">
        <f t="shared" si="78"/>
        <v>7</v>
      </c>
      <c r="K790" t="b">
        <f t="shared" si="79"/>
        <v>1</v>
      </c>
      <c r="L790">
        <f t="shared" si="80"/>
        <v>97</v>
      </c>
      <c r="M790" t="b">
        <f t="shared" si="81"/>
        <v>0</v>
      </c>
      <c r="N790" s="3">
        <f t="shared" si="82"/>
        <v>0.15823817292006526</v>
      </c>
      <c r="O790" s="3">
        <f t="shared" si="83"/>
        <v>1.2516452037471934E-3</v>
      </c>
    </row>
    <row r="791" spans="1:15" hidden="1" x14ac:dyDescent="0.2">
      <c r="A791">
        <v>790</v>
      </c>
      <c r="B791" t="s">
        <v>326</v>
      </c>
      <c r="C791" t="s">
        <v>106</v>
      </c>
      <c r="D791" t="s">
        <v>134</v>
      </c>
      <c r="E791">
        <v>50</v>
      </c>
      <c r="F791">
        <v>57</v>
      </c>
      <c r="G791">
        <v>7</v>
      </c>
      <c r="H791">
        <v>0.14000000000000001</v>
      </c>
      <c r="I791">
        <f>VLOOKUP(D791,categoriesforlookup!A:B,2,FALSE)</f>
        <v>0</v>
      </c>
      <c r="J791" t="e">
        <f t="shared" si="78"/>
        <v>#N/A</v>
      </c>
      <c r="K791" t="e">
        <f t="shared" si="79"/>
        <v>#N/A</v>
      </c>
      <c r="L791" t="e">
        <f t="shared" si="80"/>
        <v>#N/A</v>
      </c>
      <c r="M791" t="e">
        <f t="shared" si="81"/>
        <v>#N/A</v>
      </c>
      <c r="N791" s="3" t="e">
        <f t="shared" si="82"/>
        <v>#N/A</v>
      </c>
      <c r="O791" s="3" t="e">
        <f t="shared" si="83"/>
        <v>#N/A</v>
      </c>
    </row>
    <row r="792" spans="1:15" x14ac:dyDescent="0.2">
      <c r="A792">
        <v>607</v>
      </c>
      <c r="B792" t="s">
        <v>509</v>
      </c>
      <c r="C792" t="s">
        <v>83</v>
      </c>
      <c r="D792" t="s">
        <v>136</v>
      </c>
      <c r="E792">
        <v>5737</v>
      </c>
      <c r="F792">
        <v>9812</v>
      </c>
      <c r="G792">
        <v>4075</v>
      </c>
      <c r="H792">
        <v>0.71030155133344997</v>
      </c>
      <c r="I792" t="str">
        <f>VLOOKUP(D792,categoriesforlookup!A:B,2,FALSE)</f>
        <v>1 year and up to 2 years</v>
      </c>
      <c r="J792">
        <f t="shared" si="78"/>
        <v>238</v>
      </c>
      <c r="K792" t="b">
        <f t="shared" si="79"/>
        <v>1</v>
      </c>
      <c r="L792">
        <f t="shared" si="80"/>
        <v>4313</v>
      </c>
      <c r="M792" t="b">
        <f t="shared" si="81"/>
        <v>0</v>
      </c>
      <c r="N792" s="3">
        <f t="shared" si="82"/>
        <v>0.75178664807390627</v>
      </c>
      <c r="O792" s="3">
        <f t="shared" si="83"/>
        <v>0.11011258903724884</v>
      </c>
    </row>
    <row r="793" spans="1:15" hidden="1" x14ac:dyDescent="0.2">
      <c r="A793">
        <v>792</v>
      </c>
      <c r="B793" t="s">
        <v>324</v>
      </c>
      <c r="C793" t="s">
        <v>106</v>
      </c>
      <c r="D793" t="s">
        <v>129</v>
      </c>
      <c r="E793">
        <v>76164</v>
      </c>
      <c r="F793">
        <v>77498</v>
      </c>
      <c r="G793">
        <v>1334</v>
      </c>
      <c r="H793">
        <v>1.7514836405651001E-2</v>
      </c>
      <c r="I793" t="e">
        <f>VLOOKUP(D793,categoriesforlookup!A:B,2,FALSE)</f>
        <v>#N/A</v>
      </c>
      <c r="J793" t="e">
        <f t="shared" si="78"/>
        <v>#N/A</v>
      </c>
      <c r="K793" t="e">
        <f t="shared" si="79"/>
        <v>#N/A</v>
      </c>
      <c r="L793" t="e">
        <f t="shared" si="80"/>
        <v>#N/A</v>
      </c>
      <c r="M793" t="e">
        <f t="shared" si="81"/>
        <v>#N/A</v>
      </c>
      <c r="N793" s="3" t="e">
        <f t="shared" si="82"/>
        <v>#N/A</v>
      </c>
      <c r="O793" s="3" t="e">
        <f t="shared" si="83"/>
        <v>#N/A</v>
      </c>
    </row>
    <row r="794" spans="1:15" hidden="1" x14ac:dyDescent="0.2">
      <c r="A794">
        <v>793</v>
      </c>
      <c r="B794" t="s">
        <v>323</v>
      </c>
      <c r="C794" t="s">
        <v>107</v>
      </c>
      <c r="D794" t="s">
        <v>8</v>
      </c>
      <c r="E794">
        <v>5127</v>
      </c>
      <c r="F794">
        <v>5366</v>
      </c>
      <c r="G794">
        <v>239</v>
      </c>
      <c r="H794">
        <v>4.6615954749366098E-2</v>
      </c>
      <c r="I794" t="str">
        <f>VLOOKUP(D794,categoriesforlookup!A:B,2,FALSE)</f>
        <v>2 years and up to 3 years</v>
      </c>
      <c r="J794">
        <f t="shared" si="78"/>
        <v>244</v>
      </c>
      <c r="K794" t="b">
        <f t="shared" si="79"/>
        <v>1</v>
      </c>
      <c r="L794">
        <f t="shared" si="80"/>
        <v>483</v>
      </c>
      <c r="M794" t="b">
        <f t="shared" si="81"/>
        <v>0</v>
      </c>
      <c r="N794" s="3">
        <f t="shared" si="82"/>
        <v>9.4207138677589231E-2</v>
      </c>
      <c r="O794" s="3">
        <f t="shared" si="83"/>
        <v>2.182360383155612E-2</v>
      </c>
    </row>
    <row r="795" spans="1:15" hidden="1" x14ac:dyDescent="0.2">
      <c r="A795">
        <v>794</v>
      </c>
      <c r="B795" t="s">
        <v>322</v>
      </c>
      <c r="C795" t="s">
        <v>107</v>
      </c>
      <c r="D795" t="s">
        <v>130</v>
      </c>
      <c r="E795">
        <v>1168</v>
      </c>
      <c r="F795">
        <v>1412</v>
      </c>
      <c r="G795">
        <v>244</v>
      </c>
      <c r="H795">
        <v>0.20890410958904099</v>
      </c>
      <c r="I795" t="str">
        <f>VLOOKUP(D795,categoriesforlookup!A:B,2,FALSE)</f>
        <v>3 years and up to 4 years</v>
      </c>
      <c r="J795">
        <f t="shared" si="78"/>
        <v>2</v>
      </c>
      <c r="K795" t="b">
        <f t="shared" si="79"/>
        <v>1</v>
      </c>
      <c r="L795">
        <f t="shared" si="80"/>
        <v>246</v>
      </c>
      <c r="M795" t="b">
        <f t="shared" si="81"/>
        <v>0</v>
      </c>
      <c r="N795" s="3">
        <f t="shared" si="82"/>
        <v>0.21061643835616439</v>
      </c>
      <c r="O795" s="3">
        <f t="shared" si="83"/>
        <v>1.1115127417314297E-2</v>
      </c>
    </row>
    <row r="796" spans="1:15" hidden="1" x14ac:dyDescent="0.2">
      <c r="A796">
        <v>795</v>
      </c>
      <c r="B796" t="s">
        <v>321</v>
      </c>
      <c r="C796" t="s">
        <v>107</v>
      </c>
      <c r="D796" t="s">
        <v>131</v>
      </c>
      <c r="E796">
        <v>8996</v>
      </c>
      <c r="F796">
        <v>5465</v>
      </c>
      <c r="G796">
        <v>-3531</v>
      </c>
      <c r="H796">
        <v>-0.39250778123610502</v>
      </c>
      <c r="I796" t="str">
        <f>VLOOKUP(D796,categoriesforlookup!A:B,2,FALSE)</f>
        <v>6 months up to 1 year</v>
      </c>
      <c r="J796">
        <f t="shared" si="78"/>
        <v>3222</v>
      </c>
      <c r="K796" t="b">
        <f t="shared" si="79"/>
        <v>0</v>
      </c>
      <c r="L796">
        <f t="shared" si="80"/>
        <v>-3531</v>
      </c>
      <c r="M796" t="b">
        <f t="shared" si="81"/>
        <v>0</v>
      </c>
      <c r="N796" s="3">
        <f t="shared" si="82"/>
        <v>-0.39250778123610491</v>
      </c>
      <c r="O796" s="3">
        <f t="shared" si="83"/>
        <v>-0.15954274353876741</v>
      </c>
    </row>
    <row r="797" spans="1:15" hidden="1" x14ac:dyDescent="0.2">
      <c r="A797">
        <v>796</v>
      </c>
      <c r="B797" t="s">
        <v>320</v>
      </c>
      <c r="C797" t="s">
        <v>107</v>
      </c>
      <c r="D797" t="s">
        <v>132</v>
      </c>
      <c r="E797">
        <v>212</v>
      </c>
      <c r="F797">
        <v>214</v>
      </c>
      <c r="G797">
        <v>2</v>
      </c>
      <c r="H797">
        <v>9.4339622641509396E-3</v>
      </c>
      <c r="I797" t="str">
        <f>VLOOKUP(D797,categoriesforlookup!A:B,2,FALSE)</f>
        <v>4 years and up to 5 years</v>
      </c>
      <c r="J797">
        <f t="shared" si="78"/>
        <v>6</v>
      </c>
      <c r="K797" t="b">
        <f t="shared" si="79"/>
        <v>1</v>
      </c>
      <c r="L797">
        <f t="shared" si="80"/>
        <v>8</v>
      </c>
      <c r="M797" t="b">
        <f t="shared" si="81"/>
        <v>0</v>
      </c>
      <c r="N797" s="3">
        <f t="shared" si="82"/>
        <v>3.7735849056603772E-2</v>
      </c>
      <c r="O797" s="3">
        <f t="shared" si="83"/>
        <v>3.6146755828664378E-4</v>
      </c>
    </row>
    <row r="798" spans="1:15" hidden="1" x14ac:dyDescent="0.2">
      <c r="A798">
        <v>797</v>
      </c>
      <c r="B798" t="s">
        <v>319</v>
      </c>
      <c r="C798" t="s">
        <v>107</v>
      </c>
      <c r="D798" t="s">
        <v>133</v>
      </c>
      <c r="E798">
        <v>165</v>
      </c>
      <c r="F798">
        <v>171</v>
      </c>
      <c r="G798">
        <v>6</v>
      </c>
      <c r="H798">
        <v>3.6363636363636397E-2</v>
      </c>
      <c r="I798" t="str">
        <f>VLOOKUP(D798,categoriesforlookup!A:B,2,FALSE)</f>
        <v>5 years and over</v>
      </c>
      <c r="J798">
        <f t="shared" si="78"/>
        <v>7</v>
      </c>
      <c r="K798" t="b">
        <f t="shared" si="79"/>
        <v>1</v>
      </c>
      <c r="L798">
        <f t="shared" si="80"/>
        <v>13</v>
      </c>
      <c r="M798" t="b">
        <f t="shared" si="81"/>
        <v>0</v>
      </c>
      <c r="N798" s="3">
        <f t="shared" si="82"/>
        <v>7.8787878787878782E-2</v>
      </c>
      <c r="O798" s="3">
        <f t="shared" si="83"/>
        <v>5.8738478221579608E-4</v>
      </c>
    </row>
    <row r="799" spans="1:15" hidden="1" x14ac:dyDescent="0.2">
      <c r="A799">
        <v>798</v>
      </c>
      <c r="B799" t="s">
        <v>318</v>
      </c>
      <c r="C799" t="s">
        <v>107</v>
      </c>
      <c r="D799" t="s">
        <v>134</v>
      </c>
      <c r="E799">
        <v>42</v>
      </c>
      <c r="F799">
        <v>49</v>
      </c>
      <c r="G799">
        <v>7</v>
      </c>
      <c r="H799">
        <v>0.16666666666666699</v>
      </c>
      <c r="I799">
        <f>VLOOKUP(D799,categoriesforlookup!A:B,2,FALSE)</f>
        <v>0</v>
      </c>
      <c r="J799" t="e">
        <f t="shared" si="78"/>
        <v>#N/A</v>
      </c>
      <c r="K799" t="e">
        <f t="shared" si="79"/>
        <v>#N/A</v>
      </c>
      <c r="L799" t="e">
        <f t="shared" si="80"/>
        <v>#N/A</v>
      </c>
      <c r="M799" t="e">
        <f t="shared" si="81"/>
        <v>#N/A</v>
      </c>
      <c r="N799" s="3" t="e">
        <f t="shared" si="82"/>
        <v>#N/A</v>
      </c>
      <c r="O799" s="3" t="e">
        <f t="shared" si="83"/>
        <v>#N/A</v>
      </c>
    </row>
    <row r="800" spans="1:15" x14ac:dyDescent="0.2">
      <c r="A800">
        <v>743</v>
      </c>
      <c r="B800" t="s">
        <v>373</v>
      </c>
      <c r="C800" t="s">
        <v>100</v>
      </c>
      <c r="D800" t="s">
        <v>136</v>
      </c>
      <c r="E800">
        <v>5247</v>
      </c>
      <c r="F800">
        <v>9069</v>
      </c>
      <c r="G800">
        <v>3822</v>
      </c>
      <c r="H800">
        <v>0.72841623785020004</v>
      </c>
      <c r="I800" t="str">
        <f>VLOOKUP(D800,categoriesforlookup!A:B,2,FALSE)</f>
        <v>1 year and up to 2 years</v>
      </c>
      <c r="J800">
        <f t="shared" si="78"/>
        <v>268</v>
      </c>
      <c r="K800" t="b">
        <f t="shared" si="79"/>
        <v>1</v>
      </c>
      <c r="L800">
        <f t="shared" si="80"/>
        <v>4090</v>
      </c>
      <c r="M800" t="b">
        <f t="shared" si="81"/>
        <v>0</v>
      </c>
      <c r="N800" s="3">
        <f t="shared" si="82"/>
        <v>0.77949304364398708</v>
      </c>
      <c r="O800" s="3">
        <f t="shared" si="83"/>
        <v>0.1096514745308311</v>
      </c>
    </row>
    <row r="801" spans="1:15" hidden="1" x14ac:dyDescent="0.2">
      <c r="A801">
        <v>800</v>
      </c>
      <c r="B801" t="s">
        <v>316</v>
      </c>
      <c r="C801" t="s">
        <v>107</v>
      </c>
      <c r="D801" t="s">
        <v>129</v>
      </c>
      <c r="E801">
        <v>21995</v>
      </c>
      <c r="F801">
        <v>22132</v>
      </c>
      <c r="G801">
        <v>137</v>
      </c>
      <c r="H801">
        <v>6.2286883382586897E-3</v>
      </c>
      <c r="I801" t="e">
        <f>VLOOKUP(D801,categoriesforlookup!A:B,2,FALSE)</f>
        <v>#N/A</v>
      </c>
      <c r="J801" t="e">
        <f t="shared" si="78"/>
        <v>#N/A</v>
      </c>
      <c r="K801" t="e">
        <f t="shared" si="79"/>
        <v>#N/A</v>
      </c>
      <c r="L801" t="e">
        <f t="shared" si="80"/>
        <v>#N/A</v>
      </c>
      <c r="M801" t="e">
        <f t="shared" si="81"/>
        <v>#N/A</v>
      </c>
      <c r="N801" s="3" t="e">
        <f t="shared" si="82"/>
        <v>#N/A</v>
      </c>
      <c r="O801" s="3" t="e">
        <f t="shared" si="83"/>
        <v>#N/A</v>
      </c>
    </row>
    <row r="802" spans="1:15" hidden="1" x14ac:dyDescent="0.2">
      <c r="A802">
        <v>801</v>
      </c>
      <c r="B802" t="s">
        <v>315</v>
      </c>
      <c r="C802" t="s">
        <v>108</v>
      </c>
      <c r="D802" t="s">
        <v>8</v>
      </c>
      <c r="E802">
        <v>4608</v>
      </c>
      <c r="F802">
        <v>4789</v>
      </c>
      <c r="G802">
        <v>181</v>
      </c>
      <c r="H802">
        <v>3.9279513888888902E-2</v>
      </c>
      <c r="I802" t="str">
        <f>VLOOKUP(D802,categoriesforlookup!A:B,2,FALSE)</f>
        <v>2 years and up to 3 years</v>
      </c>
      <c r="J802">
        <f t="shared" si="78"/>
        <v>-29</v>
      </c>
      <c r="K802" t="b">
        <f t="shared" si="79"/>
        <v>0</v>
      </c>
      <c r="L802">
        <f t="shared" si="80"/>
        <v>181</v>
      </c>
      <c r="M802" t="b">
        <f t="shared" si="81"/>
        <v>0</v>
      </c>
      <c r="N802" s="3">
        <f t="shared" si="82"/>
        <v>3.9279513888888888E-2</v>
      </c>
      <c r="O802" s="3">
        <f t="shared" si="83"/>
        <v>6.3428651527894587E-3</v>
      </c>
    </row>
    <row r="803" spans="1:15" hidden="1" x14ac:dyDescent="0.2">
      <c r="A803">
        <v>802</v>
      </c>
      <c r="B803" t="s">
        <v>314</v>
      </c>
      <c r="C803" t="s">
        <v>108</v>
      </c>
      <c r="D803" t="s">
        <v>130</v>
      </c>
      <c r="E803">
        <v>3812</v>
      </c>
      <c r="F803">
        <v>3783</v>
      </c>
      <c r="G803">
        <v>-29</v>
      </c>
      <c r="H803">
        <v>-7.6075550891920298E-3</v>
      </c>
      <c r="I803" t="str">
        <f>VLOOKUP(D803,categoriesforlookup!A:B,2,FALSE)</f>
        <v>3 years and up to 4 years</v>
      </c>
      <c r="J803">
        <f t="shared" si="78"/>
        <v>139</v>
      </c>
      <c r="K803" t="b">
        <f t="shared" si="79"/>
        <v>0</v>
      </c>
      <c r="L803">
        <f t="shared" si="80"/>
        <v>-29</v>
      </c>
      <c r="M803" t="b">
        <f t="shared" si="81"/>
        <v>0</v>
      </c>
      <c r="N803" s="3">
        <f t="shared" si="82"/>
        <v>-7.6075550891920255E-3</v>
      </c>
      <c r="O803" s="3">
        <f t="shared" si="83"/>
        <v>-1.0162601626016261E-3</v>
      </c>
    </row>
    <row r="804" spans="1:15" hidden="1" x14ac:dyDescent="0.2">
      <c r="A804">
        <v>803</v>
      </c>
      <c r="B804" t="s">
        <v>313</v>
      </c>
      <c r="C804" t="s">
        <v>108</v>
      </c>
      <c r="D804" t="s">
        <v>131</v>
      </c>
      <c r="E804">
        <v>8879</v>
      </c>
      <c r="F804">
        <v>5198</v>
      </c>
      <c r="G804">
        <v>-3681</v>
      </c>
      <c r="H804">
        <v>-0.41457371325599701</v>
      </c>
      <c r="I804" t="str">
        <f>VLOOKUP(D804,categoriesforlookup!A:B,2,FALSE)</f>
        <v>6 months up to 1 year</v>
      </c>
      <c r="J804">
        <f t="shared" si="78"/>
        <v>3244</v>
      </c>
      <c r="K804" t="b">
        <f t="shared" si="79"/>
        <v>0</v>
      </c>
      <c r="L804">
        <f t="shared" si="80"/>
        <v>-3681</v>
      </c>
      <c r="M804" t="b">
        <f t="shared" si="81"/>
        <v>0</v>
      </c>
      <c r="N804" s="3">
        <f t="shared" si="82"/>
        <v>-0.41457371325599729</v>
      </c>
      <c r="O804" s="3">
        <f t="shared" si="83"/>
        <v>-0.12899495374264086</v>
      </c>
    </row>
    <row r="805" spans="1:15" hidden="1" x14ac:dyDescent="0.2">
      <c r="A805">
        <v>804</v>
      </c>
      <c r="B805" t="s">
        <v>312</v>
      </c>
      <c r="C805" t="s">
        <v>108</v>
      </c>
      <c r="D805" t="s">
        <v>132</v>
      </c>
      <c r="E805">
        <v>4206</v>
      </c>
      <c r="F805">
        <v>4345</v>
      </c>
      <c r="G805">
        <v>139</v>
      </c>
      <c r="H805">
        <v>3.3048026628625798E-2</v>
      </c>
      <c r="I805" t="str">
        <f>VLOOKUP(D805,categoriesforlookup!A:B,2,FALSE)</f>
        <v>4 years and up to 5 years</v>
      </c>
      <c r="J805">
        <f t="shared" si="78"/>
        <v>143</v>
      </c>
      <c r="K805" t="b">
        <f t="shared" si="79"/>
        <v>1</v>
      </c>
      <c r="L805">
        <f t="shared" si="80"/>
        <v>282</v>
      </c>
      <c r="M805" t="b">
        <f t="shared" si="81"/>
        <v>0</v>
      </c>
      <c r="N805" s="3">
        <f t="shared" si="82"/>
        <v>6.7047075606276749E-2</v>
      </c>
      <c r="O805" s="3">
        <f t="shared" si="83"/>
        <v>9.8822539949537432E-3</v>
      </c>
    </row>
    <row r="806" spans="1:15" hidden="1" x14ac:dyDescent="0.2">
      <c r="A806">
        <v>805</v>
      </c>
      <c r="B806" t="s">
        <v>311</v>
      </c>
      <c r="C806" t="s">
        <v>108</v>
      </c>
      <c r="D806" t="s">
        <v>133</v>
      </c>
      <c r="E806">
        <v>608</v>
      </c>
      <c r="F806">
        <v>751</v>
      </c>
      <c r="G806">
        <v>143</v>
      </c>
      <c r="H806">
        <v>0.23519736842105299</v>
      </c>
      <c r="I806" t="str">
        <f>VLOOKUP(D806,categoriesforlookup!A:B,2,FALSE)</f>
        <v>5 years and over</v>
      </c>
      <c r="J806">
        <f t="shared" si="78"/>
        <v>14</v>
      </c>
      <c r="K806" t="b">
        <f t="shared" si="79"/>
        <v>1</v>
      </c>
      <c r="L806">
        <f t="shared" si="80"/>
        <v>157</v>
      </c>
      <c r="M806" t="b">
        <f t="shared" si="81"/>
        <v>0</v>
      </c>
      <c r="N806" s="3">
        <f t="shared" si="82"/>
        <v>0.25822368421052633</v>
      </c>
      <c r="O806" s="3">
        <f t="shared" si="83"/>
        <v>5.5018222596019068E-3</v>
      </c>
    </row>
    <row r="807" spans="1:15" hidden="1" x14ac:dyDescent="0.2">
      <c r="A807">
        <v>806</v>
      </c>
      <c r="B807" t="s">
        <v>310</v>
      </c>
      <c r="C807" t="s">
        <v>108</v>
      </c>
      <c r="D807" t="s">
        <v>134</v>
      </c>
      <c r="E807">
        <v>53</v>
      </c>
      <c r="F807">
        <v>67</v>
      </c>
      <c r="G807">
        <v>14</v>
      </c>
      <c r="H807">
        <v>0.26415094339622602</v>
      </c>
      <c r="I807">
        <f>VLOOKUP(D807,categoriesforlookup!A:B,2,FALSE)</f>
        <v>0</v>
      </c>
      <c r="J807" t="e">
        <f t="shared" si="78"/>
        <v>#N/A</v>
      </c>
      <c r="K807" t="e">
        <f t="shared" si="79"/>
        <v>#N/A</v>
      </c>
      <c r="L807" t="e">
        <f t="shared" si="80"/>
        <v>#N/A</v>
      </c>
      <c r="M807" t="e">
        <f t="shared" si="81"/>
        <v>#N/A</v>
      </c>
      <c r="N807" s="3" t="e">
        <f t="shared" si="82"/>
        <v>#N/A</v>
      </c>
      <c r="O807" s="3" t="e">
        <f t="shared" si="83"/>
        <v>#N/A</v>
      </c>
    </row>
    <row r="808" spans="1:15" x14ac:dyDescent="0.2">
      <c r="A808">
        <v>679</v>
      </c>
      <c r="B808" t="s">
        <v>437</v>
      </c>
      <c r="C808" t="s">
        <v>92</v>
      </c>
      <c r="D808" t="s">
        <v>136</v>
      </c>
      <c r="E808">
        <v>9438</v>
      </c>
      <c r="F808">
        <v>15705</v>
      </c>
      <c r="G808">
        <v>6267</v>
      </c>
      <c r="H808">
        <v>0.66401780038143698</v>
      </c>
      <c r="I808" t="str">
        <f>VLOOKUP(D808,categoriesforlookup!A:B,2,FALSE)</f>
        <v>1 year and up to 2 years</v>
      </c>
      <c r="J808">
        <f t="shared" si="78"/>
        <v>256</v>
      </c>
      <c r="K808" t="b">
        <f t="shared" si="79"/>
        <v>1</v>
      </c>
      <c r="L808">
        <f t="shared" si="80"/>
        <v>6523</v>
      </c>
      <c r="M808" t="b">
        <f t="shared" si="81"/>
        <v>0</v>
      </c>
      <c r="N808" s="3">
        <f t="shared" si="82"/>
        <v>0.69114219114219111</v>
      </c>
      <c r="O808" s="3">
        <f t="shared" si="83"/>
        <v>0.1090948621889216</v>
      </c>
    </row>
    <row r="809" spans="1:15" hidden="1" x14ac:dyDescent="0.2">
      <c r="A809">
        <v>808</v>
      </c>
      <c r="B809" t="s">
        <v>308</v>
      </c>
      <c r="C809" t="s">
        <v>108</v>
      </c>
      <c r="D809" t="s">
        <v>129</v>
      </c>
      <c r="E809">
        <v>28521</v>
      </c>
      <c r="F809">
        <v>28536</v>
      </c>
      <c r="G809">
        <v>15</v>
      </c>
      <c r="H809">
        <v>5.2592826338487397E-4</v>
      </c>
      <c r="I809" t="e">
        <f>VLOOKUP(D809,categoriesforlookup!A:B,2,FALSE)</f>
        <v>#N/A</v>
      </c>
      <c r="J809" t="e">
        <f t="shared" si="78"/>
        <v>#N/A</v>
      </c>
      <c r="K809" t="e">
        <f t="shared" si="79"/>
        <v>#N/A</v>
      </c>
      <c r="L809" t="e">
        <f t="shared" si="80"/>
        <v>#N/A</v>
      </c>
      <c r="M809" t="e">
        <f t="shared" si="81"/>
        <v>#N/A</v>
      </c>
      <c r="N809" s="3" t="e">
        <f t="shared" si="82"/>
        <v>#N/A</v>
      </c>
      <c r="O809" s="3" t="e">
        <f t="shared" si="83"/>
        <v>#N/A</v>
      </c>
    </row>
    <row r="810" spans="1:15" hidden="1" x14ac:dyDescent="0.2">
      <c r="A810">
        <v>809</v>
      </c>
      <c r="B810" t="s">
        <v>307</v>
      </c>
      <c r="C810" t="s">
        <v>109</v>
      </c>
      <c r="D810" t="s">
        <v>8</v>
      </c>
      <c r="E810">
        <v>2283</v>
      </c>
      <c r="F810">
        <v>2307</v>
      </c>
      <c r="G810">
        <v>24</v>
      </c>
      <c r="H810">
        <v>1.05124835742444E-2</v>
      </c>
      <c r="I810" t="str">
        <f>VLOOKUP(D810,categoriesforlookup!A:B,2,FALSE)</f>
        <v>2 years and up to 3 years</v>
      </c>
      <c r="J810">
        <f t="shared" si="78"/>
        <v>132</v>
      </c>
      <c r="K810" t="b">
        <f t="shared" si="79"/>
        <v>1</v>
      </c>
      <c r="L810">
        <f t="shared" si="80"/>
        <v>156</v>
      </c>
      <c r="M810" t="b">
        <f t="shared" si="81"/>
        <v>0</v>
      </c>
      <c r="N810" s="3">
        <f t="shared" si="82"/>
        <v>6.8331143232588695E-2</v>
      </c>
      <c r="O810" s="3">
        <f t="shared" si="83"/>
        <v>1.8361581920903956E-2</v>
      </c>
    </row>
    <row r="811" spans="1:15" hidden="1" x14ac:dyDescent="0.2">
      <c r="A811">
        <v>810</v>
      </c>
      <c r="B811" t="s">
        <v>306</v>
      </c>
      <c r="C811" t="s">
        <v>109</v>
      </c>
      <c r="D811" t="s">
        <v>130</v>
      </c>
      <c r="E811">
        <v>466</v>
      </c>
      <c r="F811">
        <v>598</v>
      </c>
      <c r="G811">
        <v>132</v>
      </c>
      <c r="H811">
        <v>0.28326180257510702</v>
      </c>
      <c r="I811" t="str">
        <f>VLOOKUP(D811,categoriesforlookup!A:B,2,FALSE)</f>
        <v>3 years and up to 4 years</v>
      </c>
      <c r="J811">
        <f t="shared" si="78"/>
        <v>-3</v>
      </c>
      <c r="K811" t="b">
        <f t="shared" si="79"/>
        <v>0</v>
      </c>
      <c r="L811">
        <f t="shared" si="80"/>
        <v>132</v>
      </c>
      <c r="M811" t="b">
        <f t="shared" si="81"/>
        <v>0</v>
      </c>
      <c r="N811" s="3">
        <f t="shared" si="82"/>
        <v>0.2832618025751073</v>
      </c>
      <c r="O811" s="3">
        <f t="shared" si="83"/>
        <v>1.5536723163841809E-2</v>
      </c>
    </row>
    <row r="812" spans="1:15" hidden="1" x14ac:dyDescent="0.2">
      <c r="A812">
        <v>811</v>
      </c>
      <c r="B812" t="s">
        <v>305</v>
      </c>
      <c r="C812" t="s">
        <v>109</v>
      </c>
      <c r="D812" t="s">
        <v>131</v>
      </c>
      <c r="E812">
        <v>3111</v>
      </c>
      <c r="F812">
        <v>1570</v>
      </c>
      <c r="G812">
        <v>-1541</v>
      </c>
      <c r="H812">
        <v>-0.495339119254259</v>
      </c>
      <c r="I812" t="str">
        <f>VLOOKUP(D812,categoriesforlookup!A:B,2,FALSE)</f>
        <v>6 months up to 1 year</v>
      </c>
      <c r="J812">
        <f t="shared" si="78"/>
        <v>1313</v>
      </c>
      <c r="K812" t="b">
        <f t="shared" si="79"/>
        <v>0</v>
      </c>
      <c r="L812">
        <f t="shared" si="80"/>
        <v>-1541</v>
      </c>
      <c r="M812" t="b">
        <f t="shared" si="81"/>
        <v>0</v>
      </c>
      <c r="N812" s="3">
        <f t="shared" si="82"/>
        <v>-0.49533911925425911</v>
      </c>
      <c r="O812" s="3">
        <f t="shared" si="83"/>
        <v>-0.18137947269303201</v>
      </c>
    </row>
    <row r="813" spans="1:15" hidden="1" x14ac:dyDescent="0.2">
      <c r="A813">
        <v>812</v>
      </c>
      <c r="B813" t="s">
        <v>304</v>
      </c>
      <c r="C813" t="s">
        <v>109</v>
      </c>
      <c r="D813" t="s">
        <v>132</v>
      </c>
      <c r="E813">
        <v>110</v>
      </c>
      <c r="F813">
        <v>107</v>
      </c>
      <c r="G813">
        <v>-3</v>
      </c>
      <c r="H813">
        <v>-2.7272727272727299E-2</v>
      </c>
      <c r="I813" t="str">
        <f>VLOOKUP(D813,categoriesforlookup!A:B,2,FALSE)</f>
        <v>4 years and up to 5 years</v>
      </c>
      <c r="J813">
        <f t="shared" si="78"/>
        <v>7</v>
      </c>
      <c r="K813" t="b">
        <f t="shared" si="79"/>
        <v>0</v>
      </c>
      <c r="L813">
        <f t="shared" si="80"/>
        <v>-3</v>
      </c>
      <c r="M813" t="b">
        <f t="shared" si="81"/>
        <v>0</v>
      </c>
      <c r="N813" s="3">
        <f t="shared" si="82"/>
        <v>-2.7272727272727271E-2</v>
      </c>
      <c r="O813" s="3">
        <f t="shared" si="83"/>
        <v>-3.5310734463276836E-4</v>
      </c>
    </row>
    <row r="814" spans="1:15" hidden="1" x14ac:dyDescent="0.2">
      <c r="A814">
        <v>813</v>
      </c>
      <c r="B814" t="s">
        <v>303</v>
      </c>
      <c r="C814" t="s">
        <v>109</v>
      </c>
      <c r="D814" t="s">
        <v>133</v>
      </c>
      <c r="E814">
        <v>103</v>
      </c>
      <c r="F814">
        <v>110</v>
      </c>
      <c r="G814">
        <v>7</v>
      </c>
      <c r="H814">
        <v>6.7961165048543701E-2</v>
      </c>
      <c r="I814" t="str">
        <f>VLOOKUP(D814,categoriesforlookup!A:B,2,FALSE)</f>
        <v>5 years and over</v>
      </c>
      <c r="J814">
        <f t="shared" si="78"/>
        <v>-1</v>
      </c>
      <c r="K814" t="b">
        <f t="shared" si="79"/>
        <v>0</v>
      </c>
      <c r="L814">
        <f t="shared" si="80"/>
        <v>7</v>
      </c>
      <c r="M814" t="b">
        <f t="shared" si="81"/>
        <v>0</v>
      </c>
      <c r="N814" s="3">
        <f t="shared" si="82"/>
        <v>6.7961165048543687E-2</v>
      </c>
      <c r="O814" s="3">
        <f t="shared" si="83"/>
        <v>8.2391713747645954E-4</v>
      </c>
    </row>
    <row r="815" spans="1:15" hidden="1" x14ac:dyDescent="0.2">
      <c r="A815">
        <v>814</v>
      </c>
      <c r="B815" t="s">
        <v>302</v>
      </c>
      <c r="C815" t="s">
        <v>109</v>
      </c>
      <c r="D815" t="s">
        <v>134</v>
      </c>
      <c r="E815">
        <v>31</v>
      </c>
      <c r="F815">
        <v>30</v>
      </c>
      <c r="G815">
        <v>-1</v>
      </c>
      <c r="H815">
        <v>-3.2258064516128997E-2</v>
      </c>
      <c r="I815">
        <f>VLOOKUP(D815,categoriesforlookup!A:B,2,FALSE)</f>
        <v>0</v>
      </c>
      <c r="J815" t="e">
        <f t="shared" si="78"/>
        <v>#N/A</v>
      </c>
      <c r="K815" t="e">
        <f t="shared" si="79"/>
        <v>#N/A</v>
      </c>
      <c r="L815" t="e">
        <f t="shared" si="80"/>
        <v>#N/A</v>
      </c>
      <c r="M815" t="e">
        <f t="shared" si="81"/>
        <v>#N/A</v>
      </c>
      <c r="N815" s="3" t="e">
        <f t="shared" si="82"/>
        <v>#N/A</v>
      </c>
      <c r="O815" s="3" t="e">
        <f t="shared" si="83"/>
        <v>#N/A</v>
      </c>
    </row>
    <row r="816" spans="1:15" x14ac:dyDescent="0.2">
      <c r="A816">
        <v>15</v>
      </c>
      <c r="B816" t="s">
        <v>1101</v>
      </c>
      <c r="C816" t="s">
        <v>9</v>
      </c>
      <c r="D816" t="s">
        <v>136</v>
      </c>
      <c r="E816">
        <v>2294</v>
      </c>
      <c r="F816">
        <v>3978</v>
      </c>
      <c r="G816">
        <v>1684</v>
      </c>
      <c r="H816">
        <v>0.73408892763731504</v>
      </c>
      <c r="I816" t="str">
        <f>VLOOKUP(D816,categoriesforlookup!A:B,2,FALSE)</f>
        <v>1 year and up to 2 years</v>
      </c>
      <c r="J816">
        <f t="shared" si="78"/>
        <v>87</v>
      </c>
      <c r="K816" t="b">
        <f t="shared" si="79"/>
        <v>1</v>
      </c>
      <c r="L816">
        <f t="shared" si="80"/>
        <v>1771</v>
      </c>
      <c r="M816" t="b">
        <f t="shared" si="81"/>
        <v>0</v>
      </c>
      <c r="N816" s="3">
        <f t="shared" si="82"/>
        <v>0.77201394943330426</v>
      </c>
      <c r="O816" s="3">
        <f t="shared" si="83"/>
        <v>0.1089644988617486</v>
      </c>
    </row>
    <row r="817" spans="1:15" hidden="1" x14ac:dyDescent="0.2">
      <c r="A817">
        <v>816</v>
      </c>
      <c r="B817" t="s">
        <v>300</v>
      </c>
      <c r="C817" t="s">
        <v>109</v>
      </c>
      <c r="D817" t="s">
        <v>129</v>
      </c>
      <c r="E817">
        <v>8584</v>
      </c>
      <c r="F817">
        <v>8496</v>
      </c>
      <c r="G817">
        <v>-88</v>
      </c>
      <c r="H817">
        <v>-1.0251630941286101E-2</v>
      </c>
      <c r="I817" t="e">
        <f>VLOOKUP(D817,categoriesforlookup!A:B,2,FALSE)</f>
        <v>#N/A</v>
      </c>
      <c r="J817" t="e">
        <f t="shared" si="78"/>
        <v>#N/A</v>
      </c>
      <c r="K817" t="e">
        <f t="shared" si="79"/>
        <v>#N/A</v>
      </c>
      <c r="L817" t="e">
        <f t="shared" si="80"/>
        <v>#N/A</v>
      </c>
      <c r="M817" t="e">
        <f t="shared" si="81"/>
        <v>#N/A</v>
      </c>
      <c r="N817" s="3" t="e">
        <f t="shared" si="82"/>
        <v>#N/A</v>
      </c>
      <c r="O817" s="3" t="e">
        <f t="shared" si="83"/>
        <v>#N/A</v>
      </c>
    </row>
    <row r="818" spans="1:15" hidden="1" x14ac:dyDescent="0.2">
      <c r="A818">
        <v>817</v>
      </c>
      <c r="B818" t="s">
        <v>299</v>
      </c>
      <c r="C818" t="s">
        <v>110</v>
      </c>
      <c r="D818" t="s">
        <v>8</v>
      </c>
      <c r="E818">
        <v>4994</v>
      </c>
      <c r="F818">
        <v>5476</v>
      </c>
      <c r="G818">
        <v>482</v>
      </c>
      <c r="H818">
        <v>9.6515818982779306E-2</v>
      </c>
      <c r="I818" t="str">
        <f>VLOOKUP(D818,categoriesforlookup!A:B,2,FALSE)</f>
        <v>2 years and up to 3 years</v>
      </c>
      <c r="J818">
        <f t="shared" si="78"/>
        <v>46</v>
      </c>
      <c r="K818" t="b">
        <f t="shared" si="79"/>
        <v>1</v>
      </c>
      <c r="L818">
        <f t="shared" si="80"/>
        <v>528</v>
      </c>
      <c r="M818" t="b">
        <f t="shared" si="81"/>
        <v>0</v>
      </c>
      <c r="N818" s="3">
        <f t="shared" si="82"/>
        <v>0.10572687224669604</v>
      </c>
      <c r="O818" s="3">
        <f t="shared" si="83"/>
        <v>2.6514010244049414E-2</v>
      </c>
    </row>
    <row r="819" spans="1:15" hidden="1" x14ac:dyDescent="0.2">
      <c r="A819">
        <v>818</v>
      </c>
      <c r="B819" t="s">
        <v>298</v>
      </c>
      <c r="C819" t="s">
        <v>110</v>
      </c>
      <c r="D819" t="s">
        <v>130</v>
      </c>
      <c r="E819">
        <v>423</v>
      </c>
      <c r="F819">
        <v>469</v>
      </c>
      <c r="G819">
        <v>46</v>
      </c>
      <c r="H819">
        <v>0.10874704491725801</v>
      </c>
      <c r="I819" t="str">
        <f>VLOOKUP(D819,categoriesforlookup!A:B,2,FALSE)</f>
        <v>3 years and up to 4 years</v>
      </c>
      <c r="J819">
        <f t="shared" si="78"/>
        <v>4</v>
      </c>
      <c r="K819" t="b">
        <f t="shared" si="79"/>
        <v>1</v>
      </c>
      <c r="L819">
        <f t="shared" si="80"/>
        <v>50</v>
      </c>
      <c r="M819" t="b">
        <f t="shared" si="81"/>
        <v>0</v>
      </c>
      <c r="N819" s="3">
        <f t="shared" si="82"/>
        <v>0.1182033096926714</v>
      </c>
      <c r="O819" s="3">
        <f t="shared" si="83"/>
        <v>2.5107964246258913E-3</v>
      </c>
    </row>
    <row r="820" spans="1:15" hidden="1" x14ac:dyDescent="0.2">
      <c r="A820">
        <v>819</v>
      </c>
      <c r="B820" t="s">
        <v>297</v>
      </c>
      <c r="C820" t="s">
        <v>110</v>
      </c>
      <c r="D820" t="s">
        <v>131</v>
      </c>
      <c r="E820">
        <v>7886</v>
      </c>
      <c r="F820">
        <v>4588</v>
      </c>
      <c r="G820">
        <v>-3298</v>
      </c>
      <c r="H820">
        <v>-0.41820948516358097</v>
      </c>
      <c r="I820" t="str">
        <f>VLOOKUP(D820,categoriesforlookup!A:B,2,FALSE)</f>
        <v>6 months up to 1 year</v>
      </c>
      <c r="J820">
        <f t="shared" si="78"/>
        <v>2824</v>
      </c>
      <c r="K820" t="b">
        <f t="shared" si="79"/>
        <v>0</v>
      </c>
      <c r="L820">
        <f t="shared" si="80"/>
        <v>-3298</v>
      </c>
      <c r="M820" t="b">
        <f t="shared" si="81"/>
        <v>0</v>
      </c>
      <c r="N820" s="3">
        <f t="shared" si="82"/>
        <v>-0.41820948516358103</v>
      </c>
      <c r="O820" s="3">
        <f t="shared" si="83"/>
        <v>-0.16561213216832379</v>
      </c>
    </row>
    <row r="821" spans="1:15" hidden="1" x14ac:dyDescent="0.2">
      <c r="A821">
        <v>820</v>
      </c>
      <c r="B821" t="s">
        <v>296</v>
      </c>
      <c r="C821" t="s">
        <v>110</v>
      </c>
      <c r="D821" t="s">
        <v>132</v>
      </c>
      <c r="E821">
        <v>205</v>
      </c>
      <c r="F821">
        <v>209</v>
      </c>
      <c r="G821">
        <v>4</v>
      </c>
      <c r="H821">
        <v>1.9512195121951199E-2</v>
      </c>
      <c r="I821" t="str">
        <f>VLOOKUP(D821,categoriesforlookup!A:B,2,FALSE)</f>
        <v>4 years and up to 5 years</v>
      </c>
      <c r="J821">
        <f t="shared" si="78"/>
        <v>-5</v>
      </c>
      <c r="K821" t="b">
        <f t="shared" si="79"/>
        <v>0</v>
      </c>
      <c r="L821">
        <f t="shared" si="80"/>
        <v>4</v>
      </c>
      <c r="M821" t="b">
        <f t="shared" si="81"/>
        <v>0</v>
      </c>
      <c r="N821" s="3">
        <f t="shared" si="82"/>
        <v>1.9512195121951219E-2</v>
      </c>
      <c r="O821" s="3">
        <f t="shared" si="83"/>
        <v>2.0086371397007131E-4</v>
      </c>
    </row>
    <row r="822" spans="1:15" hidden="1" x14ac:dyDescent="0.2">
      <c r="A822">
        <v>821</v>
      </c>
      <c r="B822" t="s">
        <v>295</v>
      </c>
      <c r="C822" t="s">
        <v>110</v>
      </c>
      <c r="D822" t="s">
        <v>133</v>
      </c>
      <c r="E822">
        <v>181</v>
      </c>
      <c r="F822">
        <v>176</v>
      </c>
      <c r="G822">
        <v>-5</v>
      </c>
      <c r="H822">
        <v>-2.7624309392265199E-2</v>
      </c>
      <c r="I822" t="str">
        <f>VLOOKUP(D822,categoriesforlookup!A:B,2,FALSE)</f>
        <v>5 years and over</v>
      </c>
      <c r="J822">
        <f t="shared" si="78"/>
        <v>19</v>
      </c>
      <c r="K822" t="b">
        <f t="shared" si="79"/>
        <v>0</v>
      </c>
      <c r="L822">
        <f t="shared" si="80"/>
        <v>-5</v>
      </c>
      <c r="M822" t="b">
        <f t="shared" si="81"/>
        <v>0</v>
      </c>
      <c r="N822" s="3">
        <f t="shared" si="82"/>
        <v>-2.7624309392265192E-2</v>
      </c>
      <c r="O822" s="3">
        <f t="shared" si="83"/>
        <v>-2.5107964246258912E-4</v>
      </c>
    </row>
    <row r="823" spans="1:15" hidden="1" x14ac:dyDescent="0.2">
      <c r="A823">
        <v>822</v>
      </c>
      <c r="B823" t="s">
        <v>294</v>
      </c>
      <c r="C823" t="s">
        <v>110</v>
      </c>
      <c r="D823" t="s">
        <v>134</v>
      </c>
      <c r="E823">
        <v>35</v>
      </c>
      <c r="F823">
        <v>54</v>
      </c>
      <c r="G823">
        <v>19</v>
      </c>
      <c r="H823">
        <v>0.54285714285714304</v>
      </c>
      <c r="I823">
        <f>VLOOKUP(D823,categoriesforlookup!A:B,2,FALSE)</f>
        <v>0</v>
      </c>
      <c r="J823" t="e">
        <f t="shared" si="78"/>
        <v>#N/A</v>
      </c>
      <c r="K823" t="e">
        <f t="shared" si="79"/>
        <v>#N/A</v>
      </c>
      <c r="L823" t="e">
        <f t="shared" si="80"/>
        <v>#N/A</v>
      </c>
      <c r="M823" t="e">
        <f t="shared" si="81"/>
        <v>#N/A</v>
      </c>
      <c r="N823" s="3" t="e">
        <f t="shared" si="82"/>
        <v>#N/A</v>
      </c>
      <c r="O823" s="3" t="e">
        <f t="shared" si="83"/>
        <v>#N/A</v>
      </c>
    </row>
    <row r="824" spans="1:15" x14ac:dyDescent="0.2">
      <c r="A824">
        <v>271</v>
      </c>
      <c r="B824" t="s">
        <v>845</v>
      </c>
      <c r="C824" t="s">
        <v>41</v>
      </c>
      <c r="D824" t="s">
        <v>136</v>
      </c>
      <c r="E824">
        <v>5369</v>
      </c>
      <c r="F824">
        <v>8867</v>
      </c>
      <c r="G824">
        <v>3498</v>
      </c>
      <c r="H824">
        <v>0.65151797355187202</v>
      </c>
      <c r="I824" t="str">
        <f>VLOOKUP(D824,categoriesforlookup!A:B,2,FALSE)</f>
        <v>1 year and up to 2 years</v>
      </c>
      <c r="J824">
        <f t="shared" si="78"/>
        <v>316</v>
      </c>
      <c r="K824" t="b">
        <f t="shared" si="79"/>
        <v>1</v>
      </c>
      <c r="L824">
        <f t="shared" si="80"/>
        <v>3814</v>
      </c>
      <c r="M824" t="b">
        <f t="shared" si="81"/>
        <v>0</v>
      </c>
      <c r="N824" s="3">
        <f t="shared" si="82"/>
        <v>0.71037437139132054</v>
      </c>
      <c r="O824" s="3">
        <f t="shared" si="83"/>
        <v>0.10894652650822668</v>
      </c>
    </row>
    <row r="825" spans="1:15" hidden="1" x14ac:dyDescent="0.2">
      <c r="A825">
        <v>824</v>
      </c>
      <c r="B825" t="s">
        <v>292</v>
      </c>
      <c r="C825" t="s">
        <v>110</v>
      </c>
      <c r="D825" t="s">
        <v>129</v>
      </c>
      <c r="E825">
        <v>19900</v>
      </c>
      <c r="F825">
        <v>19914</v>
      </c>
      <c r="G825">
        <v>14</v>
      </c>
      <c r="H825">
        <v>7.0351758793969895E-4</v>
      </c>
      <c r="I825" t="e">
        <f>VLOOKUP(D825,categoriesforlookup!A:B,2,FALSE)</f>
        <v>#N/A</v>
      </c>
      <c r="J825" t="e">
        <f t="shared" si="78"/>
        <v>#N/A</v>
      </c>
      <c r="K825" t="e">
        <f t="shared" si="79"/>
        <v>#N/A</v>
      </c>
      <c r="L825" t="e">
        <f t="shared" si="80"/>
        <v>#N/A</v>
      </c>
      <c r="M825" t="e">
        <f t="shared" si="81"/>
        <v>#N/A</v>
      </c>
      <c r="N825" s="3" t="e">
        <f t="shared" si="82"/>
        <v>#N/A</v>
      </c>
      <c r="O825" s="3" t="e">
        <f t="shared" si="83"/>
        <v>#N/A</v>
      </c>
    </row>
    <row r="826" spans="1:15" hidden="1" x14ac:dyDescent="0.2">
      <c r="A826">
        <v>825</v>
      </c>
      <c r="B826" t="s">
        <v>291</v>
      </c>
      <c r="C826" t="s">
        <v>111</v>
      </c>
      <c r="D826" t="s">
        <v>8</v>
      </c>
      <c r="E826">
        <v>10743</v>
      </c>
      <c r="F826">
        <v>11303</v>
      </c>
      <c r="G826">
        <v>560</v>
      </c>
      <c r="H826">
        <v>5.2126966396723401E-2</v>
      </c>
      <c r="I826" t="str">
        <f>VLOOKUP(D826,categoriesforlookup!A:B,2,FALSE)</f>
        <v>2 years and up to 3 years</v>
      </c>
      <c r="J826">
        <f t="shared" si="78"/>
        <v>249</v>
      </c>
      <c r="K826" t="b">
        <f t="shared" si="79"/>
        <v>1</v>
      </c>
      <c r="L826">
        <f t="shared" si="80"/>
        <v>809</v>
      </c>
      <c r="M826" t="b">
        <f t="shared" si="81"/>
        <v>0</v>
      </c>
      <c r="N826" s="3">
        <f t="shared" si="82"/>
        <v>7.5304849669552268E-2</v>
      </c>
      <c r="O826" s="3">
        <f t="shared" si="83"/>
        <v>1.5709652989494532E-2</v>
      </c>
    </row>
    <row r="827" spans="1:15" hidden="1" x14ac:dyDescent="0.2">
      <c r="A827">
        <v>826</v>
      </c>
      <c r="B827" t="s">
        <v>290</v>
      </c>
      <c r="C827" t="s">
        <v>111</v>
      </c>
      <c r="D827" t="s">
        <v>130</v>
      </c>
      <c r="E827">
        <v>4090</v>
      </c>
      <c r="F827">
        <v>4339</v>
      </c>
      <c r="G827">
        <v>249</v>
      </c>
      <c r="H827">
        <v>6.0880195599021997E-2</v>
      </c>
      <c r="I827" t="str">
        <f>VLOOKUP(D827,categoriesforlookup!A:B,2,FALSE)</f>
        <v>3 years and up to 4 years</v>
      </c>
      <c r="J827">
        <f t="shared" si="78"/>
        <v>236</v>
      </c>
      <c r="K827" t="b">
        <f t="shared" si="79"/>
        <v>1</v>
      </c>
      <c r="L827">
        <f t="shared" si="80"/>
        <v>485</v>
      </c>
      <c r="M827" t="b">
        <f t="shared" si="81"/>
        <v>0</v>
      </c>
      <c r="N827" s="3">
        <f t="shared" si="82"/>
        <v>0.11858190709046455</v>
      </c>
      <c r="O827" s="3">
        <f t="shared" si="83"/>
        <v>9.4180243509330644E-3</v>
      </c>
    </row>
    <row r="828" spans="1:15" hidden="1" x14ac:dyDescent="0.2">
      <c r="A828">
        <v>827</v>
      </c>
      <c r="B828" t="s">
        <v>289</v>
      </c>
      <c r="C828" t="s">
        <v>111</v>
      </c>
      <c r="D828" t="s">
        <v>131</v>
      </c>
      <c r="E828">
        <v>20674</v>
      </c>
      <c r="F828">
        <v>12388</v>
      </c>
      <c r="G828">
        <v>-8286</v>
      </c>
      <c r="H828">
        <v>-0.40079326690529199</v>
      </c>
      <c r="I828" t="str">
        <f>VLOOKUP(D828,categoriesforlookup!A:B,2,FALSE)</f>
        <v>6 months up to 1 year</v>
      </c>
      <c r="J828">
        <f t="shared" si="78"/>
        <v>7176</v>
      </c>
      <c r="K828" t="b">
        <f t="shared" si="79"/>
        <v>0</v>
      </c>
      <c r="L828">
        <f t="shared" si="80"/>
        <v>-8286</v>
      </c>
      <c r="M828" t="b">
        <f t="shared" si="81"/>
        <v>0</v>
      </c>
      <c r="N828" s="3">
        <f t="shared" si="82"/>
        <v>-0.40079326690529166</v>
      </c>
      <c r="O828" s="3">
        <f t="shared" si="83"/>
        <v>-0.16090257684913684</v>
      </c>
    </row>
    <row r="829" spans="1:15" hidden="1" x14ac:dyDescent="0.2">
      <c r="A829">
        <v>828</v>
      </c>
      <c r="B829" t="s">
        <v>288</v>
      </c>
      <c r="C829" t="s">
        <v>111</v>
      </c>
      <c r="D829" t="s">
        <v>132</v>
      </c>
      <c r="E829">
        <v>2604</v>
      </c>
      <c r="F829">
        <v>2840</v>
      </c>
      <c r="G829">
        <v>236</v>
      </c>
      <c r="H829">
        <v>9.0629800307219704E-2</v>
      </c>
      <c r="I829" t="str">
        <f>VLOOKUP(D829,categoriesforlookup!A:B,2,FALSE)</f>
        <v>4 years and up to 5 years</v>
      </c>
      <c r="J829">
        <f t="shared" si="78"/>
        <v>23</v>
      </c>
      <c r="K829" t="b">
        <f t="shared" si="79"/>
        <v>1</v>
      </c>
      <c r="L829">
        <f t="shared" si="80"/>
        <v>259</v>
      </c>
      <c r="M829" t="b">
        <f t="shared" si="81"/>
        <v>0</v>
      </c>
      <c r="N829" s="3">
        <f t="shared" si="82"/>
        <v>9.9462365591397844E-2</v>
      </c>
      <c r="O829" s="3">
        <f t="shared" si="83"/>
        <v>5.0294191894673474E-3</v>
      </c>
    </row>
    <row r="830" spans="1:15" hidden="1" x14ac:dyDescent="0.2">
      <c r="A830">
        <v>829</v>
      </c>
      <c r="B830" t="s">
        <v>287</v>
      </c>
      <c r="C830" t="s">
        <v>111</v>
      </c>
      <c r="D830" t="s">
        <v>133</v>
      </c>
      <c r="E830">
        <v>282</v>
      </c>
      <c r="F830">
        <v>305</v>
      </c>
      <c r="G830">
        <v>23</v>
      </c>
      <c r="H830">
        <v>8.1560283687943297E-2</v>
      </c>
      <c r="I830" t="str">
        <f>VLOOKUP(D830,categoriesforlookup!A:B,2,FALSE)</f>
        <v>5 years and over</v>
      </c>
      <c r="J830">
        <f t="shared" si="78"/>
        <v>15</v>
      </c>
      <c r="K830" t="b">
        <f t="shared" si="79"/>
        <v>1</v>
      </c>
      <c r="L830">
        <f t="shared" si="80"/>
        <v>38</v>
      </c>
      <c r="M830" t="b">
        <f t="shared" si="81"/>
        <v>0</v>
      </c>
      <c r="N830" s="3">
        <f t="shared" si="82"/>
        <v>0.13475177304964539</v>
      </c>
      <c r="O830" s="3">
        <f t="shared" si="83"/>
        <v>7.3790706254733287E-4</v>
      </c>
    </row>
    <row r="831" spans="1:15" hidden="1" x14ac:dyDescent="0.2">
      <c r="A831">
        <v>830</v>
      </c>
      <c r="B831" t="s">
        <v>286</v>
      </c>
      <c r="C831" t="s">
        <v>111</v>
      </c>
      <c r="D831" t="s">
        <v>134</v>
      </c>
      <c r="E831">
        <v>64</v>
      </c>
      <c r="F831">
        <v>79</v>
      </c>
      <c r="G831">
        <v>15</v>
      </c>
      <c r="H831">
        <v>0.234375</v>
      </c>
      <c r="I831">
        <f>VLOOKUP(D831,categoriesforlookup!A:B,2,FALSE)</f>
        <v>0</v>
      </c>
      <c r="J831" t="e">
        <f t="shared" si="78"/>
        <v>#N/A</v>
      </c>
      <c r="K831" t="e">
        <f t="shared" si="79"/>
        <v>#N/A</v>
      </c>
      <c r="L831" t="e">
        <f t="shared" si="80"/>
        <v>#N/A</v>
      </c>
      <c r="M831" t="e">
        <f t="shared" si="81"/>
        <v>#N/A</v>
      </c>
      <c r="N831" s="3" t="e">
        <f t="shared" si="82"/>
        <v>#N/A</v>
      </c>
      <c r="O831" s="3" t="e">
        <f t="shared" si="83"/>
        <v>#N/A</v>
      </c>
    </row>
    <row r="832" spans="1:15" x14ac:dyDescent="0.2">
      <c r="A832">
        <v>247</v>
      </c>
      <c r="B832" t="s">
        <v>869</v>
      </c>
      <c r="C832" t="s">
        <v>38</v>
      </c>
      <c r="D832" t="s">
        <v>136</v>
      </c>
      <c r="E832">
        <v>20710</v>
      </c>
      <c r="F832">
        <v>35393</v>
      </c>
      <c r="G832">
        <v>14683</v>
      </c>
      <c r="H832">
        <v>0.70898116851762405</v>
      </c>
      <c r="I832" t="str">
        <f>VLOOKUP(D832,categoriesforlookup!A:B,2,FALSE)</f>
        <v>1 year and up to 2 years</v>
      </c>
      <c r="J832">
        <f t="shared" si="78"/>
        <v>1067</v>
      </c>
      <c r="K832" t="b">
        <f t="shared" si="79"/>
        <v>1</v>
      </c>
      <c r="L832">
        <f t="shared" si="80"/>
        <v>15750</v>
      </c>
      <c r="M832" t="b">
        <f t="shared" si="81"/>
        <v>0</v>
      </c>
      <c r="N832" s="3">
        <f t="shared" si="82"/>
        <v>0.76050217286335109</v>
      </c>
      <c r="O832" s="3">
        <f t="shared" si="83"/>
        <v>0.10857576175375706</v>
      </c>
    </row>
    <row r="833" spans="1:15" hidden="1" x14ac:dyDescent="0.2">
      <c r="A833">
        <v>832</v>
      </c>
      <c r="B833" t="s">
        <v>284</v>
      </c>
      <c r="C833" t="s">
        <v>111</v>
      </c>
      <c r="D833" t="s">
        <v>129</v>
      </c>
      <c r="E833">
        <v>51492</v>
      </c>
      <c r="F833">
        <v>51497</v>
      </c>
      <c r="G833">
        <v>5</v>
      </c>
      <c r="H833" s="1">
        <v>9.7102462518449504E-5</v>
      </c>
      <c r="I833" t="e">
        <f>VLOOKUP(D833,categoriesforlookup!A:B,2,FALSE)</f>
        <v>#N/A</v>
      </c>
      <c r="J833" t="e">
        <f t="shared" si="78"/>
        <v>#N/A</v>
      </c>
      <c r="K833" t="e">
        <f t="shared" si="79"/>
        <v>#N/A</v>
      </c>
      <c r="L833" t="e">
        <f t="shared" si="80"/>
        <v>#N/A</v>
      </c>
      <c r="M833" t="e">
        <f t="shared" si="81"/>
        <v>#N/A</v>
      </c>
      <c r="N833" s="3" t="e">
        <f t="shared" si="82"/>
        <v>#N/A</v>
      </c>
      <c r="O833" s="3" t="e">
        <f t="shared" si="83"/>
        <v>#N/A</v>
      </c>
    </row>
    <row r="834" spans="1:15" hidden="1" x14ac:dyDescent="0.2">
      <c r="A834">
        <v>833</v>
      </c>
      <c r="B834" t="s">
        <v>283</v>
      </c>
      <c r="C834" t="s">
        <v>112</v>
      </c>
      <c r="D834" t="s">
        <v>8</v>
      </c>
      <c r="E834">
        <v>6503</v>
      </c>
      <c r="F834">
        <v>6603</v>
      </c>
      <c r="G834">
        <v>100</v>
      </c>
      <c r="H834">
        <v>1.5377518068583699E-2</v>
      </c>
      <c r="I834" t="str">
        <f>VLOOKUP(D834,categoriesforlookup!A:B,2,FALSE)</f>
        <v>2 years and up to 3 years</v>
      </c>
      <c r="J834">
        <f t="shared" si="78"/>
        <v>397</v>
      </c>
      <c r="K834" t="b">
        <f t="shared" si="79"/>
        <v>1</v>
      </c>
      <c r="L834">
        <f t="shared" si="80"/>
        <v>497</v>
      </c>
      <c r="M834" t="b">
        <f t="shared" si="81"/>
        <v>0</v>
      </c>
      <c r="N834" s="3">
        <f t="shared" si="82"/>
        <v>7.6426264800861135E-2</v>
      </c>
      <c r="O834" s="3">
        <f t="shared" si="83"/>
        <v>2.0641249273195449E-2</v>
      </c>
    </row>
    <row r="835" spans="1:15" hidden="1" x14ac:dyDescent="0.2">
      <c r="A835">
        <v>834</v>
      </c>
      <c r="B835" t="s">
        <v>282</v>
      </c>
      <c r="C835" t="s">
        <v>112</v>
      </c>
      <c r="D835" t="s">
        <v>130</v>
      </c>
      <c r="E835">
        <v>311</v>
      </c>
      <c r="F835">
        <v>708</v>
      </c>
      <c r="G835">
        <v>397</v>
      </c>
      <c r="H835">
        <v>1.2765273311897101</v>
      </c>
      <c r="I835" t="str">
        <f>VLOOKUP(D835,categoriesforlookup!A:B,2,FALSE)</f>
        <v>3 years and up to 4 years</v>
      </c>
      <c r="J835">
        <f t="shared" si="78"/>
        <v>15</v>
      </c>
      <c r="K835" t="b">
        <f t="shared" si="79"/>
        <v>1</v>
      </c>
      <c r="L835">
        <f t="shared" si="80"/>
        <v>412</v>
      </c>
      <c r="M835" t="b">
        <f t="shared" si="81"/>
        <v>0</v>
      </c>
      <c r="N835" s="3">
        <f t="shared" si="82"/>
        <v>1.32475884244373</v>
      </c>
      <c r="O835" s="3">
        <f t="shared" si="83"/>
        <v>1.7111055735526206E-2</v>
      </c>
    </row>
    <row r="836" spans="1:15" hidden="1" x14ac:dyDescent="0.2">
      <c r="A836">
        <v>835</v>
      </c>
      <c r="B836" t="s">
        <v>281</v>
      </c>
      <c r="C836" t="s">
        <v>112</v>
      </c>
      <c r="D836" t="s">
        <v>131</v>
      </c>
      <c r="E836">
        <v>10366</v>
      </c>
      <c r="F836">
        <v>5185</v>
      </c>
      <c r="G836">
        <v>-5181</v>
      </c>
      <c r="H836">
        <v>-0.49980706154736598</v>
      </c>
      <c r="I836" t="str">
        <f>VLOOKUP(D836,categoriesforlookup!A:B,2,FALSE)</f>
        <v>6 months up to 1 year</v>
      </c>
      <c r="J836">
        <f t="shared" si="78"/>
        <v>4569</v>
      </c>
      <c r="K836" t="b">
        <f t="shared" si="79"/>
        <v>0</v>
      </c>
      <c r="L836">
        <f t="shared" si="80"/>
        <v>-5181</v>
      </c>
      <c r="M836" t="b">
        <f t="shared" si="81"/>
        <v>0</v>
      </c>
      <c r="N836" s="3">
        <f t="shared" si="82"/>
        <v>-0.49980706154736637</v>
      </c>
      <c r="O836" s="3">
        <f t="shared" si="83"/>
        <v>-0.21517567904310989</v>
      </c>
    </row>
    <row r="837" spans="1:15" hidden="1" x14ac:dyDescent="0.2">
      <c r="A837">
        <v>836</v>
      </c>
      <c r="B837" t="s">
        <v>280</v>
      </c>
      <c r="C837" t="s">
        <v>112</v>
      </c>
      <c r="D837" t="s">
        <v>132</v>
      </c>
      <c r="E837">
        <v>243</v>
      </c>
      <c r="F837">
        <v>258</v>
      </c>
      <c r="G837">
        <v>15</v>
      </c>
      <c r="H837">
        <v>6.1728395061728399E-2</v>
      </c>
      <c r="I837" t="str">
        <f>VLOOKUP(D837,categoriesforlookup!A:B,2,FALSE)</f>
        <v>4 years and up to 5 years</v>
      </c>
      <c r="J837">
        <f t="shared" si="78"/>
        <v>10</v>
      </c>
      <c r="K837" t="b">
        <f t="shared" si="79"/>
        <v>1</v>
      </c>
      <c r="L837">
        <f t="shared" si="80"/>
        <v>25</v>
      </c>
      <c r="M837" t="b">
        <f t="shared" si="81"/>
        <v>0</v>
      </c>
      <c r="N837" s="3">
        <f t="shared" si="82"/>
        <v>0.102880658436214</v>
      </c>
      <c r="O837" s="3">
        <f t="shared" si="83"/>
        <v>1.0382922169615417E-3</v>
      </c>
    </row>
    <row r="838" spans="1:15" hidden="1" x14ac:dyDescent="0.2">
      <c r="A838">
        <v>837</v>
      </c>
      <c r="B838" t="s">
        <v>279</v>
      </c>
      <c r="C838" t="s">
        <v>112</v>
      </c>
      <c r="D838" t="s">
        <v>133</v>
      </c>
      <c r="E838">
        <v>145</v>
      </c>
      <c r="F838">
        <v>155</v>
      </c>
      <c r="G838">
        <v>10</v>
      </c>
      <c r="H838">
        <v>6.8965517241379296E-2</v>
      </c>
      <c r="I838" t="str">
        <f>VLOOKUP(D838,categoriesforlookup!A:B,2,FALSE)</f>
        <v>5 years and over</v>
      </c>
      <c r="J838">
        <f t="shared" si="78"/>
        <v>0</v>
      </c>
      <c r="K838" t="b">
        <f t="shared" si="79"/>
        <v>0</v>
      </c>
      <c r="L838">
        <f t="shared" si="80"/>
        <v>10</v>
      </c>
      <c r="M838" t="b">
        <f t="shared" si="81"/>
        <v>0</v>
      </c>
      <c r="N838" s="3">
        <f t="shared" si="82"/>
        <v>6.8965517241379309E-2</v>
      </c>
      <c r="O838" s="3">
        <f t="shared" si="83"/>
        <v>4.1531688678461665E-4</v>
      </c>
    </row>
    <row r="839" spans="1:15" hidden="1" x14ac:dyDescent="0.2">
      <c r="A839">
        <v>838</v>
      </c>
      <c r="B839" t="s">
        <v>278</v>
      </c>
      <c r="C839" t="s">
        <v>112</v>
      </c>
      <c r="D839" t="s">
        <v>134</v>
      </c>
      <c r="E839">
        <v>13</v>
      </c>
      <c r="F839">
        <v>13</v>
      </c>
      <c r="G839">
        <v>0</v>
      </c>
      <c r="H839">
        <v>0</v>
      </c>
      <c r="I839">
        <f>VLOOKUP(D839,categoriesforlookup!A:B,2,FALSE)</f>
        <v>0</v>
      </c>
      <c r="J839" t="e">
        <f t="shared" si="78"/>
        <v>#N/A</v>
      </c>
      <c r="K839" t="e">
        <f t="shared" si="79"/>
        <v>#N/A</v>
      </c>
      <c r="L839" t="e">
        <f t="shared" si="80"/>
        <v>#N/A</v>
      </c>
      <c r="M839" t="e">
        <f t="shared" si="81"/>
        <v>#N/A</v>
      </c>
      <c r="N839" s="3" t="e">
        <f t="shared" si="82"/>
        <v>#N/A</v>
      </c>
      <c r="O839" s="3" t="e">
        <f t="shared" si="83"/>
        <v>#N/A</v>
      </c>
    </row>
    <row r="840" spans="1:15" x14ac:dyDescent="0.2">
      <c r="A840">
        <v>727</v>
      </c>
      <c r="B840" t="s">
        <v>389</v>
      </c>
      <c r="C840" t="s">
        <v>98</v>
      </c>
      <c r="D840" t="s">
        <v>136</v>
      </c>
      <c r="E840">
        <v>4078</v>
      </c>
      <c r="F840">
        <v>7109</v>
      </c>
      <c r="G840">
        <v>3031</v>
      </c>
      <c r="H840">
        <v>0.74325649828347196</v>
      </c>
      <c r="I840" t="str">
        <f>VLOOKUP(D840,categoriesforlookup!A:B,2,FALSE)</f>
        <v>1 year and up to 2 years</v>
      </c>
      <c r="J840">
        <f t="shared" ref="J840:J903" si="84">VLOOKUP(CONCATENATE(C840,":",I840),B:I,6,FALSE)</f>
        <v>70</v>
      </c>
      <c r="K840" t="b">
        <f t="shared" ref="K840:K903" si="85">AND(G840&gt;0,J840&gt;0)</f>
        <v>1</v>
      </c>
      <c r="L840">
        <f t="shared" ref="L840:L903" si="86">IF(K840,G840+J840,G840)</f>
        <v>3101</v>
      </c>
      <c r="M840" t="b">
        <f t="shared" ref="M840:M903" si="87">L840=H840</f>
        <v>0</v>
      </c>
      <c r="N840" s="3">
        <f t="shared" ref="N840:N903" si="88">L840/E840</f>
        <v>0.76042177538008826</v>
      </c>
      <c r="O840" s="3">
        <f t="shared" ref="O840:O903" si="89">L840/VLOOKUP(C840&amp;":Total",B:F,5,FALSE)</f>
        <v>0.10640269009058469</v>
      </c>
    </row>
    <row r="841" spans="1:15" hidden="1" x14ac:dyDescent="0.2">
      <c r="A841">
        <v>840</v>
      </c>
      <c r="B841" t="s">
        <v>276</v>
      </c>
      <c r="C841" t="s">
        <v>112</v>
      </c>
      <c r="D841" t="s">
        <v>129</v>
      </c>
      <c r="E841">
        <v>24255</v>
      </c>
      <c r="F841">
        <v>24078</v>
      </c>
      <c r="G841">
        <v>-177</v>
      </c>
      <c r="H841">
        <v>-7.2974644403215796E-3</v>
      </c>
      <c r="I841" t="e">
        <f>VLOOKUP(D841,categoriesforlookup!A:B,2,FALSE)</f>
        <v>#N/A</v>
      </c>
      <c r="J841" t="e">
        <f t="shared" si="84"/>
        <v>#N/A</v>
      </c>
      <c r="K841" t="e">
        <f t="shared" si="85"/>
        <v>#N/A</v>
      </c>
      <c r="L841" t="e">
        <f t="shared" si="86"/>
        <v>#N/A</v>
      </c>
      <c r="M841" t="e">
        <f t="shared" si="87"/>
        <v>#N/A</v>
      </c>
      <c r="N841" s="3" t="e">
        <f t="shared" si="88"/>
        <v>#N/A</v>
      </c>
      <c r="O841" s="3" t="e">
        <f t="shared" si="89"/>
        <v>#N/A</v>
      </c>
    </row>
    <row r="842" spans="1:15" hidden="1" x14ac:dyDescent="0.2">
      <c r="A842">
        <v>841</v>
      </c>
      <c r="B842" t="s">
        <v>275</v>
      </c>
      <c r="C842" t="s">
        <v>113</v>
      </c>
      <c r="D842" t="s">
        <v>8</v>
      </c>
      <c r="E842">
        <v>6219</v>
      </c>
      <c r="F842">
        <v>6281</v>
      </c>
      <c r="G842">
        <v>62</v>
      </c>
      <c r="H842">
        <v>9.9694484643833396E-3</v>
      </c>
      <c r="I842" t="str">
        <f>VLOOKUP(D842,categoriesforlookup!A:B,2,FALSE)</f>
        <v>2 years and up to 3 years</v>
      </c>
      <c r="J842">
        <f t="shared" si="84"/>
        <v>519</v>
      </c>
      <c r="K842" t="b">
        <f t="shared" si="85"/>
        <v>1</v>
      </c>
      <c r="L842">
        <f t="shared" si="86"/>
        <v>581</v>
      </c>
      <c r="M842" t="b">
        <f t="shared" si="87"/>
        <v>0</v>
      </c>
      <c r="N842" s="3">
        <f t="shared" si="88"/>
        <v>9.3423379964624534E-2</v>
      </c>
      <c r="O842" s="3">
        <f t="shared" si="89"/>
        <v>2.1354013525433695E-2</v>
      </c>
    </row>
    <row r="843" spans="1:15" hidden="1" x14ac:dyDescent="0.2">
      <c r="A843">
        <v>842</v>
      </c>
      <c r="B843" t="s">
        <v>274</v>
      </c>
      <c r="C843" t="s">
        <v>113</v>
      </c>
      <c r="D843" t="s">
        <v>130</v>
      </c>
      <c r="E843">
        <v>1662</v>
      </c>
      <c r="F843">
        <v>2181</v>
      </c>
      <c r="G843">
        <v>519</v>
      </c>
      <c r="H843">
        <v>0.31227436823104698</v>
      </c>
      <c r="I843" t="str">
        <f>VLOOKUP(D843,categoriesforlookup!A:B,2,FALSE)</f>
        <v>3 years and up to 4 years</v>
      </c>
      <c r="J843">
        <f t="shared" si="84"/>
        <v>14</v>
      </c>
      <c r="K843" t="b">
        <f t="shared" si="85"/>
        <v>1</v>
      </c>
      <c r="L843">
        <f t="shared" si="86"/>
        <v>533</v>
      </c>
      <c r="M843" t="b">
        <f t="shared" si="87"/>
        <v>0</v>
      </c>
      <c r="N843" s="3">
        <f t="shared" si="88"/>
        <v>0.32069795427196152</v>
      </c>
      <c r="O843" s="3">
        <f t="shared" si="89"/>
        <v>1.958982652161129E-2</v>
      </c>
    </row>
    <row r="844" spans="1:15" hidden="1" x14ac:dyDescent="0.2">
      <c r="A844">
        <v>843</v>
      </c>
      <c r="B844" t="s">
        <v>273</v>
      </c>
      <c r="C844" t="s">
        <v>113</v>
      </c>
      <c r="D844" t="s">
        <v>131</v>
      </c>
      <c r="E844">
        <v>11711</v>
      </c>
      <c r="F844">
        <v>5756</v>
      </c>
      <c r="G844">
        <v>-5955</v>
      </c>
      <c r="H844">
        <v>-0.50849628554350601</v>
      </c>
      <c r="I844" t="str">
        <f>VLOOKUP(D844,categoriesforlookup!A:B,2,FALSE)</f>
        <v>6 months up to 1 year</v>
      </c>
      <c r="J844">
        <f t="shared" si="84"/>
        <v>5049</v>
      </c>
      <c r="K844" t="b">
        <f t="shared" si="85"/>
        <v>0</v>
      </c>
      <c r="L844">
        <f t="shared" si="86"/>
        <v>-5955</v>
      </c>
      <c r="M844" t="b">
        <f t="shared" si="87"/>
        <v>0</v>
      </c>
      <c r="N844" s="3">
        <f t="shared" si="88"/>
        <v>-0.50849628554350612</v>
      </c>
      <c r="O844" s="3">
        <f t="shared" si="89"/>
        <v>-0.21886945016171713</v>
      </c>
    </row>
    <row r="845" spans="1:15" hidden="1" x14ac:dyDescent="0.2">
      <c r="A845">
        <v>844</v>
      </c>
      <c r="B845" t="s">
        <v>272</v>
      </c>
      <c r="C845" t="s">
        <v>113</v>
      </c>
      <c r="D845" t="s">
        <v>132</v>
      </c>
      <c r="E845">
        <v>241</v>
      </c>
      <c r="F845">
        <v>255</v>
      </c>
      <c r="G845">
        <v>14</v>
      </c>
      <c r="H845">
        <v>5.8091286307053902E-2</v>
      </c>
      <c r="I845" t="str">
        <f>VLOOKUP(D845,categoriesforlookup!A:B,2,FALSE)</f>
        <v>4 years and up to 5 years</v>
      </c>
      <c r="J845">
        <f t="shared" si="84"/>
        <v>0</v>
      </c>
      <c r="K845" t="b">
        <f t="shared" si="85"/>
        <v>0</v>
      </c>
      <c r="L845">
        <f t="shared" si="86"/>
        <v>14</v>
      </c>
      <c r="M845" t="b">
        <f t="shared" si="87"/>
        <v>0</v>
      </c>
      <c r="N845" s="3">
        <f t="shared" si="88"/>
        <v>5.8091286307053944E-2</v>
      </c>
      <c r="O845" s="3">
        <f t="shared" si="89"/>
        <v>5.1455454278153485E-4</v>
      </c>
    </row>
    <row r="846" spans="1:15" hidden="1" x14ac:dyDescent="0.2">
      <c r="A846">
        <v>845</v>
      </c>
      <c r="B846" t="s">
        <v>271</v>
      </c>
      <c r="C846" t="s">
        <v>113</v>
      </c>
      <c r="D846" t="s">
        <v>133</v>
      </c>
      <c r="E846">
        <v>191</v>
      </c>
      <c r="F846">
        <v>191</v>
      </c>
      <c r="G846">
        <v>0</v>
      </c>
      <c r="H846">
        <v>0</v>
      </c>
      <c r="I846" t="str">
        <f>VLOOKUP(D846,categoriesforlookup!A:B,2,FALSE)</f>
        <v>5 years and over</v>
      </c>
      <c r="J846">
        <f t="shared" si="84"/>
        <v>15</v>
      </c>
      <c r="K846" t="b">
        <f t="shared" si="85"/>
        <v>0</v>
      </c>
      <c r="L846">
        <f t="shared" si="86"/>
        <v>0</v>
      </c>
      <c r="M846" t="b">
        <f t="shared" si="87"/>
        <v>1</v>
      </c>
      <c r="N846" s="3">
        <f t="shared" si="88"/>
        <v>0</v>
      </c>
      <c r="O846" s="3">
        <f t="shared" si="89"/>
        <v>0</v>
      </c>
    </row>
    <row r="847" spans="1:15" hidden="1" x14ac:dyDescent="0.2">
      <c r="A847">
        <v>846</v>
      </c>
      <c r="B847" t="s">
        <v>270</v>
      </c>
      <c r="C847" t="s">
        <v>113</v>
      </c>
      <c r="D847" t="s">
        <v>134</v>
      </c>
      <c r="E847">
        <v>52</v>
      </c>
      <c r="F847">
        <v>67</v>
      </c>
      <c r="G847">
        <v>15</v>
      </c>
      <c r="H847">
        <v>0.28846153846153799</v>
      </c>
      <c r="I847">
        <f>VLOOKUP(D847,categoriesforlookup!A:B,2,FALSE)</f>
        <v>0</v>
      </c>
      <c r="J847" t="e">
        <f t="shared" si="84"/>
        <v>#N/A</v>
      </c>
      <c r="K847" t="e">
        <f t="shared" si="85"/>
        <v>#N/A</v>
      </c>
      <c r="L847" t="e">
        <f t="shared" si="86"/>
        <v>#N/A</v>
      </c>
      <c r="M847" t="e">
        <f t="shared" si="87"/>
        <v>#N/A</v>
      </c>
      <c r="N847" s="3" t="e">
        <f t="shared" si="88"/>
        <v>#N/A</v>
      </c>
      <c r="O847" s="3" t="e">
        <f t="shared" si="89"/>
        <v>#N/A</v>
      </c>
    </row>
    <row r="848" spans="1:15" x14ac:dyDescent="0.2">
      <c r="A848">
        <v>663</v>
      </c>
      <c r="B848" t="s">
        <v>453</v>
      </c>
      <c r="C848" t="s">
        <v>90</v>
      </c>
      <c r="D848" t="s">
        <v>136</v>
      </c>
      <c r="E848">
        <v>7750</v>
      </c>
      <c r="F848">
        <v>12998</v>
      </c>
      <c r="G848">
        <v>5248</v>
      </c>
      <c r="H848">
        <v>0.67716129032258099</v>
      </c>
      <c r="I848" t="str">
        <f>VLOOKUP(D848,categoriesforlookup!A:B,2,FALSE)</f>
        <v>1 year and up to 2 years</v>
      </c>
      <c r="J848">
        <f t="shared" si="84"/>
        <v>154</v>
      </c>
      <c r="K848" t="b">
        <f t="shared" si="85"/>
        <v>1</v>
      </c>
      <c r="L848">
        <f t="shared" si="86"/>
        <v>5402</v>
      </c>
      <c r="M848" t="b">
        <f t="shared" si="87"/>
        <v>0</v>
      </c>
      <c r="N848" s="3">
        <f t="shared" si="88"/>
        <v>0.69703225806451607</v>
      </c>
      <c r="O848" s="3">
        <f t="shared" si="89"/>
        <v>0.10403065842432646</v>
      </c>
    </row>
    <row r="849" spans="1:15" hidden="1" x14ac:dyDescent="0.2">
      <c r="A849">
        <v>848</v>
      </c>
      <c r="B849" t="s">
        <v>268</v>
      </c>
      <c r="C849" t="s">
        <v>113</v>
      </c>
      <c r="D849" t="s">
        <v>129</v>
      </c>
      <c r="E849">
        <v>27556</v>
      </c>
      <c r="F849">
        <v>27208</v>
      </c>
      <c r="G849">
        <v>-348</v>
      </c>
      <c r="H849">
        <v>-1.2628828567281199E-2</v>
      </c>
      <c r="I849" t="e">
        <f>VLOOKUP(D849,categoriesforlookup!A:B,2,FALSE)</f>
        <v>#N/A</v>
      </c>
      <c r="J849" t="e">
        <f t="shared" si="84"/>
        <v>#N/A</v>
      </c>
      <c r="K849" t="e">
        <f t="shared" si="85"/>
        <v>#N/A</v>
      </c>
      <c r="L849" t="e">
        <f t="shared" si="86"/>
        <v>#N/A</v>
      </c>
      <c r="M849" t="e">
        <f t="shared" si="87"/>
        <v>#N/A</v>
      </c>
      <c r="N849" s="3" t="e">
        <f t="shared" si="88"/>
        <v>#N/A</v>
      </c>
      <c r="O849" s="3" t="e">
        <f t="shared" si="89"/>
        <v>#N/A</v>
      </c>
    </row>
    <row r="850" spans="1:15" hidden="1" x14ac:dyDescent="0.2">
      <c r="A850">
        <v>849</v>
      </c>
      <c r="B850" t="s">
        <v>267</v>
      </c>
      <c r="C850" t="s">
        <v>114</v>
      </c>
      <c r="D850" t="s">
        <v>8</v>
      </c>
      <c r="E850">
        <v>18671</v>
      </c>
      <c r="F850">
        <v>19751</v>
      </c>
      <c r="G850">
        <v>1080</v>
      </c>
      <c r="H850">
        <v>5.7843714851909402E-2</v>
      </c>
      <c r="I850" t="str">
        <f>VLOOKUP(D850,categoriesforlookup!A:B,2,FALSE)</f>
        <v>2 years and up to 3 years</v>
      </c>
      <c r="J850">
        <f t="shared" si="84"/>
        <v>460</v>
      </c>
      <c r="K850" t="b">
        <f t="shared" si="85"/>
        <v>1</v>
      </c>
      <c r="L850">
        <f t="shared" si="86"/>
        <v>1540</v>
      </c>
      <c r="M850" t="b">
        <f t="shared" si="87"/>
        <v>0</v>
      </c>
      <c r="N850" s="3">
        <f t="shared" si="88"/>
        <v>8.2480852659204115E-2</v>
      </c>
      <c r="O850" s="3">
        <f t="shared" si="89"/>
        <v>2.2535705923671271E-2</v>
      </c>
    </row>
    <row r="851" spans="1:15" hidden="1" x14ac:dyDescent="0.2">
      <c r="A851">
        <v>850</v>
      </c>
      <c r="B851" t="s">
        <v>266</v>
      </c>
      <c r="C851" t="s">
        <v>114</v>
      </c>
      <c r="D851" t="s">
        <v>130</v>
      </c>
      <c r="E851">
        <v>4318</v>
      </c>
      <c r="F851">
        <v>4778</v>
      </c>
      <c r="G851">
        <v>460</v>
      </c>
      <c r="H851">
        <v>0.106530801296897</v>
      </c>
      <c r="I851" t="str">
        <f>VLOOKUP(D851,categoriesforlookup!A:B,2,FALSE)</f>
        <v>3 years and up to 4 years</v>
      </c>
      <c r="J851">
        <f t="shared" si="84"/>
        <v>197</v>
      </c>
      <c r="K851" t="b">
        <f t="shared" si="85"/>
        <v>1</v>
      </c>
      <c r="L851">
        <f t="shared" si="86"/>
        <v>657</v>
      </c>
      <c r="M851" t="b">
        <f t="shared" si="87"/>
        <v>0</v>
      </c>
      <c r="N851" s="3">
        <f t="shared" si="88"/>
        <v>0.15215377489578508</v>
      </c>
      <c r="O851" s="3">
        <f t="shared" si="89"/>
        <v>9.614258955748068E-3</v>
      </c>
    </row>
    <row r="852" spans="1:15" hidden="1" x14ac:dyDescent="0.2">
      <c r="A852">
        <v>851</v>
      </c>
      <c r="B852" t="s">
        <v>265</v>
      </c>
      <c r="C852" t="s">
        <v>114</v>
      </c>
      <c r="D852" t="s">
        <v>131</v>
      </c>
      <c r="E852">
        <v>20582</v>
      </c>
      <c r="F852">
        <v>11243</v>
      </c>
      <c r="G852">
        <v>-9339</v>
      </c>
      <c r="H852">
        <v>-0.45374599164318302</v>
      </c>
      <c r="I852" t="str">
        <f>VLOOKUP(D852,categoriesforlookup!A:B,2,FALSE)</f>
        <v>6 months up to 1 year</v>
      </c>
      <c r="J852">
        <f t="shared" si="84"/>
        <v>7814</v>
      </c>
      <c r="K852" t="b">
        <f t="shared" si="85"/>
        <v>0</v>
      </c>
      <c r="L852">
        <f t="shared" si="86"/>
        <v>-9339</v>
      </c>
      <c r="M852" t="b">
        <f t="shared" si="87"/>
        <v>0</v>
      </c>
      <c r="N852" s="3">
        <f t="shared" si="88"/>
        <v>-0.45374599164318336</v>
      </c>
      <c r="O852" s="3">
        <f t="shared" si="89"/>
        <v>-0.13666295949426363</v>
      </c>
    </row>
    <row r="853" spans="1:15" hidden="1" x14ac:dyDescent="0.2">
      <c r="A853">
        <v>852</v>
      </c>
      <c r="B853" t="s">
        <v>264</v>
      </c>
      <c r="C853" t="s">
        <v>114</v>
      </c>
      <c r="D853" t="s">
        <v>132</v>
      </c>
      <c r="E853">
        <v>3484</v>
      </c>
      <c r="F853">
        <v>3681</v>
      </c>
      <c r="G853">
        <v>197</v>
      </c>
      <c r="H853">
        <v>5.6544202066590103E-2</v>
      </c>
      <c r="I853" t="str">
        <f>VLOOKUP(D853,categoriesforlookup!A:B,2,FALSE)</f>
        <v>4 years and up to 5 years</v>
      </c>
      <c r="J853">
        <f t="shared" si="84"/>
        <v>81</v>
      </c>
      <c r="K853" t="b">
        <f t="shared" si="85"/>
        <v>1</v>
      </c>
      <c r="L853">
        <f t="shared" si="86"/>
        <v>278</v>
      </c>
      <c r="M853" t="b">
        <f t="shared" si="87"/>
        <v>0</v>
      </c>
      <c r="N853" s="3">
        <f t="shared" si="88"/>
        <v>7.9793340987370842E-2</v>
      </c>
      <c r="O853" s="3">
        <f t="shared" si="89"/>
        <v>4.0681339264809178E-3</v>
      </c>
    </row>
    <row r="854" spans="1:15" hidden="1" x14ac:dyDescent="0.2">
      <c r="A854">
        <v>853</v>
      </c>
      <c r="B854" t="s">
        <v>263</v>
      </c>
      <c r="C854" t="s">
        <v>114</v>
      </c>
      <c r="D854" t="s">
        <v>133</v>
      </c>
      <c r="E854">
        <v>827</v>
      </c>
      <c r="F854">
        <v>908</v>
      </c>
      <c r="G854">
        <v>81</v>
      </c>
      <c r="H854">
        <v>9.7944377267231E-2</v>
      </c>
      <c r="I854" t="str">
        <f>VLOOKUP(D854,categoriesforlookup!A:B,2,FALSE)</f>
        <v>5 years and over</v>
      </c>
      <c r="J854">
        <f t="shared" si="84"/>
        <v>20</v>
      </c>
      <c r="K854" t="b">
        <f t="shared" si="85"/>
        <v>1</v>
      </c>
      <c r="L854">
        <f t="shared" si="86"/>
        <v>101</v>
      </c>
      <c r="M854" t="b">
        <f t="shared" si="87"/>
        <v>0</v>
      </c>
      <c r="N854" s="3">
        <f t="shared" si="88"/>
        <v>0.12212817412333736</v>
      </c>
      <c r="O854" s="3">
        <f t="shared" si="89"/>
        <v>1.4779911027862328E-3</v>
      </c>
    </row>
    <row r="855" spans="1:15" hidden="1" x14ac:dyDescent="0.2">
      <c r="A855">
        <v>854</v>
      </c>
      <c r="B855" t="s">
        <v>262</v>
      </c>
      <c r="C855" t="s">
        <v>114</v>
      </c>
      <c r="D855" t="s">
        <v>134</v>
      </c>
      <c r="E855">
        <v>106</v>
      </c>
      <c r="F855">
        <v>126</v>
      </c>
      <c r="G855">
        <v>20</v>
      </c>
      <c r="H855">
        <v>0.18867924528301899</v>
      </c>
      <c r="I855">
        <f>VLOOKUP(D855,categoriesforlookup!A:B,2,FALSE)</f>
        <v>0</v>
      </c>
      <c r="J855" t="e">
        <f t="shared" si="84"/>
        <v>#N/A</v>
      </c>
      <c r="K855" t="e">
        <f t="shared" si="85"/>
        <v>#N/A</v>
      </c>
      <c r="L855" t="e">
        <f t="shared" si="86"/>
        <v>#N/A</v>
      </c>
      <c r="M855" t="e">
        <f t="shared" si="87"/>
        <v>#N/A</v>
      </c>
      <c r="N855" s="3" t="e">
        <f t="shared" si="88"/>
        <v>#N/A</v>
      </c>
      <c r="O855" s="3" t="e">
        <f t="shared" si="89"/>
        <v>#N/A</v>
      </c>
    </row>
    <row r="856" spans="1:15" x14ac:dyDescent="0.2">
      <c r="A856">
        <v>335</v>
      </c>
      <c r="B856" t="s">
        <v>781</v>
      </c>
      <c r="C856" t="s">
        <v>49</v>
      </c>
      <c r="D856" t="s">
        <v>136</v>
      </c>
      <c r="E856">
        <v>3818</v>
      </c>
      <c r="F856">
        <v>6083</v>
      </c>
      <c r="G856">
        <v>2265</v>
      </c>
      <c r="H856">
        <v>0.59324253535882698</v>
      </c>
      <c r="I856" t="str">
        <f>VLOOKUP(D856,categoriesforlookup!A:B,2,FALSE)</f>
        <v>1 year and up to 2 years</v>
      </c>
      <c r="J856">
        <f t="shared" si="84"/>
        <v>141</v>
      </c>
      <c r="K856" t="b">
        <f t="shared" si="85"/>
        <v>1</v>
      </c>
      <c r="L856">
        <f t="shared" si="86"/>
        <v>2406</v>
      </c>
      <c r="M856" t="b">
        <f t="shared" si="87"/>
        <v>0</v>
      </c>
      <c r="N856" s="3">
        <f t="shared" si="88"/>
        <v>0.63017286537454165</v>
      </c>
      <c r="O856" s="3">
        <f t="shared" si="89"/>
        <v>0.1038770399792764</v>
      </c>
    </row>
    <row r="857" spans="1:15" hidden="1" x14ac:dyDescent="0.2">
      <c r="A857">
        <v>856</v>
      </c>
      <c r="B857" t="s">
        <v>260</v>
      </c>
      <c r="C857" t="s">
        <v>114</v>
      </c>
      <c r="D857" t="s">
        <v>129</v>
      </c>
      <c r="E857">
        <v>67886</v>
      </c>
      <c r="F857">
        <v>68336</v>
      </c>
      <c r="G857">
        <v>450</v>
      </c>
      <c r="H857">
        <v>6.6287599799664098E-3</v>
      </c>
      <c r="I857" t="e">
        <f>VLOOKUP(D857,categoriesforlookup!A:B,2,FALSE)</f>
        <v>#N/A</v>
      </c>
      <c r="J857" t="e">
        <f t="shared" si="84"/>
        <v>#N/A</v>
      </c>
      <c r="K857" t="e">
        <f t="shared" si="85"/>
        <v>#N/A</v>
      </c>
      <c r="L857" t="e">
        <f t="shared" si="86"/>
        <v>#N/A</v>
      </c>
      <c r="M857" t="e">
        <f t="shared" si="87"/>
        <v>#N/A</v>
      </c>
      <c r="N857" s="3" t="e">
        <f t="shared" si="88"/>
        <v>#N/A</v>
      </c>
      <c r="O857" s="3" t="e">
        <f t="shared" si="89"/>
        <v>#N/A</v>
      </c>
    </row>
    <row r="858" spans="1:15" hidden="1" x14ac:dyDescent="0.2">
      <c r="A858">
        <v>857</v>
      </c>
      <c r="B858" t="s">
        <v>259</v>
      </c>
      <c r="C858" t="s">
        <v>115</v>
      </c>
      <c r="D858" t="s">
        <v>8</v>
      </c>
      <c r="E858">
        <v>8145</v>
      </c>
      <c r="F858">
        <v>8491</v>
      </c>
      <c r="G858">
        <v>346</v>
      </c>
      <c r="H858">
        <v>4.24800491098834E-2</v>
      </c>
      <c r="I858" t="str">
        <f>VLOOKUP(D858,categoriesforlookup!A:B,2,FALSE)</f>
        <v>2 years and up to 3 years</v>
      </c>
      <c r="J858">
        <f t="shared" si="84"/>
        <v>150</v>
      </c>
      <c r="K858" t="b">
        <f t="shared" si="85"/>
        <v>1</v>
      </c>
      <c r="L858">
        <f t="shared" si="86"/>
        <v>496</v>
      </c>
      <c r="M858" t="b">
        <f t="shared" si="87"/>
        <v>0</v>
      </c>
      <c r="N858" s="3">
        <f t="shared" si="88"/>
        <v>6.0896255371393496E-2</v>
      </c>
      <c r="O858" s="3">
        <f t="shared" si="89"/>
        <v>9.5980803839232146E-3</v>
      </c>
    </row>
    <row r="859" spans="1:15" hidden="1" x14ac:dyDescent="0.2">
      <c r="A859">
        <v>858</v>
      </c>
      <c r="B859" t="s">
        <v>258</v>
      </c>
      <c r="C859" t="s">
        <v>115</v>
      </c>
      <c r="D859" t="s">
        <v>130</v>
      </c>
      <c r="E859">
        <v>4009</v>
      </c>
      <c r="F859">
        <v>4159</v>
      </c>
      <c r="G859">
        <v>150</v>
      </c>
      <c r="H859">
        <v>3.7415814417560499E-2</v>
      </c>
      <c r="I859" t="str">
        <f>VLOOKUP(D859,categoriesforlookup!A:B,2,FALSE)</f>
        <v>3 years and up to 4 years</v>
      </c>
      <c r="J859">
        <f t="shared" si="84"/>
        <v>-103</v>
      </c>
      <c r="K859" t="b">
        <f t="shared" si="85"/>
        <v>0</v>
      </c>
      <c r="L859">
        <f t="shared" si="86"/>
        <v>150</v>
      </c>
      <c r="M859" t="b">
        <f t="shared" si="87"/>
        <v>0</v>
      </c>
      <c r="N859" s="3">
        <f t="shared" si="88"/>
        <v>3.7415814417560492E-2</v>
      </c>
      <c r="O859" s="3">
        <f t="shared" si="89"/>
        <v>2.9026452773961335E-3</v>
      </c>
    </row>
    <row r="860" spans="1:15" hidden="1" x14ac:dyDescent="0.2">
      <c r="A860">
        <v>859</v>
      </c>
      <c r="B860" t="s">
        <v>257</v>
      </c>
      <c r="C860" t="s">
        <v>115</v>
      </c>
      <c r="D860" t="s">
        <v>131</v>
      </c>
      <c r="E860">
        <v>19646</v>
      </c>
      <c r="F860">
        <v>15220</v>
      </c>
      <c r="G860">
        <v>-4426</v>
      </c>
      <c r="H860">
        <v>-0.22528759034918</v>
      </c>
      <c r="I860" t="str">
        <f>VLOOKUP(D860,categoriesforlookup!A:B,2,FALSE)</f>
        <v>6 months up to 1 year</v>
      </c>
      <c r="J860">
        <f t="shared" si="84"/>
        <v>4214</v>
      </c>
      <c r="K860" t="b">
        <f t="shared" si="85"/>
        <v>0</v>
      </c>
      <c r="L860">
        <f t="shared" si="86"/>
        <v>-4426</v>
      </c>
      <c r="M860" t="b">
        <f t="shared" si="87"/>
        <v>0</v>
      </c>
      <c r="N860" s="3">
        <f t="shared" si="88"/>
        <v>-0.2252875903491805</v>
      </c>
      <c r="O860" s="3">
        <f t="shared" si="89"/>
        <v>-8.5647386651701921E-2</v>
      </c>
    </row>
    <row r="861" spans="1:15" hidden="1" x14ac:dyDescent="0.2">
      <c r="A861">
        <v>860</v>
      </c>
      <c r="B861" t="s">
        <v>256</v>
      </c>
      <c r="C861" t="s">
        <v>115</v>
      </c>
      <c r="D861" t="s">
        <v>132</v>
      </c>
      <c r="E861">
        <v>4355</v>
      </c>
      <c r="F861">
        <v>4252</v>
      </c>
      <c r="G861">
        <v>-103</v>
      </c>
      <c r="H861">
        <v>-2.3650975889781899E-2</v>
      </c>
      <c r="I861" t="str">
        <f>VLOOKUP(D861,categoriesforlookup!A:B,2,FALSE)</f>
        <v>4 years and up to 5 years</v>
      </c>
      <c r="J861">
        <f t="shared" si="84"/>
        <v>372</v>
      </c>
      <c r="K861" t="b">
        <f t="shared" si="85"/>
        <v>0</v>
      </c>
      <c r="L861">
        <f t="shared" si="86"/>
        <v>-103</v>
      </c>
      <c r="M861" t="b">
        <f t="shared" si="87"/>
        <v>0</v>
      </c>
      <c r="N861" s="3">
        <f t="shared" si="88"/>
        <v>-2.365097588978186E-2</v>
      </c>
      <c r="O861" s="3">
        <f t="shared" si="89"/>
        <v>-1.9931497571453452E-3</v>
      </c>
    </row>
    <row r="862" spans="1:15" hidden="1" x14ac:dyDescent="0.2">
      <c r="A862">
        <v>861</v>
      </c>
      <c r="B862" t="s">
        <v>255</v>
      </c>
      <c r="C862" t="s">
        <v>115</v>
      </c>
      <c r="D862" t="s">
        <v>133</v>
      </c>
      <c r="E862">
        <v>2305</v>
      </c>
      <c r="F862">
        <v>2677</v>
      </c>
      <c r="G862">
        <v>372</v>
      </c>
      <c r="H862">
        <v>0.161388286334056</v>
      </c>
      <c r="I862" t="str">
        <f>VLOOKUP(D862,categoriesforlookup!A:B,2,FALSE)</f>
        <v>5 years and over</v>
      </c>
      <c r="J862">
        <f t="shared" si="84"/>
        <v>7</v>
      </c>
      <c r="K862" t="b">
        <f t="shared" si="85"/>
        <v>1</v>
      </c>
      <c r="L862">
        <f t="shared" si="86"/>
        <v>379</v>
      </c>
      <c r="M862" t="b">
        <f t="shared" si="87"/>
        <v>0</v>
      </c>
      <c r="N862" s="3">
        <f t="shared" si="88"/>
        <v>0.16442516268980478</v>
      </c>
      <c r="O862" s="3">
        <f t="shared" si="89"/>
        <v>7.3340170675542313E-3</v>
      </c>
    </row>
    <row r="863" spans="1:15" hidden="1" x14ac:dyDescent="0.2">
      <c r="A863">
        <v>862</v>
      </c>
      <c r="B863" t="s">
        <v>254</v>
      </c>
      <c r="C863" t="s">
        <v>115</v>
      </c>
      <c r="D863" t="s">
        <v>134</v>
      </c>
      <c r="E863">
        <v>27</v>
      </c>
      <c r="F863">
        <v>34</v>
      </c>
      <c r="G863">
        <v>7</v>
      </c>
      <c r="H863">
        <v>0.25925925925925902</v>
      </c>
      <c r="I863">
        <f>VLOOKUP(D863,categoriesforlookup!A:B,2,FALSE)</f>
        <v>0</v>
      </c>
      <c r="J863" t="e">
        <f t="shared" si="84"/>
        <v>#N/A</v>
      </c>
      <c r="K863" t="e">
        <f t="shared" si="85"/>
        <v>#N/A</v>
      </c>
      <c r="L863" t="e">
        <f t="shared" si="86"/>
        <v>#N/A</v>
      </c>
      <c r="M863" t="e">
        <f t="shared" si="87"/>
        <v>#N/A</v>
      </c>
      <c r="N863" s="3" t="e">
        <f t="shared" si="88"/>
        <v>#N/A</v>
      </c>
      <c r="O863" s="3" t="e">
        <f t="shared" si="89"/>
        <v>#N/A</v>
      </c>
    </row>
    <row r="864" spans="1:15" x14ac:dyDescent="0.2">
      <c r="A864">
        <v>255</v>
      </c>
      <c r="B864" t="s">
        <v>861</v>
      </c>
      <c r="C864" t="s">
        <v>39</v>
      </c>
      <c r="D864" t="s">
        <v>136</v>
      </c>
      <c r="E864">
        <v>464</v>
      </c>
      <c r="F864">
        <v>780</v>
      </c>
      <c r="G864">
        <v>316</v>
      </c>
      <c r="H864">
        <v>0.681034482758621</v>
      </c>
      <c r="I864" t="str">
        <f>VLOOKUP(D864,categoriesforlookup!A:B,2,FALSE)</f>
        <v>1 year and up to 2 years</v>
      </c>
      <c r="J864">
        <f t="shared" si="84"/>
        <v>6</v>
      </c>
      <c r="K864" t="b">
        <f t="shared" si="85"/>
        <v>1</v>
      </c>
      <c r="L864">
        <f t="shared" si="86"/>
        <v>322</v>
      </c>
      <c r="M864" t="b">
        <f t="shared" si="87"/>
        <v>0</v>
      </c>
      <c r="N864" s="3">
        <f t="shared" si="88"/>
        <v>0.69396551724137934</v>
      </c>
      <c r="O864" s="3">
        <f t="shared" si="89"/>
        <v>0.10357027983274365</v>
      </c>
    </row>
    <row r="865" spans="1:15" hidden="1" x14ac:dyDescent="0.2">
      <c r="A865">
        <v>864</v>
      </c>
      <c r="B865" t="s">
        <v>252</v>
      </c>
      <c r="C865" t="s">
        <v>115</v>
      </c>
      <c r="D865" t="s">
        <v>129</v>
      </c>
      <c r="E865">
        <v>51048</v>
      </c>
      <c r="F865">
        <v>51677</v>
      </c>
      <c r="G865">
        <v>629</v>
      </c>
      <c r="H865">
        <v>1.23217364049522E-2</v>
      </c>
      <c r="I865" t="e">
        <f>VLOOKUP(D865,categoriesforlookup!A:B,2,FALSE)</f>
        <v>#N/A</v>
      </c>
      <c r="J865" t="e">
        <f t="shared" si="84"/>
        <v>#N/A</v>
      </c>
      <c r="K865" t="e">
        <f t="shared" si="85"/>
        <v>#N/A</v>
      </c>
      <c r="L865" t="e">
        <f t="shared" si="86"/>
        <v>#N/A</v>
      </c>
      <c r="M865" t="e">
        <f t="shared" si="87"/>
        <v>#N/A</v>
      </c>
      <c r="N865" s="3" t="e">
        <f t="shared" si="88"/>
        <v>#N/A</v>
      </c>
      <c r="O865" s="3" t="e">
        <f t="shared" si="89"/>
        <v>#N/A</v>
      </c>
    </row>
    <row r="866" spans="1:15" hidden="1" x14ac:dyDescent="0.2">
      <c r="A866">
        <v>865</v>
      </c>
      <c r="B866" t="s">
        <v>251</v>
      </c>
      <c r="C866" t="s">
        <v>116</v>
      </c>
      <c r="D866" t="s">
        <v>8</v>
      </c>
      <c r="E866">
        <v>9351</v>
      </c>
      <c r="F866">
        <v>9854</v>
      </c>
      <c r="G866">
        <v>503</v>
      </c>
      <c r="H866">
        <v>5.3791038391615899E-2</v>
      </c>
      <c r="I866" t="str">
        <f>VLOOKUP(D866,categoriesforlookup!A:B,2,FALSE)</f>
        <v>2 years and up to 3 years</v>
      </c>
      <c r="J866">
        <f t="shared" si="84"/>
        <v>363</v>
      </c>
      <c r="K866" t="b">
        <f t="shared" si="85"/>
        <v>1</v>
      </c>
      <c r="L866">
        <f t="shared" si="86"/>
        <v>866</v>
      </c>
      <c r="M866" t="b">
        <f t="shared" si="87"/>
        <v>0</v>
      </c>
      <c r="N866" s="3">
        <f t="shared" si="88"/>
        <v>9.2610415998288953E-2</v>
      </c>
      <c r="O866" s="3">
        <f t="shared" si="89"/>
        <v>1.8581298545251684E-2</v>
      </c>
    </row>
    <row r="867" spans="1:15" hidden="1" x14ac:dyDescent="0.2">
      <c r="A867">
        <v>866</v>
      </c>
      <c r="B867" t="s">
        <v>250</v>
      </c>
      <c r="C867" t="s">
        <v>116</v>
      </c>
      <c r="D867" t="s">
        <v>130</v>
      </c>
      <c r="E867">
        <v>1714</v>
      </c>
      <c r="F867">
        <v>2077</v>
      </c>
      <c r="G867">
        <v>363</v>
      </c>
      <c r="H867">
        <v>0.21178529754959199</v>
      </c>
      <c r="I867" t="str">
        <f>VLOOKUP(D867,categoriesforlookup!A:B,2,FALSE)</f>
        <v>3 years and up to 4 years</v>
      </c>
      <c r="J867">
        <f t="shared" si="84"/>
        <v>6</v>
      </c>
      <c r="K867" t="b">
        <f t="shared" si="85"/>
        <v>1</v>
      </c>
      <c r="L867">
        <f t="shared" si="86"/>
        <v>369</v>
      </c>
      <c r="M867" t="b">
        <f t="shared" si="87"/>
        <v>0</v>
      </c>
      <c r="N867" s="3">
        <f t="shared" si="88"/>
        <v>0.21528588098016335</v>
      </c>
      <c r="O867" s="3">
        <f t="shared" si="89"/>
        <v>7.9174355233231769E-3</v>
      </c>
    </row>
    <row r="868" spans="1:15" hidden="1" x14ac:dyDescent="0.2">
      <c r="A868">
        <v>867</v>
      </c>
      <c r="B868" t="s">
        <v>249</v>
      </c>
      <c r="C868" t="s">
        <v>116</v>
      </c>
      <c r="D868" t="s">
        <v>131</v>
      </c>
      <c r="E868">
        <v>20076</v>
      </c>
      <c r="F868">
        <v>16735</v>
      </c>
      <c r="G868">
        <v>-3341</v>
      </c>
      <c r="H868">
        <v>-0.16641761307033301</v>
      </c>
      <c r="I868" t="str">
        <f>VLOOKUP(D868,categoriesforlookup!A:B,2,FALSE)</f>
        <v>6 months up to 1 year</v>
      </c>
      <c r="J868">
        <f t="shared" si="84"/>
        <v>3443</v>
      </c>
      <c r="K868" t="b">
        <f t="shared" si="85"/>
        <v>0</v>
      </c>
      <c r="L868">
        <f t="shared" si="86"/>
        <v>-3341</v>
      </c>
      <c r="M868" t="b">
        <f t="shared" si="87"/>
        <v>0</v>
      </c>
      <c r="N868" s="3">
        <f t="shared" si="88"/>
        <v>-0.16641761307033273</v>
      </c>
      <c r="O868" s="3">
        <f t="shared" si="89"/>
        <v>-7.168604900656568E-2</v>
      </c>
    </row>
    <row r="869" spans="1:15" hidden="1" x14ac:dyDescent="0.2">
      <c r="A869">
        <v>868</v>
      </c>
      <c r="B869" t="s">
        <v>248</v>
      </c>
      <c r="C869" t="s">
        <v>116</v>
      </c>
      <c r="D869" t="s">
        <v>132</v>
      </c>
      <c r="E869">
        <v>375</v>
      </c>
      <c r="F869">
        <v>381</v>
      </c>
      <c r="G869">
        <v>6</v>
      </c>
      <c r="H869">
        <v>1.6E-2</v>
      </c>
      <c r="I869" t="str">
        <f>VLOOKUP(D869,categoriesforlookup!A:B,2,FALSE)</f>
        <v>4 years and up to 5 years</v>
      </c>
      <c r="J869">
        <f t="shared" si="84"/>
        <v>10</v>
      </c>
      <c r="K869" t="b">
        <f t="shared" si="85"/>
        <v>1</v>
      </c>
      <c r="L869">
        <f t="shared" si="86"/>
        <v>16</v>
      </c>
      <c r="M869" t="b">
        <f t="shared" si="87"/>
        <v>0</v>
      </c>
      <c r="N869" s="3">
        <f t="shared" si="88"/>
        <v>4.2666666666666665E-2</v>
      </c>
      <c r="O869" s="3">
        <f t="shared" si="89"/>
        <v>3.4330343732566623E-4</v>
      </c>
    </row>
    <row r="870" spans="1:15" hidden="1" x14ac:dyDescent="0.2">
      <c r="A870">
        <v>869</v>
      </c>
      <c r="B870" t="s">
        <v>247</v>
      </c>
      <c r="C870" t="s">
        <v>116</v>
      </c>
      <c r="D870" t="s">
        <v>133</v>
      </c>
      <c r="E870">
        <v>216</v>
      </c>
      <c r="F870">
        <v>226</v>
      </c>
      <c r="G870">
        <v>10</v>
      </c>
      <c r="H870">
        <v>4.6296296296296301E-2</v>
      </c>
      <c r="I870" t="str">
        <f>VLOOKUP(D870,categoriesforlookup!A:B,2,FALSE)</f>
        <v>5 years and over</v>
      </c>
      <c r="J870">
        <f t="shared" si="84"/>
        <v>5</v>
      </c>
      <c r="K870" t="b">
        <f t="shared" si="85"/>
        <v>1</v>
      </c>
      <c r="L870">
        <f t="shared" si="86"/>
        <v>15</v>
      </c>
      <c r="M870" t="b">
        <f t="shared" si="87"/>
        <v>0</v>
      </c>
      <c r="N870" s="3">
        <f t="shared" si="88"/>
        <v>6.9444444444444448E-2</v>
      </c>
      <c r="O870" s="3">
        <f t="shared" si="89"/>
        <v>3.2184697249281206E-4</v>
      </c>
    </row>
    <row r="871" spans="1:15" hidden="1" x14ac:dyDescent="0.2">
      <c r="A871">
        <v>870</v>
      </c>
      <c r="B871" t="s">
        <v>246</v>
      </c>
      <c r="C871" t="s">
        <v>116</v>
      </c>
      <c r="D871" t="s">
        <v>134</v>
      </c>
      <c r="E871">
        <v>14</v>
      </c>
      <c r="F871">
        <v>19</v>
      </c>
      <c r="G871">
        <v>5</v>
      </c>
      <c r="H871">
        <v>0.35714285714285698</v>
      </c>
      <c r="I871">
        <f>VLOOKUP(D871,categoriesforlookup!A:B,2,FALSE)</f>
        <v>0</v>
      </c>
      <c r="J871" t="e">
        <f t="shared" si="84"/>
        <v>#N/A</v>
      </c>
      <c r="K871" t="e">
        <f t="shared" si="85"/>
        <v>#N/A</v>
      </c>
      <c r="L871" t="e">
        <f t="shared" si="86"/>
        <v>#N/A</v>
      </c>
      <c r="M871" t="e">
        <f t="shared" si="87"/>
        <v>#N/A</v>
      </c>
      <c r="N871" s="3" t="e">
        <f t="shared" si="88"/>
        <v>#N/A</v>
      </c>
      <c r="O871" s="3" t="e">
        <f t="shared" si="89"/>
        <v>#N/A</v>
      </c>
    </row>
    <row r="872" spans="1:15" x14ac:dyDescent="0.2">
      <c r="A872">
        <v>23</v>
      </c>
      <c r="B872" t="s">
        <v>1093</v>
      </c>
      <c r="C872" t="s">
        <v>10</v>
      </c>
      <c r="D872" t="s">
        <v>136</v>
      </c>
      <c r="E872">
        <v>40131</v>
      </c>
      <c r="F872">
        <v>61188</v>
      </c>
      <c r="G872">
        <v>21057</v>
      </c>
      <c r="H872">
        <v>0.524706585931076</v>
      </c>
      <c r="I872" t="str">
        <f>VLOOKUP(D872,categoriesforlookup!A:B,2,FALSE)</f>
        <v>1 year and up to 2 years</v>
      </c>
      <c r="J872">
        <f t="shared" si="84"/>
        <v>2162</v>
      </c>
      <c r="K872" t="b">
        <f t="shared" si="85"/>
        <v>1</v>
      </c>
      <c r="L872">
        <f t="shared" si="86"/>
        <v>23219</v>
      </c>
      <c r="M872" t="b">
        <f t="shared" si="87"/>
        <v>0</v>
      </c>
      <c r="N872" s="3">
        <f t="shared" si="88"/>
        <v>0.57858015000872143</v>
      </c>
      <c r="O872" s="3">
        <f t="shared" si="89"/>
        <v>0.10299277422674467</v>
      </c>
    </row>
    <row r="873" spans="1:15" hidden="1" x14ac:dyDescent="0.2">
      <c r="A873">
        <v>872</v>
      </c>
      <c r="B873" t="s">
        <v>244</v>
      </c>
      <c r="C873" t="s">
        <v>116</v>
      </c>
      <c r="D873" t="s">
        <v>129</v>
      </c>
      <c r="E873">
        <v>45570</v>
      </c>
      <c r="F873">
        <v>46606</v>
      </c>
      <c r="G873">
        <v>1036</v>
      </c>
      <c r="H873">
        <v>2.27342549923195E-2</v>
      </c>
      <c r="I873" t="e">
        <f>VLOOKUP(D873,categoriesforlookup!A:B,2,FALSE)</f>
        <v>#N/A</v>
      </c>
      <c r="J873" t="e">
        <f t="shared" si="84"/>
        <v>#N/A</v>
      </c>
      <c r="K873" t="e">
        <f t="shared" si="85"/>
        <v>#N/A</v>
      </c>
      <c r="L873" t="e">
        <f t="shared" si="86"/>
        <v>#N/A</v>
      </c>
      <c r="M873" t="e">
        <f t="shared" si="87"/>
        <v>#N/A</v>
      </c>
      <c r="N873" s="3" t="e">
        <f t="shared" si="88"/>
        <v>#N/A</v>
      </c>
      <c r="O873" s="3" t="e">
        <f t="shared" si="89"/>
        <v>#N/A</v>
      </c>
    </row>
    <row r="874" spans="1:15" hidden="1" x14ac:dyDescent="0.2">
      <c r="A874">
        <v>873</v>
      </c>
      <c r="B874" t="s">
        <v>243</v>
      </c>
      <c r="C874" t="s">
        <v>117</v>
      </c>
      <c r="D874" t="s">
        <v>8</v>
      </c>
      <c r="E874">
        <v>9559</v>
      </c>
      <c r="F874">
        <v>9884</v>
      </c>
      <c r="G874">
        <v>325</v>
      </c>
      <c r="H874">
        <v>3.3999372319280297E-2</v>
      </c>
      <c r="I874" t="str">
        <f>VLOOKUP(D874,categoriesforlookup!A:B,2,FALSE)</f>
        <v>2 years and up to 3 years</v>
      </c>
      <c r="J874">
        <f t="shared" si="84"/>
        <v>371</v>
      </c>
      <c r="K874" t="b">
        <f t="shared" si="85"/>
        <v>1</v>
      </c>
      <c r="L874">
        <f t="shared" si="86"/>
        <v>696</v>
      </c>
      <c r="M874" t="b">
        <f t="shared" si="87"/>
        <v>0</v>
      </c>
      <c r="N874" s="3">
        <f t="shared" si="88"/>
        <v>7.2810963489904804E-2</v>
      </c>
      <c r="O874" s="3">
        <f t="shared" si="89"/>
        <v>1.3442781265089328E-2</v>
      </c>
    </row>
    <row r="875" spans="1:15" hidden="1" x14ac:dyDescent="0.2">
      <c r="A875">
        <v>874</v>
      </c>
      <c r="B875" t="s">
        <v>242</v>
      </c>
      <c r="C875" t="s">
        <v>117</v>
      </c>
      <c r="D875" t="s">
        <v>130</v>
      </c>
      <c r="E875">
        <v>3741</v>
      </c>
      <c r="F875">
        <v>4112</v>
      </c>
      <c r="G875">
        <v>371</v>
      </c>
      <c r="H875">
        <v>9.9171344560277999E-2</v>
      </c>
      <c r="I875" t="str">
        <f>VLOOKUP(D875,categoriesforlookup!A:B,2,FALSE)</f>
        <v>3 years and up to 4 years</v>
      </c>
      <c r="J875">
        <f t="shared" si="84"/>
        <v>72</v>
      </c>
      <c r="K875" t="b">
        <f t="shared" si="85"/>
        <v>1</v>
      </c>
      <c r="L875">
        <f t="shared" si="86"/>
        <v>443</v>
      </c>
      <c r="M875" t="b">
        <f t="shared" si="87"/>
        <v>0</v>
      </c>
      <c r="N875" s="3">
        <f t="shared" si="88"/>
        <v>0.11841753541833734</v>
      </c>
      <c r="O875" s="3">
        <f t="shared" si="89"/>
        <v>8.5562530178657659E-3</v>
      </c>
    </row>
    <row r="876" spans="1:15" hidden="1" x14ac:dyDescent="0.2">
      <c r="A876">
        <v>875</v>
      </c>
      <c r="B876" t="s">
        <v>241</v>
      </c>
      <c r="C876" t="s">
        <v>117</v>
      </c>
      <c r="D876" t="s">
        <v>131</v>
      </c>
      <c r="E876">
        <v>21552</v>
      </c>
      <c r="F876">
        <v>17258</v>
      </c>
      <c r="G876">
        <v>-4294</v>
      </c>
      <c r="H876">
        <v>-0.19923904974016299</v>
      </c>
      <c r="I876" t="str">
        <f>VLOOKUP(D876,categoriesforlookup!A:B,2,FALSE)</f>
        <v>6 months up to 1 year</v>
      </c>
      <c r="J876">
        <f t="shared" si="84"/>
        <v>4364</v>
      </c>
      <c r="K876" t="b">
        <f t="shared" si="85"/>
        <v>0</v>
      </c>
      <c r="L876">
        <f t="shared" si="86"/>
        <v>-4294</v>
      </c>
      <c r="M876" t="b">
        <f t="shared" si="87"/>
        <v>0</v>
      </c>
      <c r="N876" s="3">
        <f t="shared" si="88"/>
        <v>-0.19923904974016332</v>
      </c>
      <c r="O876" s="3">
        <f t="shared" si="89"/>
        <v>-8.2935779816513761E-2</v>
      </c>
    </row>
    <row r="877" spans="1:15" hidden="1" x14ac:dyDescent="0.2">
      <c r="A877">
        <v>876</v>
      </c>
      <c r="B877" t="s">
        <v>240</v>
      </c>
      <c r="C877" t="s">
        <v>117</v>
      </c>
      <c r="D877" t="s">
        <v>132</v>
      </c>
      <c r="E877">
        <v>2442</v>
      </c>
      <c r="F877">
        <v>2514</v>
      </c>
      <c r="G877">
        <v>72</v>
      </c>
      <c r="H877">
        <v>2.9484029484029499E-2</v>
      </c>
      <c r="I877" t="str">
        <f>VLOOKUP(D877,categoriesforlookup!A:B,2,FALSE)</f>
        <v>4 years and up to 5 years</v>
      </c>
      <c r="J877">
        <f t="shared" si="84"/>
        <v>88</v>
      </c>
      <c r="K877" t="b">
        <f t="shared" si="85"/>
        <v>1</v>
      </c>
      <c r="L877">
        <f t="shared" si="86"/>
        <v>160</v>
      </c>
      <c r="M877" t="b">
        <f t="shared" si="87"/>
        <v>0</v>
      </c>
      <c r="N877" s="3">
        <f t="shared" si="88"/>
        <v>6.5520065520065521E-2</v>
      </c>
      <c r="O877" s="3">
        <f t="shared" si="89"/>
        <v>3.0902945436986962E-3</v>
      </c>
    </row>
    <row r="878" spans="1:15" hidden="1" x14ac:dyDescent="0.2">
      <c r="A878">
        <v>877</v>
      </c>
      <c r="B878" t="s">
        <v>239</v>
      </c>
      <c r="C878" t="s">
        <v>117</v>
      </c>
      <c r="D878" t="s">
        <v>133</v>
      </c>
      <c r="E878">
        <v>521</v>
      </c>
      <c r="F878">
        <v>609</v>
      </c>
      <c r="G878">
        <v>88</v>
      </c>
      <c r="H878">
        <v>0.16890595009596901</v>
      </c>
      <c r="I878" t="str">
        <f>VLOOKUP(D878,categoriesforlookup!A:B,2,FALSE)</f>
        <v>5 years and over</v>
      </c>
      <c r="J878">
        <f t="shared" si="84"/>
        <v>17</v>
      </c>
      <c r="K878" t="b">
        <f t="shared" si="85"/>
        <v>1</v>
      </c>
      <c r="L878">
        <f t="shared" si="86"/>
        <v>105</v>
      </c>
      <c r="M878" t="b">
        <f t="shared" si="87"/>
        <v>0</v>
      </c>
      <c r="N878" s="3">
        <f t="shared" si="88"/>
        <v>0.20153550863723607</v>
      </c>
      <c r="O878" s="3">
        <f t="shared" si="89"/>
        <v>2.0280057943022696E-3</v>
      </c>
    </row>
    <row r="879" spans="1:15" hidden="1" x14ac:dyDescent="0.2">
      <c r="A879">
        <v>878</v>
      </c>
      <c r="B879" t="s">
        <v>238</v>
      </c>
      <c r="C879" t="s">
        <v>117</v>
      </c>
      <c r="D879" t="s">
        <v>134</v>
      </c>
      <c r="E879">
        <v>156</v>
      </c>
      <c r="F879">
        <v>173</v>
      </c>
      <c r="G879">
        <v>17</v>
      </c>
      <c r="H879">
        <v>0.108974358974359</v>
      </c>
      <c r="I879">
        <f>VLOOKUP(D879,categoriesforlookup!A:B,2,FALSE)</f>
        <v>0</v>
      </c>
      <c r="J879" t="e">
        <f t="shared" si="84"/>
        <v>#N/A</v>
      </c>
      <c r="K879" t="e">
        <f t="shared" si="85"/>
        <v>#N/A</v>
      </c>
      <c r="L879" t="e">
        <f t="shared" si="86"/>
        <v>#N/A</v>
      </c>
      <c r="M879" t="e">
        <f t="shared" si="87"/>
        <v>#N/A</v>
      </c>
      <c r="N879" s="3" t="e">
        <f t="shared" si="88"/>
        <v>#N/A</v>
      </c>
      <c r="O879" s="3" t="e">
        <f t="shared" si="89"/>
        <v>#N/A</v>
      </c>
    </row>
    <row r="880" spans="1:15" x14ac:dyDescent="0.2">
      <c r="A880">
        <v>895</v>
      </c>
      <c r="B880" t="s">
        <v>221</v>
      </c>
      <c r="C880" t="s">
        <v>119</v>
      </c>
      <c r="D880" t="s">
        <v>136</v>
      </c>
      <c r="E880">
        <v>459</v>
      </c>
      <c r="F880">
        <v>734</v>
      </c>
      <c r="G880">
        <v>275</v>
      </c>
      <c r="H880">
        <v>0.59912854030501095</v>
      </c>
      <c r="I880" t="str">
        <f>VLOOKUP(D880,categoriesforlookup!A:B,2,FALSE)</f>
        <v>1 year and up to 2 years</v>
      </c>
      <c r="J880">
        <f t="shared" si="84"/>
        <v>23</v>
      </c>
      <c r="K880" t="b">
        <f t="shared" si="85"/>
        <v>1</v>
      </c>
      <c r="L880">
        <f t="shared" si="86"/>
        <v>298</v>
      </c>
      <c r="M880" t="b">
        <f t="shared" si="87"/>
        <v>0</v>
      </c>
      <c r="N880" s="3">
        <f t="shared" si="88"/>
        <v>0.64923747276688448</v>
      </c>
      <c r="O880" s="3">
        <f t="shared" si="89"/>
        <v>0.10258175559380378</v>
      </c>
    </row>
    <row r="881" spans="1:15" hidden="1" x14ac:dyDescent="0.2">
      <c r="A881">
        <v>880</v>
      </c>
      <c r="B881" t="s">
        <v>236</v>
      </c>
      <c r="C881" t="s">
        <v>117</v>
      </c>
      <c r="D881" t="s">
        <v>129</v>
      </c>
      <c r="E881">
        <v>50971</v>
      </c>
      <c r="F881">
        <v>51775</v>
      </c>
      <c r="G881">
        <v>804</v>
      </c>
      <c r="H881">
        <v>1.57736752270899E-2</v>
      </c>
      <c r="I881" t="e">
        <f>VLOOKUP(D881,categoriesforlookup!A:B,2,FALSE)</f>
        <v>#N/A</v>
      </c>
      <c r="J881" t="e">
        <f t="shared" si="84"/>
        <v>#N/A</v>
      </c>
      <c r="K881" t="e">
        <f t="shared" si="85"/>
        <v>#N/A</v>
      </c>
      <c r="L881" t="e">
        <f t="shared" si="86"/>
        <v>#N/A</v>
      </c>
      <c r="M881" t="e">
        <f t="shared" si="87"/>
        <v>#N/A</v>
      </c>
      <c r="N881" s="3" t="e">
        <f t="shared" si="88"/>
        <v>#N/A</v>
      </c>
      <c r="O881" s="3" t="e">
        <f t="shared" si="89"/>
        <v>#N/A</v>
      </c>
    </row>
    <row r="882" spans="1:15" hidden="1" x14ac:dyDescent="0.2">
      <c r="A882">
        <v>881</v>
      </c>
      <c r="B882" t="s">
        <v>235</v>
      </c>
      <c r="C882" t="s">
        <v>118</v>
      </c>
      <c r="D882" t="s">
        <v>8</v>
      </c>
      <c r="E882">
        <v>11262</v>
      </c>
      <c r="F882">
        <v>11637</v>
      </c>
      <c r="G882">
        <v>375</v>
      </c>
      <c r="H882">
        <v>3.3297815663292499E-2</v>
      </c>
      <c r="I882" t="str">
        <f>VLOOKUP(D882,categoriesforlookup!A:B,2,FALSE)</f>
        <v>2 years and up to 3 years</v>
      </c>
      <c r="J882">
        <f t="shared" si="84"/>
        <v>245</v>
      </c>
      <c r="K882" t="b">
        <f t="shared" si="85"/>
        <v>1</v>
      </c>
      <c r="L882">
        <f t="shared" si="86"/>
        <v>620</v>
      </c>
      <c r="M882" t="b">
        <f t="shared" si="87"/>
        <v>0</v>
      </c>
      <c r="N882" s="3">
        <f t="shared" si="88"/>
        <v>5.5052388563310246E-2</v>
      </c>
      <c r="O882" s="3">
        <f t="shared" si="89"/>
        <v>1.0727571589237823E-2</v>
      </c>
    </row>
    <row r="883" spans="1:15" hidden="1" x14ac:dyDescent="0.2">
      <c r="A883">
        <v>882</v>
      </c>
      <c r="B883" t="s">
        <v>234</v>
      </c>
      <c r="C883" t="s">
        <v>118</v>
      </c>
      <c r="D883" t="s">
        <v>130</v>
      </c>
      <c r="E883">
        <v>6007</v>
      </c>
      <c r="F883">
        <v>6252</v>
      </c>
      <c r="G883">
        <v>245</v>
      </c>
      <c r="H883">
        <v>4.0785749958381898E-2</v>
      </c>
      <c r="I883" t="str">
        <f>VLOOKUP(D883,categoriesforlookup!A:B,2,FALSE)</f>
        <v>3 years and up to 4 years</v>
      </c>
      <c r="J883">
        <f t="shared" si="84"/>
        <v>161</v>
      </c>
      <c r="K883" t="b">
        <f t="shared" si="85"/>
        <v>1</v>
      </c>
      <c r="L883">
        <f t="shared" si="86"/>
        <v>406</v>
      </c>
      <c r="M883" t="b">
        <f t="shared" si="87"/>
        <v>0</v>
      </c>
      <c r="N883" s="3">
        <f t="shared" si="88"/>
        <v>6.758781421674713E-2</v>
      </c>
      <c r="O883" s="3">
        <f t="shared" si="89"/>
        <v>7.0248291374686396E-3</v>
      </c>
    </row>
    <row r="884" spans="1:15" hidden="1" x14ac:dyDescent="0.2">
      <c r="A884">
        <v>883</v>
      </c>
      <c r="B884" t="s">
        <v>233</v>
      </c>
      <c r="C884" t="s">
        <v>118</v>
      </c>
      <c r="D884" t="s">
        <v>131</v>
      </c>
      <c r="E884">
        <v>18482</v>
      </c>
      <c r="F884">
        <v>9764</v>
      </c>
      <c r="G884">
        <v>-8718</v>
      </c>
      <c r="H884">
        <v>-0.47170219673195501</v>
      </c>
      <c r="I884" t="str">
        <f>VLOOKUP(D884,categoriesforlookup!A:B,2,FALSE)</f>
        <v>6 months up to 1 year</v>
      </c>
      <c r="J884">
        <f t="shared" si="84"/>
        <v>7540</v>
      </c>
      <c r="K884" t="b">
        <f t="shared" si="85"/>
        <v>0</v>
      </c>
      <c r="L884">
        <f t="shared" si="86"/>
        <v>-8718</v>
      </c>
      <c r="M884" t="b">
        <f t="shared" si="87"/>
        <v>0</v>
      </c>
      <c r="N884" s="3">
        <f t="shared" si="88"/>
        <v>-0.4717021967319554</v>
      </c>
      <c r="O884" s="3">
        <f t="shared" si="89"/>
        <v>-0.15084349857254087</v>
      </c>
    </row>
    <row r="885" spans="1:15" hidden="1" x14ac:dyDescent="0.2">
      <c r="A885">
        <v>884</v>
      </c>
      <c r="B885" t="s">
        <v>232</v>
      </c>
      <c r="C885" t="s">
        <v>118</v>
      </c>
      <c r="D885" t="s">
        <v>132</v>
      </c>
      <c r="E885">
        <v>5001</v>
      </c>
      <c r="F885">
        <v>5162</v>
      </c>
      <c r="G885">
        <v>161</v>
      </c>
      <c r="H885">
        <v>3.2193561287742499E-2</v>
      </c>
      <c r="I885" t="str">
        <f>VLOOKUP(D885,categoriesforlookup!A:B,2,FALSE)</f>
        <v>4 years and up to 5 years</v>
      </c>
      <c r="J885">
        <f t="shared" si="84"/>
        <v>185</v>
      </c>
      <c r="K885" t="b">
        <f t="shared" si="85"/>
        <v>1</v>
      </c>
      <c r="L885">
        <f t="shared" si="86"/>
        <v>346</v>
      </c>
      <c r="M885" t="b">
        <f t="shared" si="87"/>
        <v>0</v>
      </c>
      <c r="N885" s="3">
        <f t="shared" si="88"/>
        <v>6.9186162767446505E-2</v>
      </c>
      <c r="O885" s="3">
        <f t="shared" si="89"/>
        <v>5.9866770481875591E-3</v>
      </c>
    </row>
    <row r="886" spans="1:15" hidden="1" x14ac:dyDescent="0.2">
      <c r="A886">
        <v>885</v>
      </c>
      <c r="B886" t="s">
        <v>231</v>
      </c>
      <c r="C886" t="s">
        <v>118</v>
      </c>
      <c r="D886" t="s">
        <v>133</v>
      </c>
      <c r="E886">
        <v>1661</v>
      </c>
      <c r="F886">
        <v>1846</v>
      </c>
      <c r="G886">
        <v>185</v>
      </c>
      <c r="H886">
        <v>0.111378687537628</v>
      </c>
      <c r="I886" t="str">
        <f>VLOOKUP(D886,categoriesforlookup!A:B,2,FALSE)</f>
        <v>5 years and over</v>
      </c>
      <c r="J886">
        <f t="shared" si="84"/>
        <v>117</v>
      </c>
      <c r="K886" t="b">
        <f t="shared" si="85"/>
        <v>1</v>
      </c>
      <c r="L886">
        <f t="shared" si="86"/>
        <v>302</v>
      </c>
      <c r="M886" t="b">
        <f t="shared" si="87"/>
        <v>0</v>
      </c>
      <c r="N886" s="3">
        <f t="shared" si="88"/>
        <v>0.18181818181818182</v>
      </c>
      <c r="O886" s="3">
        <f t="shared" si="89"/>
        <v>5.225365516048101E-3</v>
      </c>
    </row>
    <row r="887" spans="1:15" hidden="1" x14ac:dyDescent="0.2">
      <c r="A887">
        <v>886</v>
      </c>
      <c r="B887" t="s">
        <v>230</v>
      </c>
      <c r="C887" t="s">
        <v>118</v>
      </c>
      <c r="D887" t="s">
        <v>134</v>
      </c>
      <c r="E887">
        <v>1153</v>
      </c>
      <c r="F887">
        <v>1270</v>
      </c>
      <c r="G887">
        <v>117</v>
      </c>
      <c r="H887">
        <v>0.101474414570685</v>
      </c>
      <c r="I887">
        <f>VLOOKUP(D887,categoriesforlookup!A:B,2,FALSE)</f>
        <v>0</v>
      </c>
      <c r="J887" t="e">
        <f t="shared" si="84"/>
        <v>#N/A</v>
      </c>
      <c r="K887" t="e">
        <f t="shared" si="85"/>
        <v>#N/A</v>
      </c>
      <c r="L887" t="e">
        <f t="shared" si="86"/>
        <v>#N/A</v>
      </c>
      <c r="M887" t="e">
        <f t="shared" si="87"/>
        <v>#N/A</v>
      </c>
      <c r="N887" s="3" t="e">
        <f t="shared" si="88"/>
        <v>#N/A</v>
      </c>
      <c r="O887" s="3" t="e">
        <f t="shared" si="89"/>
        <v>#N/A</v>
      </c>
    </row>
    <row r="888" spans="1:15" x14ac:dyDescent="0.2">
      <c r="A888">
        <v>735</v>
      </c>
      <c r="B888" t="s">
        <v>381</v>
      </c>
      <c r="C888" t="s">
        <v>99</v>
      </c>
      <c r="D888" t="s">
        <v>136</v>
      </c>
      <c r="E888">
        <v>2208</v>
      </c>
      <c r="F888">
        <v>4235</v>
      </c>
      <c r="G888">
        <v>2027</v>
      </c>
      <c r="H888">
        <v>0.91802536231884102</v>
      </c>
      <c r="I888" t="str">
        <f>VLOOKUP(D888,categoriesforlookup!A:B,2,FALSE)</f>
        <v>1 year and up to 2 years</v>
      </c>
      <c r="J888">
        <f t="shared" si="84"/>
        <v>123</v>
      </c>
      <c r="K888" t="b">
        <f t="shared" si="85"/>
        <v>1</v>
      </c>
      <c r="L888">
        <f t="shared" si="86"/>
        <v>2150</v>
      </c>
      <c r="M888" t="b">
        <f t="shared" si="87"/>
        <v>0</v>
      </c>
      <c r="N888" s="3">
        <f t="shared" si="88"/>
        <v>0.97373188405797106</v>
      </c>
      <c r="O888" s="3">
        <f t="shared" si="89"/>
        <v>0.10242972844211529</v>
      </c>
    </row>
    <row r="889" spans="1:15" hidden="1" x14ac:dyDescent="0.2">
      <c r="A889">
        <v>888</v>
      </c>
      <c r="B889" t="s">
        <v>228</v>
      </c>
      <c r="C889" t="s">
        <v>118</v>
      </c>
      <c r="D889" t="s">
        <v>129</v>
      </c>
      <c r="E889">
        <v>57747</v>
      </c>
      <c r="F889">
        <v>57795</v>
      </c>
      <c r="G889">
        <v>48</v>
      </c>
      <c r="H889">
        <v>8.31212011013559E-4</v>
      </c>
      <c r="I889" t="e">
        <f>VLOOKUP(D889,categoriesforlookup!A:B,2,FALSE)</f>
        <v>#N/A</v>
      </c>
      <c r="J889" t="e">
        <f t="shared" si="84"/>
        <v>#N/A</v>
      </c>
      <c r="K889" t="e">
        <f t="shared" si="85"/>
        <v>#N/A</v>
      </c>
      <c r="L889" t="e">
        <f t="shared" si="86"/>
        <v>#N/A</v>
      </c>
      <c r="M889" t="e">
        <f t="shared" si="87"/>
        <v>#N/A</v>
      </c>
      <c r="N889" s="3" t="e">
        <f t="shared" si="88"/>
        <v>#N/A</v>
      </c>
      <c r="O889" s="3" t="e">
        <f t="shared" si="89"/>
        <v>#N/A</v>
      </c>
    </row>
    <row r="890" spans="1:15" hidden="1" x14ac:dyDescent="0.2">
      <c r="A890">
        <v>889</v>
      </c>
      <c r="B890" t="s">
        <v>227</v>
      </c>
      <c r="C890" t="s">
        <v>119</v>
      </c>
      <c r="D890" t="s">
        <v>8</v>
      </c>
      <c r="E890">
        <v>680</v>
      </c>
      <c r="F890">
        <v>703</v>
      </c>
      <c r="G890">
        <v>23</v>
      </c>
      <c r="H890">
        <v>3.3823529411764697E-2</v>
      </c>
      <c r="I890" t="str">
        <f>VLOOKUP(D890,categoriesforlookup!A:B,2,FALSE)</f>
        <v>2 years and up to 3 years</v>
      </c>
      <c r="J890">
        <f t="shared" si="84"/>
        <v>35</v>
      </c>
      <c r="K890" t="b">
        <f t="shared" si="85"/>
        <v>1</v>
      </c>
      <c r="L890">
        <f t="shared" si="86"/>
        <v>58</v>
      </c>
      <c r="M890" t="b">
        <f t="shared" si="87"/>
        <v>0</v>
      </c>
      <c r="N890" s="3">
        <f t="shared" si="88"/>
        <v>8.5294117647058826E-2</v>
      </c>
      <c r="O890" s="3">
        <f t="shared" si="89"/>
        <v>1.9965576592082618E-2</v>
      </c>
    </row>
    <row r="891" spans="1:15" hidden="1" x14ac:dyDescent="0.2">
      <c r="A891">
        <v>890</v>
      </c>
      <c r="B891" t="s">
        <v>226</v>
      </c>
      <c r="C891" t="s">
        <v>119</v>
      </c>
      <c r="D891" t="s">
        <v>130</v>
      </c>
      <c r="E891">
        <v>126</v>
      </c>
      <c r="F891">
        <v>161</v>
      </c>
      <c r="G891">
        <v>35</v>
      </c>
      <c r="H891">
        <v>0.27777777777777801</v>
      </c>
      <c r="I891" t="str">
        <f>VLOOKUP(D891,categoriesforlookup!A:B,2,FALSE)</f>
        <v>3 years and up to 4 years</v>
      </c>
      <c r="J891">
        <f t="shared" si="84"/>
        <v>3</v>
      </c>
      <c r="K891" t="b">
        <f t="shared" si="85"/>
        <v>1</v>
      </c>
      <c r="L891">
        <f t="shared" si="86"/>
        <v>38</v>
      </c>
      <c r="M891" t="b">
        <f t="shared" si="87"/>
        <v>0</v>
      </c>
      <c r="N891" s="3">
        <f t="shared" si="88"/>
        <v>0.30158730158730157</v>
      </c>
      <c r="O891" s="3">
        <f t="shared" si="89"/>
        <v>1.3080895008605853E-2</v>
      </c>
    </row>
    <row r="892" spans="1:15" hidden="1" x14ac:dyDescent="0.2">
      <c r="A892">
        <v>891</v>
      </c>
      <c r="B892" t="s">
        <v>225</v>
      </c>
      <c r="C892" t="s">
        <v>119</v>
      </c>
      <c r="D892" t="s">
        <v>131</v>
      </c>
      <c r="E892">
        <v>1185</v>
      </c>
      <c r="F892">
        <v>894</v>
      </c>
      <c r="G892">
        <v>-291</v>
      </c>
      <c r="H892">
        <v>-0.24556962025316501</v>
      </c>
      <c r="I892" t="str">
        <f>VLOOKUP(D892,categoriesforlookup!A:B,2,FALSE)</f>
        <v>6 months up to 1 year</v>
      </c>
      <c r="J892">
        <f t="shared" si="84"/>
        <v>275</v>
      </c>
      <c r="K892" t="b">
        <f t="shared" si="85"/>
        <v>0</v>
      </c>
      <c r="L892">
        <f t="shared" si="86"/>
        <v>-291</v>
      </c>
      <c r="M892" t="b">
        <f t="shared" si="87"/>
        <v>0</v>
      </c>
      <c r="N892" s="3">
        <f t="shared" si="88"/>
        <v>-0.24556962025316456</v>
      </c>
      <c r="O892" s="3">
        <f t="shared" si="89"/>
        <v>-0.10017211703958692</v>
      </c>
    </row>
    <row r="893" spans="1:15" hidden="1" x14ac:dyDescent="0.2">
      <c r="A893">
        <v>892</v>
      </c>
      <c r="B893" t="s">
        <v>224</v>
      </c>
      <c r="C893" t="s">
        <v>119</v>
      </c>
      <c r="D893" t="s">
        <v>132</v>
      </c>
      <c r="E893">
        <v>39</v>
      </c>
      <c r="F893">
        <v>42</v>
      </c>
      <c r="G893">
        <v>3</v>
      </c>
      <c r="H893">
        <v>7.69230769230769E-2</v>
      </c>
      <c r="I893" t="str">
        <f>VLOOKUP(D893,categoriesforlookup!A:B,2,FALSE)</f>
        <v>4 years and up to 5 years</v>
      </c>
      <c r="J893">
        <f t="shared" si="84"/>
        <v>-1</v>
      </c>
      <c r="K893" t="b">
        <f t="shared" si="85"/>
        <v>0</v>
      </c>
      <c r="L893">
        <f t="shared" si="86"/>
        <v>3</v>
      </c>
      <c r="M893" t="b">
        <f t="shared" si="87"/>
        <v>0</v>
      </c>
      <c r="N893" s="3">
        <f t="shared" si="88"/>
        <v>7.6923076923076927E-2</v>
      </c>
      <c r="O893" s="3">
        <f t="shared" si="89"/>
        <v>1.0327022375215145E-3</v>
      </c>
    </row>
    <row r="894" spans="1:15" hidden="1" x14ac:dyDescent="0.2">
      <c r="A894">
        <v>893</v>
      </c>
      <c r="B894" t="s">
        <v>223</v>
      </c>
      <c r="C894" t="s">
        <v>119</v>
      </c>
      <c r="D894" t="s">
        <v>133</v>
      </c>
      <c r="E894">
        <v>20</v>
      </c>
      <c r="F894">
        <v>19</v>
      </c>
      <c r="G894">
        <v>-1</v>
      </c>
      <c r="H894">
        <v>-0.05</v>
      </c>
      <c r="I894" t="str">
        <f>VLOOKUP(D894,categoriesforlookup!A:B,2,FALSE)</f>
        <v>5 years and over</v>
      </c>
      <c r="J894" t="str">
        <f t="shared" si="84"/>
        <v>NA</v>
      </c>
      <c r="K894" t="b">
        <f t="shared" si="85"/>
        <v>0</v>
      </c>
      <c r="L894">
        <f t="shared" si="86"/>
        <v>-1</v>
      </c>
      <c r="M894" t="b">
        <f t="shared" si="87"/>
        <v>0</v>
      </c>
      <c r="N894" s="3">
        <f t="shared" si="88"/>
        <v>-0.05</v>
      </c>
      <c r="O894" s="3">
        <f t="shared" si="89"/>
        <v>-3.4423407917383823E-4</v>
      </c>
    </row>
    <row r="895" spans="1:15" hidden="1" x14ac:dyDescent="0.2">
      <c r="A895">
        <v>894</v>
      </c>
      <c r="B895" t="s">
        <v>222</v>
      </c>
      <c r="C895" t="s">
        <v>119</v>
      </c>
      <c r="D895" t="s">
        <v>134</v>
      </c>
      <c r="E895" t="s">
        <v>135</v>
      </c>
      <c r="F895" t="s">
        <v>135</v>
      </c>
      <c r="G895" t="s">
        <v>135</v>
      </c>
      <c r="H895" t="s">
        <v>135</v>
      </c>
      <c r="I895">
        <f>VLOOKUP(D895,categoriesforlookup!A:B,2,FALSE)</f>
        <v>0</v>
      </c>
      <c r="J895" t="e">
        <f t="shared" si="84"/>
        <v>#N/A</v>
      </c>
      <c r="K895" t="e">
        <f t="shared" si="85"/>
        <v>#N/A</v>
      </c>
      <c r="L895" t="e">
        <f t="shared" si="86"/>
        <v>#N/A</v>
      </c>
      <c r="M895" t="e">
        <f t="shared" si="87"/>
        <v>#N/A</v>
      </c>
      <c r="N895" s="3" t="e">
        <f t="shared" si="88"/>
        <v>#N/A</v>
      </c>
      <c r="O895" s="3" t="e">
        <f t="shared" si="89"/>
        <v>#N/A</v>
      </c>
    </row>
    <row r="896" spans="1:15" x14ac:dyDescent="0.2">
      <c r="A896">
        <v>423</v>
      </c>
      <c r="B896" t="s">
        <v>693</v>
      </c>
      <c r="C896" t="s">
        <v>60</v>
      </c>
      <c r="D896" t="s">
        <v>136</v>
      </c>
      <c r="E896">
        <v>4377</v>
      </c>
      <c r="F896">
        <v>7168</v>
      </c>
      <c r="G896">
        <v>2791</v>
      </c>
      <c r="H896">
        <v>0.63765135937856998</v>
      </c>
      <c r="I896" t="str">
        <f>VLOOKUP(D896,categoriesforlookup!A:B,2,FALSE)</f>
        <v>1 year and up to 2 years</v>
      </c>
      <c r="J896">
        <f t="shared" si="84"/>
        <v>291</v>
      </c>
      <c r="K896" t="b">
        <f t="shared" si="85"/>
        <v>1</v>
      </c>
      <c r="L896">
        <f t="shared" si="86"/>
        <v>3082</v>
      </c>
      <c r="M896" t="b">
        <f t="shared" si="87"/>
        <v>0</v>
      </c>
      <c r="N896" s="3">
        <f t="shared" si="88"/>
        <v>0.70413525245602016</v>
      </c>
      <c r="O896" s="3">
        <f t="shared" si="89"/>
        <v>0.10090031101653299</v>
      </c>
    </row>
    <row r="897" spans="1:15" hidden="1" x14ac:dyDescent="0.2">
      <c r="A897">
        <v>896</v>
      </c>
      <c r="B897" t="s">
        <v>220</v>
      </c>
      <c r="C897" t="s">
        <v>119</v>
      </c>
      <c r="D897" t="s">
        <v>129</v>
      </c>
      <c r="E897">
        <v>2822</v>
      </c>
      <c r="F897">
        <v>2905</v>
      </c>
      <c r="G897">
        <v>83</v>
      </c>
      <c r="H897">
        <v>2.9411764705882401E-2</v>
      </c>
      <c r="I897" t="e">
        <f>VLOOKUP(D897,categoriesforlookup!A:B,2,FALSE)</f>
        <v>#N/A</v>
      </c>
      <c r="J897" t="e">
        <f t="shared" si="84"/>
        <v>#N/A</v>
      </c>
      <c r="K897" t="e">
        <f t="shared" si="85"/>
        <v>#N/A</v>
      </c>
      <c r="L897" t="e">
        <f t="shared" si="86"/>
        <v>#N/A</v>
      </c>
      <c r="M897" t="e">
        <f t="shared" si="87"/>
        <v>#N/A</v>
      </c>
      <c r="N897" s="3" t="e">
        <f t="shared" si="88"/>
        <v>#N/A</v>
      </c>
      <c r="O897" s="3" t="e">
        <f t="shared" si="89"/>
        <v>#N/A</v>
      </c>
    </row>
    <row r="898" spans="1:15" hidden="1" x14ac:dyDescent="0.2">
      <c r="A898">
        <v>897</v>
      </c>
      <c r="B898" t="s">
        <v>219</v>
      </c>
      <c r="C898" t="s">
        <v>120</v>
      </c>
      <c r="D898" t="s">
        <v>8</v>
      </c>
      <c r="E898">
        <v>3998</v>
      </c>
      <c r="F898">
        <v>4183</v>
      </c>
      <c r="G898">
        <v>185</v>
      </c>
      <c r="H898">
        <v>4.62731365682841E-2</v>
      </c>
      <c r="I898" t="str">
        <f>VLOOKUP(D898,categoriesforlookup!A:B,2,FALSE)</f>
        <v>2 years and up to 3 years</v>
      </c>
      <c r="J898">
        <f t="shared" si="84"/>
        <v>192</v>
      </c>
      <c r="K898" t="b">
        <f t="shared" si="85"/>
        <v>1</v>
      </c>
      <c r="L898">
        <f t="shared" si="86"/>
        <v>377</v>
      </c>
      <c r="M898" t="b">
        <f t="shared" si="87"/>
        <v>0</v>
      </c>
      <c r="N898" s="3">
        <f t="shared" si="88"/>
        <v>9.4297148574287143E-2</v>
      </c>
      <c r="O898" s="3">
        <f t="shared" si="89"/>
        <v>1.8044321064471354E-2</v>
      </c>
    </row>
    <row r="899" spans="1:15" hidden="1" x14ac:dyDescent="0.2">
      <c r="A899">
        <v>898</v>
      </c>
      <c r="B899" t="s">
        <v>218</v>
      </c>
      <c r="C899" t="s">
        <v>120</v>
      </c>
      <c r="D899" t="s">
        <v>130</v>
      </c>
      <c r="E899">
        <v>1809</v>
      </c>
      <c r="F899">
        <v>2001</v>
      </c>
      <c r="G899">
        <v>192</v>
      </c>
      <c r="H899">
        <v>0.10613598673300199</v>
      </c>
      <c r="I899" t="str">
        <f>VLOOKUP(D899,categoriesforlookup!A:B,2,FALSE)</f>
        <v>3 years and up to 4 years</v>
      </c>
      <c r="J899">
        <f t="shared" si="84"/>
        <v>-2</v>
      </c>
      <c r="K899" t="b">
        <f t="shared" si="85"/>
        <v>0</v>
      </c>
      <c r="L899">
        <f t="shared" si="86"/>
        <v>192</v>
      </c>
      <c r="M899" t="b">
        <f t="shared" si="87"/>
        <v>0</v>
      </c>
      <c r="N899" s="3">
        <f t="shared" si="88"/>
        <v>0.10613598673300166</v>
      </c>
      <c r="O899" s="3">
        <f t="shared" si="89"/>
        <v>9.189680754319628E-3</v>
      </c>
    </row>
    <row r="900" spans="1:15" hidden="1" x14ac:dyDescent="0.2">
      <c r="A900">
        <v>899</v>
      </c>
      <c r="B900" t="s">
        <v>217</v>
      </c>
      <c r="C900" t="s">
        <v>120</v>
      </c>
      <c r="D900" t="s">
        <v>131</v>
      </c>
      <c r="E900">
        <v>9126</v>
      </c>
      <c r="F900">
        <v>6667</v>
      </c>
      <c r="G900">
        <v>-2459</v>
      </c>
      <c r="H900">
        <v>-0.26944992329607698</v>
      </c>
      <c r="I900" t="str">
        <f>VLOOKUP(D900,categoriesforlookup!A:B,2,FALSE)</f>
        <v>6 months up to 1 year</v>
      </c>
      <c r="J900">
        <f t="shared" si="84"/>
        <v>2418</v>
      </c>
      <c r="K900" t="b">
        <f t="shared" si="85"/>
        <v>0</v>
      </c>
      <c r="L900">
        <f t="shared" si="86"/>
        <v>-2459</v>
      </c>
      <c r="M900" t="b">
        <f t="shared" si="87"/>
        <v>0</v>
      </c>
      <c r="N900" s="3">
        <f t="shared" si="88"/>
        <v>-0.26944992329607714</v>
      </c>
      <c r="O900" s="3">
        <f t="shared" si="89"/>
        <v>-0.11769492174412483</v>
      </c>
    </row>
    <row r="901" spans="1:15" hidden="1" x14ac:dyDescent="0.2">
      <c r="A901">
        <v>900</v>
      </c>
      <c r="B901" t="s">
        <v>216</v>
      </c>
      <c r="C901" t="s">
        <v>120</v>
      </c>
      <c r="D901" t="s">
        <v>132</v>
      </c>
      <c r="E901">
        <v>143</v>
      </c>
      <c r="F901">
        <v>141</v>
      </c>
      <c r="G901">
        <v>-2</v>
      </c>
      <c r="H901">
        <v>-1.3986013986014E-2</v>
      </c>
      <c r="I901" t="str">
        <f>VLOOKUP(D901,categoriesforlookup!A:B,2,FALSE)</f>
        <v>4 years and up to 5 years</v>
      </c>
      <c r="J901">
        <f t="shared" si="84"/>
        <v>16</v>
      </c>
      <c r="K901" t="b">
        <f t="shared" si="85"/>
        <v>0</v>
      </c>
      <c r="L901">
        <f t="shared" si="86"/>
        <v>-2</v>
      </c>
      <c r="M901" t="b">
        <f t="shared" si="87"/>
        <v>0</v>
      </c>
      <c r="N901" s="3">
        <f t="shared" si="88"/>
        <v>-1.3986013986013986E-2</v>
      </c>
      <c r="O901" s="3">
        <f t="shared" si="89"/>
        <v>-9.5725841190829458E-5</v>
      </c>
    </row>
    <row r="902" spans="1:15" hidden="1" x14ac:dyDescent="0.2">
      <c r="A902">
        <v>901</v>
      </c>
      <c r="B902" t="s">
        <v>215</v>
      </c>
      <c r="C902" t="s">
        <v>120</v>
      </c>
      <c r="D902" t="s">
        <v>133</v>
      </c>
      <c r="E902">
        <v>96</v>
      </c>
      <c r="F902">
        <v>112</v>
      </c>
      <c r="G902">
        <v>16</v>
      </c>
      <c r="H902">
        <v>0.16666666666666699</v>
      </c>
      <c r="I902" t="str">
        <f>VLOOKUP(D902,categoriesforlookup!A:B,2,FALSE)</f>
        <v>5 years and over</v>
      </c>
      <c r="J902" t="str">
        <f t="shared" si="84"/>
        <v>NA</v>
      </c>
      <c r="K902" t="b">
        <f t="shared" si="85"/>
        <v>1</v>
      </c>
      <c r="L902" t="e">
        <f t="shared" si="86"/>
        <v>#VALUE!</v>
      </c>
      <c r="M902" t="e">
        <f t="shared" si="87"/>
        <v>#VALUE!</v>
      </c>
      <c r="N902" s="3" t="e">
        <f t="shared" si="88"/>
        <v>#VALUE!</v>
      </c>
      <c r="O902" s="3" t="e">
        <f t="shared" si="89"/>
        <v>#VALUE!</v>
      </c>
    </row>
    <row r="903" spans="1:15" hidden="1" x14ac:dyDescent="0.2">
      <c r="A903">
        <v>902</v>
      </c>
      <c r="B903" t="s">
        <v>214</v>
      </c>
      <c r="C903" t="s">
        <v>120</v>
      </c>
      <c r="D903" t="s">
        <v>134</v>
      </c>
      <c r="E903" t="s">
        <v>135</v>
      </c>
      <c r="F903" t="s">
        <v>135</v>
      </c>
      <c r="G903" t="s">
        <v>135</v>
      </c>
      <c r="H903" t="s">
        <v>135</v>
      </c>
      <c r="I903">
        <f>VLOOKUP(D903,categoriesforlookup!A:B,2,FALSE)</f>
        <v>0</v>
      </c>
      <c r="J903" t="e">
        <f t="shared" si="84"/>
        <v>#N/A</v>
      </c>
      <c r="K903" t="e">
        <f t="shared" si="85"/>
        <v>#N/A</v>
      </c>
      <c r="L903" t="e">
        <f t="shared" si="86"/>
        <v>#N/A</v>
      </c>
      <c r="M903" t="e">
        <f t="shared" si="87"/>
        <v>#N/A</v>
      </c>
      <c r="N903" s="3" t="e">
        <f t="shared" si="88"/>
        <v>#N/A</v>
      </c>
      <c r="O903" s="3" t="e">
        <f t="shared" si="89"/>
        <v>#N/A</v>
      </c>
    </row>
    <row r="904" spans="1:15" x14ac:dyDescent="0.2">
      <c r="A904">
        <v>703</v>
      </c>
      <c r="B904" t="s">
        <v>413</v>
      </c>
      <c r="C904" t="s">
        <v>95</v>
      </c>
      <c r="D904" t="s">
        <v>136</v>
      </c>
      <c r="E904">
        <v>18434</v>
      </c>
      <c r="F904">
        <v>30655</v>
      </c>
      <c r="G904">
        <v>12221</v>
      </c>
      <c r="H904">
        <v>0.66295974829120097</v>
      </c>
      <c r="I904" t="str">
        <f>VLOOKUP(D904,categoriesforlookup!A:B,2,FALSE)</f>
        <v>1 year and up to 2 years</v>
      </c>
      <c r="J904">
        <f t="shared" ref="J904:J967" si="90">VLOOKUP(CONCATENATE(C904,":",I904),B:I,6,FALSE)</f>
        <v>995</v>
      </c>
      <c r="K904" t="b">
        <f t="shared" ref="K904:K967" si="91">AND(G904&gt;0,J904&gt;0)</f>
        <v>1</v>
      </c>
      <c r="L904">
        <f t="shared" ref="L904:L967" si="92">IF(K904,G904+J904,G904)</f>
        <v>13216</v>
      </c>
      <c r="M904" t="b">
        <f t="shared" ref="M904:M967" si="93">L904=H904</f>
        <v>0</v>
      </c>
      <c r="N904" s="3">
        <f t="shared" ref="N904:N967" si="94">L904/E904</f>
        <v>0.71693609634371269</v>
      </c>
      <c r="O904" s="3">
        <f t="shared" ref="O904:O967" si="95">L904/VLOOKUP(C904&amp;":Total",B:F,5,FALSE)</f>
        <v>0.10047057571403593</v>
      </c>
    </row>
    <row r="905" spans="1:15" hidden="1" x14ac:dyDescent="0.2">
      <c r="A905">
        <v>904</v>
      </c>
      <c r="B905" t="s">
        <v>212</v>
      </c>
      <c r="C905" t="s">
        <v>120</v>
      </c>
      <c r="D905" t="s">
        <v>129</v>
      </c>
      <c r="E905">
        <v>20674</v>
      </c>
      <c r="F905">
        <v>20893</v>
      </c>
      <c r="G905">
        <v>219</v>
      </c>
      <c r="H905">
        <v>1.0593015381638799E-2</v>
      </c>
      <c r="I905" t="e">
        <f>VLOOKUP(D905,categoriesforlookup!A:B,2,FALSE)</f>
        <v>#N/A</v>
      </c>
      <c r="J905" t="e">
        <f t="shared" si="90"/>
        <v>#N/A</v>
      </c>
      <c r="K905" t="e">
        <f t="shared" si="91"/>
        <v>#N/A</v>
      </c>
      <c r="L905" t="e">
        <f t="shared" si="92"/>
        <v>#N/A</v>
      </c>
      <c r="M905" t="e">
        <f t="shared" si="93"/>
        <v>#N/A</v>
      </c>
      <c r="N905" s="3" t="e">
        <f t="shared" si="94"/>
        <v>#N/A</v>
      </c>
      <c r="O905" s="3" t="e">
        <f t="shared" si="95"/>
        <v>#N/A</v>
      </c>
    </row>
    <row r="906" spans="1:15" hidden="1" x14ac:dyDescent="0.2">
      <c r="A906">
        <v>905</v>
      </c>
      <c r="B906" t="s">
        <v>211</v>
      </c>
      <c r="C906" t="s">
        <v>121</v>
      </c>
      <c r="D906" t="s">
        <v>8</v>
      </c>
      <c r="E906">
        <v>11992</v>
      </c>
      <c r="F906">
        <v>13068</v>
      </c>
      <c r="G906">
        <v>1076</v>
      </c>
      <c r="H906">
        <v>8.9726484322881897E-2</v>
      </c>
      <c r="I906" t="str">
        <f>VLOOKUP(D906,categoriesforlookup!A:B,2,FALSE)</f>
        <v>2 years and up to 3 years</v>
      </c>
      <c r="J906">
        <f t="shared" si="90"/>
        <v>211</v>
      </c>
      <c r="K906" t="b">
        <f t="shared" si="91"/>
        <v>1</v>
      </c>
      <c r="L906">
        <f t="shared" si="92"/>
        <v>1287</v>
      </c>
      <c r="M906" t="b">
        <f t="shared" si="93"/>
        <v>0</v>
      </c>
      <c r="N906" s="3">
        <f t="shared" si="94"/>
        <v>0.10732154769846565</v>
      </c>
      <c r="O906" s="3">
        <f t="shared" si="95"/>
        <v>2.5999474758085696E-2</v>
      </c>
    </row>
    <row r="907" spans="1:15" hidden="1" x14ac:dyDescent="0.2">
      <c r="A907">
        <v>906</v>
      </c>
      <c r="B907" t="s">
        <v>210</v>
      </c>
      <c r="C907" t="s">
        <v>121</v>
      </c>
      <c r="D907" t="s">
        <v>130</v>
      </c>
      <c r="E907">
        <v>3417</v>
      </c>
      <c r="F907">
        <v>3628</v>
      </c>
      <c r="G907">
        <v>211</v>
      </c>
      <c r="H907">
        <v>6.1750073163593801E-2</v>
      </c>
      <c r="I907" t="str">
        <f>VLOOKUP(D907,categoriesforlookup!A:B,2,FALSE)</f>
        <v>3 years and up to 4 years</v>
      </c>
      <c r="J907">
        <f t="shared" si="90"/>
        <v>-1</v>
      </c>
      <c r="K907" t="b">
        <f t="shared" si="91"/>
        <v>0</v>
      </c>
      <c r="L907">
        <f t="shared" si="92"/>
        <v>211</v>
      </c>
      <c r="M907" t="b">
        <f t="shared" si="93"/>
        <v>0</v>
      </c>
      <c r="N907" s="3">
        <f t="shared" si="94"/>
        <v>6.1750073163593794E-2</v>
      </c>
      <c r="O907" s="3">
        <f t="shared" si="95"/>
        <v>4.2625401507040261E-3</v>
      </c>
    </row>
    <row r="908" spans="1:15" hidden="1" x14ac:dyDescent="0.2">
      <c r="A908">
        <v>907</v>
      </c>
      <c r="B908" t="s">
        <v>209</v>
      </c>
      <c r="C908" t="s">
        <v>121</v>
      </c>
      <c r="D908" t="s">
        <v>131</v>
      </c>
      <c r="E908">
        <v>17295</v>
      </c>
      <c r="F908">
        <v>10826</v>
      </c>
      <c r="G908">
        <v>-6469</v>
      </c>
      <c r="H908">
        <v>-0.37403873952009298</v>
      </c>
      <c r="I908" t="str">
        <f>VLOOKUP(D908,categoriesforlookup!A:B,2,FALSE)</f>
        <v>6 months up to 1 year</v>
      </c>
      <c r="J908">
        <f t="shared" si="90"/>
        <v>5623</v>
      </c>
      <c r="K908" t="b">
        <f t="shared" si="91"/>
        <v>0</v>
      </c>
      <c r="L908">
        <f t="shared" si="92"/>
        <v>-6469</v>
      </c>
      <c r="M908" t="b">
        <f t="shared" si="93"/>
        <v>0</v>
      </c>
      <c r="N908" s="3">
        <f t="shared" si="94"/>
        <v>-0.37403873952009253</v>
      </c>
      <c r="O908" s="3">
        <f t="shared" si="95"/>
        <v>-0.13068422860144238</v>
      </c>
    </row>
    <row r="909" spans="1:15" hidden="1" x14ac:dyDescent="0.2">
      <c r="A909">
        <v>908</v>
      </c>
      <c r="B909" t="s">
        <v>208</v>
      </c>
      <c r="C909" t="s">
        <v>121</v>
      </c>
      <c r="D909" t="s">
        <v>132</v>
      </c>
      <c r="E909">
        <v>536</v>
      </c>
      <c r="F909">
        <v>535</v>
      </c>
      <c r="G909">
        <v>-1</v>
      </c>
      <c r="H909">
        <v>-1.86567164179104E-3</v>
      </c>
      <c r="I909" t="str">
        <f>VLOOKUP(D909,categoriesforlookup!A:B,2,FALSE)</f>
        <v>4 years and up to 5 years</v>
      </c>
      <c r="J909">
        <f t="shared" si="90"/>
        <v>38</v>
      </c>
      <c r="K909" t="b">
        <f t="shared" si="91"/>
        <v>0</v>
      </c>
      <c r="L909">
        <f t="shared" si="92"/>
        <v>-1</v>
      </c>
      <c r="M909" t="b">
        <f t="shared" si="93"/>
        <v>0</v>
      </c>
      <c r="N909" s="3">
        <f t="shared" si="94"/>
        <v>-1.8656716417910447E-3</v>
      </c>
      <c r="O909" s="3">
        <f t="shared" si="95"/>
        <v>-2.0201612088644674E-5</v>
      </c>
    </row>
    <row r="910" spans="1:15" hidden="1" x14ac:dyDescent="0.2">
      <c r="A910">
        <v>909</v>
      </c>
      <c r="B910" t="s">
        <v>207</v>
      </c>
      <c r="C910" t="s">
        <v>121</v>
      </c>
      <c r="D910" t="s">
        <v>133</v>
      </c>
      <c r="E910">
        <v>307</v>
      </c>
      <c r="F910">
        <v>345</v>
      </c>
      <c r="G910">
        <v>38</v>
      </c>
      <c r="H910">
        <v>0.12377850162866399</v>
      </c>
      <c r="I910" t="str">
        <f>VLOOKUP(D910,categoriesforlookup!A:B,2,FALSE)</f>
        <v>5 years and over</v>
      </c>
      <c r="J910">
        <f t="shared" si="90"/>
        <v>16</v>
      </c>
      <c r="K910" t="b">
        <f t="shared" si="91"/>
        <v>1</v>
      </c>
      <c r="L910">
        <f t="shared" si="92"/>
        <v>54</v>
      </c>
      <c r="M910" t="b">
        <f t="shared" si="93"/>
        <v>0</v>
      </c>
      <c r="N910" s="3">
        <f t="shared" si="94"/>
        <v>0.1758957654723127</v>
      </c>
      <c r="O910" s="3">
        <f t="shared" si="95"/>
        <v>1.0908870527868125E-3</v>
      </c>
    </row>
    <row r="911" spans="1:15" hidden="1" x14ac:dyDescent="0.2">
      <c r="A911">
        <v>910</v>
      </c>
      <c r="B911" t="s">
        <v>206</v>
      </c>
      <c r="C911" t="s">
        <v>121</v>
      </c>
      <c r="D911" t="s">
        <v>134</v>
      </c>
      <c r="E911">
        <v>34</v>
      </c>
      <c r="F911">
        <v>50</v>
      </c>
      <c r="G911">
        <v>16</v>
      </c>
      <c r="H911">
        <v>0.47058823529411797</v>
      </c>
      <c r="I911">
        <f>VLOOKUP(D911,categoriesforlookup!A:B,2,FALSE)</f>
        <v>0</v>
      </c>
      <c r="J911" t="e">
        <f t="shared" si="90"/>
        <v>#N/A</v>
      </c>
      <c r="K911" t="e">
        <f t="shared" si="91"/>
        <v>#N/A</v>
      </c>
      <c r="L911" t="e">
        <f t="shared" si="92"/>
        <v>#N/A</v>
      </c>
      <c r="M911" t="e">
        <f t="shared" si="93"/>
        <v>#N/A</v>
      </c>
      <c r="N911" s="3" t="e">
        <f t="shared" si="94"/>
        <v>#N/A</v>
      </c>
      <c r="O911" s="3" t="e">
        <f t="shared" si="95"/>
        <v>#N/A</v>
      </c>
    </row>
    <row r="912" spans="1:15" x14ac:dyDescent="0.2">
      <c r="A912">
        <v>143</v>
      </c>
      <c r="B912" t="s">
        <v>973</v>
      </c>
      <c r="C912" t="s">
        <v>25</v>
      </c>
      <c r="D912" t="s">
        <v>136</v>
      </c>
      <c r="E912">
        <v>7146</v>
      </c>
      <c r="F912">
        <v>12208</v>
      </c>
      <c r="G912">
        <v>5062</v>
      </c>
      <c r="H912">
        <v>0.70836831794010602</v>
      </c>
      <c r="I912" t="str">
        <f>VLOOKUP(D912,categoriesforlookup!A:B,2,FALSE)</f>
        <v>1 year and up to 2 years</v>
      </c>
      <c r="J912">
        <f t="shared" si="90"/>
        <v>327</v>
      </c>
      <c r="K912" t="b">
        <f t="shared" si="91"/>
        <v>1</v>
      </c>
      <c r="L912">
        <f t="shared" si="92"/>
        <v>5389</v>
      </c>
      <c r="M912" t="b">
        <f t="shared" si="93"/>
        <v>0</v>
      </c>
      <c r="N912" s="3">
        <f t="shared" si="94"/>
        <v>0.7541281835992163</v>
      </c>
      <c r="O912" s="3">
        <f t="shared" si="95"/>
        <v>0.10044172739641773</v>
      </c>
    </row>
    <row r="913" spans="1:15" hidden="1" x14ac:dyDescent="0.2">
      <c r="A913">
        <v>912</v>
      </c>
      <c r="B913" t="s">
        <v>204</v>
      </c>
      <c r="C913" t="s">
        <v>121</v>
      </c>
      <c r="D913" t="s">
        <v>129</v>
      </c>
      <c r="E913">
        <v>49000</v>
      </c>
      <c r="F913">
        <v>49501</v>
      </c>
      <c r="G913">
        <v>501</v>
      </c>
      <c r="H913">
        <v>1.02244897959184E-2</v>
      </c>
      <c r="I913" t="e">
        <f>VLOOKUP(D913,categoriesforlookup!A:B,2,FALSE)</f>
        <v>#N/A</v>
      </c>
      <c r="J913" t="e">
        <f t="shared" si="90"/>
        <v>#N/A</v>
      </c>
      <c r="K913" t="e">
        <f t="shared" si="91"/>
        <v>#N/A</v>
      </c>
      <c r="L913" t="e">
        <f t="shared" si="92"/>
        <v>#N/A</v>
      </c>
      <c r="M913" t="e">
        <f t="shared" si="93"/>
        <v>#N/A</v>
      </c>
      <c r="N913" s="3" t="e">
        <f t="shared" si="94"/>
        <v>#N/A</v>
      </c>
      <c r="O913" s="3" t="e">
        <f t="shared" si="95"/>
        <v>#N/A</v>
      </c>
    </row>
    <row r="914" spans="1:15" hidden="1" x14ac:dyDescent="0.2">
      <c r="A914">
        <v>913</v>
      </c>
      <c r="B914" t="s">
        <v>203</v>
      </c>
      <c r="C914" t="s">
        <v>122</v>
      </c>
      <c r="D914" t="s">
        <v>8</v>
      </c>
      <c r="E914">
        <v>7082</v>
      </c>
      <c r="F914">
        <v>7169</v>
      </c>
      <c r="G914">
        <v>87</v>
      </c>
      <c r="H914">
        <v>1.22846653487715E-2</v>
      </c>
      <c r="I914" t="str">
        <f>VLOOKUP(D914,categoriesforlookup!A:B,2,FALSE)</f>
        <v>2 years and up to 3 years</v>
      </c>
      <c r="J914">
        <f t="shared" si="90"/>
        <v>450</v>
      </c>
      <c r="K914" t="b">
        <f t="shared" si="91"/>
        <v>1</v>
      </c>
      <c r="L914">
        <f t="shared" si="92"/>
        <v>537</v>
      </c>
      <c r="M914" t="b">
        <f t="shared" si="93"/>
        <v>0</v>
      </c>
      <c r="N914" s="3">
        <f t="shared" si="94"/>
        <v>7.5826037842417399E-2</v>
      </c>
      <c r="O914" s="3">
        <f t="shared" si="95"/>
        <v>1.7027618353045629E-2</v>
      </c>
    </row>
    <row r="915" spans="1:15" hidden="1" x14ac:dyDescent="0.2">
      <c r="A915">
        <v>914</v>
      </c>
      <c r="B915" t="s">
        <v>202</v>
      </c>
      <c r="C915" t="s">
        <v>122</v>
      </c>
      <c r="D915" t="s">
        <v>130</v>
      </c>
      <c r="E915">
        <v>3251</v>
      </c>
      <c r="F915">
        <v>3701</v>
      </c>
      <c r="G915">
        <v>450</v>
      </c>
      <c r="H915">
        <v>0.138418948015995</v>
      </c>
      <c r="I915" t="str">
        <f>VLOOKUP(D915,categoriesforlookup!A:B,2,FALSE)</f>
        <v>3 years and up to 4 years</v>
      </c>
      <c r="J915">
        <f t="shared" si="90"/>
        <v>21</v>
      </c>
      <c r="K915" t="b">
        <f t="shared" si="91"/>
        <v>1</v>
      </c>
      <c r="L915">
        <f t="shared" si="92"/>
        <v>471</v>
      </c>
      <c r="M915" t="b">
        <f t="shared" si="93"/>
        <v>0</v>
      </c>
      <c r="N915" s="3">
        <f t="shared" si="94"/>
        <v>0.14487849892340818</v>
      </c>
      <c r="O915" s="3">
        <f t="shared" si="95"/>
        <v>1.4934838443732758E-2</v>
      </c>
    </row>
    <row r="916" spans="1:15" hidden="1" x14ac:dyDescent="0.2">
      <c r="A916">
        <v>915</v>
      </c>
      <c r="B916" t="s">
        <v>201</v>
      </c>
      <c r="C916" t="s">
        <v>122</v>
      </c>
      <c r="D916" t="s">
        <v>131</v>
      </c>
      <c r="E916">
        <v>10308</v>
      </c>
      <c r="F916">
        <v>5611</v>
      </c>
      <c r="G916">
        <v>-4697</v>
      </c>
      <c r="H916">
        <v>-0.45566550252231303</v>
      </c>
      <c r="I916" t="str">
        <f>VLOOKUP(D916,categoriesforlookup!A:B,2,FALSE)</f>
        <v>6 months up to 1 year</v>
      </c>
      <c r="J916">
        <f t="shared" si="90"/>
        <v>4024</v>
      </c>
      <c r="K916" t="b">
        <f t="shared" si="91"/>
        <v>0</v>
      </c>
      <c r="L916">
        <f t="shared" si="92"/>
        <v>-4697</v>
      </c>
      <c r="M916" t="b">
        <f t="shared" si="93"/>
        <v>0</v>
      </c>
      <c r="N916" s="3">
        <f t="shared" si="94"/>
        <v>-0.45566550252231275</v>
      </c>
      <c r="O916" s="3">
        <f t="shared" si="95"/>
        <v>-0.14893617021276595</v>
      </c>
    </row>
    <row r="917" spans="1:15" hidden="1" x14ac:dyDescent="0.2">
      <c r="A917">
        <v>916</v>
      </c>
      <c r="B917" t="s">
        <v>200</v>
      </c>
      <c r="C917" t="s">
        <v>122</v>
      </c>
      <c r="D917" t="s">
        <v>132</v>
      </c>
      <c r="E917">
        <v>871</v>
      </c>
      <c r="F917">
        <v>892</v>
      </c>
      <c r="G917">
        <v>21</v>
      </c>
      <c r="H917">
        <v>2.41102181400689E-2</v>
      </c>
      <c r="I917" t="str">
        <f>VLOOKUP(D917,categoriesforlookup!A:B,2,FALSE)</f>
        <v>4 years and up to 5 years</v>
      </c>
      <c r="J917">
        <f t="shared" si="90"/>
        <v>6</v>
      </c>
      <c r="K917" t="b">
        <f t="shared" si="91"/>
        <v>1</v>
      </c>
      <c r="L917">
        <f t="shared" si="92"/>
        <v>27</v>
      </c>
      <c r="M917" t="b">
        <f t="shared" si="93"/>
        <v>0</v>
      </c>
      <c r="N917" s="3">
        <f t="shared" si="94"/>
        <v>3.0998851894374284E-2</v>
      </c>
      <c r="O917" s="3">
        <f t="shared" si="95"/>
        <v>8.5613723562799247E-4</v>
      </c>
    </row>
    <row r="918" spans="1:15" hidden="1" x14ac:dyDescent="0.2">
      <c r="A918">
        <v>917</v>
      </c>
      <c r="B918" t="s">
        <v>199</v>
      </c>
      <c r="C918" t="s">
        <v>122</v>
      </c>
      <c r="D918" t="s">
        <v>133</v>
      </c>
      <c r="E918">
        <v>900</v>
      </c>
      <c r="F918">
        <v>906</v>
      </c>
      <c r="G918">
        <v>6</v>
      </c>
      <c r="H918">
        <v>6.6666666666666697E-3</v>
      </c>
      <c r="I918" t="str">
        <f>VLOOKUP(D918,categoriesforlookup!A:B,2,FALSE)</f>
        <v>5 years and over</v>
      </c>
      <c r="J918">
        <f t="shared" si="90"/>
        <v>63</v>
      </c>
      <c r="K918" t="b">
        <f t="shared" si="91"/>
        <v>1</v>
      </c>
      <c r="L918">
        <f t="shared" si="92"/>
        <v>69</v>
      </c>
      <c r="M918" t="b">
        <f t="shared" si="93"/>
        <v>0</v>
      </c>
      <c r="N918" s="3">
        <f t="shared" si="94"/>
        <v>7.6666666666666661E-2</v>
      </c>
      <c r="O918" s="3">
        <f t="shared" si="95"/>
        <v>2.187906268827092E-3</v>
      </c>
    </row>
    <row r="919" spans="1:15" hidden="1" x14ac:dyDescent="0.2">
      <c r="A919">
        <v>918</v>
      </c>
      <c r="B919" t="s">
        <v>198</v>
      </c>
      <c r="C919" t="s">
        <v>122</v>
      </c>
      <c r="D919" t="s">
        <v>134</v>
      </c>
      <c r="E919">
        <v>705</v>
      </c>
      <c r="F919">
        <v>768</v>
      </c>
      <c r="G919">
        <v>63</v>
      </c>
      <c r="H919">
        <v>8.9361702127659606E-2</v>
      </c>
      <c r="I919">
        <f>VLOOKUP(D919,categoriesforlookup!A:B,2,FALSE)</f>
        <v>0</v>
      </c>
      <c r="J919" t="e">
        <f t="shared" si="90"/>
        <v>#N/A</v>
      </c>
      <c r="K919" t="e">
        <f t="shared" si="91"/>
        <v>#N/A</v>
      </c>
      <c r="L919" t="e">
        <f t="shared" si="92"/>
        <v>#N/A</v>
      </c>
      <c r="M919" t="e">
        <f t="shared" si="93"/>
        <v>#N/A</v>
      </c>
      <c r="N919" s="3" t="e">
        <f t="shared" si="94"/>
        <v>#N/A</v>
      </c>
      <c r="O919" s="3" t="e">
        <f t="shared" si="95"/>
        <v>#N/A</v>
      </c>
    </row>
    <row r="920" spans="1:15" x14ac:dyDescent="0.2">
      <c r="A920">
        <v>79</v>
      </c>
      <c r="B920" t="s">
        <v>1037</v>
      </c>
      <c r="C920" t="s">
        <v>17</v>
      </c>
      <c r="D920" t="s">
        <v>136</v>
      </c>
      <c r="E920">
        <v>3059</v>
      </c>
      <c r="F920">
        <v>5093</v>
      </c>
      <c r="G920">
        <v>2034</v>
      </c>
      <c r="H920">
        <v>0.66492317750898999</v>
      </c>
      <c r="I920" t="str">
        <f>VLOOKUP(D920,categoriesforlookup!A:B,2,FALSE)</f>
        <v>1 year and up to 2 years</v>
      </c>
      <c r="J920">
        <f t="shared" si="90"/>
        <v>25</v>
      </c>
      <c r="K920" t="b">
        <f t="shared" si="91"/>
        <v>1</v>
      </c>
      <c r="L920">
        <f t="shared" si="92"/>
        <v>2059</v>
      </c>
      <c r="M920" t="b">
        <f t="shared" si="93"/>
        <v>0</v>
      </c>
      <c r="N920" s="3">
        <f t="shared" si="94"/>
        <v>0.67309578293559991</v>
      </c>
      <c r="O920" s="3">
        <f t="shared" si="95"/>
        <v>0.10034113060428849</v>
      </c>
    </row>
    <row r="921" spans="1:15" hidden="1" x14ac:dyDescent="0.2">
      <c r="A921">
        <v>920</v>
      </c>
      <c r="B921" t="s">
        <v>196</v>
      </c>
      <c r="C921" t="s">
        <v>122</v>
      </c>
      <c r="D921" t="s">
        <v>129</v>
      </c>
      <c r="E921">
        <v>31497</v>
      </c>
      <c r="F921">
        <v>31537</v>
      </c>
      <c r="G921">
        <v>40</v>
      </c>
      <c r="H921">
        <v>1.2699622186239999E-3</v>
      </c>
      <c r="I921" t="e">
        <f>VLOOKUP(D921,categoriesforlookup!A:B,2,FALSE)</f>
        <v>#N/A</v>
      </c>
      <c r="J921" t="e">
        <f t="shared" si="90"/>
        <v>#N/A</v>
      </c>
      <c r="K921" t="e">
        <f t="shared" si="91"/>
        <v>#N/A</v>
      </c>
      <c r="L921" t="e">
        <f t="shared" si="92"/>
        <v>#N/A</v>
      </c>
      <c r="M921" t="e">
        <f t="shared" si="93"/>
        <v>#N/A</v>
      </c>
      <c r="N921" s="3" t="e">
        <f t="shared" si="94"/>
        <v>#N/A</v>
      </c>
      <c r="O921" s="3" t="e">
        <f t="shared" si="95"/>
        <v>#N/A</v>
      </c>
    </row>
    <row r="922" spans="1:15" hidden="1" x14ac:dyDescent="0.2">
      <c r="A922">
        <v>921</v>
      </c>
      <c r="B922" t="s">
        <v>195</v>
      </c>
      <c r="C922" t="s">
        <v>123</v>
      </c>
      <c r="D922" t="s">
        <v>8</v>
      </c>
      <c r="E922">
        <v>5191</v>
      </c>
      <c r="F922">
        <v>5602</v>
      </c>
      <c r="G922">
        <v>411</v>
      </c>
      <c r="H922">
        <v>7.9175496050857205E-2</v>
      </c>
      <c r="I922" t="str">
        <f>VLOOKUP(D922,categoriesforlookup!A:B,2,FALSE)</f>
        <v>2 years and up to 3 years</v>
      </c>
      <c r="J922">
        <f t="shared" si="90"/>
        <v>56</v>
      </c>
      <c r="K922" t="b">
        <f t="shared" si="91"/>
        <v>1</v>
      </c>
      <c r="L922">
        <f t="shared" si="92"/>
        <v>467</v>
      </c>
      <c r="M922" t="b">
        <f t="shared" si="93"/>
        <v>0</v>
      </c>
      <c r="N922" s="3">
        <f t="shared" si="94"/>
        <v>8.9963398189173566E-2</v>
      </c>
      <c r="O922" s="3">
        <f t="shared" si="95"/>
        <v>2.1976470588235295E-2</v>
      </c>
    </row>
    <row r="923" spans="1:15" hidden="1" x14ac:dyDescent="0.2">
      <c r="A923">
        <v>922</v>
      </c>
      <c r="B923" t="s">
        <v>194</v>
      </c>
      <c r="C923" t="s">
        <v>123</v>
      </c>
      <c r="D923" t="s">
        <v>130</v>
      </c>
      <c r="E923">
        <v>211</v>
      </c>
      <c r="F923">
        <v>267</v>
      </c>
      <c r="G923">
        <v>56</v>
      </c>
      <c r="H923">
        <v>0.26540284360189598</v>
      </c>
      <c r="I923" t="str">
        <f>VLOOKUP(D923,categoriesforlookup!A:B,2,FALSE)</f>
        <v>3 years and up to 4 years</v>
      </c>
      <c r="J923">
        <f t="shared" si="90"/>
        <v>-3</v>
      </c>
      <c r="K923" t="b">
        <f t="shared" si="91"/>
        <v>0</v>
      </c>
      <c r="L923">
        <f t="shared" si="92"/>
        <v>56</v>
      </c>
      <c r="M923" t="b">
        <f t="shared" si="93"/>
        <v>0</v>
      </c>
      <c r="N923" s="3">
        <f t="shared" si="94"/>
        <v>0.26540284360189575</v>
      </c>
      <c r="O923" s="3">
        <f t="shared" si="95"/>
        <v>2.635294117647059E-3</v>
      </c>
    </row>
    <row r="924" spans="1:15" hidden="1" x14ac:dyDescent="0.2">
      <c r="A924">
        <v>923</v>
      </c>
      <c r="B924" t="s">
        <v>193</v>
      </c>
      <c r="C924" t="s">
        <v>123</v>
      </c>
      <c r="D924" t="s">
        <v>131</v>
      </c>
      <c r="E924">
        <v>8976</v>
      </c>
      <c r="F924">
        <v>5705</v>
      </c>
      <c r="G924">
        <v>-3271</v>
      </c>
      <c r="H924">
        <v>-0.364416221033868</v>
      </c>
      <c r="I924" t="str">
        <f>VLOOKUP(D924,categoriesforlookup!A:B,2,FALSE)</f>
        <v>6 months up to 1 year</v>
      </c>
      <c r="J924">
        <f t="shared" si="90"/>
        <v>3130</v>
      </c>
      <c r="K924" t="b">
        <f t="shared" si="91"/>
        <v>0</v>
      </c>
      <c r="L924">
        <f t="shared" si="92"/>
        <v>-3271</v>
      </c>
      <c r="M924" t="b">
        <f t="shared" si="93"/>
        <v>0</v>
      </c>
      <c r="N924" s="3">
        <f t="shared" si="94"/>
        <v>-0.36441622103386812</v>
      </c>
      <c r="O924" s="3">
        <f t="shared" si="95"/>
        <v>-0.15392941176470587</v>
      </c>
    </row>
    <row r="925" spans="1:15" hidden="1" x14ac:dyDescent="0.2">
      <c r="A925">
        <v>924</v>
      </c>
      <c r="B925" t="s">
        <v>192</v>
      </c>
      <c r="C925" t="s">
        <v>123</v>
      </c>
      <c r="D925" t="s">
        <v>132</v>
      </c>
      <c r="E925">
        <v>180</v>
      </c>
      <c r="F925">
        <v>177</v>
      </c>
      <c r="G925">
        <v>-3</v>
      </c>
      <c r="H925">
        <v>-1.6666666666666701E-2</v>
      </c>
      <c r="I925" t="str">
        <f>VLOOKUP(D925,categoriesforlookup!A:B,2,FALSE)</f>
        <v>4 years and up to 5 years</v>
      </c>
      <c r="J925">
        <f t="shared" si="90"/>
        <v>17</v>
      </c>
      <c r="K925" t="b">
        <f t="shared" si="91"/>
        <v>0</v>
      </c>
      <c r="L925">
        <f t="shared" si="92"/>
        <v>-3</v>
      </c>
      <c r="M925" t="b">
        <f t="shared" si="93"/>
        <v>0</v>
      </c>
      <c r="N925" s="3">
        <f t="shared" si="94"/>
        <v>-1.6666666666666666E-2</v>
      </c>
      <c r="O925" s="3">
        <f t="shared" si="95"/>
        <v>-1.4117647058823528E-4</v>
      </c>
    </row>
    <row r="926" spans="1:15" hidden="1" x14ac:dyDescent="0.2">
      <c r="A926">
        <v>925</v>
      </c>
      <c r="B926" t="s">
        <v>191</v>
      </c>
      <c r="C926" t="s">
        <v>123</v>
      </c>
      <c r="D926" t="s">
        <v>133</v>
      </c>
      <c r="E926">
        <v>139</v>
      </c>
      <c r="F926">
        <v>156</v>
      </c>
      <c r="G926">
        <v>17</v>
      </c>
      <c r="H926">
        <v>0.12230215827338101</v>
      </c>
      <c r="I926" t="str">
        <f>VLOOKUP(D926,categoriesforlookup!A:B,2,FALSE)</f>
        <v>5 years and over</v>
      </c>
      <c r="J926">
        <f t="shared" si="90"/>
        <v>0</v>
      </c>
      <c r="K926" t="b">
        <f t="shared" si="91"/>
        <v>0</v>
      </c>
      <c r="L926">
        <f t="shared" si="92"/>
        <v>17</v>
      </c>
      <c r="M926" t="b">
        <f t="shared" si="93"/>
        <v>0</v>
      </c>
      <c r="N926" s="3">
        <f t="shared" si="94"/>
        <v>0.1223021582733813</v>
      </c>
      <c r="O926" s="3">
        <f t="shared" si="95"/>
        <v>8.0000000000000004E-4</v>
      </c>
    </row>
    <row r="927" spans="1:15" hidden="1" x14ac:dyDescent="0.2">
      <c r="A927">
        <v>926</v>
      </c>
      <c r="B927" t="s">
        <v>190</v>
      </c>
      <c r="C927" t="s">
        <v>123</v>
      </c>
      <c r="D927" t="s">
        <v>134</v>
      </c>
      <c r="E927">
        <v>14</v>
      </c>
      <c r="F927">
        <v>14</v>
      </c>
      <c r="G927">
        <v>0</v>
      </c>
      <c r="H927">
        <v>0</v>
      </c>
      <c r="I927">
        <f>VLOOKUP(D927,categoriesforlookup!A:B,2,FALSE)</f>
        <v>0</v>
      </c>
      <c r="J927" t="e">
        <f t="shared" si="90"/>
        <v>#N/A</v>
      </c>
      <c r="K927" t="e">
        <f t="shared" si="91"/>
        <v>#N/A</v>
      </c>
      <c r="L927" t="e">
        <f t="shared" si="92"/>
        <v>#N/A</v>
      </c>
      <c r="M927" t="e">
        <f t="shared" si="93"/>
        <v>#N/A</v>
      </c>
      <c r="N927" s="3" t="e">
        <f t="shared" si="94"/>
        <v>#N/A</v>
      </c>
      <c r="O927" s="3" t="e">
        <f t="shared" si="95"/>
        <v>#N/A</v>
      </c>
    </row>
    <row r="928" spans="1:15" x14ac:dyDescent="0.2">
      <c r="A928">
        <v>543</v>
      </c>
      <c r="B928" t="s">
        <v>573</v>
      </c>
      <c r="C928" t="s">
        <v>75</v>
      </c>
      <c r="D928" t="s">
        <v>136</v>
      </c>
      <c r="E928">
        <v>16740</v>
      </c>
      <c r="F928">
        <v>25718</v>
      </c>
      <c r="G928">
        <v>8978</v>
      </c>
      <c r="H928">
        <v>0.53632019115890095</v>
      </c>
      <c r="I928" t="str">
        <f>VLOOKUP(D928,categoriesforlookup!A:B,2,FALSE)</f>
        <v>1 year and up to 2 years</v>
      </c>
      <c r="J928">
        <f t="shared" si="90"/>
        <v>1206</v>
      </c>
      <c r="K928" t="b">
        <f t="shared" si="91"/>
        <v>1</v>
      </c>
      <c r="L928">
        <f t="shared" si="92"/>
        <v>10184</v>
      </c>
      <c r="M928" t="b">
        <f t="shared" si="93"/>
        <v>0</v>
      </c>
      <c r="N928" s="3">
        <f t="shared" si="94"/>
        <v>0.60836320191158899</v>
      </c>
      <c r="O928" s="3">
        <f t="shared" si="95"/>
        <v>9.5030140156392884E-2</v>
      </c>
    </row>
    <row r="929" spans="1:15" hidden="1" x14ac:dyDescent="0.2">
      <c r="A929">
        <v>928</v>
      </c>
      <c r="B929" t="s">
        <v>188</v>
      </c>
      <c r="C929" t="s">
        <v>123</v>
      </c>
      <c r="D929" t="s">
        <v>129</v>
      </c>
      <c r="E929">
        <v>21082</v>
      </c>
      <c r="F929">
        <v>21250</v>
      </c>
      <c r="G929">
        <v>168</v>
      </c>
      <c r="H929">
        <v>7.9688834076463294E-3</v>
      </c>
      <c r="I929" t="e">
        <f>VLOOKUP(D929,categoriesforlookup!A:B,2,FALSE)</f>
        <v>#N/A</v>
      </c>
      <c r="J929" t="e">
        <f t="shared" si="90"/>
        <v>#N/A</v>
      </c>
      <c r="K929" t="e">
        <f t="shared" si="91"/>
        <v>#N/A</v>
      </c>
      <c r="L929" t="e">
        <f t="shared" si="92"/>
        <v>#N/A</v>
      </c>
      <c r="M929" t="e">
        <f t="shared" si="93"/>
        <v>#N/A</v>
      </c>
      <c r="N929" s="3" t="e">
        <f t="shared" si="94"/>
        <v>#N/A</v>
      </c>
      <c r="O929" s="3" t="e">
        <f t="shared" si="95"/>
        <v>#N/A</v>
      </c>
    </row>
    <row r="930" spans="1:15" hidden="1" x14ac:dyDescent="0.2">
      <c r="A930">
        <v>929</v>
      </c>
      <c r="B930" t="s">
        <v>187</v>
      </c>
      <c r="C930" t="s">
        <v>124</v>
      </c>
      <c r="D930" t="s">
        <v>8</v>
      </c>
      <c r="E930">
        <v>12078</v>
      </c>
      <c r="F930">
        <v>12730</v>
      </c>
      <c r="G930">
        <v>652</v>
      </c>
      <c r="H930">
        <v>5.3982447425070398E-2</v>
      </c>
      <c r="I930" t="str">
        <f>VLOOKUP(D930,categoriesforlookup!A:B,2,FALSE)</f>
        <v>2 years and up to 3 years</v>
      </c>
      <c r="J930">
        <f t="shared" si="90"/>
        <v>432</v>
      </c>
      <c r="K930" t="b">
        <f t="shared" si="91"/>
        <v>1</v>
      </c>
      <c r="L930">
        <f t="shared" si="92"/>
        <v>1084</v>
      </c>
      <c r="M930" t="b">
        <f t="shared" si="93"/>
        <v>0</v>
      </c>
      <c r="N930" s="3">
        <f t="shared" si="94"/>
        <v>8.974995860241762E-2</v>
      </c>
      <c r="O930" s="3">
        <f t="shared" si="95"/>
        <v>2.3747453282800621E-2</v>
      </c>
    </row>
    <row r="931" spans="1:15" hidden="1" x14ac:dyDescent="0.2">
      <c r="A931">
        <v>930</v>
      </c>
      <c r="B931" t="s">
        <v>186</v>
      </c>
      <c r="C931" t="s">
        <v>124</v>
      </c>
      <c r="D931" t="s">
        <v>130</v>
      </c>
      <c r="E931">
        <v>1742</v>
      </c>
      <c r="F931">
        <v>2174</v>
      </c>
      <c r="G931">
        <v>432</v>
      </c>
      <c r="H931">
        <v>0.24799081515499399</v>
      </c>
      <c r="I931" t="str">
        <f>VLOOKUP(D931,categoriesforlookup!A:B,2,FALSE)</f>
        <v>3 years and up to 4 years</v>
      </c>
      <c r="J931">
        <f t="shared" si="90"/>
        <v>19</v>
      </c>
      <c r="K931" t="b">
        <f t="shared" si="91"/>
        <v>1</v>
      </c>
      <c r="L931">
        <f t="shared" si="92"/>
        <v>451</v>
      </c>
      <c r="M931" t="b">
        <f t="shared" si="93"/>
        <v>0</v>
      </c>
      <c r="N931" s="3">
        <f t="shared" si="94"/>
        <v>0.25889781859931116</v>
      </c>
      <c r="O931" s="3">
        <f t="shared" si="95"/>
        <v>9.8801673713497049E-3</v>
      </c>
    </row>
    <row r="932" spans="1:15" hidden="1" x14ac:dyDescent="0.2">
      <c r="A932">
        <v>931</v>
      </c>
      <c r="B932" t="s">
        <v>185</v>
      </c>
      <c r="C932" t="s">
        <v>124</v>
      </c>
      <c r="D932" t="s">
        <v>131</v>
      </c>
      <c r="E932">
        <v>16955</v>
      </c>
      <c r="F932">
        <v>11444</v>
      </c>
      <c r="G932">
        <v>-5511</v>
      </c>
      <c r="H932">
        <v>-0.32503686228251299</v>
      </c>
      <c r="I932" t="str">
        <f>VLOOKUP(D932,categoriesforlookup!A:B,2,FALSE)</f>
        <v>6 months up to 1 year</v>
      </c>
      <c r="J932">
        <f t="shared" si="90"/>
        <v>4711</v>
      </c>
      <c r="K932" t="b">
        <f t="shared" si="91"/>
        <v>0</v>
      </c>
      <c r="L932">
        <f t="shared" si="92"/>
        <v>-5511</v>
      </c>
      <c r="M932" t="b">
        <f t="shared" si="93"/>
        <v>0</v>
      </c>
      <c r="N932" s="3">
        <f t="shared" si="94"/>
        <v>-0.32503686228251255</v>
      </c>
      <c r="O932" s="3">
        <f t="shared" si="95"/>
        <v>-0.12073082568405372</v>
      </c>
    </row>
    <row r="933" spans="1:15" hidden="1" x14ac:dyDescent="0.2">
      <c r="A933">
        <v>932</v>
      </c>
      <c r="B933" t="s">
        <v>184</v>
      </c>
      <c r="C933" t="s">
        <v>124</v>
      </c>
      <c r="D933" t="s">
        <v>132</v>
      </c>
      <c r="E933">
        <v>508</v>
      </c>
      <c r="F933">
        <v>527</v>
      </c>
      <c r="G933">
        <v>19</v>
      </c>
      <c r="H933">
        <v>3.7401574803149602E-2</v>
      </c>
      <c r="I933" t="str">
        <f>VLOOKUP(D933,categoriesforlookup!A:B,2,FALSE)</f>
        <v>4 years and up to 5 years</v>
      </c>
      <c r="J933">
        <f t="shared" si="90"/>
        <v>19</v>
      </c>
      <c r="K933" t="b">
        <f t="shared" si="91"/>
        <v>1</v>
      </c>
      <c r="L933">
        <f t="shared" si="92"/>
        <v>38</v>
      </c>
      <c r="M933" t="b">
        <f t="shared" si="93"/>
        <v>0</v>
      </c>
      <c r="N933" s="3">
        <f t="shared" si="94"/>
        <v>7.4803149606299218E-2</v>
      </c>
      <c r="O933" s="3">
        <f t="shared" si="95"/>
        <v>8.3247529958157163E-4</v>
      </c>
    </row>
    <row r="934" spans="1:15" hidden="1" x14ac:dyDescent="0.2">
      <c r="A934">
        <v>933</v>
      </c>
      <c r="B934" t="s">
        <v>183</v>
      </c>
      <c r="C934" t="s">
        <v>124</v>
      </c>
      <c r="D934" t="s">
        <v>133</v>
      </c>
      <c r="E934">
        <v>388</v>
      </c>
      <c r="F934">
        <v>407</v>
      </c>
      <c r="G934">
        <v>19</v>
      </c>
      <c r="H934">
        <v>4.8969072164948502E-2</v>
      </c>
      <c r="I934" t="str">
        <f>VLOOKUP(D934,categoriesforlookup!A:B,2,FALSE)</f>
        <v>5 years and over</v>
      </c>
      <c r="J934">
        <f t="shared" si="90"/>
        <v>19</v>
      </c>
      <c r="K934" t="b">
        <f t="shared" si="91"/>
        <v>1</v>
      </c>
      <c r="L934">
        <f t="shared" si="92"/>
        <v>38</v>
      </c>
      <c r="M934" t="b">
        <f t="shared" si="93"/>
        <v>0</v>
      </c>
      <c r="N934" s="3">
        <f t="shared" si="94"/>
        <v>9.7938144329896906E-2</v>
      </c>
      <c r="O934" s="3">
        <f t="shared" si="95"/>
        <v>8.3247529958157163E-4</v>
      </c>
    </row>
    <row r="935" spans="1:15" hidden="1" x14ac:dyDescent="0.2">
      <c r="A935">
        <v>934</v>
      </c>
      <c r="B935" t="s">
        <v>182</v>
      </c>
      <c r="C935" t="s">
        <v>124</v>
      </c>
      <c r="D935" t="s">
        <v>134</v>
      </c>
      <c r="E935">
        <v>54</v>
      </c>
      <c r="F935">
        <v>73</v>
      </c>
      <c r="G935">
        <v>19</v>
      </c>
      <c r="H935">
        <v>0.35185185185185203</v>
      </c>
      <c r="I935">
        <f>VLOOKUP(D935,categoriesforlookup!A:B,2,FALSE)</f>
        <v>0</v>
      </c>
      <c r="J935" t="e">
        <f t="shared" si="90"/>
        <v>#N/A</v>
      </c>
      <c r="K935" t="e">
        <f t="shared" si="91"/>
        <v>#N/A</v>
      </c>
      <c r="L935" t="e">
        <f t="shared" si="92"/>
        <v>#N/A</v>
      </c>
      <c r="M935" t="e">
        <f t="shared" si="93"/>
        <v>#N/A</v>
      </c>
      <c r="N935" s="3" t="e">
        <f t="shared" si="94"/>
        <v>#N/A</v>
      </c>
      <c r="O935" s="3" t="e">
        <f t="shared" si="95"/>
        <v>#N/A</v>
      </c>
    </row>
    <row r="936" spans="1:15" x14ac:dyDescent="0.2">
      <c r="A936">
        <v>591</v>
      </c>
      <c r="B936" t="s">
        <v>525</v>
      </c>
      <c r="C936" t="s">
        <v>81</v>
      </c>
      <c r="D936" t="s">
        <v>136</v>
      </c>
      <c r="E936">
        <v>9278</v>
      </c>
      <c r="F936">
        <v>14101</v>
      </c>
      <c r="G936">
        <v>4823</v>
      </c>
      <c r="H936">
        <v>0.51983186031472295</v>
      </c>
      <c r="I936" t="str">
        <f>VLOOKUP(D936,categoriesforlookup!A:B,2,FALSE)</f>
        <v>1 year and up to 2 years</v>
      </c>
      <c r="J936">
        <f t="shared" si="90"/>
        <v>878</v>
      </c>
      <c r="K936" t="b">
        <f t="shared" si="91"/>
        <v>1</v>
      </c>
      <c r="L936">
        <f t="shared" si="92"/>
        <v>5701</v>
      </c>
      <c r="M936" t="b">
        <f t="shared" si="93"/>
        <v>0</v>
      </c>
      <c r="N936" s="3">
        <f t="shared" si="94"/>
        <v>0.61446432420780339</v>
      </c>
      <c r="O936" s="3">
        <f t="shared" si="95"/>
        <v>9.1360715373151075E-2</v>
      </c>
    </row>
    <row r="937" spans="1:15" hidden="1" x14ac:dyDescent="0.2">
      <c r="A937">
        <v>936</v>
      </c>
      <c r="B937" t="s">
        <v>180</v>
      </c>
      <c r="C937" t="s">
        <v>124</v>
      </c>
      <c r="D937" t="s">
        <v>129</v>
      </c>
      <c r="E937">
        <v>45375</v>
      </c>
      <c r="F937">
        <v>45647</v>
      </c>
      <c r="G937">
        <v>272</v>
      </c>
      <c r="H937">
        <v>5.99449035812672E-3</v>
      </c>
      <c r="I937" t="e">
        <f>VLOOKUP(D937,categoriesforlookup!A:B,2,FALSE)</f>
        <v>#N/A</v>
      </c>
      <c r="J937" t="e">
        <f t="shared" si="90"/>
        <v>#N/A</v>
      </c>
      <c r="K937" t="e">
        <f t="shared" si="91"/>
        <v>#N/A</v>
      </c>
      <c r="L937" t="e">
        <f t="shared" si="92"/>
        <v>#N/A</v>
      </c>
      <c r="M937" t="e">
        <f t="shared" si="93"/>
        <v>#N/A</v>
      </c>
      <c r="N937" s="3" t="e">
        <f t="shared" si="94"/>
        <v>#N/A</v>
      </c>
      <c r="O937" s="3" t="e">
        <f t="shared" si="95"/>
        <v>#N/A</v>
      </c>
    </row>
    <row r="938" spans="1:15" hidden="1" x14ac:dyDescent="0.2">
      <c r="A938">
        <v>937</v>
      </c>
      <c r="B938" t="s">
        <v>179</v>
      </c>
      <c r="C938" t="s">
        <v>125</v>
      </c>
      <c r="D938" t="s">
        <v>8</v>
      </c>
      <c r="E938">
        <v>11060</v>
      </c>
      <c r="F938">
        <v>11542</v>
      </c>
      <c r="G938">
        <v>482</v>
      </c>
      <c r="H938">
        <v>4.3580470162748602E-2</v>
      </c>
      <c r="I938" t="str">
        <f>VLOOKUP(D938,categoriesforlookup!A:B,2,FALSE)</f>
        <v>2 years and up to 3 years</v>
      </c>
      <c r="J938">
        <f t="shared" si="90"/>
        <v>570</v>
      </c>
      <c r="K938" t="b">
        <f t="shared" si="91"/>
        <v>1</v>
      </c>
      <c r="L938">
        <f t="shared" si="92"/>
        <v>1052</v>
      </c>
      <c r="M938" t="b">
        <f t="shared" si="93"/>
        <v>0</v>
      </c>
      <c r="N938" s="3">
        <f t="shared" si="94"/>
        <v>9.511754068716094E-2</v>
      </c>
      <c r="O938" s="3">
        <f t="shared" si="95"/>
        <v>2.2584800343495061E-2</v>
      </c>
    </row>
    <row r="939" spans="1:15" hidden="1" x14ac:dyDescent="0.2">
      <c r="A939">
        <v>938</v>
      </c>
      <c r="B939" t="s">
        <v>178</v>
      </c>
      <c r="C939" t="s">
        <v>125</v>
      </c>
      <c r="D939" t="s">
        <v>130</v>
      </c>
      <c r="E939">
        <v>5602</v>
      </c>
      <c r="F939">
        <v>6172</v>
      </c>
      <c r="G939">
        <v>570</v>
      </c>
      <c r="H939">
        <v>0.101749375223135</v>
      </c>
      <c r="I939" t="str">
        <f>VLOOKUP(D939,categoriesforlookup!A:B,2,FALSE)</f>
        <v>3 years and up to 4 years</v>
      </c>
      <c r="J939">
        <f t="shared" si="90"/>
        <v>40</v>
      </c>
      <c r="K939" t="b">
        <f t="shared" si="91"/>
        <v>1</v>
      </c>
      <c r="L939">
        <f t="shared" si="92"/>
        <v>610</v>
      </c>
      <c r="M939" t="b">
        <f t="shared" si="93"/>
        <v>0</v>
      </c>
      <c r="N939" s="3">
        <f t="shared" si="94"/>
        <v>0.10888968225633702</v>
      </c>
      <c r="O939" s="3">
        <f t="shared" si="95"/>
        <v>1.3095749248604552E-2</v>
      </c>
    </row>
    <row r="940" spans="1:15" hidden="1" x14ac:dyDescent="0.2">
      <c r="A940">
        <v>939</v>
      </c>
      <c r="B940" t="s">
        <v>177</v>
      </c>
      <c r="C940" t="s">
        <v>125</v>
      </c>
      <c r="D940" t="s">
        <v>131</v>
      </c>
      <c r="E940">
        <v>15029</v>
      </c>
      <c r="F940">
        <v>8942</v>
      </c>
      <c r="G940">
        <v>-6087</v>
      </c>
      <c r="H940">
        <v>-0.40501696719675301</v>
      </c>
      <c r="I940" t="str">
        <f>VLOOKUP(D940,categoriesforlookup!A:B,2,FALSE)</f>
        <v>6 months up to 1 year</v>
      </c>
      <c r="J940">
        <f t="shared" si="90"/>
        <v>5150</v>
      </c>
      <c r="K940" t="b">
        <f t="shared" si="91"/>
        <v>0</v>
      </c>
      <c r="L940">
        <f t="shared" si="92"/>
        <v>-6087</v>
      </c>
      <c r="M940" t="b">
        <f t="shared" si="93"/>
        <v>0</v>
      </c>
      <c r="N940" s="3">
        <f t="shared" si="94"/>
        <v>-0.40501696719675295</v>
      </c>
      <c r="O940" s="3">
        <f t="shared" si="95"/>
        <v>-0.1306784027479605</v>
      </c>
    </row>
    <row r="941" spans="1:15" hidden="1" x14ac:dyDescent="0.2">
      <c r="A941">
        <v>940</v>
      </c>
      <c r="B941" t="s">
        <v>176</v>
      </c>
      <c r="C941" t="s">
        <v>125</v>
      </c>
      <c r="D941" t="s">
        <v>132</v>
      </c>
      <c r="E941">
        <v>668</v>
      </c>
      <c r="F941">
        <v>708</v>
      </c>
      <c r="G941">
        <v>40</v>
      </c>
      <c r="H941">
        <v>5.9880239520958098E-2</v>
      </c>
      <c r="I941" t="str">
        <f>VLOOKUP(D941,categoriesforlookup!A:B,2,FALSE)</f>
        <v>4 years and up to 5 years</v>
      </c>
      <c r="J941">
        <f t="shared" si="90"/>
        <v>35</v>
      </c>
      <c r="K941" t="b">
        <f t="shared" si="91"/>
        <v>1</v>
      </c>
      <c r="L941">
        <f t="shared" si="92"/>
        <v>75</v>
      </c>
      <c r="M941" t="b">
        <f t="shared" si="93"/>
        <v>0</v>
      </c>
      <c r="N941" s="3">
        <f t="shared" si="94"/>
        <v>0.1122754491017964</v>
      </c>
      <c r="O941" s="3">
        <f t="shared" si="95"/>
        <v>1.6101331043366252E-3</v>
      </c>
    </row>
    <row r="942" spans="1:15" hidden="1" x14ac:dyDescent="0.2">
      <c r="A942">
        <v>941</v>
      </c>
      <c r="B942" t="s">
        <v>175</v>
      </c>
      <c r="C942" t="s">
        <v>125</v>
      </c>
      <c r="D942" t="s">
        <v>133</v>
      </c>
      <c r="E942">
        <v>401</v>
      </c>
      <c r="F942">
        <v>436</v>
      </c>
      <c r="G942">
        <v>35</v>
      </c>
      <c r="H942">
        <v>8.7281795511221894E-2</v>
      </c>
      <c r="I942" t="str">
        <f>VLOOKUP(D942,categoriesforlookup!A:B,2,FALSE)</f>
        <v>5 years and over</v>
      </c>
      <c r="J942">
        <f t="shared" si="90"/>
        <v>2</v>
      </c>
      <c r="K942" t="b">
        <f t="shared" si="91"/>
        <v>1</v>
      </c>
      <c r="L942">
        <f t="shared" si="92"/>
        <v>37</v>
      </c>
      <c r="M942" t="b">
        <f t="shared" si="93"/>
        <v>0</v>
      </c>
      <c r="N942" s="3">
        <f t="shared" si="94"/>
        <v>9.2269326683291769E-2</v>
      </c>
      <c r="O942" s="3">
        <f t="shared" si="95"/>
        <v>7.9433233147273503E-4</v>
      </c>
    </row>
    <row r="943" spans="1:15" hidden="1" x14ac:dyDescent="0.2">
      <c r="A943">
        <v>942</v>
      </c>
      <c r="B943" t="s">
        <v>174</v>
      </c>
      <c r="C943" t="s">
        <v>125</v>
      </c>
      <c r="D943" t="s">
        <v>134</v>
      </c>
      <c r="E943">
        <v>18</v>
      </c>
      <c r="F943">
        <v>20</v>
      </c>
      <c r="G943">
        <v>2</v>
      </c>
      <c r="H943">
        <v>0.11111111111111099</v>
      </c>
      <c r="I943">
        <f>VLOOKUP(D943,categoriesforlookup!A:B,2,FALSE)</f>
        <v>0</v>
      </c>
      <c r="J943" t="e">
        <f t="shared" si="90"/>
        <v>#N/A</v>
      </c>
      <c r="K943" t="e">
        <f t="shared" si="91"/>
        <v>#N/A</v>
      </c>
      <c r="L943" t="e">
        <f t="shared" si="92"/>
        <v>#N/A</v>
      </c>
      <c r="M943" t="e">
        <f t="shared" si="93"/>
        <v>#N/A</v>
      </c>
      <c r="N943" s="3" t="e">
        <f t="shared" si="94"/>
        <v>#N/A</v>
      </c>
      <c r="O943" s="3" t="e">
        <f t="shared" si="95"/>
        <v>#N/A</v>
      </c>
    </row>
    <row r="944" spans="1:15" x14ac:dyDescent="0.2">
      <c r="A944">
        <v>879</v>
      </c>
      <c r="B944" t="s">
        <v>237</v>
      </c>
      <c r="C944" t="s">
        <v>117</v>
      </c>
      <c r="D944" t="s">
        <v>136</v>
      </c>
      <c r="E944">
        <v>6856</v>
      </c>
      <c r="F944">
        <v>11220</v>
      </c>
      <c r="G944">
        <v>4364</v>
      </c>
      <c r="H944">
        <v>0.63652275379229895</v>
      </c>
      <c r="I944" t="str">
        <f>VLOOKUP(D944,categoriesforlookup!A:B,2,FALSE)</f>
        <v>1 year and up to 2 years</v>
      </c>
      <c r="J944">
        <f t="shared" si="90"/>
        <v>325</v>
      </c>
      <c r="K944" t="b">
        <f t="shared" si="91"/>
        <v>1</v>
      </c>
      <c r="L944">
        <f t="shared" si="92"/>
        <v>4689</v>
      </c>
      <c r="M944" t="b">
        <f t="shared" si="93"/>
        <v>0</v>
      </c>
      <c r="N944" s="3">
        <f t="shared" si="94"/>
        <v>0.68392648774795795</v>
      </c>
      <c r="O944" s="3">
        <f t="shared" si="95"/>
        <v>9.056494447126992E-2</v>
      </c>
    </row>
    <row r="945" spans="1:15" hidden="1" x14ac:dyDescent="0.2">
      <c r="A945">
        <v>944</v>
      </c>
      <c r="B945" t="s">
        <v>172</v>
      </c>
      <c r="C945" t="s">
        <v>125</v>
      </c>
      <c r="D945" t="s">
        <v>129</v>
      </c>
      <c r="E945">
        <v>46266</v>
      </c>
      <c r="F945">
        <v>46580</v>
      </c>
      <c r="G945">
        <v>314</v>
      </c>
      <c r="H945">
        <v>6.7868413089525797E-3</v>
      </c>
      <c r="I945" t="e">
        <f>VLOOKUP(D945,categoriesforlookup!A:B,2,FALSE)</f>
        <v>#N/A</v>
      </c>
      <c r="J945" t="e">
        <f t="shared" si="90"/>
        <v>#N/A</v>
      </c>
      <c r="K945" t="e">
        <f t="shared" si="91"/>
        <v>#N/A</v>
      </c>
      <c r="L945" t="e">
        <f t="shared" si="92"/>
        <v>#N/A</v>
      </c>
      <c r="M945" t="e">
        <f t="shared" si="93"/>
        <v>#N/A</v>
      </c>
      <c r="N945" s="3" t="e">
        <f t="shared" si="94"/>
        <v>#N/A</v>
      </c>
      <c r="O945" s="3" t="e">
        <f t="shared" si="95"/>
        <v>#N/A</v>
      </c>
    </row>
    <row r="946" spans="1:15" hidden="1" x14ac:dyDescent="0.2">
      <c r="A946">
        <v>945</v>
      </c>
      <c r="B946" t="s">
        <v>171</v>
      </c>
      <c r="C946" t="s">
        <v>126</v>
      </c>
      <c r="D946" t="s">
        <v>8</v>
      </c>
      <c r="E946">
        <v>8574</v>
      </c>
      <c r="F946">
        <v>8824</v>
      </c>
      <c r="G946">
        <v>250</v>
      </c>
      <c r="H946">
        <v>2.9157919290879401E-2</v>
      </c>
      <c r="I946" t="str">
        <f>VLOOKUP(D946,categoriesforlookup!A:B,2,FALSE)</f>
        <v>2 years and up to 3 years</v>
      </c>
      <c r="J946">
        <f t="shared" si="90"/>
        <v>387</v>
      </c>
      <c r="K946" t="b">
        <f t="shared" si="91"/>
        <v>1</v>
      </c>
      <c r="L946">
        <f t="shared" si="92"/>
        <v>637</v>
      </c>
      <c r="M946" t="b">
        <f t="shared" si="93"/>
        <v>0</v>
      </c>
      <c r="N946" s="3">
        <f t="shared" si="94"/>
        <v>7.4294378353160717E-2</v>
      </c>
      <c r="O946" s="3">
        <f t="shared" si="95"/>
        <v>1.5820977075727095E-2</v>
      </c>
    </row>
    <row r="947" spans="1:15" hidden="1" x14ac:dyDescent="0.2">
      <c r="A947">
        <v>946</v>
      </c>
      <c r="B947" t="s">
        <v>170</v>
      </c>
      <c r="C947" t="s">
        <v>126</v>
      </c>
      <c r="D947" t="s">
        <v>130</v>
      </c>
      <c r="E947">
        <v>4014</v>
      </c>
      <c r="F947">
        <v>4401</v>
      </c>
      <c r="G947">
        <v>387</v>
      </c>
      <c r="H947">
        <v>9.6412556053811702E-2</v>
      </c>
      <c r="I947" t="str">
        <f>VLOOKUP(D947,categoriesforlookup!A:B,2,FALSE)</f>
        <v>3 years and up to 4 years</v>
      </c>
      <c r="J947">
        <f t="shared" si="90"/>
        <v>121</v>
      </c>
      <c r="K947" t="b">
        <f t="shared" si="91"/>
        <v>1</v>
      </c>
      <c r="L947">
        <f t="shared" si="92"/>
        <v>508</v>
      </c>
      <c r="M947" t="b">
        <f t="shared" si="93"/>
        <v>0</v>
      </c>
      <c r="N947" s="3">
        <f t="shared" si="94"/>
        <v>0.12655705032386647</v>
      </c>
      <c r="O947" s="3">
        <f t="shared" si="95"/>
        <v>1.2617042942652062E-2</v>
      </c>
    </row>
    <row r="948" spans="1:15" hidden="1" x14ac:dyDescent="0.2">
      <c r="A948">
        <v>947</v>
      </c>
      <c r="B948" t="s">
        <v>169</v>
      </c>
      <c r="C948" t="s">
        <v>126</v>
      </c>
      <c r="D948" t="s">
        <v>131</v>
      </c>
      <c r="E948">
        <v>15540</v>
      </c>
      <c r="F948">
        <v>7796</v>
      </c>
      <c r="G948">
        <v>-7744</v>
      </c>
      <c r="H948">
        <v>-0.49832689832689803</v>
      </c>
      <c r="I948" t="str">
        <f>VLOOKUP(D948,categoriesforlookup!A:B,2,FALSE)</f>
        <v>6 months up to 1 year</v>
      </c>
      <c r="J948">
        <f t="shared" si="90"/>
        <v>6764</v>
      </c>
      <c r="K948" t="b">
        <f t="shared" si="91"/>
        <v>0</v>
      </c>
      <c r="L948">
        <f t="shared" si="92"/>
        <v>-7744</v>
      </c>
      <c r="M948" t="b">
        <f t="shared" si="93"/>
        <v>0</v>
      </c>
      <c r="N948" s="3">
        <f t="shared" si="94"/>
        <v>-0.4983268983268983</v>
      </c>
      <c r="O948" s="3">
        <f t="shared" si="95"/>
        <v>-0.19233539477932593</v>
      </c>
    </row>
    <row r="949" spans="1:15" hidden="1" x14ac:dyDescent="0.2">
      <c r="A949">
        <v>948</v>
      </c>
      <c r="B949" t="s">
        <v>168</v>
      </c>
      <c r="C949" t="s">
        <v>126</v>
      </c>
      <c r="D949" t="s">
        <v>132</v>
      </c>
      <c r="E949">
        <v>1388</v>
      </c>
      <c r="F949">
        <v>1509</v>
      </c>
      <c r="G949">
        <v>121</v>
      </c>
      <c r="H949">
        <v>8.71757925072046E-2</v>
      </c>
      <c r="I949" t="str">
        <f>VLOOKUP(D949,categoriesforlookup!A:B,2,FALSE)</f>
        <v>4 years and up to 5 years</v>
      </c>
      <c r="J949">
        <f t="shared" si="90"/>
        <v>80</v>
      </c>
      <c r="K949" t="b">
        <f t="shared" si="91"/>
        <v>1</v>
      </c>
      <c r="L949">
        <f t="shared" si="92"/>
        <v>201</v>
      </c>
      <c r="M949" t="b">
        <f t="shared" si="93"/>
        <v>0</v>
      </c>
      <c r="N949" s="3">
        <f t="shared" si="94"/>
        <v>0.14481268011527376</v>
      </c>
      <c r="O949" s="3">
        <f t="shared" si="95"/>
        <v>4.9921764399076078E-3</v>
      </c>
    </row>
    <row r="950" spans="1:15" hidden="1" x14ac:dyDescent="0.2">
      <c r="A950">
        <v>949</v>
      </c>
      <c r="B950" t="s">
        <v>167</v>
      </c>
      <c r="C950" t="s">
        <v>126</v>
      </c>
      <c r="D950" t="s">
        <v>133</v>
      </c>
      <c r="E950">
        <v>383</v>
      </c>
      <c r="F950">
        <v>463</v>
      </c>
      <c r="G950">
        <v>80</v>
      </c>
      <c r="H950">
        <v>0.2088772845953</v>
      </c>
      <c r="I950" t="str">
        <f>VLOOKUP(D950,categoriesforlookup!A:B,2,FALSE)</f>
        <v>5 years and over</v>
      </c>
      <c r="J950">
        <f t="shared" si="90"/>
        <v>12</v>
      </c>
      <c r="K950" t="b">
        <f t="shared" si="91"/>
        <v>1</v>
      </c>
      <c r="L950">
        <f t="shared" si="92"/>
        <v>92</v>
      </c>
      <c r="M950" t="b">
        <f t="shared" si="93"/>
        <v>0</v>
      </c>
      <c r="N950" s="3">
        <f t="shared" si="94"/>
        <v>0.24020887728459531</v>
      </c>
      <c r="O950" s="3">
        <f t="shared" si="95"/>
        <v>2.2849762809527357E-3</v>
      </c>
    </row>
    <row r="951" spans="1:15" hidden="1" x14ac:dyDescent="0.2">
      <c r="A951">
        <v>950</v>
      </c>
      <c r="B951" t="s">
        <v>166</v>
      </c>
      <c r="C951" t="s">
        <v>126</v>
      </c>
      <c r="D951" t="s">
        <v>134</v>
      </c>
      <c r="E951">
        <v>47</v>
      </c>
      <c r="F951">
        <v>59</v>
      </c>
      <c r="G951">
        <v>12</v>
      </c>
      <c r="H951">
        <v>0.25531914893617003</v>
      </c>
      <c r="I951">
        <f>VLOOKUP(D951,categoriesforlookup!A:B,2,FALSE)</f>
        <v>0</v>
      </c>
      <c r="J951" t="e">
        <f t="shared" si="90"/>
        <v>#N/A</v>
      </c>
      <c r="K951" t="e">
        <f t="shared" si="91"/>
        <v>#N/A</v>
      </c>
      <c r="L951" t="e">
        <f t="shared" si="92"/>
        <v>#N/A</v>
      </c>
      <c r="M951" t="e">
        <f t="shared" si="93"/>
        <v>#N/A</v>
      </c>
      <c r="N951" s="3" t="e">
        <f t="shared" si="94"/>
        <v>#N/A</v>
      </c>
      <c r="O951" s="3" t="e">
        <f t="shared" si="95"/>
        <v>#N/A</v>
      </c>
    </row>
    <row r="952" spans="1:15" x14ac:dyDescent="0.2">
      <c r="A952">
        <v>791</v>
      </c>
      <c r="B952" t="s">
        <v>325</v>
      </c>
      <c r="C952" t="s">
        <v>106</v>
      </c>
      <c r="D952" t="s">
        <v>136</v>
      </c>
      <c r="E952">
        <v>10109</v>
      </c>
      <c r="F952">
        <v>16630</v>
      </c>
      <c r="G952">
        <v>6521</v>
      </c>
      <c r="H952">
        <v>0.64506875061826097</v>
      </c>
      <c r="I952" t="str">
        <f>VLOOKUP(D952,categoriesforlookup!A:B,2,FALSE)</f>
        <v>1 year and up to 2 years</v>
      </c>
      <c r="J952">
        <f t="shared" si="90"/>
        <v>362</v>
      </c>
      <c r="K952" t="b">
        <f t="shared" si="91"/>
        <v>1</v>
      </c>
      <c r="L952">
        <f t="shared" si="92"/>
        <v>6883</v>
      </c>
      <c r="M952" t="b">
        <f t="shared" si="93"/>
        <v>0</v>
      </c>
      <c r="N952" s="3">
        <f t="shared" si="94"/>
        <v>0.68087842516569397</v>
      </c>
      <c r="O952" s="3">
        <f t="shared" si="95"/>
        <v>8.8815195230844662E-2</v>
      </c>
    </row>
    <row r="953" spans="1:15" hidden="1" x14ac:dyDescent="0.2">
      <c r="A953">
        <v>952</v>
      </c>
      <c r="B953" t="s">
        <v>164</v>
      </c>
      <c r="C953" t="s">
        <v>126</v>
      </c>
      <c r="D953" t="s">
        <v>129</v>
      </c>
      <c r="E953">
        <v>40545</v>
      </c>
      <c r="F953">
        <v>40263</v>
      </c>
      <c r="G953">
        <v>-282</v>
      </c>
      <c r="H953">
        <v>-6.9552349241583404E-3</v>
      </c>
      <c r="I953" t="e">
        <f>VLOOKUP(D953,categoriesforlookup!A:B,2,FALSE)</f>
        <v>#N/A</v>
      </c>
      <c r="J953" t="e">
        <f t="shared" si="90"/>
        <v>#N/A</v>
      </c>
      <c r="K953" t="e">
        <f t="shared" si="91"/>
        <v>#N/A</v>
      </c>
      <c r="L953" t="e">
        <f t="shared" si="92"/>
        <v>#N/A</v>
      </c>
      <c r="M953" t="e">
        <f t="shared" si="93"/>
        <v>#N/A</v>
      </c>
      <c r="N953" s="3" t="e">
        <f t="shared" si="94"/>
        <v>#N/A</v>
      </c>
      <c r="O953" s="3" t="e">
        <f t="shared" si="95"/>
        <v>#N/A</v>
      </c>
    </row>
    <row r="954" spans="1:15" hidden="1" x14ac:dyDescent="0.2">
      <c r="A954">
        <v>953</v>
      </c>
      <c r="B954" t="s">
        <v>163</v>
      </c>
      <c r="C954" t="s">
        <v>127</v>
      </c>
      <c r="D954" t="s">
        <v>8</v>
      </c>
      <c r="E954">
        <v>311</v>
      </c>
      <c r="F954">
        <v>329</v>
      </c>
      <c r="G954">
        <v>18</v>
      </c>
      <c r="H954">
        <v>5.78778135048231E-2</v>
      </c>
      <c r="I954" t="str">
        <f>VLOOKUP(D954,categoriesforlookup!A:B,2,FALSE)</f>
        <v>2 years and up to 3 years</v>
      </c>
      <c r="J954">
        <f t="shared" si="90"/>
        <v>6</v>
      </c>
      <c r="K954" t="b">
        <f t="shared" si="91"/>
        <v>1</v>
      </c>
      <c r="L954">
        <f t="shared" si="92"/>
        <v>24</v>
      </c>
      <c r="M954" t="b">
        <f t="shared" si="93"/>
        <v>0</v>
      </c>
      <c r="N954" s="3">
        <f t="shared" si="94"/>
        <v>7.7170418006430874E-2</v>
      </c>
      <c r="O954" s="3">
        <f t="shared" si="95"/>
        <v>2.0583190394511151E-2</v>
      </c>
    </row>
    <row r="955" spans="1:15" hidden="1" x14ac:dyDescent="0.2">
      <c r="A955">
        <v>954</v>
      </c>
      <c r="B955" t="s">
        <v>162</v>
      </c>
      <c r="C955" t="s">
        <v>127</v>
      </c>
      <c r="D955" t="s">
        <v>130</v>
      </c>
      <c r="E955">
        <v>13</v>
      </c>
      <c r="F955">
        <v>19</v>
      </c>
      <c r="G955">
        <v>6</v>
      </c>
      <c r="H955">
        <v>0.46153846153846201</v>
      </c>
      <c r="I955" t="str">
        <f>VLOOKUP(D955,categoriesforlookup!A:B,2,FALSE)</f>
        <v>3 years and up to 4 years</v>
      </c>
      <c r="J955">
        <f t="shared" si="90"/>
        <v>5</v>
      </c>
      <c r="K955" t="b">
        <f t="shared" si="91"/>
        <v>1</v>
      </c>
      <c r="L955">
        <f t="shared" si="92"/>
        <v>11</v>
      </c>
      <c r="M955" t="b">
        <f t="shared" si="93"/>
        <v>0</v>
      </c>
      <c r="N955" s="3">
        <f t="shared" si="94"/>
        <v>0.84615384615384615</v>
      </c>
      <c r="O955" s="3">
        <f t="shared" si="95"/>
        <v>9.433962264150943E-3</v>
      </c>
    </row>
    <row r="956" spans="1:15" hidden="1" x14ac:dyDescent="0.2">
      <c r="A956">
        <v>955</v>
      </c>
      <c r="B956" t="s">
        <v>161</v>
      </c>
      <c r="C956" t="s">
        <v>127</v>
      </c>
      <c r="D956" t="s">
        <v>131</v>
      </c>
      <c r="E956">
        <v>439</v>
      </c>
      <c r="F956">
        <v>240</v>
      </c>
      <c r="G956">
        <v>-199</v>
      </c>
      <c r="H956">
        <v>-0.45330296127562603</v>
      </c>
      <c r="I956" t="str">
        <f>VLOOKUP(D956,categoriesforlookup!A:B,2,FALSE)</f>
        <v>6 months up to 1 year</v>
      </c>
      <c r="J956">
        <f t="shared" si="90"/>
        <v>166</v>
      </c>
      <c r="K956" t="b">
        <f t="shared" si="91"/>
        <v>0</v>
      </c>
      <c r="L956">
        <f t="shared" si="92"/>
        <v>-199</v>
      </c>
      <c r="M956" t="b">
        <f t="shared" si="93"/>
        <v>0</v>
      </c>
      <c r="N956" s="3">
        <f t="shared" si="94"/>
        <v>-0.45330296127562641</v>
      </c>
      <c r="O956" s="3">
        <f t="shared" si="95"/>
        <v>-0.17066895368782162</v>
      </c>
    </row>
    <row r="957" spans="1:15" hidden="1" x14ac:dyDescent="0.2">
      <c r="A957">
        <v>956</v>
      </c>
      <c r="B957" t="s">
        <v>160</v>
      </c>
      <c r="C957" t="s">
        <v>127</v>
      </c>
      <c r="D957" t="s">
        <v>132</v>
      </c>
      <c r="E957">
        <v>7</v>
      </c>
      <c r="F957">
        <v>12</v>
      </c>
      <c r="G957">
        <v>5</v>
      </c>
      <c r="H957">
        <v>0.71428571428571397</v>
      </c>
      <c r="I957" t="str">
        <f>VLOOKUP(D957,categoriesforlookup!A:B,2,FALSE)</f>
        <v>4 years and up to 5 years</v>
      </c>
      <c r="J957">
        <f t="shared" si="90"/>
        <v>1</v>
      </c>
      <c r="K957" t="b">
        <f t="shared" si="91"/>
        <v>1</v>
      </c>
      <c r="L957">
        <f t="shared" si="92"/>
        <v>6</v>
      </c>
      <c r="M957" t="b">
        <f t="shared" si="93"/>
        <v>0</v>
      </c>
      <c r="N957" s="3">
        <f t="shared" si="94"/>
        <v>0.8571428571428571</v>
      </c>
      <c r="O957" s="3">
        <f t="shared" si="95"/>
        <v>5.1457975986277877E-3</v>
      </c>
    </row>
    <row r="958" spans="1:15" hidden="1" x14ac:dyDescent="0.2">
      <c r="A958">
        <v>957</v>
      </c>
      <c r="B958" t="s">
        <v>159</v>
      </c>
      <c r="C958" t="s">
        <v>127</v>
      </c>
      <c r="D958" t="s">
        <v>133</v>
      </c>
      <c r="E958">
        <v>12</v>
      </c>
      <c r="F958">
        <v>13</v>
      </c>
      <c r="G958">
        <v>1</v>
      </c>
      <c r="H958">
        <v>8.3333333333333301E-2</v>
      </c>
      <c r="I958" t="str">
        <f>VLOOKUP(D958,categoriesforlookup!A:B,2,FALSE)</f>
        <v>5 years and over</v>
      </c>
      <c r="J958">
        <f t="shared" si="90"/>
        <v>3</v>
      </c>
      <c r="K958" t="b">
        <f t="shared" si="91"/>
        <v>1</v>
      </c>
      <c r="L958">
        <f t="shared" si="92"/>
        <v>4</v>
      </c>
      <c r="M958" t="b">
        <f t="shared" si="93"/>
        <v>0</v>
      </c>
      <c r="N958" s="3">
        <f t="shared" si="94"/>
        <v>0.33333333333333331</v>
      </c>
      <c r="O958" s="3">
        <f t="shared" si="95"/>
        <v>3.4305317324185248E-3</v>
      </c>
    </row>
    <row r="959" spans="1:15" hidden="1" x14ac:dyDescent="0.2">
      <c r="A959">
        <v>958</v>
      </c>
      <c r="B959" t="s">
        <v>158</v>
      </c>
      <c r="C959" t="s">
        <v>127</v>
      </c>
      <c r="D959" t="s">
        <v>134</v>
      </c>
      <c r="E959">
        <v>5</v>
      </c>
      <c r="F959">
        <v>8</v>
      </c>
      <c r="G959">
        <v>3</v>
      </c>
      <c r="H959">
        <v>0.6</v>
      </c>
      <c r="I959">
        <f>VLOOKUP(D959,categoriesforlookup!A:B,2,FALSE)</f>
        <v>0</v>
      </c>
      <c r="J959" t="e">
        <f t="shared" si="90"/>
        <v>#N/A</v>
      </c>
      <c r="K959" t="e">
        <f t="shared" si="91"/>
        <v>#N/A</v>
      </c>
      <c r="L959" t="e">
        <f t="shared" si="92"/>
        <v>#N/A</v>
      </c>
      <c r="M959" t="e">
        <f t="shared" si="93"/>
        <v>#N/A</v>
      </c>
      <c r="N959" s="3" t="e">
        <f t="shared" si="94"/>
        <v>#N/A</v>
      </c>
      <c r="O959" s="3" t="e">
        <f t="shared" si="95"/>
        <v>#N/A</v>
      </c>
    </row>
    <row r="960" spans="1:15" x14ac:dyDescent="0.2">
      <c r="A960">
        <v>863</v>
      </c>
      <c r="B960" t="s">
        <v>253</v>
      </c>
      <c r="C960" t="s">
        <v>115</v>
      </c>
      <c r="D960" t="s">
        <v>136</v>
      </c>
      <c r="E960">
        <v>6521</v>
      </c>
      <c r="F960">
        <v>10735</v>
      </c>
      <c r="G960">
        <v>4214</v>
      </c>
      <c r="H960">
        <v>0.64621990492255799</v>
      </c>
      <c r="I960" t="str">
        <f>VLOOKUP(D960,categoriesforlookup!A:B,2,FALSE)</f>
        <v>1 year and up to 2 years</v>
      </c>
      <c r="J960">
        <f t="shared" si="90"/>
        <v>346</v>
      </c>
      <c r="K960" t="b">
        <f t="shared" si="91"/>
        <v>1</v>
      </c>
      <c r="L960">
        <f t="shared" si="92"/>
        <v>4560</v>
      </c>
      <c r="M960" t="b">
        <f t="shared" si="93"/>
        <v>0</v>
      </c>
      <c r="N960" s="3">
        <f t="shared" si="94"/>
        <v>0.69927925164852012</v>
      </c>
      <c r="O960" s="3">
        <f t="shared" si="95"/>
        <v>8.8240416432842458E-2</v>
      </c>
    </row>
    <row r="961" spans="1:15" hidden="1" x14ac:dyDescent="0.2">
      <c r="A961">
        <v>960</v>
      </c>
      <c r="B961" t="s">
        <v>156</v>
      </c>
      <c r="C961" t="s">
        <v>127</v>
      </c>
      <c r="D961" t="s">
        <v>129</v>
      </c>
      <c r="E961">
        <v>1168</v>
      </c>
      <c r="F961">
        <v>1166</v>
      </c>
      <c r="G961">
        <v>-2</v>
      </c>
      <c r="H961">
        <v>-1.71232876712329E-3</v>
      </c>
      <c r="I961" t="e">
        <f>VLOOKUP(D961,categoriesforlookup!A:B,2,FALSE)</f>
        <v>#N/A</v>
      </c>
      <c r="J961" t="e">
        <f t="shared" si="90"/>
        <v>#N/A</v>
      </c>
      <c r="K961" t="e">
        <f t="shared" si="91"/>
        <v>#N/A</v>
      </c>
      <c r="L961" t="e">
        <f t="shared" si="92"/>
        <v>#N/A</v>
      </c>
      <c r="M961" t="e">
        <f t="shared" si="93"/>
        <v>#N/A</v>
      </c>
      <c r="N961" s="3" t="e">
        <f t="shared" si="94"/>
        <v>#N/A</v>
      </c>
      <c r="O961" s="3" t="e">
        <f t="shared" si="95"/>
        <v>#N/A</v>
      </c>
    </row>
    <row r="962" spans="1:15" hidden="1" x14ac:dyDescent="0.2">
      <c r="A962">
        <v>961</v>
      </c>
      <c r="B962" t="s">
        <v>155</v>
      </c>
      <c r="C962" t="s">
        <v>128</v>
      </c>
      <c r="D962" t="s">
        <v>8</v>
      </c>
      <c r="E962">
        <v>442</v>
      </c>
      <c r="F962">
        <v>873</v>
      </c>
      <c r="G962">
        <v>431</v>
      </c>
      <c r="H962">
        <v>0.97511312217194601</v>
      </c>
      <c r="I962" t="str">
        <f>VLOOKUP(D962,categoriesforlookup!A:B,2,FALSE)</f>
        <v>2 years and up to 3 years</v>
      </c>
      <c r="J962">
        <f t="shared" si="90"/>
        <v>123</v>
      </c>
      <c r="K962" t="b">
        <f t="shared" si="91"/>
        <v>1</v>
      </c>
      <c r="L962">
        <f t="shared" si="92"/>
        <v>554</v>
      </c>
      <c r="M962" t="b">
        <f t="shared" si="93"/>
        <v>0</v>
      </c>
      <c r="N962" s="3">
        <f t="shared" si="94"/>
        <v>1.253393665158371</v>
      </c>
      <c r="O962" s="3">
        <f t="shared" si="95"/>
        <v>5.5678391959798998E-2</v>
      </c>
    </row>
    <row r="963" spans="1:15" hidden="1" x14ac:dyDescent="0.2">
      <c r="A963">
        <v>962</v>
      </c>
      <c r="B963" t="s">
        <v>154</v>
      </c>
      <c r="C963" t="s">
        <v>128</v>
      </c>
      <c r="D963" t="s">
        <v>130</v>
      </c>
      <c r="E963">
        <v>113</v>
      </c>
      <c r="F963">
        <v>236</v>
      </c>
      <c r="G963">
        <v>123</v>
      </c>
      <c r="H963">
        <v>1.08849557522124</v>
      </c>
      <c r="I963" t="str">
        <f>VLOOKUP(D963,categoriesforlookup!A:B,2,FALSE)</f>
        <v>3 years and up to 4 years</v>
      </c>
      <c r="J963">
        <f t="shared" si="90"/>
        <v>38</v>
      </c>
      <c r="K963" t="b">
        <f t="shared" si="91"/>
        <v>1</v>
      </c>
      <c r="L963">
        <f t="shared" si="92"/>
        <v>161</v>
      </c>
      <c r="M963" t="b">
        <f t="shared" si="93"/>
        <v>0</v>
      </c>
      <c r="N963" s="3">
        <f t="shared" si="94"/>
        <v>1.4247787610619469</v>
      </c>
      <c r="O963" s="3">
        <f t="shared" si="95"/>
        <v>1.6180904522613067E-2</v>
      </c>
    </row>
    <row r="964" spans="1:15" hidden="1" x14ac:dyDescent="0.2">
      <c r="A964">
        <v>963</v>
      </c>
      <c r="B964" t="s">
        <v>153</v>
      </c>
      <c r="C964" t="s">
        <v>128</v>
      </c>
      <c r="D964" t="s">
        <v>131</v>
      </c>
      <c r="E964">
        <v>2835</v>
      </c>
      <c r="F964">
        <v>3461</v>
      </c>
      <c r="G964">
        <v>626</v>
      </c>
      <c r="H964">
        <v>0.220811287477954</v>
      </c>
      <c r="I964" t="str">
        <f>VLOOKUP(D964,categoriesforlookup!A:B,2,FALSE)</f>
        <v>6 months up to 1 year</v>
      </c>
      <c r="J964">
        <f t="shared" si="90"/>
        <v>1240</v>
      </c>
      <c r="K964" t="b">
        <f t="shared" si="91"/>
        <v>1</v>
      </c>
      <c r="L964">
        <f t="shared" si="92"/>
        <v>1866</v>
      </c>
      <c r="M964" t="b">
        <f t="shared" si="93"/>
        <v>0</v>
      </c>
      <c r="N964" s="3">
        <f t="shared" si="94"/>
        <v>0.65820105820105823</v>
      </c>
      <c r="O964" s="3">
        <f t="shared" si="95"/>
        <v>0.18753768844221105</v>
      </c>
    </row>
    <row r="965" spans="1:15" hidden="1" x14ac:dyDescent="0.2">
      <c r="A965">
        <v>964</v>
      </c>
      <c r="B965" t="s">
        <v>152</v>
      </c>
      <c r="C965" t="s">
        <v>128</v>
      </c>
      <c r="D965" t="s">
        <v>132</v>
      </c>
      <c r="E965">
        <v>27</v>
      </c>
      <c r="F965">
        <v>65</v>
      </c>
      <c r="G965">
        <v>38</v>
      </c>
      <c r="H965">
        <v>1.4074074074074101</v>
      </c>
      <c r="I965" t="str">
        <f>VLOOKUP(D965,categoriesforlookup!A:B,2,FALSE)</f>
        <v>4 years and up to 5 years</v>
      </c>
      <c r="J965">
        <f t="shared" si="90"/>
        <v>18</v>
      </c>
      <c r="K965" t="b">
        <f t="shared" si="91"/>
        <v>1</v>
      </c>
      <c r="L965">
        <f t="shared" si="92"/>
        <v>56</v>
      </c>
      <c r="M965" t="b">
        <f t="shared" si="93"/>
        <v>0</v>
      </c>
      <c r="N965" s="3">
        <f t="shared" si="94"/>
        <v>2.074074074074074</v>
      </c>
      <c r="O965" s="3">
        <f t="shared" si="95"/>
        <v>5.6281407035175882E-3</v>
      </c>
    </row>
    <row r="966" spans="1:15" hidden="1" x14ac:dyDescent="0.2">
      <c r="A966">
        <v>965</v>
      </c>
      <c r="B966" t="s">
        <v>151</v>
      </c>
      <c r="C966" t="s">
        <v>128</v>
      </c>
      <c r="D966" t="s">
        <v>133</v>
      </c>
      <c r="E966">
        <v>8</v>
      </c>
      <c r="F966">
        <v>26</v>
      </c>
      <c r="G966">
        <v>18</v>
      </c>
      <c r="H966">
        <v>2.25</v>
      </c>
      <c r="I966" t="str">
        <f>VLOOKUP(D966,categoriesforlookup!A:B,2,FALSE)</f>
        <v>5 years and over</v>
      </c>
      <c r="J966" t="str">
        <f t="shared" si="90"/>
        <v>NA</v>
      </c>
      <c r="K966" t="b">
        <f t="shared" si="91"/>
        <v>1</v>
      </c>
      <c r="L966" t="e">
        <f t="shared" si="92"/>
        <v>#VALUE!</v>
      </c>
      <c r="M966" t="e">
        <f t="shared" si="93"/>
        <v>#VALUE!</v>
      </c>
      <c r="N966" s="3" t="e">
        <f t="shared" si="94"/>
        <v>#VALUE!</v>
      </c>
      <c r="O966" s="3" t="e">
        <f t="shared" si="95"/>
        <v>#VALUE!</v>
      </c>
    </row>
    <row r="967" spans="1:15" hidden="1" x14ac:dyDescent="0.2">
      <c r="A967">
        <v>966</v>
      </c>
      <c r="B967" t="s">
        <v>150</v>
      </c>
      <c r="C967" t="s">
        <v>128</v>
      </c>
      <c r="D967" t="s">
        <v>134</v>
      </c>
      <c r="E967" t="s">
        <v>135</v>
      </c>
      <c r="F967">
        <v>5</v>
      </c>
      <c r="G967" t="s">
        <v>135</v>
      </c>
      <c r="H967" t="s">
        <v>135</v>
      </c>
      <c r="I967">
        <f>VLOOKUP(D967,categoriesforlookup!A:B,2,FALSE)</f>
        <v>0</v>
      </c>
      <c r="J967" t="e">
        <f t="shared" si="90"/>
        <v>#N/A</v>
      </c>
      <c r="K967" t="e">
        <f t="shared" si="91"/>
        <v>#N/A</v>
      </c>
      <c r="L967" t="e">
        <f t="shared" si="92"/>
        <v>#N/A</v>
      </c>
      <c r="M967" t="e">
        <f t="shared" si="93"/>
        <v>#N/A</v>
      </c>
      <c r="N967" s="3" t="e">
        <f t="shared" si="94"/>
        <v>#N/A</v>
      </c>
      <c r="O967" s="3" t="e">
        <f t="shared" si="95"/>
        <v>#N/A</v>
      </c>
    </row>
    <row r="968" spans="1:15" x14ac:dyDescent="0.2">
      <c r="A968">
        <v>871</v>
      </c>
      <c r="B968" t="s">
        <v>245</v>
      </c>
      <c r="C968" t="s">
        <v>116</v>
      </c>
      <c r="D968" t="s">
        <v>136</v>
      </c>
      <c r="E968">
        <v>7448</v>
      </c>
      <c r="F968">
        <v>10891</v>
      </c>
      <c r="G968">
        <v>3443</v>
      </c>
      <c r="H968">
        <v>0.46227175080558502</v>
      </c>
      <c r="I968" t="str">
        <f>VLOOKUP(D968,categoriesforlookup!A:B,2,FALSE)</f>
        <v>1 year and up to 2 years</v>
      </c>
      <c r="J968">
        <f t="shared" ref="J968:J976" si="96">VLOOKUP(CONCATENATE(C968,":",I968),B:I,6,FALSE)</f>
        <v>503</v>
      </c>
      <c r="K968" t="b">
        <f t="shared" ref="K968:K976" si="97">AND(G968&gt;0,J968&gt;0)</f>
        <v>1</v>
      </c>
      <c r="L968">
        <f t="shared" ref="L968:L976" si="98">IF(K968,G968+J968,G968)</f>
        <v>3946</v>
      </c>
      <c r="M968" t="b">
        <f t="shared" ref="M968:M976" si="99">L968=H968</f>
        <v>0</v>
      </c>
      <c r="N968" s="3">
        <f t="shared" ref="N968:N976" si="100">L968/E968</f>
        <v>0.52980665950590766</v>
      </c>
      <c r="O968" s="3">
        <f t="shared" ref="O968:O976" si="101">L968/VLOOKUP(C968&amp;":Total",B:F,5,FALSE)</f>
        <v>8.4667210230442436E-2</v>
      </c>
    </row>
    <row r="969" spans="1:15" hidden="1" x14ac:dyDescent="0.2">
      <c r="A969">
        <v>968</v>
      </c>
      <c r="B969" t="s">
        <v>148</v>
      </c>
      <c r="C969" t="s">
        <v>128</v>
      </c>
      <c r="D969" t="s">
        <v>129</v>
      </c>
      <c r="E969">
        <v>6053</v>
      </c>
      <c r="F969">
        <v>9950</v>
      </c>
      <c r="G969">
        <v>3897</v>
      </c>
      <c r="H969">
        <v>0.64381298529654696</v>
      </c>
      <c r="I969" t="e">
        <f>VLOOKUP(D969,categoriesforlookup!A:B,2,FALSE)</f>
        <v>#N/A</v>
      </c>
      <c r="J969" t="e">
        <f t="shared" si="96"/>
        <v>#N/A</v>
      </c>
      <c r="K969" t="e">
        <f t="shared" si="97"/>
        <v>#N/A</v>
      </c>
      <c r="L969" t="e">
        <f t="shared" si="98"/>
        <v>#N/A</v>
      </c>
      <c r="M969" t="e">
        <f t="shared" si="99"/>
        <v>#N/A</v>
      </c>
      <c r="N969" s="3" t="e">
        <f t="shared" si="100"/>
        <v>#N/A</v>
      </c>
      <c r="O969" s="3" t="e">
        <f t="shared" si="101"/>
        <v>#N/A</v>
      </c>
    </row>
    <row r="970" spans="1:15" hidden="1" x14ac:dyDescent="0.2">
      <c r="A970">
        <v>969</v>
      </c>
      <c r="B970" t="s">
        <v>147</v>
      </c>
      <c r="C970" t="s">
        <v>129</v>
      </c>
      <c r="D970" t="s">
        <v>8</v>
      </c>
      <c r="E970">
        <v>1265033</v>
      </c>
      <c r="F970">
        <v>1319923</v>
      </c>
      <c r="G970">
        <v>54890</v>
      </c>
      <c r="H970">
        <v>4.3390172430284403E-2</v>
      </c>
      <c r="I970" t="str">
        <f>VLOOKUP(D970,categoriesforlookup!A:B,2,FALSE)</f>
        <v>2 years and up to 3 years</v>
      </c>
      <c r="J970">
        <f t="shared" si="96"/>
        <v>49247</v>
      </c>
      <c r="K970" t="b">
        <f t="shared" si="97"/>
        <v>1</v>
      </c>
      <c r="L970">
        <f t="shared" si="98"/>
        <v>104137</v>
      </c>
      <c r="M970" t="b">
        <f t="shared" si="99"/>
        <v>0</v>
      </c>
      <c r="N970" s="3">
        <f t="shared" si="100"/>
        <v>8.231959166282618E-2</v>
      </c>
      <c r="O970" s="3">
        <f t="shared" si="101"/>
        <v>1.8346947710397403E-2</v>
      </c>
    </row>
    <row r="971" spans="1:15" hidden="1" x14ac:dyDescent="0.2">
      <c r="A971">
        <v>970</v>
      </c>
      <c r="B971" t="s">
        <v>146</v>
      </c>
      <c r="C971" t="s">
        <v>129</v>
      </c>
      <c r="D971" t="s">
        <v>130</v>
      </c>
      <c r="E971">
        <v>448525</v>
      </c>
      <c r="F971">
        <v>497772</v>
      </c>
      <c r="G971">
        <v>49247</v>
      </c>
      <c r="H971">
        <v>0.109797670141018</v>
      </c>
      <c r="I971" t="str">
        <f>VLOOKUP(D971,categoriesforlookup!A:B,2,FALSE)</f>
        <v>3 years and up to 4 years</v>
      </c>
      <c r="J971">
        <f t="shared" si="96"/>
        <v>7754</v>
      </c>
      <c r="K971" t="b">
        <f t="shared" si="97"/>
        <v>1</v>
      </c>
      <c r="L971">
        <f t="shared" si="98"/>
        <v>57001</v>
      </c>
      <c r="M971" t="b">
        <f t="shared" si="99"/>
        <v>0</v>
      </c>
      <c r="N971" s="3">
        <f t="shared" si="100"/>
        <v>0.1270854467420991</v>
      </c>
      <c r="O971" s="3">
        <f t="shared" si="101"/>
        <v>1.004248601784536E-2</v>
      </c>
    </row>
    <row r="972" spans="1:15" hidden="1" x14ac:dyDescent="0.2">
      <c r="A972">
        <v>971</v>
      </c>
      <c r="B972" t="s">
        <v>145</v>
      </c>
      <c r="C972" t="s">
        <v>129</v>
      </c>
      <c r="D972" t="s">
        <v>131</v>
      </c>
      <c r="E972">
        <v>2134697</v>
      </c>
      <c r="F972">
        <v>1375539</v>
      </c>
      <c r="G972">
        <v>-759158</v>
      </c>
      <c r="H972">
        <v>-0.35562798842177601</v>
      </c>
      <c r="I972" t="str">
        <f>VLOOKUP(D972,categoriesforlookup!A:B,2,FALSE)</f>
        <v>6 months up to 1 year</v>
      </c>
      <c r="J972">
        <f t="shared" si="96"/>
        <v>680939</v>
      </c>
      <c r="K972" t="b">
        <f t="shared" si="97"/>
        <v>0</v>
      </c>
      <c r="L972">
        <f t="shared" si="98"/>
        <v>-759158</v>
      </c>
      <c r="M972" t="b">
        <f t="shared" si="99"/>
        <v>0</v>
      </c>
      <c r="N972" s="3">
        <f t="shared" si="100"/>
        <v>-0.35562798842177601</v>
      </c>
      <c r="O972" s="3">
        <f t="shared" si="101"/>
        <v>-0.1337491201967588</v>
      </c>
    </row>
    <row r="973" spans="1:15" hidden="1" x14ac:dyDescent="0.2">
      <c r="A973">
        <v>972</v>
      </c>
      <c r="B973" t="s">
        <v>144</v>
      </c>
      <c r="C973" t="s">
        <v>129</v>
      </c>
      <c r="D973" t="s">
        <v>132</v>
      </c>
      <c r="E973">
        <v>145659</v>
      </c>
      <c r="F973">
        <v>153413</v>
      </c>
      <c r="G973">
        <v>7754</v>
      </c>
      <c r="H973">
        <v>5.3233923066889101E-2</v>
      </c>
      <c r="I973" t="str">
        <f>VLOOKUP(D973,categoriesforlookup!A:B,2,FALSE)</f>
        <v>4 years and up to 5 years</v>
      </c>
      <c r="J973">
        <f t="shared" si="96"/>
        <v>5646</v>
      </c>
      <c r="K973" t="b">
        <f t="shared" si="97"/>
        <v>1</v>
      </c>
      <c r="L973">
        <f t="shared" si="98"/>
        <v>13400</v>
      </c>
      <c r="M973" t="b">
        <f t="shared" si="99"/>
        <v>0</v>
      </c>
      <c r="N973" s="3">
        <f t="shared" si="100"/>
        <v>9.1995688560267477E-2</v>
      </c>
      <c r="O973" s="3">
        <f t="shared" si="101"/>
        <v>2.3608237160598557E-3</v>
      </c>
    </row>
    <row r="974" spans="1:15" hidden="1" x14ac:dyDescent="0.2">
      <c r="A974">
        <v>973</v>
      </c>
      <c r="B974" t="s">
        <v>143</v>
      </c>
      <c r="C974" t="s">
        <v>129</v>
      </c>
      <c r="D974" t="s">
        <v>133</v>
      </c>
      <c r="E974">
        <v>64468</v>
      </c>
      <c r="F974">
        <v>70114</v>
      </c>
      <c r="G974">
        <v>5646</v>
      </c>
      <c r="H974">
        <v>8.7578333436743802E-2</v>
      </c>
      <c r="I974" t="str">
        <f>VLOOKUP(D974,categoriesforlookup!A:B,2,FALSE)</f>
        <v>5 years and over</v>
      </c>
      <c r="J974">
        <f t="shared" si="96"/>
        <v>2820</v>
      </c>
      <c r="K974" t="b">
        <f t="shared" si="97"/>
        <v>1</v>
      </c>
      <c r="L974">
        <f t="shared" si="98"/>
        <v>8466</v>
      </c>
      <c r="M974" t="b">
        <f t="shared" si="99"/>
        <v>0</v>
      </c>
      <c r="N974" s="3">
        <f t="shared" si="100"/>
        <v>0.1313209654402184</v>
      </c>
      <c r="O974" s="3">
        <f t="shared" si="101"/>
        <v>1.4915472821016968E-3</v>
      </c>
    </row>
    <row r="975" spans="1:15" hidden="1" x14ac:dyDescent="0.2">
      <c r="A975">
        <v>974</v>
      </c>
      <c r="B975" t="s">
        <v>142</v>
      </c>
      <c r="C975" t="s">
        <v>129</v>
      </c>
      <c r="D975" t="s">
        <v>134</v>
      </c>
      <c r="E975">
        <v>17752</v>
      </c>
      <c r="F975">
        <v>20572</v>
      </c>
      <c r="G975">
        <v>2820</v>
      </c>
      <c r="H975">
        <v>0.15885534024335299</v>
      </c>
      <c r="I975">
        <f>VLOOKUP(D975,categoriesforlookup!A:B,2,FALSE)</f>
        <v>0</v>
      </c>
      <c r="J975" t="e">
        <f t="shared" si="96"/>
        <v>#N/A</v>
      </c>
      <c r="K975" t="e">
        <f t="shared" si="97"/>
        <v>#N/A</v>
      </c>
      <c r="L975" t="e">
        <f t="shared" si="98"/>
        <v>#N/A</v>
      </c>
      <c r="M975" t="e">
        <f t="shared" si="99"/>
        <v>#N/A</v>
      </c>
      <c r="N975" s="3" t="e">
        <f t="shared" si="100"/>
        <v>#N/A</v>
      </c>
      <c r="O975" s="3" t="e">
        <f t="shared" si="101"/>
        <v>#N/A</v>
      </c>
    </row>
    <row r="976" spans="1:15" x14ac:dyDescent="0.2">
      <c r="A976">
        <v>327</v>
      </c>
      <c r="B976" t="s">
        <v>789</v>
      </c>
      <c r="C976" t="s">
        <v>48</v>
      </c>
      <c r="D976" t="s">
        <v>136</v>
      </c>
      <c r="E976">
        <v>6639</v>
      </c>
      <c r="F976">
        <v>9637</v>
      </c>
      <c r="G976">
        <v>2998</v>
      </c>
      <c r="H976">
        <v>0.45157403223377002</v>
      </c>
      <c r="I976" t="str">
        <f>VLOOKUP(D976,categoriesforlookup!A:B,2,FALSE)</f>
        <v>1 year and up to 2 years</v>
      </c>
      <c r="J976">
        <f t="shared" si="96"/>
        <v>453</v>
      </c>
      <c r="K976" t="b">
        <f t="shared" si="97"/>
        <v>1</v>
      </c>
      <c r="L976">
        <f t="shared" si="98"/>
        <v>3451</v>
      </c>
      <c r="M976" t="b">
        <f t="shared" si="99"/>
        <v>0</v>
      </c>
      <c r="N976" s="3">
        <f t="shared" si="100"/>
        <v>0.51980719987949997</v>
      </c>
      <c r="O976" s="3">
        <f t="shared" si="101"/>
        <v>7.6260137449450871E-2</v>
      </c>
    </row>
    <row r="977" spans="1:15" hidden="1" x14ac:dyDescent="0.2">
      <c r="A977">
        <v>976</v>
      </c>
      <c r="B977" t="s">
        <v>140</v>
      </c>
      <c r="C977" t="s">
        <v>129</v>
      </c>
      <c r="D977" t="s">
        <v>129</v>
      </c>
      <c r="E977">
        <v>5639688</v>
      </c>
      <c r="F977">
        <v>5675985</v>
      </c>
      <c r="G977">
        <v>36297</v>
      </c>
      <c r="H977">
        <v>6.4359943316013198E-3</v>
      </c>
      <c r="I977" t="e">
        <f>VLOOKUP(D977,categoriesforlookup!A:B,2,FALSE)</f>
        <v>#N/A</v>
      </c>
      <c r="J977" t="e">
        <f t="shared" ref="J977" si="102">VLOOKUP(CONCATENATE(C977,":",I977),B:I,6,FALSE)</f>
        <v>#N/A</v>
      </c>
      <c r="K977" t="e">
        <f t="shared" ref="K977" si="103">AND(G977&gt;0,J977&gt;0)</f>
        <v>#N/A</v>
      </c>
      <c r="L977" t="e">
        <f t="shared" ref="L977" si="104">IF(K977,G977+J977,G977)</f>
        <v>#N/A</v>
      </c>
      <c r="M977" t="e">
        <f t="shared" ref="M977" si="105">L977=H977</f>
        <v>#N/A</v>
      </c>
      <c r="N977" s="3" t="e">
        <f t="shared" ref="N977" si="106">L977/E977</f>
        <v>#N/A</v>
      </c>
      <c r="O977" s="3" t="e">
        <f t="shared" ref="O977" si="107">L977/VLOOKUP(C977&amp;":Total",B:F,5,FALSE)</f>
        <v>#N/A</v>
      </c>
    </row>
  </sheetData>
  <autoFilter ref="A1:O977" xr:uid="{E8EE19DB-6AAF-1E48-8615-729709EAA53C}">
    <filterColumn colId="3">
      <filters>
        <filter val="6 months up to 1 year"/>
      </filters>
    </filterColumn>
    <sortState xmlns:xlrd2="http://schemas.microsoft.com/office/spreadsheetml/2017/richdata2" ref="A8:O976">
      <sortCondition descending="1" ref="O8:O977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B8D2-72FE-CE4A-8DDE-43AF52561F06}">
  <dimension ref="A1:B9"/>
  <sheetViews>
    <sheetView workbookViewId="0">
      <selection activeCell="F24" sqref="F24"/>
    </sheetView>
  </sheetViews>
  <sheetFormatPr baseColWidth="10" defaultRowHeight="16" x14ac:dyDescent="0.2"/>
  <cols>
    <col min="1" max="2" width="22" bestFit="1" customWidth="1"/>
  </cols>
  <sheetData>
    <row r="1" spans="1:2" x14ac:dyDescent="0.2">
      <c r="A1" t="s">
        <v>2</v>
      </c>
      <c r="B1" t="s">
        <v>1116</v>
      </c>
    </row>
    <row r="2" spans="1:2" x14ac:dyDescent="0.2">
      <c r="A2" t="s">
        <v>1117</v>
      </c>
      <c r="B2" t="s">
        <v>131</v>
      </c>
    </row>
    <row r="3" spans="1:2" x14ac:dyDescent="0.2">
      <c r="A3" t="s">
        <v>131</v>
      </c>
      <c r="B3" t="s">
        <v>136</v>
      </c>
    </row>
    <row r="4" spans="1:2" x14ac:dyDescent="0.2">
      <c r="A4" t="s">
        <v>136</v>
      </c>
      <c r="B4" t="s">
        <v>8</v>
      </c>
    </row>
    <row r="5" spans="1:2" x14ac:dyDescent="0.2">
      <c r="A5" t="s">
        <v>8</v>
      </c>
      <c r="B5" t="s">
        <v>130</v>
      </c>
    </row>
    <row r="6" spans="1:2" x14ac:dyDescent="0.2">
      <c r="A6" t="s">
        <v>130</v>
      </c>
      <c r="B6" t="s">
        <v>132</v>
      </c>
    </row>
    <row r="7" spans="1:2" x14ac:dyDescent="0.2">
      <c r="A7" t="s">
        <v>132</v>
      </c>
      <c r="B7" t="s">
        <v>133</v>
      </c>
    </row>
    <row r="8" spans="1:2" x14ac:dyDescent="0.2">
      <c r="A8" t="s">
        <v>133</v>
      </c>
      <c r="B8" t="s">
        <v>134</v>
      </c>
    </row>
    <row r="9" spans="1:2" x14ac:dyDescent="0.2">
      <c r="A9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areasMostAffectedByApr (JanCap)</vt:lpstr>
      <vt:lpstr>areasMostAffectedByMAYclaimRev</vt:lpstr>
      <vt:lpstr>UCbyPOoctnov20revised</vt:lpstr>
      <vt:lpstr>areasMostAffectedByMAYclaimProv</vt:lpstr>
      <vt:lpstr>UCbyPOoctnov20prov</vt:lpstr>
      <vt:lpstr>HavePlacesBouncedBack</vt:lpstr>
      <vt:lpstr>UCbyPOsepoct20</vt:lpstr>
      <vt:lpstr>categoriesforlookup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2020-12-23T13:29:30Z</dcterms:created>
  <dcterms:modified xsi:type="dcterms:W3CDTF">2021-02-10T11:02:12Z</dcterms:modified>
</cp:coreProperties>
</file>