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945" windowWidth="14235" windowHeight="6585" tabRatio="656"/>
  </bookViews>
  <sheets>
    <sheet name="Front Page" sheetId="24" r:id="rId1"/>
    <sheet name="LA drop-down" sheetId="3" r:id="rId2"/>
    <sheet name="RS LA Data 2016-17" sheetId="1" r:id="rId3"/>
  </sheets>
  <definedNames>
    <definedName name="_xlnm._FilterDatabase" localSheetId="1" hidden="1">'LA drop-down'!$D$57:$D$58</definedName>
    <definedName name="_xlnm._FilterDatabase" localSheetId="2" hidden="1">'RS LA Data 2016-17'!$A$7:$CU$453</definedName>
    <definedName name="LA_list">'LA drop-down'!$AD$237:$AD$692</definedName>
    <definedName name="_xlnm.Print_Area" localSheetId="0">'Front Page'!$B$2:$O$35</definedName>
    <definedName name="_xlnm.Print_Area" localSheetId="1">'LA drop-down'!$C$1:$G$158</definedName>
    <definedName name="_xlnm.Print_Titles" localSheetId="1">'LA drop-down'!$1:$15</definedName>
    <definedName name="RS_data">'RS LA Data 2016-17'!$C$8:$CV$467</definedName>
  </definedNames>
  <calcPr calcId="145621"/>
</workbook>
</file>

<file path=xl/calcChain.xml><?xml version="1.0" encoding="utf-8"?>
<calcChain xmlns="http://schemas.openxmlformats.org/spreadsheetml/2006/main">
  <c r="I107" i="3" l="1"/>
  <c r="I108" i="3" s="1"/>
  <c r="I109" i="3" s="1"/>
  <c r="I110" i="3" s="1"/>
  <c r="I106" i="3"/>
  <c r="I105" i="3"/>
  <c r="I98" i="3"/>
  <c r="I97" i="3"/>
  <c r="I96" i="3"/>
  <c r="I95" i="3"/>
  <c r="B1" i="3" l="1"/>
  <c r="I18" i="3" l="1"/>
  <c r="I19" i="3" s="1"/>
  <c r="I20" i="3" s="1"/>
  <c r="I21" i="3" s="1"/>
  <c r="I22" i="3" s="1"/>
  <c r="I23" i="3" s="1"/>
  <c r="I24" i="3" s="1"/>
  <c r="I25" i="3" s="1"/>
  <c r="I26" i="3" s="1"/>
  <c r="I27" i="3" s="1"/>
  <c r="I28" i="3" s="1"/>
  <c r="I29" i="3" s="1"/>
  <c r="I30" i="3" s="1"/>
  <c r="I32" i="3" l="1"/>
  <c r="I33" i="3" s="1"/>
  <c r="I34" i="3" s="1"/>
  <c r="I35" i="3" s="1"/>
  <c r="I36" i="3" s="1"/>
  <c r="I39" i="3" s="1"/>
  <c r="I40" i="3" s="1"/>
  <c r="I41" i="3" s="1"/>
  <c r="I42" i="3" s="1"/>
  <c r="I43" i="3" s="1"/>
  <c r="I45" i="3" s="1"/>
  <c r="I46" i="3" s="1"/>
  <c r="I47" i="3" s="1"/>
  <c r="I48" i="3" s="1"/>
  <c r="I49" i="3" s="1"/>
  <c r="I50" i="3" s="1"/>
  <c r="I51" i="3" s="1"/>
  <c r="I53" i="3" s="1"/>
  <c r="I54" i="3" s="1"/>
  <c r="I55" i="3" s="1"/>
  <c r="I56" i="3" s="1"/>
  <c r="I57" i="3" l="1"/>
  <c r="I58" i="3" s="1"/>
  <c r="I59" i="3" s="1"/>
  <c r="I60" i="3" s="1"/>
  <c r="I61" i="3" s="1"/>
  <c r="I62" i="3" s="1"/>
  <c r="I63" i="3" s="1"/>
  <c r="I64" i="3" s="1"/>
  <c r="I65" i="3" s="1"/>
  <c r="I66" i="3" s="1"/>
  <c r="I67" i="3" s="1"/>
  <c r="I68" i="3" s="1"/>
  <c r="I69" i="3" s="1"/>
  <c r="I70" i="3" s="1"/>
  <c r="I71" i="3" s="1"/>
  <c r="I72" i="3" s="1"/>
  <c r="I74" i="3" s="1"/>
  <c r="I75" i="3" s="1"/>
  <c r="I76" i="3" s="1"/>
  <c r="I77" i="3" s="1"/>
  <c r="I78" i="3" s="1"/>
  <c r="I79" i="3" s="1"/>
  <c r="I80" i="3" s="1"/>
  <c r="I81" i="3" s="1"/>
  <c r="I83" i="3" s="1"/>
  <c r="I84" i="3" s="1"/>
  <c r="I85" i="3" s="1"/>
  <c r="I86" i="3" s="1"/>
  <c r="I87" i="3" s="1"/>
  <c r="E122" i="3" l="1"/>
  <c r="E105" i="3"/>
  <c r="F141" i="3"/>
  <c r="E43" i="3"/>
  <c r="E79" i="3"/>
  <c r="E63" i="3"/>
  <c r="E54" i="3"/>
  <c r="E18" i="3"/>
  <c r="F96" i="3"/>
  <c r="E24" i="3"/>
  <c r="E85" i="3"/>
  <c r="E149" i="3"/>
  <c r="E22" i="3"/>
  <c r="F98" i="3"/>
  <c r="E23" i="3"/>
  <c r="E109" i="3"/>
  <c r="E55" i="3"/>
  <c r="E150" i="3"/>
  <c r="E66" i="3"/>
  <c r="E153" i="3"/>
  <c r="E28" i="3"/>
  <c r="F95" i="3"/>
  <c r="E36" i="3"/>
  <c r="E33" i="3"/>
  <c r="E47" i="3"/>
  <c r="E107" i="3"/>
  <c r="E50" i="3"/>
  <c r="E17" i="3"/>
  <c r="E83" i="3"/>
  <c r="E59" i="3"/>
  <c r="E68" i="3"/>
  <c r="E34" i="3"/>
  <c r="E62" i="3"/>
  <c r="E135" i="3"/>
  <c r="E137" i="3"/>
  <c r="E35" i="3"/>
  <c r="E26" i="3"/>
  <c r="E148" i="3"/>
  <c r="E72" i="3"/>
  <c r="E106" i="3"/>
  <c r="E25" i="3"/>
  <c r="E80" i="3"/>
  <c r="E123" i="3"/>
  <c r="E97" i="3"/>
  <c r="E51" i="3"/>
  <c r="E78" i="3"/>
  <c r="E70" i="3"/>
  <c r="E99" i="3"/>
  <c r="E29" i="3"/>
  <c r="E57" i="3"/>
  <c r="E76" i="3"/>
  <c r="E60" i="3"/>
  <c r="E141" i="3"/>
  <c r="E84" i="3"/>
  <c r="E117" i="3"/>
  <c r="E116" i="3"/>
  <c r="E39" i="3"/>
  <c r="E81" i="3"/>
  <c r="E41" i="3"/>
  <c r="E45" i="3"/>
  <c r="E134" i="3"/>
  <c r="E64" i="3"/>
  <c r="F97" i="3"/>
  <c r="E53" i="3"/>
  <c r="E71" i="3"/>
  <c r="E74" i="3"/>
  <c r="E77" i="3"/>
  <c r="E128" i="3"/>
  <c r="E87" i="3"/>
  <c r="E42" i="3"/>
  <c r="E125" i="3"/>
  <c r="E110" i="3"/>
  <c r="E19" i="3"/>
  <c r="E48" i="3"/>
  <c r="E75" i="3"/>
  <c r="E98" i="3"/>
  <c r="E30" i="3"/>
  <c r="E58" i="3"/>
  <c r="E65" i="3"/>
  <c r="E49" i="3"/>
  <c r="E108" i="3"/>
  <c r="E67" i="3"/>
  <c r="E21" i="3"/>
  <c r="E27" i="3"/>
  <c r="E86" i="3"/>
  <c r="E20" i="3"/>
  <c r="E95" i="3"/>
  <c r="E61" i="3"/>
  <c r="E32" i="3"/>
  <c r="E40" i="3"/>
  <c r="E46" i="3"/>
  <c r="E69" i="3"/>
  <c r="E96" i="3"/>
  <c r="E56" i="3"/>
  <c r="L110" i="3" l="1"/>
  <c r="L137" i="3"/>
  <c r="L97" i="3"/>
  <c r="L76" i="3"/>
  <c r="L72" i="3"/>
  <c r="L141" i="3"/>
  <c r="L95" i="3"/>
  <c r="L150" i="3"/>
  <c r="L98" i="3"/>
  <c r="L62" i="3"/>
  <c r="L96" i="3"/>
  <c r="K30" i="3"/>
  <c r="L87" i="3"/>
  <c r="L51" i="3"/>
  <c r="K51" i="3"/>
</calcChain>
</file>

<file path=xl/sharedStrings.xml><?xml version="1.0" encoding="utf-8"?>
<sst xmlns="http://schemas.openxmlformats.org/spreadsheetml/2006/main" count="2700" uniqueCount="1537">
  <si>
    <t>£ 000</t>
  </si>
  <si>
    <t>Net current expenditure</t>
  </si>
  <si>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</si>
  <si>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</si>
  <si>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</si>
  <si>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</si>
  <si>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</si>
  <si>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</si>
  <si>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</si>
  <si>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</si>
  <si>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</si>
  <si>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</si>
  <si>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</si>
  <si>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</si>
  <si>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</si>
  <si>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</si>
  <si>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</si>
  <si>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Provision for bad debts (+/-)</t>
  </si>
  <si>
    <t>Appropriations to(+) / from(-) Accumulated Absences Account</t>
  </si>
  <si>
    <t>Carbon Reduction Commitment (CRC) transactions (expenditure) (+)</t>
  </si>
  <si>
    <t>Carbon Reduction Commitment (CRC) transactions (income) (-)</t>
  </si>
  <si>
    <t>Total service expenditure on non-IAS19 and PFI "On Balance Sheet" basis</t>
  </si>
  <si>
    <t>Net total cost</t>
  </si>
  <si>
    <t xml:space="preserve">Housing Revenue Account (HRA) Reserves </t>
  </si>
  <si>
    <t>Interest and investment income (-): external receipts and dividends</t>
  </si>
  <si>
    <t>Community Infrastructure levy</t>
  </si>
  <si>
    <t>Integrated Transport Authority levy</t>
  </si>
  <si>
    <t>Private Finance Initiative (PFI) schemes - difference from service charge</t>
  </si>
  <si>
    <t>Credit for capital grants</t>
  </si>
  <si>
    <t>Durham UA</t>
  </si>
  <si>
    <t>Appropriations to(+)/ from(-) financial instruments adjustment account</t>
  </si>
  <si>
    <t>Appropriations to(+)/ from(-) unequal pay back pay account</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</si>
  <si>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</si>
  <si>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</si>
  <si>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</si>
  <si>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</si>
  <si>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</si>
  <si>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</si>
  <si>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</si>
  <si>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</si>
  <si>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</si>
  <si>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</si>
  <si>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</si>
  <si>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</si>
  <si>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</si>
  <si>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</si>
  <si>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</si>
  <si>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</si>
  <si>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</si>
  <si>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</si>
  <si>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</si>
  <si>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</si>
  <si>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</si>
  <si>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</si>
  <si>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</si>
  <si>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</si>
  <si>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</si>
  <si>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</si>
  <si>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</si>
  <si>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</si>
  <si>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HRA item 8 payments and receipts</t>
  </si>
  <si>
    <t>Inter-authority transfers in respect of reorganisation</t>
  </si>
  <si>
    <t>Revenue Support Grant</t>
  </si>
  <si>
    <t>Police grant</t>
  </si>
  <si>
    <t>Other items</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</si>
  <si>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</si>
  <si>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</si>
  <si>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</si>
  <si>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</si>
  <si>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</si>
  <si>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</si>
  <si>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</si>
  <si>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</si>
  <si>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</si>
  <si>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</si>
  <si>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</si>
  <si>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</si>
  <si>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</si>
  <si>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</si>
  <si>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</si>
  <si>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</si>
  <si>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</si>
  <si>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</si>
  <si>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</si>
  <si>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</si>
  <si>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</si>
  <si>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</si>
  <si>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</si>
  <si>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</si>
  <si>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</si>
  <si>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</si>
  <si>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</si>
  <si>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</si>
  <si>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</si>
  <si>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</si>
  <si>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</si>
  <si>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</si>
  <si>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</si>
  <si>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</si>
  <si>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</si>
  <si>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</si>
  <si>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</si>
  <si>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</si>
  <si>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</si>
  <si>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</si>
  <si>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</si>
  <si>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</si>
  <si>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</si>
  <si>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</si>
  <si>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</si>
  <si>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</si>
  <si>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</si>
  <si>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</si>
  <si>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</si>
  <si>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</si>
  <si>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</si>
  <si>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</si>
  <si>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</si>
  <si>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</si>
  <si>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</si>
  <si>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</si>
  <si>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</si>
  <si>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</si>
  <si>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</si>
  <si>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</si>
  <si>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</si>
  <si>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</si>
  <si>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</si>
  <si>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</si>
  <si>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</si>
  <si>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</si>
  <si>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</si>
  <si>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</si>
  <si>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</si>
  <si>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</si>
  <si>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</si>
  <si>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</si>
  <si>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</si>
  <si>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</si>
  <si>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</si>
  <si>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</si>
  <si>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</si>
  <si>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</si>
  <si>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</si>
  <si>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</si>
  <si>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</si>
  <si>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</si>
  <si>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</si>
  <si>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</si>
  <si>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</si>
  <si>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</si>
  <si>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</si>
  <si>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</si>
  <si>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</si>
  <si>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</si>
  <si>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</si>
  <si>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</si>
  <si>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</si>
  <si>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</si>
  <si>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</si>
  <si>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</si>
  <si>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</si>
  <si>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</si>
  <si>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</si>
  <si>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</si>
  <si>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</si>
  <si>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</si>
  <si>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</si>
  <si>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</si>
  <si>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</si>
  <si>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</si>
  <si>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</si>
  <si>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</si>
  <si>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</si>
  <si>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</si>
  <si>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</si>
  <si>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</si>
  <si>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</si>
  <si>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</si>
  <si>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</si>
  <si>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</si>
  <si>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</si>
  <si>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</si>
  <si>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</si>
  <si>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</si>
  <si>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</si>
  <si>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</si>
  <si>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</si>
  <si>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</si>
  <si>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</si>
  <si>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</si>
  <si>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</si>
  <si>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</si>
  <si>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</si>
  <si>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</si>
  <si>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</si>
  <si>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</si>
  <si>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</si>
  <si>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</si>
  <si>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</si>
  <si>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</si>
  <si>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</si>
  <si>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</si>
  <si>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</si>
  <si>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</si>
  <si>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</si>
  <si>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</si>
  <si>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</si>
  <si>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</si>
  <si>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</si>
  <si>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</si>
  <si>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</si>
  <si>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</si>
  <si>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</si>
  <si>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</si>
  <si>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</si>
  <si>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</si>
  <si>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</si>
  <si>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</si>
  <si>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</si>
  <si>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</si>
  <si>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</si>
  <si>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</si>
  <si>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</si>
  <si>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</si>
  <si>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</si>
  <si>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</si>
  <si>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</si>
  <si>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</si>
  <si>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</si>
  <si>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</si>
  <si>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</si>
  <si>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</si>
  <si>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</si>
  <si>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</si>
  <si>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</si>
  <si>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</si>
  <si>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</si>
  <si>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</si>
  <si>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</si>
  <si>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</si>
  <si>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</si>
  <si>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</si>
  <si>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</si>
  <si>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</si>
  <si>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</si>
  <si>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</si>
  <si>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</si>
  <si>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</si>
  <si>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</si>
  <si>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</si>
  <si>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</si>
  <si>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</si>
  <si>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</si>
  <si>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</si>
  <si>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</si>
  <si>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</si>
  <si>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</si>
  <si>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</si>
  <si>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</si>
  <si>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</si>
  <si>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</si>
  <si>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</si>
  <si>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</si>
  <si>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</si>
  <si>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</si>
  <si>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</si>
  <si>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</si>
  <si>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</si>
  <si>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</si>
  <si>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</si>
  <si>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</si>
  <si>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</si>
  <si>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</si>
  <si>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</si>
  <si>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</si>
  <si>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</si>
  <si>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</si>
  <si>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</si>
  <si>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</si>
  <si>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</si>
  <si>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</si>
  <si>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</si>
  <si>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</si>
  <si>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</si>
  <si>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</si>
  <si>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</si>
  <si>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</si>
  <si>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</si>
  <si>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</si>
  <si>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</si>
  <si>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</si>
  <si>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</si>
  <si>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</si>
  <si>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</si>
  <si>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</si>
  <si>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</si>
  <si>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</si>
  <si>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</si>
  <si>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</si>
  <si>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</si>
  <si>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</si>
  <si>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</si>
  <si>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</si>
  <si>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</si>
  <si>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</si>
  <si>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</si>
  <si>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</si>
  <si>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</si>
  <si>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</si>
  <si>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</si>
  <si>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</si>
  <si>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</si>
  <si>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</si>
  <si>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</si>
  <si>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</si>
  <si>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</si>
  <si>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</si>
  <si>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</si>
  <si>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</si>
  <si>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</si>
  <si>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</si>
  <si>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</si>
  <si>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</si>
  <si>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</si>
  <si>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</si>
  <si>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</si>
  <si>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</si>
  <si>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</si>
  <si>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</si>
  <si>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</si>
  <si>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</si>
  <si>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</si>
  <si>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</si>
  <si>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</si>
  <si>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</si>
  <si>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</si>
  <si>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</si>
  <si>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</si>
  <si>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</si>
  <si>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</si>
  <si>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</si>
  <si>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</si>
  <si>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</si>
  <si>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</si>
  <si>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</si>
  <si>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</si>
  <si>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</si>
  <si>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</si>
  <si>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</si>
  <si>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</si>
  <si>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</si>
  <si>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</si>
  <si>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</si>
  <si>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</si>
  <si>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</si>
  <si>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</si>
  <si>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</si>
  <si>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</si>
  <si>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</si>
  <si>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</si>
  <si>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</si>
  <si>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</si>
  <si>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</si>
  <si>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</si>
  <si>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</si>
  <si>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</si>
  <si>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</si>
  <si>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</si>
  <si>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</si>
  <si>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</si>
  <si>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</si>
  <si>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</si>
  <si>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</si>
  <si>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</si>
  <si>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</si>
  <si>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</si>
  <si>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</si>
  <si>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</si>
  <si>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</si>
  <si>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</si>
  <si>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</si>
  <si>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</si>
  <si>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</si>
  <si>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</si>
  <si>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</si>
  <si>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</si>
  <si>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</si>
  <si>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</si>
  <si>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</si>
  <si>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</si>
  <si>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</si>
  <si>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</si>
  <si>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</si>
  <si>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</si>
  <si>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</si>
  <si>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</si>
  <si>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</si>
  <si>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</si>
  <si>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</si>
  <si>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</si>
  <si>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</si>
  <si>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</si>
  <si>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</si>
  <si>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</si>
  <si>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</si>
  <si>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</si>
  <si>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</si>
  <si>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</si>
  <si>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</si>
  <si>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</si>
  <si>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</si>
  <si>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</si>
  <si>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</si>
  <si>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</si>
  <si>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</si>
  <si>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</si>
  <si>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</si>
  <si>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</si>
  <si>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</si>
  <si>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</si>
  <si>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</si>
  <si>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</si>
  <si>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</si>
  <si>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</si>
  <si>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</si>
  <si>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</si>
  <si>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</si>
  <si>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</si>
  <si>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</si>
  <si>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</si>
  <si>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</si>
  <si>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</si>
  <si>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</si>
  <si>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</si>
  <si>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</si>
  <si>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</si>
  <si>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</si>
  <si>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</si>
  <si>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</si>
  <si>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</si>
  <si>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</si>
  <si>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</si>
  <si>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</si>
  <si>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</si>
  <si>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</si>
  <si>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</si>
  <si>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</si>
  <si>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</si>
  <si>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</si>
  <si>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</si>
  <si>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</si>
  <si>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</si>
  <si>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</si>
  <si>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</si>
  <si>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</si>
  <si>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</si>
  <si>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</si>
  <si>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</si>
  <si>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</si>
  <si>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</si>
  <si>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</si>
  <si>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</si>
  <si>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</si>
  <si>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</si>
  <si>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</si>
  <si>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</si>
  <si>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</si>
  <si>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</si>
  <si>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</si>
  <si>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</si>
  <si>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</si>
  <si>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</si>
  <si>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</si>
  <si>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</si>
  <si>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</si>
  <si>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</si>
  <si>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</si>
  <si>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</si>
  <si>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</si>
  <si>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</si>
  <si>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</si>
  <si>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</si>
  <si>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</si>
  <si>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</si>
  <si>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</si>
  <si>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</si>
  <si>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</si>
  <si>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</si>
  <si>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</si>
  <si>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</si>
  <si>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</si>
  <si>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</si>
  <si>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</si>
  <si>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</si>
  <si>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</si>
  <si>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</si>
  <si>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</si>
  <si>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</si>
  <si>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</si>
  <si>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</si>
  <si>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</si>
  <si>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</si>
  <si>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</si>
  <si>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</si>
  <si>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</si>
  <si>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</si>
  <si>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</si>
  <si>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</si>
  <si>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</si>
  <si>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</si>
  <si>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</si>
  <si>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</si>
  <si>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</si>
  <si>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</si>
  <si>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</si>
  <si>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</si>
  <si>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</si>
  <si>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</si>
  <si>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</si>
  <si>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</si>
  <si>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</si>
  <si>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</si>
  <si>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</si>
  <si>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</si>
  <si>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</si>
  <si>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</si>
  <si>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</si>
  <si>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</si>
  <si>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</si>
  <si>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</si>
  <si>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</si>
  <si>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</si>
  <si>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</si>
  <si>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</si>
  <si>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</si>
  <si>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</si>
  <si>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</si>
  <si>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</si>
  <si>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</si>
  <si>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</si>
  <si>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</si>
  <si>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</si>
  <si>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</si>
  <si>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</si>
  <si>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</si>
  <si>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</si>
  <si>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</si>
  <si>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</si>
  <si>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</si>
  <si>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</si>
  <si>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</si>
  <si>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</si>
  <si>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</si>
  <si>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</si>
  <si>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</si>
  <si>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</si>
  <si>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</si>
  <si>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</si>
  <si>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</si>
  <si>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</si>
  <si>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</si>
  <si>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</si>
  <si>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</si>
  <si>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</si>
  <si>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</si>
  <si>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</si>
  <si>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</si>
  <si>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</si>
  <si>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</si>
  <si>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</si>
  <si>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</si>
  <si>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</si>
  <si>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</si>
  <si>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</si>
  <si>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</si>
  <si>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</si>
  <si>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</si>
  <si>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</si>
  <si>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</si>
  <si>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</si>
  <si>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</si>
  <si>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</si>
  <si>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</si>
  <si>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</si>
  <si>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</si>
  <si>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</si>
  <si>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</si>
  <si>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</si>
  <si>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</si>
  <si>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</si>
  <si>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</si>
  <si>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</si>
  <si>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</si>
  <si>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</si>
  <si>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</si>
  <si>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</si>
  <si>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</si>
  <si>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</si>
  <si>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</si>
  <si>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</si>
  <si>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</si>
  <si>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</si>
  <si>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</si>
  <si>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</si>
  <si>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</si>
  <si>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</si>
  <si>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</si>
  <si>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</si>
  <si>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</si>
  <si>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</si>
  <si>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</si>
  <si>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</si>
  <si>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</si>
  <si>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</si>
  <si>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</si>
  <si>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</si>
  <si>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</si>
  <si>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</si>
  <si>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</si>
  <si>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</si>
  <si>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</si>
  <si>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</si>
  <si>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</si>
  <si>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</si>
  <si>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</si>
  <si>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</si>
  <si>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</si>
  <si>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</si>
  <si>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</si>
  <si>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</si>
  <si>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</si>
  <si>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</si>
  <si>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</si>
  <si>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</si>
  <si>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</si>
  <si>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</si>
  <si>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</si>
  <si>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</si>
  <si>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</si>
  <si>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</si>
  <si>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</si>
  <si>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</si>
  <si>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</si>
  <si>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</si>
  <si>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</si>
  <si>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</si>
  <si>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</si>
  <si>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</si>
  <si>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</si>
  <si>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</si>
  <si>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</si>
  <si>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</si>
  <si>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</si>
  <si>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</si>
  <si>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</si>
  <si>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</si>
  <si>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</si>
  <si>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</si>
  <si>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</si>
  <si>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</si>
  <si>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</si>
  <si>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</si>
  <si>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</si>
  <si>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</si>
  <si>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</si>
  <si>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</si>
  <si>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</si>
  <si>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</si>
  <si>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</si>
  <si>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</si>
  <si>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</si>
  <si>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</si>
  <si>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</si>
  <si>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</si>
  <si>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</si>
  <si>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</si>
  <si>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</si>
  <si>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</si>
  <si>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</si>
  <si>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</si>
  <si>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</si>
  <si>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</si>
  <si>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</si>
  <si>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</si>
  <si>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</si>
  <si>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</si>
  <si>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</si>
  <si>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</si>
  <si>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</si>
  <si>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</si>
  <si>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</si>
  <si>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</si>
  <si>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</si>
  <si>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</si>
  <si>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</si>
  <si>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</si>
  <si>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</si>
  <si>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</si>
  <si>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</si>
  <si>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</si>
  <si>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</si>
  <si>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</si>
  <si>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</si>
  <si>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</si>
  <si>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</si>
  <si>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</si>
  <si>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</si>
  <si>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</si>
  <si>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</si>
  <si>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</si>
  <si>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</si>
  <si>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</si>
  <si>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</si>
  <si>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</si>
  <si>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</si>
  <si>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</si>
  <si>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</si>
  <si>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</si>
  <si>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</si>
  <si>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</si>
  <si>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</si>
  <si>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</si>
  <si>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</si>
  <si>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</si>
  <si>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</si>
  <si>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</si>
  <si>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</si>
  <si>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</si>
  <si>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</si>
  <si>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</si>
  <si>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</si>
  <si>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</si>
  <si>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</si>
  <si>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</si>
  <si>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</si>
  <si>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</si>
  <si>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</si>
  <si>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</si>
  <si>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</si>
  <si>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</si>
  <si>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</si>
  <si>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</si>
  <si>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</si>
  <si>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</si>
  <si>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</si>
  <si>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</si>
  <si>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</si>
  <si>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</si>
  <si>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</si>
  <si>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</si>
  <si>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</si>
  <si>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</si>
  <si>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</si>
  <si>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</si>
  <si>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</si>
  <si>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</si>
  <si>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</si>
  <si>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</si>
  <si>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</si>
  <si>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</si>
  <si>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</si>
  <si>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</si>
  <si>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</si>
  <si>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</si>
  <si>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</si>
  <si>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</si>
  <si>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</si>
  <si>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</si>
  <si>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</si>
  <si>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</si>
  <si>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</si>
  <si>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</si>
  <si>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</si>
  <si>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</si>
  <si>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</si>
  <si>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</si>
  <si>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</si>
  <si>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</si>
  <si>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</si>
  <si>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</si>
  <si>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</si>
  <si>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</si>
  <si>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</si>
  <si>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</si>
  <si>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</si>
  <si>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</si>
  <si>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</si>
  <si>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</si>
  <si>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</si>
  <si>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</si>
  <si>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</si>
  <si>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</si>
  <si>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</si>
  <si>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</si>
  <si>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</si>
  <si>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</si>
  <si>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</si>
  <si>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</si>
  <si>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</si>
  <si>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</si>
  <si>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</si>
  <si>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</si>
  <si>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</si>
  <si>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</si>
  <si>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</si>
  <si>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</si>
  <si>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</si>
  <si>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</si>
  <si>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</si>
  <si>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</si>
  <si>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</si>
  <si>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</si>
  <si>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</si>
  <si>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</si>
  <si>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</si>
  <si>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</si>
  <si>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</si>
  <si>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</si>
  <si>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</si>
  <si>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</si>
  <si>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</si>
  <si>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</si>
  <si>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</si>
  <si>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</si>
  <si>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</si>
  <si>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</si>
  <si>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</si>
  <si>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</si>
  <si>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</si>
  <si>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</si>
  <si>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</si>
  <si>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</si>
  <si>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</si>
  <si>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</si>
  <si>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</si>
  <si>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</si>
  <si>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</si>
  <si>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</si>
  <si>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</si>
  <si>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Capital expenditure charged to the GF Revenue Account (CERA) (exclude Public Health)</t>
  </si>
  <si>
    <t>Capital expenditure charged to the GF Revenue Account (CERA) - Public Health</t>
  </si>
  <si>
    <t>Local Services Support Grant (LSSG)</t>
  </si>
  <si>
    <t>Appropriations to(+)/ from(-) public health financial reserves</t>
  </si>
  <si>
    <t>Retained income from Rate Retention Scheme</t>
  </si>
  <si>
    <t>Revaluations taken to surplus or deficit on the provision of services</t>
  </si>
  <si>
    <t>Revenue Expenditure funded from Capital by Statute (RECS)</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</si>
  <si>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</si>
  <si>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</si>
  <si>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</si>
  <si>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</si>
  <si>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</si>
  <si>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</si>
  <si>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</si>
  <si>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</si>
  <si>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</si>
  <si>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</si>
  <si>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</si>
  <si>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</si>
  <si>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</si>
  <si>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</si>
  <si>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</si>
  <si>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</si>
  <si>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</si>
  <si>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</si>
  <si>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</si>
  <si>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</si>
  <si>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</si>
  <si>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</si>
  <si>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</si>
  <si>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</si>
  <si>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</si>
  <si>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</si>
  <si>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</si>
  <si>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</si>
  <si>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</si>
  <si>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</si>
  <si>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</si>
  <si>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</si>
  <si>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</si>
  <si>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</si>
  <si>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</si>
  <si>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</si>
  <si>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</si>
  <si>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</si>
  <si>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</si>
  <si>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</si>
  <si>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</si>
  <si>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</si>
  <si>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</si>
  <si>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</si>
  <si>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</si>
  <si>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</si>
  <si>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</si>
  <si>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</si>
  <si>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</si>
  <si>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</si>
  <si>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</si>
  <si>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</si>
  <si>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</si>
  <si>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</si>
  <si>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</si>
  <si>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</si>
  <si>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</si>
  <si>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</si>
  <si>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</si>
  <si>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</si>
  <si>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</si>
  <si>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</si>
  <si>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</si>
  <si>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</si>
  <si>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</si>
  <si>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</si>
  <si>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</si>
  <si>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</si>
  <si>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</si>
  <si>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</si>
  <si>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</si>
  <si>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</si>
  <si>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</si>
  <si>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</si>
  <si>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</si>
  <si>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</si>
  <si>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</si>
  <si>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</si>
  <si>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</si>
  <si>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</si>
  <si>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</si>
  <si>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</si>
  <si>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</si>
  <si>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</si>
  <si>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</si>
  <si>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</si>
  <si>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</si>
  <si>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</si>
  <si>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</si>
  <si>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</si>
  <si>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</si>
  <si>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</si>
  <si>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</si>
  <si>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</si>
  <si>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</si>
  <si>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</si>
  <si>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</si>
  <si>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</si>
  <si>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</si>
  <si>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</si>
  <si>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</si>
  <si>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</si>
  <si>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</si>
  <si>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</si>
  <si>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</si>
  <si>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</si>
  <si>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</si>
  <si>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</si>
  <si>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</si>
  <si>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</si>
  <si>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Capital items accounted for in External Trading Accounts</t>
  </si>
  <si>
    <t>Capital items accounted for in Internal Trading Accounts</t>
  </si>
  <si>
    <t>Capital items</t>
  </si>
  <si>
    <t>The Durham, Gateshead, Newcastle, North Tyneside, Northumberland, South Tyneside and Sunderland Combined Authority</t>
  </si>
  <si>
    <t>E6351</t>
  </si>
  <si>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</si>
  <si>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</si>
  <si>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</si>
  <si>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</si>
  <si>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</si>
  <si>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</si>
  <si>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</si>
  <si>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</si>
  <si>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HRA item 8 payments and receipts</t>
    </r>
  </si>
  <si>
    <r>
      <t>Interest and investment income (-)</t>
    </r>
    <r>
      <rPr>
        <sz val="12"/>
        <rFont val="Arial"/>
        <family val="2"/>
      </rPr>
      <t>: external receipts and dividends</t>
    </r>
  </si>
  <si>
    <r>
      <t xml:space="preserve">Total council tax revenue foregone - </t>
    </r>
    <r>
      <rPr>
        <b/>
        <sz val="12"/>
        <rFont val="Arial"/>
        <family val="2"/>
      </rPr>
      <t>pensioners</t>
    </r>
  </si>
  <si>
    <r>
      <t>Total council tax revenue foregone -</t>
    </r>
    <r>
      <rPr>
        <b/>
        <sz val="12"/>
        <rFont val="Arial"/>
        <family val="2"/>
      </rPr>
      <t xml:space="preserve"> working age people</t>
    </r>
  </si>
  <si>
    <t>NET CURRENT EXPENDITURE</t>
  </si>
  <si>
    <t>Capital expenditure charged to the GF Revenue Account (CERA) (Public Health)</t>
  </si>
  <si>
    <t>SUB-TOTAL</t>
  </si>
  <si>
    <t>REVENUE EXPENDITURE</t>
  </si>
  <si>
    <t>NET REVENUE EXPENDITURE</t>
  </si>
  <si>
    <t>TOTAL HOUSING REVENUE ACCOUNT (HRA) INCOME</t>
  </si>
  <si>
    <t>TOTAL HOUSING REVENUE ACCOUNT (HRA) EXPENDITURE</t>
  </si>
  <si>
    <t>SURPLUS OR DEFICIT FOR THE YEAR ON HRA SERVICES</t>
  </si>
  <si>
    <t xml:space="preserve">Number of authorities that confirmed the form is completed on non-IAS19 and PFI "Off-Balance Sheet" basis </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</si>
  <si>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</si>
  <si>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</si>
  <si>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</si>
  <si>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</si>
  <si>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Adult Social Care</t>
  </si>
  <si>
    <t>Public Health</t>
  </si>
  <si>
    <t>Select local authority by clicking on the box below and using the drop-down button:</t>
  </si>
  <si>
    <t>Precepts and Levies</t>
  </si>
  <si>
    <t>Capital Items</t>
  </si>
  <si>
    <t>Local Council Tax Support (LCTS)</t>
  </si>
  <si>
    <t>Previously published as 'Experimental Statistics'</t>
  </si>
  <si>
    <t>Trading Accounts and Adjustments</t>
  </si>
  <si>
    <t>Revenue Expenditure Financing</t>
  </si>
  <si>
    <t>Revenue Expenditure</t>
  </si>
  <si>
    <t>Non-current Expenditure and Receipts</t>
  </si>
  <si>
    <t>HRA Reserves</t>
  </si>
  <si>
    <t>1. Produced on a non-IAS19 and PFI "Off Balance Sheet" basis unless stated otherwise</t>
  </si>
  <si>
    <t>Notes</t>
  </si>
  <si>
    <t>1. These data are consistent with the data used to produce the Statistical Release "Local authority revenue expenditure and financing England: 2016-17 Budget" which can be found at:</t>
  </si>
  <si>
    <t>West Midlands Combined Authority</t>
  </si>
  <si>
    <t>General Fund Revenue Account Outturn</t>
  </si>
  <si>
    <t>Education services</t>
  </si>
  <si>
    <t>Highways and transport services</t>
  </si>
  <si>
    <t>Children Social Care</t>
  </si>
  <si>
    <t>Housing services (GFRA only)</t>
  </si>
  <si>
    <t>Cultural and related services</t>
  </si>
  <si>
    <t>Environmental and regulatory services</t>
  </si>
  <si>
    <t>Planning and development services</t>
  </si>
  <si>
    <t>Police services</t>
  </si>
  <si>
    <t>Fire and rescue services</t>
  </si>
  <si>
    <t>Central services</t>
  </si>
  <si>
    <t>Other services</t>
  </si>
  <si>
    <r>
      <t xml:space="preserve">TOTAL SERVICE EXPENDITURE </t>
    </r>
    <r>
      <rPr>
        <b/>
        <sz val="10"/>
        <rFont val="Arial"/>
        <family val="2"/>
      </rPr>
      <t>(total of lines 190 to 698)</t>
    </r>
  </si>
  <si>
    <t>Total Housing Revenue Account (HRA) Income</t>
  </si>
  <si>
    <t>Total Housing Revenue Account (HRA) Expenditure</t>
  </si>
  <si>
    <t>Surplus or Deficit for the year on HRA services (Line 980 Minus 981)</t>
  </si>
  <si>
    <t>Service Expenditure</t>
  </si>
  <si>
    <t>TOTAL SERVICE EXPENDITURE (total of lines 190 to 698)</t>
  </si>
  <si>
    <t>Housing Revenue Account surplus / deficit</t>
  </si>
  <si>
    <r>
      <rPr>
        <sz val="8"/>
        <color theme="1"/>
        <rFont val="Arial"/>
        <family val="2"/>
      </rPr>
      <t>Total council tax revenue foregone -</t>
    </r>
    <r>
      <rPr>
        <b/>
        <sz val="8"/>
        <color theme="1"/>
        <rFont val="Arial"/>
        <family val="2"/>
      </rPr>
      <t xml:space="preserve"> pensioners</t>
    </r>
  </si>
  <si>
    <r>
      <rPr>
        <sz val="8"/>
        <color theme="1"/>
        <rFont val="Arial"/>
        <family val="2"/>
      </rPr>
      <t>Total council tax revenue foregone -</t>
    </r>
    <r>
      <rPr>
        <b/>
        <sz val="8"/>
        <color theme="1"/>
        <rFont val="Arial"/>
        <family val="2"/>
      </rPr>
      <t xml:space="preserve"> working age people</t>
    </r>
  </si>
  <si>
    <t>Interest payable and similar charges</t>
  </si>
  <si>
    <t>One off equal pay costs  - falling on the schools budget</t>
  </si>
  <si>
    <t>One off equal pay costs - chargeable to any other revenue account</t>
  </si>
  <si>
    <t>Equal Pay Costs</t>
  </si>
  <si>
    <t>Icelandic Bank Impairment</t>
  </si>
  <si>
    <t>Accounting Basis</t>
  </si>
  <si>
    <t>Housing Benefits</t>
  </si>
  <si>
    <t>This table provides a summary of how local authorities spent their money over the last financial year. It presents the main sources of income available to local authorities to finance this expenditure, including the central Government funding, business rates retained and council tax.</t>
  </si>
  <si>
    <r>
      <t>REVENUE EXPENDITURE</t>
    </r>
    <r>
      <rPr>
        <sz val="14"/>
        <rFont val="Arial"/>
        <family val="2"/>
      </rPr>
      <t xml:space="preserve"> </t>
    </r>
    <r>
      <rPr>
        <b/>
        <sz val="10"/>
        <rFont val="Arial"/>
        <family val="2"/>
      </rPr>
      <t>(total of lines 785 to 796)</t>
    </r>
  </si>
  <si>
    <r>
      <t>SUB-TOTAL</t>
    </r>
    <r>
      <rPr>
        <sz val="12"/>
        <rFont val="Arial"/>
        <family val="2"/>
      </rPr>
      <t xml:space="preserve"> (total of lines 749 to 783)</t>
    </r>
  </si>
  <si>
    <r>
      <t>NET CURRENT EXPENDITURE</t>
    </r>
    <r>
      <rPr>
        <sz val="14"/>
        <rFont val="Arial"/>
        <family val="2"/>
      </rPr>
      <t xml:space="preserve"> </t>
    </r>
    <r>
      <rPr>
        <b/>
        <sz val="10"/>
        <rFont val="Arial"/>
        <family val="2"/>
      </rPr>
      <t>(total of lines 699 to 748)</t>
    </r>
  </si>
  <si>
    <r>
      <t>NET REVENUE EXPENDITURE</t>
    </r>
    <r>
      <rPr>
        <sz val="12"/>
        <rFont val="Arial"/>
        <family val="2"/>
      </rPr>
      <t xml:space="preserve"> </t>
    </r>
    <r>
      <rPr>
        <b/>
        <sz val="10"/>
        <rFont val="Arial"/>
        <family val="2"/>
      </rPr>
      <t>(total of lines 800 to 804)</t>
    </r>
  </si>
  <si>
    <t>Schools reserves level</t>
  </si>
  <si>
    <t>Public health financial reserves level</t>
  </si>
  <si>
    <t>Other earmarked financial reserves level</t>
  </si>
  <si>
    <t>Unallocated financial reserves level</t>
  </si>
  <si>
    <r>
      <t>Interest</t>
    </r>
    <r>
      <rPr>
        <sz val="12"/>
        <rFont val="Arial"/>
        <family val="2"/>
      </rPr>
      <t>: Interest payable and similar charges</t>
    </r>
  </si>
  <si>
    <t>Specific and special revenue grants outside AEF</t>
  </si>
  <si>
    <t>Community Infrastructure Levy (CIL)</t>
  </si>
  <si>
    <t>Specific and special revenue grants inside AEF</t>
  </si>
  <si>
    <r>
      <t>Total capital items</t>
    </r>
    <r>
      <rPr>
        <b/>
        <sz val="10"/>
        <rFont val="Arial"/>
        <family val="2"/>
      </rPr>
      <t xml:space="preserve"> (total of lines 931 to 936)</t>
    </r>
  </si>
  <si>
    <t>One off equal pay costs - falling on the schools budget</t>
  </si>
  <si>
    <r>
      <t xml:space="preserve">Local council tax support scheme </t>
    </r>
    <r>
      <rPr>
        <sz val="14"/>
        <rFont val="Arial"/>
        <family val="2"/>
      </rPr>
      <t>(previously published as Experimental Statistics)</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</si>
  <si>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</si>
  <si>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</si>
  <si>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</si>
  <si>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</si>
  <si>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</si>
  <si>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</si>
  <si>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</si>
  <si>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</si>
  <si>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</si>
  <si>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</si>
  <si>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</si>
  <si>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</si>
  <si>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</si>
  <si>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</si>
  <si>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</si>
  <si>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</si>
  <si>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</si>
  <si>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</si>
  <si>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</si>
  <si>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</si>
  <si>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</si>
  <si>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</si>
  <si>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</si>
  <si>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</si>
  <si>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</si>
  <si>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</si>
  <si>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</si>
  <si>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</si>
  <si>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</si>
  <si>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</si>
  <si>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</si>
  <si>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</si>
  <si>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</si>
  <si>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</si>
  <si>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</si>
  <si>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</si>
  <si>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</si>
  <si>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</si>
  <si>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</si>
  <si>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</si>
  <si>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</si>
  <si>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</si>
  <si>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</si>
  <si>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</si>
  <si>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</si>
  <si>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</si>
  <si>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</si>
  <si>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</si>
  <si>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</si>
  <si>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</si>
  <si>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</si>
  <si>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</si>
  <si>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</si>
  <si>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</si>
  <si>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</si>
  <si>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</si>
  <si>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</si>
  <si>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</si>
  <si>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</si>
  <si>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</si>
  <si>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</si>
  <si>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</si>
  <si>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</si>
  <si>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</si>
  <si>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</si>
  <si>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</si>
  <si>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</si>
  <si>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</si>
  <si>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</si>
  <si>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</si>
  <si>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</si>
  <si>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</si>
  <si>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</si>
  <si>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</si>
  <si>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</si>
  <si>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</si>
  <si>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</si>
  <si>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</si>
  <si>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</si>
  <si>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</si>
  <si>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</si>
  <si>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</si>
  <si>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</si>
  <si>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</si>
  <si>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</si>
  <si>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</si>
  <si>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</si>
  <si>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</si>
  <si>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</si>
  <si>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</si>
  <si>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</si>
  <si>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</si>
  <si>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</si>
  <si>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</si>
  <si>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</si>
  <si>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</si>
  <si>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</si>
  <si>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</si>
  <si>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</si>
  <si>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</si>
  <si>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</si>
  <si>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</si>
  <si>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</si>
  <si>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</si>
  <si>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</si>
  <si>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</si>
  <si>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</si>
  <si>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</si>
  <si>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</si>
  <si>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</si>
  <si>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</si>
  <si>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</si>
  <si>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</si>
  <si>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</si>
  <si>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</si>
  <si>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</si>
  <si>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</si>
  <si>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</si>
  <si>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</si>
  <si>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</si>
  <si>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</si>
  <si>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</si>
  <si>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</si>
  <si>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</si>
  <si>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</si>
  <si>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</si>
  <si>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</si>
  <si>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</si>
  <si>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</si>
  <si>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</si>
  <si>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</si>
  <si>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</si>
  <si>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</si>
  <si>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</si>
  <si>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</si>
  <si>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</si>
  <si>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</si>
  <si>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</si>
  <si>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</si>
  <si>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</si>
  <si>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</si>
  <si>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</si>
  <si>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</si>
  <si>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</si>
  <si>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</si>
  <si>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</si>
  <si>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</si>
  <si>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</si>
  <si>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</si>
  <si>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</si>
  <si>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</si>
  <si>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</si>
  <si>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</si>
  <si>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</si>
  <si>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</si>
  <si>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</si>
  <si>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</si>
  <si>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</si>
  <si>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</si>
  <si>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</si>
  <si>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</si>
  <si>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</si>
  <si>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</si>
  <si>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</si>
  <si>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</si>
  <si>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</si>
  <si>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</si>
  <si>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</si>
  <si>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</si>
  <si>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</si>
  <si>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</si>
  <si>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</si>
  <si>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</si>
  <si>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</si>
  <si>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</si>
  <si>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</si>
  <si>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</si>
  <si>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</si>
  <si>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</si>
  <si>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</si>
  <si>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</si>
  <si>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</si>
  <si>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</si>
  <si>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</si>
  <si>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</si>
  <si>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</si>
  <si>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</si>
  <si>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</si>
  <si>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</si>
  <si>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</si>
  <si>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</si>
  <si>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</si>
  <si>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</si>
  <si>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</si>
  <si>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</si>
  <si>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</si>
  <si>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</si>
  <si>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</si>
  <si>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</si>
  <si>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</si>
  <si>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</si>
  <si>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</si>
  <si>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</si>
  <si>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</si>
  <si>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</si>
  <si>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</si>
  <si>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</si>
  <si>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</si>
  <si>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</si>
  <si>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</si>
  <si>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</si>
  <si>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</si>
  <si>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</si>
  <si>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</si>
  <si>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</si>
  <si>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</si>
  <si>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</si>
  <si>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</si>
  <si>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</si>
  <si>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</si>
  <si>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</si>
  <si>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</si>
  <si>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</si>
  <si>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</si>
  <si>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</si>
  <si>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</si>
  <si>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</si>
  <si>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</si>
  <si>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</si>
  <si>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</si>
  <si>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</si>
  <si>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</si>
  <si>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</si>
  <si>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</si>
  <si>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</si>
  <si>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</si>
  <si>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</si>
  <si>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</si>
  <si>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</si>
  <si>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</si>
  <si>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</si>
  <si>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</si>
  <si>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</si>
  <si>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</si>
  <si>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</si>
  <si>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</si>
  <si>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</si>
  <si>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</si>
  <si>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</si>
  <si>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</si>
  <si>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</si>
  <si>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</si>
  <si>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</si>
  <si>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</si>
  <si>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</si>
  <si>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</si>
  <si>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</si>
  <si>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</si>
  <si>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</si>
  <si>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</si>
  <si>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</si>
  <si>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</si>
  <si>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</si>
  <si>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</si>
  <si>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</si>
  <si>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</si>
  <si>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</si>
  <si>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</si>
  <si>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</si>
  <si>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</si>
  <si>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</si>
  <si>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</si>
  <si>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</si>
  <si>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</si>
  <si>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</si>
  <si>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</si>
  <si>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</si>
  <si>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</si>
  <si>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</si>
  <si>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</si>
  <si>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</si>
  <si>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</si>
  <si>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</si>
  <si>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</si>
  <si>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</si>
  <si>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</si>
  <si>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</si>
  <si>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</si>
  <si>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</si>
  <si>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</si>
  <si>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</si>
  <si>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</si>
  <si>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</si>
  <si>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</si>
  <si>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</si>
  <si>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</si>
  <si>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</si>
  <si>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</si>
  <si>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</si>
  <si>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</si>
  <si>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</si>
  <si>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</si>
  <si>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</si>
  <si>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</si>
  <si>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</si>
  <si>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</si>
  <si>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</si>
  <si>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</si>
  <si>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</si>
  <si>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</si>
  <si>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</si>
  <si>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</si>
  <si>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</si>
  <si>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</si>
  <si>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</si>
  <si>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</si>
  <si>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</si>
  <si>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</si>
  <si>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</si>
  <si>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</si>
  <si>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</si>
  <si>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</si>
  <si>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</si>
  <si>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</si>
  <si>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</si>
  <si>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</si>
  <si>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</si>
  <si>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</si>
  <si>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</si>
  <si>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</si>
  <si>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</si>
  <si>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</si>
  <si>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</si>
  <si>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</si>
  <si>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</si>
  <si>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</si>
  <si>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</si>
  <si>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</si>
  <si>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</si>
  <si>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</si>
  <si>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</si>
  <si>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</si>
  <si>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</si>
  <si>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</si>
  <si>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</si>
  <si>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</si>
  <si>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</si>
  <si>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</si>
  <si>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</si>
  <si>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</si>
  <si>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</si>
  <si>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</si>
  <si>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</si>
  <si>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</si>
  <si>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</si>
  <si>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</si>
  <si>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</si>
  <si>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</si>
  <si>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</si>
  <si>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</si>
  <si>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</si>
  <si>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</si>
  <si>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</si>
  <si>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</si>
  <si>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</si>
  <si>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</si>
  <si>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</si>
  <si>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</si>
  <si>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</si>
  <si>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</si>
  <si>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</si>
  <si>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</si>
  <si>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</si>
  <si>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</si>
  <si>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</si>
  <si>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</si>
  <si>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</si>
  <si>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</si>
  <si>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</si>
  <si>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</si>
  <si>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</si>
  <si>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</si>
  <si>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</si>
  <si>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</si>
  <si>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</si>
  <si>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</si>
  <si>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</si>
  <si>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</si>
  <si>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</si>
  <si>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</si>
  <si>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</si>
  <si>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</si>
  <si>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</si>
  <si>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</si>
  <si>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</si>
  <si>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</si>
  <si>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</si>
  <si>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</si>
  <si>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</si>
  <si>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</si>
  <si>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</si>
  <si>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</si>
  <si>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</si>
  <si>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</si>
  <si>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</si>
  <si>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</si>
  <si>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</si>
  <si>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</si>
  <si>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</si>
  <si>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</si>
  <si>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</si>
  <si>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</si>
  <si>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</si>
  <si>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</si>
  <si>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</si>
  <si>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</si>
  <si>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</si>
  <si>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</si>
  <si>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</si>
  <si>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</si>
  <si>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</si>
  <si>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</si>
  <si>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</si>
  <si>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</si>
  <si>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</si>
  <si>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</si>
  <si>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</si>
  <si>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</si>
  <si>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</si>
  <si>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</si>
  <si>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</si>
  <si>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</si>
  <si>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</si>
  <si>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</si>
  <si>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</si>
  <si>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</si>
  <si>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</si>
  <si>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</si>
  <si>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</si>
  <si>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</si>
  <si>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</si>
  <si>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The spreadsheet has been compiled by the Data, Analytics and Statistics division of the Department for Communities and Local Government.</t>
  </si>
  <si>
    <t>Flexible use of Capital Receipts</t>
  </si>
  <si>
    <t>Revenue Outturn (RO) 2016-17: Revenue Outturn Summary (RS) data</t>
  </si>
  <si>
    <t>RS - REVENUE OUTTURN SUMMARY 2016-17</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</si>
  <si>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</si>
  <si>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E6162</t>
  </si>
  <si>
    <t>E6354</t>
  </si>
  <si>
    <t>E6356</t>
  </si>
  <si>
    <t>Source: Department for Communities and Local Government Revenue Outturn returns 2016-17 - RS data</t>
  </si>
  <si>
    <t>Reserves at 1 April 2016</t>
  </si>
  <si>
    <t>Reserves at 31 March 2017</t>
  </si>
  <si>
    <t>HOUSING REVENUE ACCOUNT (HRA) - 2016-17</t>
  </si>
  <si>
    <t>Financial reserves levels at start and end of 2016-17</t>
  </si>
  <si>
    <t>At 1 April 2016</t>
  </si>
  <si>
    <t>At 31 March 2017</t>
  </si>
  <si>
    <t>31 March 2017</t>
  </si>
  <si>
    <t>1 April 2016</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</si>
  <si>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</si>
  <si>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</si>
  <si>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</si>
  <si>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</si>
  <si>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</si>
  <si>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</si>
  <si>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</si>
  <si>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</si>
  <si>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</si>
  <si>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Last Updated: 16 November 2017</t>
  </si>
  <si>
    <t>Data from this workbook have been used to compile the National Statistics release "Local Authority Revenue Expenditure and Financing: 2016-17 Final Outturn, England" which was published on 16 November 2017. This is found at:</t>
  </si>
  <si>
    <t>Business Rates Supplement (GLA only)</t>
  </si>
  <si>
    <r>
      <t>Business Rates Supplement</t>
    </r>
    <r>
      <rPr>
        <b/>
        <sz val="12"/>
        <rFont val="Arial"/>
        <family val="2"/>
      </rPr>
      <t xml:space="preserve"> (GLA only)</t>
    </r>
  </si>
  <si>
    <t>Housing Revenue Account (HRA) Reserves at 1 April 2016</t>
  </si>
  <si>
    <t>Housing Revenue Account (HRA) Reserves at 31 March 2017</t>
  </si>
  <si>
    <t>Unallocated financial reserves level at 31 March</t>
  </si>
  <si>
    <t>Other earmarked financial reserves level at 31 March</t>
  </si>
  <si>
    <t>Public health financial reserves level at 31 March</t>
  </si>
  <si>
    <t>Schools reserves level at 31 March</t>
  </si>
  <si>
    <t>Unallocated financial reserves level at 1 April</t>
  </si>
  <si>
    <t>Other earmarked financial reserves level at 1 April</t>
  </si>
  <si>
    <t>Public health financial reserves level at 1 April</t>
  </si>
  <si>
    <t>Schools reserves level at 1 April</t>
  </si>
  <si>
    <t>COUNCIL TAX REQUIREMENT</t>
  </si>
  <si>
    <t xml:space="preserve">Total 
Capital 
Items </t>
  </si>
  <si>
    <t>Interest: Interest payable and similar charges</t>
  </si>
  <si>
    <r>
      <t xml:space="preserve">Please note: </t>
    </r>
    <r>
      <rPr>
        <sz val="12"/>
        <rFont val="Arial"/>
        <family val="2"/>
      </rPr>
      <t>The data is based on complete returns from 444 of the 446 local authorities in England.  We did not receive a return from Isles of Scilly or Dorset Police. They have been imputed for and included in the England total but not identified seperately.</t>
    </r>
  </si>
  <si>
    <t>3 authorities have recorded negative end year reserves for schools reserve levels. This is due to a deficit between individual schools reserves and the authority's central Dedicated Schools Grant reserve. There are agreed plans in place to repay the DSG deficit.</t>
  </si>
  <si>
    <t>Relevant information to revenue data for 2016-17</t>
  </si>
  <si>
    <t>E10000023</t>
  </si>
  <si>
    <t>Grossed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</si>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</sst>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0_)"/>
  </numFmts>
  <fonts count="59"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b/>
      <sz val="10"/>
      <color theme="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i/>
      <sz val="10"/>
      <color theme="1"/>
      <name val="Arial"/>
      <family val="2"/>
    </font>
    <font>
      <b/>
      <sz val="12"/>
      <color theme="1"/>
      <name val="Arial"/>
      <family val="2"/>
    </font>
    <font>
      <u/>
      <sz val="10"/>
      <color theme="4"/>
      <name val="Arial"/>
      <family val="2"/>
    </font>
    <font>
      <sz val="8"/>
      <color theme="1"/>
      <name val="Arial"/>
      <family val="2"/>
    </font>
    <font>
      <b/>
      <sz val="10"/>
      <color rgb="FFFF0000"/>
      <name val="Arial"/>
      <family val="2"/>
    </font>
    <font>
      <b/>
      <sz val="9"/>
      <color theme="1"/>
      <name val="Arial"/>
      <family val="2"/>
    </font>
    <font>
      <b/>
      <sz val="12"/>
      <color theme="0"/>
      <name val="Arial"/>
      <family val="2"/>
    </font>
    <font>
      <b/>
      <i/>
      <sz val="11"/>
      <color theme="0"/>
      <name val="Arial"/>
      <family val="2"/>
    </font>
    <font>
      <b/>
      <sz val="9"/>
      <color rgb="FF000066"/>
      <name val="Arial"/>
      <family val="2"/>
    </font>
  </fonts>
  <fills count="1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auto="1"/>
      </patternFill>
    </fill>
    <fill>
      <patternFill patternType="solid">
        <fgColor theme="3" tint="0.59999389629810485"/>
        <bgColor indexed="64"/>
      </patternFill>
    </fill>
  </fills>
  <borders count="15">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medium">
        <color theme="1"/>
      </bottom>
      <diagonal/>
    </border>
  </borders>
  <cellStyleXfs count="6">
    <xf numFmtId="0" fontId="0" fillId="0" borderId="0"/>
    <xf numFmtId="0" fontId="25" fillId="0" borderId="0"/>
    <xf numFmtId="165" fontId="6" fillId="0" borderId="0"/>
    <xf numFmtId="0" fontId="1" fillId="0" borderId="0"/>
    <xf numFmtId="0" fontId="45" fillId="0" borderId="0" applyNumberFormat="0" applyFill="0" applyBorder="0" applyAlignment="0" applyProtection="0">
      <alignment vertical="top"/>
      <protection locked="0"/>
    </xf>
    <xf numFmtId="0" fontId="1" fillId="0" borderId="0"/>
  </cellStyleXfs>
  <cellXfs count="292">
    <xf numFmtId="0" fontId="0" fillId="0" borderId="0" xfId="0"/>
    <xf numFmtId="165" fontId="5" fillId="0" borderId="0" xfId="2" applyFont="1"/>
    <xf numFmtId="165" fontId="2" fillId="2" borderId="0" xfId="2" applyFont="1" applyFill="1" applyBorder="1" applyAlignment="1" applyProtection="1">
      <alignment horizontal="left"/>
    </xf>
    <xf numFmtId="165" fontId="5" fillId="2" borderId="0" xfId="2" applyFont="1" applyFill="1" applyBorder="1" applyAlignment="1" applyProtection="1">
      <alignment horizontal="left"/>
    </xf>
    <xf numFmtId="165" fontId="5" fillId="2" borderId="0" xfId="2" applyFont="1" applyFill="1" applyBorder="1"/>
    <xf numFmtId="165" fontId="2" fillId="0" borderId="0" xfId="2" applyFont="1"/>
    <xf numFmtId="165" fontId="5" fillId="0" borderId="0" xfId="2" applyFont="1" applyBorder="1"/>
    <xf numFmtId="165" fontId="9" fillId="0" borderId="0" xfId="2" applyFont="1"/>
    <xf numFmtId="165" fontId="5" fillId="2" borderId="0" xfId="2" applyFont="1" applyFill="1"/>
    <xf numFmtId="165" fontId="8" fillId="0" borderId="0" xfId="1" quotePrefix="1" applyNumberFormat="1" applyFont="1" applyFill="1" applyBorder="1" applyAlignment="1" applyProtection="1">
      <alignment horizontal="left" vertical="center"/>
    </xf>
    <xf numFmtId="165" fontId="8" fillId="2" borderId="0" xfId="1" applyNumberFormat="1" applyFont="1" applyFill="1" applyBorder="1" applyAlignment="1">
      <alignment horizontal="right" wrapText="1"/>
    </xf>
    <xf numFmtId="165" fontId="11" fillId="2" borderId="0" xfId="2" applyFont="1" applyFill="1" applyBorder="1"/>
    <xf numFmtId="3" fontId="19" fillId="0" borderId="0" xfId="1" applyNumberFormat="1" applyFont="1" applyBorder="1" applyAlignment="1" applyProtection="1">
      <alignment horizontal="right"/>
      <protection hidden="1"/>
    </xf>
    <xf numFmtId="165" fontId="14" fillId="0" borderId="0" xfId="2" applyFont="1"/>
    <xf numFmtId="0" fontId="22" fillId="2" borderId="0" xfId="1" applyFont="1" applyFill="1" applyBorder="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0" fontId="9" fillId="2" borderId="0" xfId="1" applyFont="1" applyFill="1" applyBorder="1"/>
    <xf numFmtId="165" fontId="2" fillId="0" borderId="0" xfId="2" applyFont="1" applyBorder="1"/>
    <xf numFmtId="165" fontId="8" fillId="2" borderId="0" xfId="2" applyFont="1" applyFill="1" applyBorder="1" applyAlignment="1" applyProtection="1">
      <alignment horizontal="right"/>
    </xf>
    <xf numFmtId="0" fontId="16" fillId="0" borderId="0" xfId="1" applyFont="1" applyBorder="1" applyAlignment="1">
      <alignment horizontal="left"/>
    </xf>
    <xf numFmtId="165" fontId="2" fillId="2" borderId="0" xfId="1" applyNumberFormat="1" applyFont="1" applyFill="1" applyBorder="1" applyAlignment="1">
      <alignment horizontal="right" wrapText="1"/>
    </xf>
    <xf numFmtId="165" fontId="21" fillId="0" borderId="0" xfId="2" applyFont="1" applyBorder="1"/>
    <xf numFmtId="165" fontId="19" fillId="0" borderId="0" xfId="2" applyFont="1" applyBorder="1"/>
    <xf numFmtId="165" fontId="8" fillId="0" borderId="0" xfId="2" applyFont="1" applyBorder="1"/>
    <xf numFmtId="165" fontId="2" fillId="0" borderId="3" xfId="2" applyFont="1" applyBorder="1"/>
    <xf numFmtId="165" fontId="8" fillId="2" borderId="3" xfId="2" applyFont="1" applyFill="1" applyBorder="1" applyAlignment="1" applyProtection="1">
      <alignment horizontal="right"/>
    </xf>
    <xf numFmtId="165" fontId="5" fillId="0" borderId="2" xfId="2" applyFont="1" applyBorder="1"/>
    <xf numFmtId="0" fontId="0" fillId="0" borderId="0" xfId="1" applyFont="1" applyBorder="1" applyAlignment="1">
      <alignment horizontal="left" vertical="center" wrapText="1"/>
    </xf>
    <xf numFmtId="0" fontId="29" fillId="2" borderId="0" xfId="1" applyFont="1" applyFill="1" applyBorder="1"/>
    <xf numFmtId="0" fontId="30" fillId="2" borderId="0" xfId="1" applyFont="1" applyFill="1" applyBorder="1"/>
    <xf numFmtId="0" fontId="29" fillId="0" borderId="0" xfId="1" applyFont="1" applyFill="1" applyBorder="1"/>
    <xf numFmtId="3" fontId="29" fillId="0" borderId="0" xfId="1" applyNumberFormat="1" applyFont="1" applyFill="1" applyBorder="1" applyAlignment="1">
      <alignment horizontal="right"/>
    </xf>
    <xf numFmtId="3" fontId="29" fillId="2" borderId="0" xfId="1" applyNumberFormat="1" applyFont="1" applyFill="1" applyBorder="1"/>
    <xf numFmtId="0" fontId="34" fillId="2" borderId="0" xfId="1" applyFont="1" applyFill="1" applyBorder="1"/>
    <xf numFmtId="0" fontId="34" fillId="2" borderId="0" xfId="0" applyFont="1" applyFill="1" applyBorder="1"/>
    <xf numFmtId="0" fontId="34" fillId="2" borderId="0" xfId="0" applyFont="1" applyFill="1" applyBorder="1" applyAlignment="1">
      <alignment horizontal="left"/>
    </xf>
    <xf numFmtId="0" fontId="37" fillId="2" borderId="0" xfId="1" applyFont="1" applyFill="1" applyBorder="1" applyAlignment="1">
      <alignment horizontal="left" vertical="center"/>
    </xf>
    <xf numFmtId="0" fontId="37" fillId="2" borderId="0" xfId="1" applyFont="1" applyFill="1" applyBorder="1" applyAlignment="1">
      <alignment vertical="center"/>
    </xf>
    <xf numFmtId="165" fontId="5" fillId="0" borderId="0" xfId="2" applyFont="1" applyAlignment="1">
      <alignment vertical="center"/>
    </xf>
    <xf numFmtId="3" fontId="11" fillId="0" borderId="0" xfId="1" applyNumberFormat="1" applyFont="1" applyBorder="1" applyAlignment="1" applyProtection="1">
      <alignment horizontal="right" vertical="center"/>
      <protection hidden="1"/>
    </xf>
    <xf numFmtId="165" fontId="8" fillId="0" borderId="0" xfId="2" applyFont="1" applyBorder="1" applyAlignment="1">
      <alignment vertical="center"/>
    </xf>
    <xf numFmtId="165" fontId="8" fillId="0" borderId="3" xfId="2" applyFont="1" applyBorder="1" applyAlignment="1">
      <alignment vertical="center"/>
    </xf>
    <xf numFmtId="3" fontId="38" fillId="0" borderId="0" xfId="1" applyNumberFormat="1" applyFont="1" applyBorder="1" applyAlignment="1" applyProtection="1">
      <alignment horizontal="right" vertical="center"/>
      <protection hidden="1"/>
    </xf>
    <xf numFmtId="165" fontId="38" fillId="0" borderId="0" xfId="2" applyFont="1" applyAlignment="1">
      <alignment horizontal="right" vertical="center"/>
    </xf>
    <xf numFmtId="165" fontId="37" fillId="0" borderId="0" xfId="2" applyFont="1" applyAlignment="1">
      <alignment horizontal="right" vertical="center"/>
    </xf>
    <xf numFmtId="3" fontId="40" fillId="0" borderId="0" xfId="1" applyNumberFormat="1" applyFont="1" applyBorder="1" applyAlignment="1" applyProtection="1">
      <alignment horizontal="right"/>
      <protection hidden="1"/>
    </xf>
    <xf numFmtId="3" fontId="41" fillId="0" borderId="0" xfId="1" applyNumberFormat="1" applyFont="1" applyBorder="1" applyAlignment="1" applyProtection="1">
      <alignment horizontal="right"/>
      <protection hidden="1"/>
    </xf>
    <xf numFmtId="3" fontId="40" fillId="0" borderId="0" xfId="1" applyNumberFormat="1" applyFont="1" applyBorder="1" applyAlignment="1" applyProtection="1">
      <alignment horizontal="right" vertical="center"/>
      <protection hidden="1"/>
    </xf>
    <xf numFmtId="0" fontId="42"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22" fillId="4" borderId="10" xfId="1" applyFont="1" applyFill="1" applyBorder="1"/>
    <xf numFmtId="0" fontId="4" fillId="4" borderId="11" xfId="1" applyFont="1" applyFill="1" applyBorder="1"/>
    <xf numFmtId="0" fontId="11" fillId="3" borderId="0" xfId="3" applyFont="1" applyFill="1" applyProtection="1">
      <protection hidden="1"/>
    </xf>
    <xf numFmtId="0" fontId="11" fillId="5" borderId="7" xfId="3" applyFont="1" applyFill="1" applyBorder="1" applyProtection="1">
      <protection hidden="1"/>
    </xf>
    <xf numFmtId="0" fontId="11" fillId="5" borderId="1" xfId="3" applyFont="1" applyFill="1" applyBorder="1" applyProtection="1">
      <protection hidden="1"/>
    </xf>
    <xf numFmtId="0" fontId="11" fillId="5" borderId="6" xfId="3" applyFont="1" applyFill="1" applyBorder="1" applyProtection="1">
      <protection hidden="1"/>
    </xf>
    <xf numFmtId="0" fontId="11" fillId="5" borderId="2" xfId="3" applyFont="1" applyFill="1" applyBorder="1" applyProtection="1">
      <protection hidden="1"/>
    </xf>
    <xf numFmtId="0" fontId="11" fillId="5" borderId="0" xfId="3" applyFont="1" applyFill="1" applyBorder="1" applyProtection="1">
      <protection hidden="1"/>
    </xf>
    <xf numFmtId="0" fontId="11" fillId="5" borderId="3" xfId="3" applyFont="1" applyFill="1" applyBorder="1" applyProtection="1">
      <protection hidden="1"/>
    </xf>
    <xf numFmtId="0" fontId="11" fillId="6" borderId="0" xfId="3" applyFont="1" applyFill="1" applyBorder="1" applyProtection="1">
      <protection hidden="1"/>
    </xf>
    <xf numFmtId="0" fontId="11" fillId="5" borderId="8" xfId="3" applyFont="1" applyFill="1" applyBorder="1" applyProtection="1">
      <protection hidden="1"/>
    </xf>
    <xf numFmtId="0" fontId="11" fillId="5" borderId="4" xfId="3" applyFont="1" applyFill="1" applyBorder="1" applyProtection="1">
      <protection hidden="1"/>
    </xf>
    <xf numFmtId="0" fontId="11" fillId="5" borderId="5" xfId="3" applyFont="1" applyFill="1" applyBorder="1" applyProtection="1">
      <protection hidden="1"/>
    </xf>
    <xf numFmtId="0" fontId="11" fillId="0" borderId="0" xfId="3" applyFont="1" applyProtection="1">
      <protection hidden="1"/>
    </xf>
    <xf numFmtId="0" fontId="4" fillId="2" borderId="0" xfId="3" applyFont="1" applyFill="1" applyBorder="1" applyAlignment="1">
      <alignment wrapText="1"/>
    </xf>
    <xf numFmtId="165" fontId="3" fillId="2" borderId="0" xfId="2" applyFont="1" applyFill="1" applyBorder="1" applyAlignment="1" applyProtection="1">
      <alignment horizontal="left"/>
    </xf>
    <xf numFmtId="165" fontId="7" fillId="2" borderId="0" xfId="2" applyFont="1" applyFill="1" applyBorder="1" applyAlignment="1" applyProtection="1">
      <alignment horizontal="right"/>
    </xf>
    <xf numFmtId="165" fontId="4" fillId="2" borderId="0" xfId="2" applyFont="1" applyFill="1" applyBorder="1" applyAlignment="1" applyProtection="1">
      <alignment horizontal="left"/>
    </xf>
    <xf numFmtId="0" fontId="47"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36" fillId="2" borderId="0" xfId="3" applyFont="1" applyFill="1" applyBorder="1"/>
    <xf numFmtId="0" fontId="35" fillId="2" borderId="0" xfId="3" applyFont="1" applyFill="1" applyBorder="1"/>
    <xf numFmtId="0" fontId="4" fillId="2" borderId="0" xfId="3" applyFont="1" applyFill="1"/>
    <xf numFmtId="0" fontId="44" fillId="2" borderId="0" xfId="1" applyFont="1" applyFill="1" applyBorder="1" applyAlignment="1">
      <alignment horizontal="right" vertical="top" wrapText="1"/>
    </xf>
    <xf numFmtId="0" fontId="48" fillId="7" borderId="0" xfId="1" applyFont="1" applyFill="1" applyBorder="1" applyAlignment="1">
      <alignment horizontal="left" vertical="center"/>
    </xf>
    <xf numFmtId="0" fontId="38" fillId="7" borderId="0" xfId="1" applyFont="1" applyFill="1" applyBorder="1"/>
    <xf numFmtId="0" fontId="48" fillId="3" borderId="0" xfId="1" applyFont="1" applyFill="1" applyBorder="1" applyAlignment="1">
      <alignment horizontal="left" vertical="center"/>
    </xf>
    <xf numFmtId="0" fontId="38" fillId="3" borderId="0" xfId="1" applyFont="1" applyFill="1" applyBorder="1"/>
    <xf numFmtId="0" fontId="44" fillId="5" borderId="0" xfId="1" applyFont="1" applyFill="1" applyBorder="1" applyAlignment="1">
      <alignment horizontal="right" vertical="top" wrapText="1"/>
    </xf>
    <xf numFmtId="0" fontId="5" fillId="5" borderId="0" xfId="1" applyFont="1" applyFill="1" applyBorder="1"/>
    <xf numFmtId="0" fontId="43" fillId="5" borderId="0" xfId="1" applyFont="1" applyFill="1" applyBorder="1" applyAlignment="1">
      <alignment horizontal="right" vertical="center"/>
    </xf>
    <xf numFmtId="0" fontId="43" fillId="2" borderId="0" xfId="1" applyFont="1" applyFill="1" applyBorder="1" applyAlignment="1">
      <alignment horizontal="right" vertical="center"/>
    </xf>
    <xf numFmtId="165" fontId="40" fillId="2" borderId="0" xfId="2" applyFont="1" applyFill="1" applyBorder="1"/>
    <xf numFmtId="1" fontId="11" fillId="0" borderId="0" xfId="1" applyNumberFormat="1" applyFont="1" applyFill="1" applyBorder="1" applyAlignment="1" applyProtection="1">
      <alignment horizontal="right" vertical="center"/>
    </xf>
    <xf numFmtId="165" fontId="5" fillId="0" borderId="2" xfId="2" applyFont="1" applyBorder="1" applyAlignment="1">
      <alignment vertical="center"/>
    </xf>
    <xf numFmtId="165" fontId="40" fillId="2" borderId="0" xfId="2" applyFont="1" applyFill="1" applyBorder="1" applyAlignment="1">
      <alignment horizontal="left" vertical="center"/>
    </xf>
    <xf numFmtId="165" fontId="8" fillId="2" borderId="0" xfId="1" applyNumberFormat="1" applyFont="1" applyFill="1" applyBorder="1" applyAlignment="1">
      <alignment horizontal="right" vertical="center" wrapText="1"/>
    </xf>
    <xf numFmtId="0" fontId="30" fillId="0" borderId="0" xfId="0" applyFont="1" applyFill="1" applyBorder="1" applyAlignment="1">
      <alignment horizontal="left"/>
    </xf>
    <xf numFmtId="0" fontId="39"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29" fillId="3" borderId="0" xfId="1" applyNumberFormat="1" applyFont="1" applyFill="1" applyAlignment="1">
      <alignment horizontal="right" vertical="center"/>
    </xf>
    <xf numFmtId="3" fontId="29" fillId="7" borderId="0" xfId="1" applyNumberFormat="1" applyFont="1" applyFill="1" applyAlignment="1">
      <alignment horizontal="right" vertical="center"/>
    </xf>
    <xf numFmtId="0" fontId="38" fillId="8" borderId="0" xfId="1" applyFont="1" applyFill="1" applyBorder="1"/>
    <xf numFmtId="0" fontId="38" fillId="9" borderId="0" xfId="1" applyFont="1" applyFill="1" applyBorder="1"/>
    <xf numFmtId="0" fontId="38" fillId="10" borderId="0" xfId="1" applyFont="1" applyFill="1" applyBorder="1"/>
    <xf numFmtId="0" fontId="48" fillId="10" borderId="0" xfId="1" applyFont="1" applyFill="1" applyBorder="1" applyAlignment="1">
      <alignment horizontal="left" vertical="center"/>
    </xf>
    <xf numFmtId="0" fontId="48" fillId="9" borderId="0" xfId="1" applyFont="1" applyFill="1" applyBorder="1" applyAlignment="1">
      <alignment horizontal="left" vertical="center"/>
    </xf>
    <xf numFmtId="0" fontId="48" fillId="8" borderId="0" xfId="1" applyFont="1" applyFill="1" applyBorder="1" applyAlignment="1">
      <alignment horizontal="left" vertical="center"/>
    </xf>
    <xf numFmtId="3" fontId="29" fillId="9" borderId="0" xfId="1" applyNumberFormat="1" applyFont="1" applyFill="1" applyAlignment="1">
      <alignment horizontal="right" vertical="center"/>
    </xf>
    <xf numFmtId="3" fontId="29" fillId="10" borderId="0" xfId="1" applyNumberFormat="1" applyFont="1" applyFill="1" applyAlignment="1">
      <alignment horizontal="right" vertical="center"/>
    </xf>
    <xf numFmtId="3" fontId="29" fillId="8" borderId="0" xfId="1" applyNumberFormat="1" applyFont="1" applyFill="1" applyAlignment="1">
      <alignment horizontal="right" vertical="center"/>
    </xf>
    <xf numFmtId="0" fontId="48" fillId="11" borderId="0" xfId="1" applyFont="1" applyFill="1" applyBorder="1" applyAlignment="1">
      <alignment horizontal="left" vertical="center"/>
    </xf>
    <xf numFmtId="0" fontId="38" fillId="11" borderId="0" xfId="1" applyFont="1" applyFill="1" applyBorder="1"/>
    <xf numFmtId="3" fontId="29" fillId="11" borderId="0" xfId="1" applyNumberFormat="1" applyFont="1" applyFill="1" applyAlignment="1">
      <alignment horizontal="right" vertical="center"/>
    </xf>
    <xf numFmtId="0" fontId="50" fillId="5" borderId="0" xfId="1" applyFont="1" applyFill="1" applyBorder="1"/>
    <xf numFmtId="0" fontId="38" fillId="13" borderId="0" xfId="1" applyFont="1" applyFill="1" applyBorder="1"/>
    <xf numFmtId="0" fontId="51" fillId="14" borderId="0" xfId="1" applyFont="1" applyFill="1" applyBorder="1" applyAlignment="1">
      <alignment horizontal="left" vertical="center" wrapText="1"/>
    </xf>
    <xf numFmtId="3" fontId="30" fillId="14" borderId="0" xfId="1" applyNumberFormat="1" applyFont="1" applyFill="1" applyAlignment="1">
      <alignment horizontal="right" vertical="center"/>
    </xf>
    <xf numFmtId="0" fontId="33" fillId="3" borderId="0" xfId="1" applyFont="1" applyFill="1" applyBorder="1"/>
    <xf numFmtId="0" fontId="48" fillId="13" borderId="0" xfId="1" applyFont="1" applyFill="1" applyBorder="1" applyAlignment="1">
      <alignment vertical="center"/>
    </xf>
    <xf numFmtId="3" fontId="29" fillId="13" borderId="0" xfId="1" applyNumberFormat="1" applyFont="1" applyFill="1" applyAlignment="1">
      <alignment horizontal="right" vertical="center"/>
    </xf>
    <xf numFmtId="3" fontId="30" fillId="12" borderId="0" xfId="1" applyNumberFormat="1" applyFont="1" applyFill="1" applyAlignment="1">
      <alignment horizontal="right" vertical="center"/>
    </xf>
    <xf numFmtId="3" fontId="29" fillId="12" borderId="0" xfId="1" applyNumberFormat="1" applyFont="1" applyFill="1" applyAlignment="1">
      <alignment horizontal="right" vertical="center"/>
    </xf>
    <xf numFmtId="0" fontId="38" fillId="9" borderId="0" xfId="1" applyFont="1" applyFill="1" applyBorder="1" applyAlignment="1">
      <alignment horizontal="left" vertical="center"/>
    </xf>
    <xf numFmtId="0" fontId="1" fillId="0" borderId="0" xfId="3" applyFont="1"/>
    <xf numFmtId="0" fontId="2" fillId="0" borderId="0" xfId="3" applyFont="1"/>
    <xf numFmtId="0" fontId="52" fillId="0" borderId="0" xfId="4" applyFont="1" applyFill="1" applyAlignment="1" applyProtection="1"/>
    <xf numFmtId="0" fontId="0" fillId="0" borderId="0" xfId="3" applyFont="1" applyFill="1"/>
    <xf numFmtId="0" fontId="2" fillId="15" borderId="0" xfId="3" quotePrefix="1" applyFont="1" applyFill="1" applyBorder="1" applyAlignment="1">
      <alignment horizontal="left"/>
    </xf>
    <xf numFmtId="0" fontId="2" fillId="15" borderId="0" xfId="3" applyFont="1" applyFill="1" applyBorder="1"/>
    <xf numFmtId="3" fontId="2" fillId="15" borderId="0" xfId="3" applyNumberFormat="1" applyFont="1" applyFill="1" applyAlignment="1">
      <alignment horizontal="right"/>
    </xf>
    <xf numFmtId="0" fontId="1" fillId="15" borderId="0" xfId="3" applyFont="1" applyFill="1" applyBorder="1"/>
    <xf numFmtId="3" fontId="1" fillId="15" borderId="0" xfId="3" applyNumberFormat="1" applyFont="1" applyFill="1" applyAlignment="1">
      <alignment horizontal="right"/>
    </xf>
    <xf numFmtId="3" fontId="1" fillId="15" borderId="0" xfId="3" applyNumberFormat="1" applyFont="1" applyFill="1" applyBorder="1" applyAlignment="1">
      <alignment horizontal="right"/>
    </xf>
    <xf numFmtId="3" fontId="2" fillId="15" borderId="0" xfId="3" applyNumberFormat="1" applyFont="1" applyFill="1" applyBorder="1" applyAlignment="1">
      <alignment horizontal="right"/>
    </xf>
    <xf numFmtId="0" fontId="11" fillId="6" borderId="0" xfId="3" applyFont="1" applyFill="1" applyBorder="1" applyAlignment="1" applyProtection="1">
      <alignment vertical="center"/>
      <protection hidden="1"/>
    </xf>
    <xf numFmtId="165" fontId="10" fillId="0" borderId="0" xfId="1" quotePrefix="1" applyNumberFormat="1" applyFont="1" applyFill="1" applyBorder="1" applyAlignment="1" applyProtection="1">
      <alignment horizontal="left" vertical="center" wrapText="1"/>
    </xf>
    <xf numFmtId="0" fontId="51" fillId="12" borderId="0" xfId="1" applyFont="1" applyFill="1" applyBorder="1" applyAlignment="1">
      <alignment vertical="center"/>
    </xf>
    <xf numFmtId="3" fontId="30" fillId="11" borderId="0" xfId="1" applyNumberFormat="1" applyFont="1" applyFill="1" applyAlignment="1">
      <alignment horizontal="right" vertical="center"/>
    </xf>
    <xf numFmtId="3" fontId="30" fillId="8" borderId="0" xfId="1" applyNumberFormat="1" applyFont="1" applyFill="1" applyAlignment="1">
      <alignment horizontal="right" vertical="center"/>
    </xf>
    <xf numFmtId="0" fontId="51" fillId="14" borderId="0" xfId="1" applyFont="1" applyFill="1" applyBorder="1" applyAlignment="1">
      <alignment horizontal="left" vertical="center"/>
    </xf>
    <xf numFmtId="0" fontId="38" fillId="14" borderId="0" xfId="1" applyFont="1" applyFill="1" applyBorder="1"/>
    <xf numFmtId="3" fontId="29" fillId="14" borderId="0" xfId="1" applyNumberFormat="1" applyFont="1" applyFill="1" applyAlignment="1">
      <alignment horizontal="right" vertical="center"/>
    </xf>
    <xf numFmtId="3" fontId="30" fillId="16" borderId="0" xfId="1" applyNumberFormat="1" applyFont="1" applyFill="1" applyAlignment="1">
      <alignment horizontal="right" vertical="center"/>
    </xf>
    <xf numFmtId="0" fontId="51" fillId="16" borderId="0" xfId="1" applyFont="1" applyFill="1" applyBorder="1" applyAlignment="1">
      <alignment horizontal="left" vertical="center" wrapText="1"/>
    </xf>
    <xf numFmtId="0" fontId="37" fillId="3" borderId="0" xfId="1" applyFont="1" applyFill="1" applyBorder="1"/>
    <xf numFmtId="0" fontId="42" fillId="4" borderId="10" xfId="1" applyFont="1" applyFill="1" applyBorder="1" applyAlignment="1">
      <alignment horizontal="left" vertical="center"/>
    </xf>
    <xf numFmtId="0" fontId="29" fillId="2" borderId="0" xfId="3" applyFont="1" applyFill="1" applyBorder="1" applyAlignment="1">
      <alignment vertical="center"/>
    </xf>
    <xf numFmtId="0" fontId="11" fillId="6" borderId="0" xfId="3" applyFont="1" applyFill="1" applyBorder="1" applyAlignment="1" applyProtection="1">
      <alignment vertical="center" wrapText="1"/>
      <protection hidden="1"/>
    </xf>
    <xf numFmtId="0" fontId="0" fillId="0" borderId="0" xfId="1" applyFont="1" applyBorder="1" applyAlignment="1">
      <alignment horizontal="center" vertical="center"/>
    </xf>
    <xf numFmtId="165" fontId="8" fillId="2" borderId="0" xfId="2" applyFont="1" applyFill="1" applyBorder="1" applyAlignment="1">
      <alignment vertical="center"/>
    </xf>
    <xf numFmtId="0" fontId="16" fillId="0" borderId="3" xfId="1" applyFont="1" applyBorder="1" applyAlignment="1">
      <alignment horizontal="left" vertical="center"/>
    </xf>
    <xf numFmtId="165" fontId="8" fillId="2" borderId="0" xfId="2" applyFont="1" applyFill="1" applyBorder="1" applyAlignment="1" applyProtection="1">
      <alignment horizontal="center" vertical="center"/>
      <protection locked="0"/>
    </xf>
    <xf numFmtId="0" fontId="0" fillId="0" borderId="0" xfId="1" applyFont="1" applyBorder="1" applyAlignment="1">
      <alignment vertical="center"/>
    </xf>
    <xf numFmtId="165" fontId="2" fillId="2" borderId="3" xfId="1" applyNumberFormat="1" applyFont="1" applyFill="1" applyBorder="1" applyAlignment="1">
      <alignment horizontal="right" vertical="center" wrapText="1"/>
    </xf>
    <xf numFmtId="165" fontId="8" fillId="2" borderId="3" xfId="1" applyNumberFormat="1" applyFont="1" applyFill="1" applyBorder="1" applyAlignment="1">
      <alignment horizontal="right" vertical="center" wrapText="1"/>
    </xf>
    <xf numFmtId="165" fontId="5" fillId="2" borderId="0" xfId="2" applyFont="1" applyFill="1" applyBorder="1" applyAlignment="1">
      <alignment vertical="center"/>
    </xf>
    <xf numFmtId="165" fontId="8" fillId="2" borderId="0" xfId="2" applyFont="1" applyFill="1" applyBorder="1" applyAlignment="1" applyProtection="1">
      <alignment horizontal="right" vertical="center"/>
    </xf>
    <xf numFmtId="165" fontId="2" fillId="2" borderId="3" xfId="2" applyFont="1" applyFill="1" applyBorder="1" applyAlignment="1" applyProtection="1">
      <alignment horizontal="left" vertical="center"/>
    </xf>
    <xf numFmtId="0" fontId="31" fillId="0" borderId="2" xfId="1" applyFont="1" applyFill="1" applyBorder="1" applyAlignment="1" applyProtection="1">
      <alignment horizontal="left" vertical="center"/>
    </xf>
    <xf numFmtId="0" fontId="49" fillId="0" borderId="0" xfId="4" applyFont="1" applyFill="1" applyBorder="1" applyAlignment="1" applyProtection="1">
      <alignment horizontal="left" vertical="center"/>
    </xf>
    <xf numFmtId="0" fontId="11" fillId="0" borderId="0" xfId="1" applyFont="1" applyFill="1" applyBorder="1" applyAlignment="1">
      <alignment vertical="center"/>
    </xf>
    <xf numFmtId="0" fontId="19" fillId="2" borderId="0" xfId="1" applyFont="1" applyFill="1" applyBorder="1" applyAlignment="1" applyProtection="1">
      <alignment horizontal="left" vertical="center"/>
    </xf>
    <xf numFmtId="165" fontId="21" fillId="0" borderId="3" xfId="2" applyFont="1" applyBorder="1" applyAlignment="1">
      <alignment vertical="center"/>
    </xf>
    <xf numFmtId="165" fontId="32" fillId="0" borderId="2" xfId="1" applyNumberFormat="1" applyFont="1" applyFill="1" applyBorder="1" applyAlignment="1" applyProtection="1">
      <alignment horizontal="left" vertical="center"/>
    </xf>
    <xf numFmtId="165" fontId="11" fillId="0" borderId="0" xfId="1" applyNumberFormat="1" applyFont="1" applyFill="1" applyBorder="1" applyAlignment="1" applyProtection="1">
      <alignment horizontal="left" vertical="center" wrapText="1"/>
    </xf>
    <xf numFmtId="3" fontId="19" fillId="0" borderId="0" xfId="1" applyNumberFormat="1" applyFont="1" applyBorder="1" applyAlignment="1" applyProtection="1">
      <alignment horizontal="right" vertical="center"/>
      <protection hidden="1"/>
    </xf>
    <xf numFmtId="3" fontId="19" fillId="0" borderId="3" xfId="1" applyNumberFormat="1" applyFont="1" applyBorder="1" applyAlignment="1" applyProtection="1">
      <alignment horizontal="right" vertical="center"/>
      <protection hidden="1"/>
    </xf>
    <xf numFmtId="165" fontId="11" fillId="0" borderId="0" xfId="1" quotePrefix="1" applyNumberFormat="1" applyFont="1" applyFill="1" applyBorder="1" applyAlignment="1" applyProtection="1">
      <alignment horizontal="left" vertical="center"/>
    </xf>
    <xf numFmtId="3" fontId="18" fillId="0" borderId="0" xfId="1" applyNumberFormat="1" applyFont="1" applyBorder="1" applyAlignment="1" applyProtection="1">
      <alignment horizontal="right" vertical="center"/>
      <protection hidden="1"/>
    </xf>
    <xf numFmtId="165" fontId="11" fillId="0" borderId="2" xfId="1" applyNumberFormat="1" applyFont="1" applyFill="1" applyBorder="1" applyAlignment="1" applyProtection="1">
      <alignment horizontal="left" vertical="center"/>
    </xf>
    <xf numFmtId="0" fontId="11" fillId="0" borderId="0" xfId="1" applyFont="1" applyFill="1" applyBorder="1" applyAlignment="1" applyProtection="1">
      <alignment horizontal="left" vertical="center"/>
    </xf>
    <xf numFmtId="0" fontId="11" fillId="0" borderId="2" xfId="1" applyFont="1" applyFill="1" applyBorder="1" applyAlignment="1" applyProtection="1">
      <alignment horizontal="left" vertical="center"/>
    </xf>
    <xf numFmtId="165" fontId="5" fillId="0" borderId="2" xfId="1" applyNumberFormat="1" applyFont="1" applyFill="1" applyBorder="1" applyAlignment="1" applyProtection="1">
      <alignment horizontal="left" vertical="center"/>
    </xf>
    <xf numFmtId="165" fontId="8" fillId="0" borderId="2" xfId="1" applyNumberFormat="1" applyFont="1" applyFill="1" applyBorder="1" applyAlignment="1" applyProtection="1">
      <alignment horizontal="left" vertical="center"/>
    </xf>
    <xf numFmtId="0" fontId="11" fillId="0" borderId="0" xfId="1" quotePrefix="1" applyFont="1" applyFill="1" applyBorder="1" applyAlignment="1" applyProtection="1">
      <alignment horizontal="left" vertical="center"/>
    </xf>
    <xf numFmtId="1" fontId="8" fillId="0" borderId="0" xfId="1" applyNumberFormat="1" applyFont="1" applyFill="1" applyBorder="1" applyAlignment="1" applyProtection="1">
      <alignment horizontal="right" vertical="center"/>
    </xf>
    <xf numFmtId="3" fontId="41" fillId="0" borderId="0" xfId="1" applyNumberFormat="1" applyFont="1" applyBorder="1" applyAlignment="1" applyProtection="1">
      <alignment horizontal="right" vertical="center"/>
      <protection hidden="1"/>
    </xf>
    <xf numFmtId="1" fontId="5" fillId="0" borderId="0" xfId="1" applyNumberFormat="1" applyFont="1" applyFill="1" applyBorder="1" applyAlignment="1" applyProtection="1">
      <alignment horizontal="right" vertical="center"/>
    </xf>
    <xf numFmtId="0" fontId="5" fillId="0" borderId="0" xfId="1" applyFont="1" applyFill="1" applyBorder="1" applyAlignment="1">
      <alignment horizontal="left" vertical="center" wrapText="1"/>
    </xf>
    <xf numFmtId="0" fontId="10" fillId="0" borderId="2" xfId="1" applyFont="1" applyFill="1" applyBorder="1" applyAlignment="1" applyProtection="1">
      <alignment horizontal="left" vertical="center"/>
    </xf>
    <xf numFmtId="165" fontId="5" fillId="0" borderId="0" xfId="1" applyNumberFormat="1" applyFont="1" applyFill="1" applyBorder="1" applyAlignment="1" applyProtection="1">
      <alignment horizontal="left" vertical="center"/>
    </xf>
    <xf numFmtId="165" fontId="2" fillId="0" borderId="0" xfId="1" quotePrefix="1" applyNumberFormat="1" applyFont="1" applyFill="1" applyBorder="1" applyAlignment="1" applyProtection="1">
      <alignment horizontal="left" vertical="center"/>
    </xf>
    <xf numFmtId="0" fontId="10" fillId="0" borderId="0" xfId="1" applyFont="1" applyFill="1" applyBorder="1" applyAlignment="1" applyProtection="1">
      <alignment horizontal="left" vertical="center"/>
    </xf>
    <xf numFmtId="165" fontId="11" fillId="0" borderId="0" xfId="1" applyNumberFormat="1" applyFont="1" applyFill="1" applyBorder="1" applyAlignment="1" applyProtection="1">
      <alignment horizontal="left" vertical="center"/>
    </xf>
    <xf numFmtId="165" fontId="28" fillId="0" borderId="2" xfId="1" applyNumberFormat="1" applyFont="1" applyFill="1" applyBorder="1" applyAlignment="1" applyProtection="1">
      <alignment horizontal="left" vertical="center"/>
    </xf>
    <xf numFmtId="165" fontId="10" fillId="0" borderId="0" xfId="1" quotePrefix="1" applyNumberFormat="1" applyFont="1" applyFill="1" applyBorder="1" applyAlignment="1" applyProtection="1">
      <alignment horizontal="left" vertical="center"/>
    </xf>
    <xf numFmtId="165" fontId="24" fillId="2" borderId="0" xfId="1" applyNumberFormat="1" applyFont="1" applyFill="1" applyBorder="1" applyAlignment="1" applyProtection="1">
      <alignment horizontal="left" vertical="center"/>
    </xf>
    <xf numFmtId="0" fontId="20" fillId="0" borderId="0" xfId="1" applyFont="1" applyFill="1" applyBorder="1" applyAlignment="1" applyProtection="1">
      <alignment vertical="center" wrapText="1"/>
      <protection hidden="1"/>
    </xf>
    <xf numFmtId="164" fontId="19" fillId="0" borderId="0" xfId="1" quotePrefix="1" applyNumberFormat="1" applyFont="1" applyFill="1" applyBorder="1" applyAlignment="1" applyProtection="1">
      <alignment horizontal="right" vertical="center"/>
      <protection hidden="1"/>
    </xf>
    <xf numFmtId="165" fontId="19" fillId="0" borderId="3" xfId="2" applyFont="1" applyBorder="1" applyAlignment="1">
      <alignment vertical="center"/>
    </xf>
    <xf numFmtId="0" fontId="18" fillId="2" borderId="0" xfId="1" applyFont="1" applyFill="1" applyBorder="1" applyAlignment="1">
      <alignment vertical="center"/>
    </xf>
    <xf numFmtId="165" fontId="2" fillId="0" borderId="3" xfId="2" applyFont="1" applyBorder="1" applyAlignment="1">
      <alignment vertical="center"/>
    </xf>
    <xf numFmtId="0" fontId="26" fillId="2" borderId="0" xfId="1" applyFont="1" applyFill="1" applyBorder="1" applyAlignment="1" applyProtection="1">
      <alignment vertical="center"/>
      <protection hidden="1"/>
    </xf>
    <xf numFmtId="165" fontId="27" fillId="2" borderId="0" xfId="1" applyNumberFormat="1" applyFont="1" applyFill="1" applyBorder="1" applyAlignment="1" applyProtection="1">
      <alignment horizontal="right" vertical="center" wrapText="1"/>
      <protection hidden="1"/>
    </xf>
    <xf numFmtId="0" fontId="20" fillId="0" borderId="0" xfId="1" applyFont="1" applyBorder="1" applyAlignment="1" applyProtection="1">
      <alignment horizontal="right" vertical="center" wrapText="1"/>
      <protection hidden="1"/>
    </xf>
    <xf numFmtId="0" fontId="19" fillId="2" borderId="0" xfId="1" applyFont="1" applyFill="1" applyBorder="1" applyAlignment="1">
      <alignment vertical="center"/>
    </xf>
    <xf numFmtId="165" fontId="8" fillId="0" borderId="0" xfId="1" applyNumberFormat="1" applyFont="1" applyFill="1" applyBorder="1" applyAlignment="1" applyProtection="1">
      <alignment horizontal="left" vertical="center"/>
    </xf>
    <xf numFmtId="165" fontId="5" fillId="0" borderId="8" xfId="2" applyFont="1" applyBorder="1" applyAlignment="1">
      <alignment vertical="center"/>
    </xf>
    <xf numFmtId="0" fontId="5" fillId="0" borderId="4" xfId="1" applyFont="1" applyFill="1" applyBorder="1" applyAlignment="1">
      <alignment horizontal="left" vertical="center"/>
    </xf>
    <xf numFmtId="165" fontId="13" fillId="0" borderId="4" xfId="1" applyNumberFormat="1" applyFont="1" applyFill="1" applyBorder="1" applyAlignment="1" applyProtection="1">
      <alignment horizontal="left" vertical="center"/>
    </xf>
    <xf numFmtId="3" fontId="18" fillId="0" borderId="4" xfId="1" applyNumberFormat="1" applyFont="1" applyBorder="1" applyAlignment="1" applyProtection="1">
      <alignment horizontal="right" vertical="center"/>
      <protection hidden="1"/>
    </xf>
    <xf numFmtId="3" fontId="11" fillId="0" borderId="4" xfId="1" applyNumberFormat="1" applyFont="1" applyBorder="1" applyAlignment="1" applyProtection="1">
      <alignment horizontal="right" vertical="center"/>
      <protection hidden="1"/>
    </xf>
    <xf numFmtId="165" fontId="8" fillId="0" borderId="5" xfId="2" applyFont="1" applyBorder="1" applyAlignment="1">
      <alignment vertical="center"/>
    </xf>
    <xf numFmtId="0" fontId="5" fillId="0" borderId="1" xfId="1" applyFont="1" applyFill="1" applyBorder="1" applyAlignment="1">
      <alignment horizontal="left" vertical="center"/>
    </xf>
    <xf numFmtId="165" fontId="13" fillId="0" borderId="1" xfId="1" applyNumberFormat="1" applyFont="1" applyFill="1" applyBorder="1" applyAlignment="1" applyProtection="1">
      <alignment horizontal="left" vertical="center"/>
    </xf>
    <xf numFmtId="3" fontId="19" fillId="0" borderId="1" xfId="1" applyNumberFormat="1" applyFont="1" applyBorder="1" applyAlignment="1" applyProtection="1">
      <alignment horizontal="right" vertical="center"/>
      <protection hidden="1"/>
    </xf>
    <xf numFmtId="3" fontId="11" fillId="0" borderId="1" xfId="1" applyNumberFormat="1" applyFont="1" applyBorder="1" applyAlignment="1" applyProtection="1">
      <alignment horizontal="right" vertical="center"/>
      <protection hidden="1"/>
    </xf>
    <xf numFmtId="165" fontId="8" fillId="0" borderId="6" xfId="2" applyFont="1" applyBorder="1" applyAlignment="1">
      <alignment vertical="center"/>
    </xf>
    <xf numFmtId="0" fontId="10" fillId="0" borderId="0" xfId="1" applyFont="1" applyFill="1" applyBorder="1" applyAlignment="1">
      <alignment horizontal="left" vertical="center"/>
    </xf>
    <xf numFmtId="165" fontId="13" fillId="0" borderId="0" xfId="1" applyNumberFormat="1" applyFont="1" applyFill="1" applyBorder="1" applyAlignment="1" applyProtection="1">
      <alignment horizontal="left" vertical="center"/>
    </xf>
    <xf numFmtId="0" fontId="5" fillId="0" borderId="0" xfId="1" applyFont="1" applyFill="1" applyBorder="1" applyAlignment="1">
      <alignment horizontal="left" vertical="center"/>
    </xf>
    <xf numFmtId="0" fontId="5" fillId="0" borderId="0" xfId="1" applyFont="1" applyFill="1" applyBorder="1" applyAlignment="1">
      <alignment vertical="center"/>
    </xf>
    <xf numFmtId="0" fontId="11" fillId="0" borderId="0" xfId="1" applyFont="1" applyFill="1" applyBorder="1" applyAlignment="1">
      <alignment horizontal="left" vertical="center"/>
    </xf>
    <xf numFmtId="164" fontId="8" fillId="2" borderId="0" xfId="1" quotePrefix="1" applyNumberFormat="1" applyFont="1" applyFill="1" applyBorder="1" applyAlignment="1" applyProtection="1">
      <alignment horizontal="right" vertical="center"/>
      <protection hidden="1"/>
    </xf>
    <xf numFmtId="164" fontId="8" fillId="0" borderId="0" xfId="1" quotePrefix="1" applyNumberFormat="1" applyFont="1" applyFill="1" applyBorder="1" applyAlignment="1" applyProtection="1">
      <alignment horizontal="right" vertical="center"/>
      <protection hidden="1"/>
    </xf>
    <xf numFmtId="0" fontId="23" fillId="0" borderId="0" xfId="1" quotePrefix="1" applyFont="1" applyFill="1" applyBorder="1" applyAlignment="1">
      <alignment horizontal="left" vertical="center"/>
    </xf>
    <xf numFmtId="0" fontId="23" fillId="0" borderId="4" xfId="1" quotePrefix="1" applyFont="1" applyFill="1" applyBorder="1" applyAlignment="1">
      <alignment horizontal="left" vertical="center"/>
    </xf>
    <xf numFmtId="0" fontId="11" fillId="0" borderId="4" xfId="1" applyFont="1" applyFill="1" applyBorder="1" applyAlignment="1">
      <alignment vertical="center"/>
    </xf>
    <xf numFmtId="0" fontId="11" fillId="0" borderId="1" xfId="1" applyFont="1" applyFill="1" applyBorder="1" applyAlignment="1">
      <alignment horizontal="left" vertical="center"/>
    </xf>
    <xf numFmtId="0" fontId="11" fillId="0" borderId="1" xfId="1" applyFont="1" applyFill="1" applyBorder="1" applyAlignment="1">
      <alignment vertical="center"/>
    </xf>
    <xf numFmtId="3" fontId="18" fillId="0" borderId="1" xfId="1" applyNumberFormat="1" applyFont="1" applyBorder="1" applyAlignment="1" applyProtection="1">
      <alignment horizontal="right" vertical="center"/>
      <protection hidden="1"/>
    </xf>
    <xf numFmtId="165" fontId="23" fillId="0" borderId="0" xfId="1" quotePrefix="1" applyNumberFormat="1" applyFont="1" applyFill="1" applyBorder="1" applyAlignment="1" applyProtection="1">
      <alignment horizontal="left" vertical="center"/>
    </xf>
    <xf numFmtId="165" fontId="11" fillId="0" borderId="4" xfId="1" applyNumberFormat="1" applyFont="1" applyFill="1" applyBorder="1" applyAlignment="1" applyProtection="1">
      <alignment horizontal="left" vertical="center"/>
    </xf>
    <xf numFmtId="165" fontId="5" fillId="0" borderId="7" xfId="2" applyFont="1" applyBorder="1" applyAlignment="1">
      <alignment vertical="center"/>
    </xf>
    <xf numFmtId="165" fontId="11" fillId="0" borderId="1" xfId="1" applyNumberFormat="1" applyFont="1" applyFill="1" applyBorder="1" applyAlignment="1" applyProtection="1">
      <alignment horizontal="left" vertical="center"/>
    </xf>
    <xf numFmtId="1" fontId="11" fillId="0" borderId="0" xfId="1" applyNumberFormat="1" applyFont="1" applyFill="1" applyBorder="1" applyAlignment="1">
      <alignment horizontal="right" vertical="center"/>
    </xf>
    <xf numFmtId="1" fontId="11" fillId="0" borderId="8" xfId="1" applyNumberFormat="1" applyFont="1" applyFill="1" applyBorder="1" applyAlignment="1">
      <alignment horizontal="right" vertical="center"/>
    </xf>
    <xf numFmtId="165" fontId="8" fillId="0" borderId="0" xfId="1" applyNumberFormat="1" applyFont="1" applyFill="1" applyBorder="1" applyAlignment="1" applyProtection="1">
      <alignment horizontal="right" vertical="center" wrapText="1"/>
      <protection hidden="1"/>
    </xf>
    <xf numFmtId="165" fontId="17" fillId="0" borderId="0" xfId="1" quotePrefix="1" applyNumberFormat="1" applyFont="1" applyFill="1" applyBorder="1" applyAlignment="1" applyProtection="1">
      <alignment horizontal="right" vertical="center"/>
      <protection hidden="1"/>
    </xf>
    <xf numFmtId="0" fontId="11" fillId="0" borderId="4" xfId="1" applyFont="1" applyFill="1" applyBorder="1" applyAlignment="1">
      <alignment horizontal="left" vertical="center"/>
    </xf>
    <xf numFmtId="3" fontId="19" fillId="0" borderId="4" xfId="1" applyNumberFormat="1" applyFont="1" applyBorder="1" applyAlignment="1" applyProtection="1">
      <alignment horizontal="right" vertical="center"/>
      <protection hidden="1"/>
    </xf>
    <xf numFmtId="165" fontId="23" fillId="0" borderId="1" xfId="1" quotePrefix="1" applyNumberFormat="1" applyFont="1" applyFill="1" applyBorder="1" applyAlignment="1" applyProtection="1">
      <alignment horizontal="left" vertical="center"/>
    </xf>
    <xf numFmtId="165" fontId="8" fillId="0" borderId="1" xfId="1" quotePrefix="1" applyNumberFormat="1" applyFont="1" applyFill="1" applyBorder="1" applyAlignment="1" applyProtection="1">
      <alignment horizontal="left" vertical="center"/>
    </xf>
    <xf numFmtId="0" fontId="10" fillId="0" borderId="0" xfId="1" applyFont="1" applyFill="1" applyBorder="1" applyAlignment="1">
      <alignment vertical="center"/>
    </xf>
    <xf numFmtId="165" fontId="8" fillId="0" borderId="0" xfId="1" quotePrefix="1" applyNumberFormat="1" applyFont="1" applyFill="1" applyBorder="1" applyAlignment="1" applyProtection="1">
      <alignment horizontal="right" vertical="center"/>
      <protection hidden="1"/>
    </xf>
    <xf numFmtId="1" fontId="11" fillId="0" borderId="0" xfId="1" applyNumberFormat="1" applyFont="1" applyFill="1" applyBorder="1" applyAlignment="1" applyProtection="1">
      <alignment horizontal="right" vertical="center"/>
      <protection hidden="1"/>
    </xf>
    <xf numFmtId="165" fontId="11" fillId="0" borderId="0" xfId="1" quotePrefix="1" applyNumberFormat="1" applyFont="1" applyFill="1" applyBorder="1" applyAlignment="1" applyProtection="1">
      <alignment horizontal="left" vertical="center"/>
      <protection hidden="1"/>
    </xf>
    <xf numFmtId="1" fontId="8" fillId="0" borderId="0" xfId="1" quotePrefix="1" applyNumberFormat="1" applyFont="1" applyFill="1" applyBorder="1" applyAlignment="1" applyProtection="1">
      <alignment horizontal="right" vertical="center"/>
      <protection hidden="1"/>
    </xf>
    <xf numFmtId="165" fontId="5" fillId="0" borderId="0" xfId="2" applyFont="1" applyBorder="1" applyAlignment="1">
      <alignment vertical="center"/>
    </xf>
    <xf numFmtId="165" fontId="8" fillId="0" borderId="4" xfId="1" applyNumberFormat="1" applyFont="1" applyFill="1" applyBorder="1" applyAlignment="1" applyProtection="1">
      <alignment horizontal="left" vertical="center"/>
    </xf>
    <xf numFmtId="165" fontId="8" fillId="0" borderId="4" xfId="1" quotePrefix="1" applyNumberFormat="1" applyFont="1" applyFill="1" applyBorder="1" applyAlignment="1" applyProtection="1">
      <alignment horizontal="left" vertical="center"/>
    </xf>
    <xf numFmtId="0" fontId="11" fillId="2" borderId="4" xfId="1" applyFont="1" applyFill="1" applyBorder="1" applyAlignment="1">
      <alignment vertical="center"/>
    </xf>
    <xf numFmtId="0" fontId="11" fillId="2" borderId="4" xfId="1" applyFont="1" applyFill="1" applyBorder="1" applyAlignment="1">
      <alignment horizontal="right" vertical="center"/>
    </xf>
    <xf numFmtId="165" fontId="2" fillId="0" borderId="5" xfId="2" applyFont="1" applyBorder="1" applyAlignment="1">
      <alignment vertical="center"/>
    </xf>
    <xf numFmtId="165" fontId="8" fillId="0" borderId="0" xfId="1" quotePrefix="1" applyNumberFormat="1" applyFont="1" applyFill="1" applyBorder="1" applyAlignment="1" applyProtection="1">
      <alignment horizontal="left" vertical="center" wrapText="1"/>
    </xf>
    <xf numFmtId="1" fontId="11" fillId="0" borderId="0" xfId="1" applyNumberFormat="1" applyFont="1" applyFill="1" applyBorder="1" applyAlignment="1" applyProtection="1">
      <alignment vertical="center"/>
    </xf>
    <xf numFmtId="165" fontId="8" fillId="0" borderId="0" xfId="1" quotePrefix="1" applyNumberFormat="1" applyFont="1" applyFill="1" applyBorder="1" applyAlignment="1" applyProtection="1">
      <alignment horizontal="right" vertical="center"/>
      <protection locked="0"/>
    </xf>
    <xf numFmtId="0" fontId="8" fillId="2" borderId="1" xfId="1" quotePrefix="1" applyFont="1" applyFill="1" applyBorder="1" applyAlignment="1">
      <alignment horizontal="left" vertical="center"/>
    </xf>
    <xf numFmtId="165" fontId="23" fillId="0" borderId="1" xfId="1" quotePrefix="1" applyNumberFormat="1" applyFont="1" applyBorder="1" applyAlignment="1" applyProtection="1">
      <alignment horizontal="left" vertical="center"/>
    </xf>
    <xf numFmtId="0" fontId="11" fillId="2" borderId="1" xfId="1" applyFont="1" applyFill="1" applyBorder="1" applyAlignment="1">
      <alignment vertical="center"/>
    </xf>
    <xf numFmtId="0" fontId="11" fillId="2" borderId="1" xfId="1" applyFont="1" applyFill="1" applyBorder="1" applyAlignment="1">
      <alignment horizontal="right" vertical="center"/>
    </xf>
    <xf numFmtId="165" fontId="2" fillId="0" borderId="6" xfId="2" applyFont="1" applyBorder="1" applyAlignment="1">
      <alignment vertical="center"/>
    </xf>
    <xf numFmtId="0" fontId="8" fillId="2" borderId="0" xfId="1" quotePrefix="1" applyFont="1" applyFill="1" applyBorder="1" applyAlignment="1">
      <alignment horizontal="left" vertical="center"/>
    </xf>
    <xf numFmtId="165" fontId="23" fillId="0" borderId="0" xfId="1" quotePrefix="1" applyNumberFormat="1" applyFont="1" applyBorder="1" applyAlignment="1" applyProtection="1">
      <alignment horizontal="left" vertical="center"/>
    </xf>
    <xf numFmtId="0" fontId="11" fillId="2" borderId="0" xfId="1" applyFont="1" applyFill="1" applyBorder="1" applyAlignment="1">
      <alignment vertical="center"/>
    </xf>
    <xf numFmtId="0" fontId="11" fillId="2" borderId="0" xfId="1" applyFont="1" applyFill="1" applyBorder="1" applyAlignment="1">
      <alignment horizontal="right" vertical="center"/>
    </xf>
    <xf numFmtId="165" fontId="15" fillId="0" borderId="4" xfId="1" quotePrefix="1" applyNumberFormat="1" applyFont="1" applyBorder="1" applyAlignment="1" applyProtection="1">
      <alignment horizontal="left" vertical="center"/>
    </xf>
    <xf numFmtId="0" fontId="11" fillId="0" borderId="14" xfId="3" applyFont="1" applyFill="1" applyBorder="1" applyAlignment="1" applyProtection="1">
      <alignment horizontal="right" vertical="center"/>
    </xf>
    <xf numFmtId="0" fontId="54" fillId="2" borderId="0" xfId="3" quotePrefix="1" applyFont="1" applyFill="1" applyBorder="1" applyAlignment="1">
      <alignment horizontal="left"/>
    </xf>
    <xf numFmtId="0" fontId="54" fillId="2" borderId="0" xfId="3" applyFont="1" applyFill="1" applyBorder="1"/>
    <xf numFmtId="0" fontId="33" fillId="0" borderId="0" xfId="3" applyFont="1" applyBorder="1"/>
    <xf numFmtId="0" fontId="11" fillId="6" borderId="0" xfId="3" applyFont="1" applyFill="1" applyBorder="1" applyAlignment="1" applyProtection="1">
      <alignment vertical="center" wrapText="1"/>
      <protection hidden="1"/>
    </xf>
    <xf numFmtId="1" fontId="11" fillId="0" borderId="1" xfId="1" applyNumberFormat="1" applyFont="1" applyFill="1" applyBorder="1" applyAlignment="1" applyProtection="1">
      <alignment horizontal="right" vertical="center"/>
    </xf>
    <xf numFmtId="0" fontId="8" fillId="0" borderId="1" xfId="1" applyFont="1" applyFill="1" applyBorder="1" applyAlignment="1">
      <alignment horizontal="left" vertical="center" wrapText="1"/>
    </xf>
    <xf numFmtId="3" fontId="40" fillId="0" borderId="1" xfId="1" applyNumberFormat="1" applyFont="1" applyBorder="1" applyAlignment="1" applyProtection="1">
      <alignment horizontal="right" vertical="center"/>
      <protection hidden="1"/>
    </xf>
    <xf numFmtId="0" fontId="55" fillId="2" borderId="0" xfId="1" applyFont="1" applyFill="1" applyBorder="1" applyAlignment="1">
      <alignment horizontal="right" vertical="top" wrapText="1"/>
    </xf>
    <xf numFmtId="0" fontId="11" fillId="6" borderId="0" xfId="3" applyFont="1" applyFill="1" applyBorder="1" applyAlignment="1" applyProtection="1">
      <alignment horizontal="left" vertical="center" indent="1"/>
      <protection hidden="1"/>
    </xf>
    <xf numFmtId="0" fontId="8" fillId="6" borderId="0" xfId="3" applyFont="1" applyFill="1" applyBorder="1" applyAlignment="1" applyProtection="1">
      <alignment vertical="center"/>
      <protection hidden="1"/>
    </xf>
    <xf numFmtId="0" fontId="57" fillId="5" borderId="0" xfId="3" applyFont="1" applyFill="1" applyBorder="1"/>
    <xf numFmtId="0" fontId="56" fillId="5" borderId="0" xfId="1" applyFont="1" applyFill="1" applyBorder="1"/>
    <xf numFmtId="0" fontId="35" fillId="5" borderId="0" xfId="1" applyFont="1" applyFill="1" applyBorder="1"/>
    <xf numFmtId="0" fontId="34" fillId="5" borderId="0" xfId="1" applyFont="1" applyFill="1" applyBorder="1"/>
    <xf numFmtId="0" fontId="35" fillId="5" borderId="0" xfId="3" applyFont="1" applyFill="1" applyBorder="1"/>
    <xf numFmtId="0" fontId="8" fillId="6" borderId="0" xfId="3" applyFont="1" applyFill="1" applyBorder="1" applyAlignment="1" applyProtection="1">
      <alignment horizontal="center" vertical="center"/>
      <protection hidden="1"/>
    </xf>
    <xf numFmtId="0" fontId="11" fillId="6" borderId="0" xfId="3" applyFont="1" applyFill="1" applyBorder="1" applyAlignment="1" applyProtection="1">
      <alignment vertical="center" wrapText="1"/>
      <protection hidden="1"/>
    </xf>
    <xf numFmtId="0" fontId="46"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46" fillId="6" borderId="0" xfId="4" applyFont="1" applyFill="1" applyBorder="1" applyAlignment="1" applyProtection="1">
      <alignment horizontal="left" vertical="center" wrapText="1"/>
      <protection hidden="1"/>
    </xf>
    <xf numFmtId="0" fontId="8" fillId="6" borderId="0" xfId="3" applyFont="1" applyFill="1" applyBorder="1" applyAlignment="1" applyProtection="1">
      <alignment horizontal="left" vertical="center" wrapText="1" indent="1"/>
      <protection hidden="1"/>
    </xf>
    <xf numFmtId="0" fontId="11" fillId="6" borderId="0" xfId="3" applyFont="1" applyFill="1" applyBorder="1" applyAlignment="1" applyProtection="1">
      <alignment horizontal="left" vertical="center" wrapText="1" indent="1"/>
      <protection hidden="1"/>
    </xf>
    <xf numFmtId="165" fontId="42" fillId="4" borderId="9" xfId="2" applyFont="1" applyFill="1" applyBorder="1" applyAlignment="1" applyProtection="1">
      <alignment horizontal="left" vertical="center" wrapText="1"/>
      <protection hidden="1"/>
    </xf>
    <xf numFmtId="165" fontId="42" fillId="4" borderId="10" xfId="2" applyFont="1" applyFill="1" applyBorder="1" applyAlignment="1" applyProtection="1">
      <alignment horizontal="left" vertical="center" wrapText="1"/>
      <protection hidden="1"/>
    </xf>
    <xf numFmtId="165" fontId="42" fillId="4" borderId="11" xfId="2" applyFont="1" applyFill="1" applyBorder="1" applyAlignment="1" applyProtection="1">
      <alignment horizontal="left" vertical="center" wrapText="1"/>
      <protection hidden="1"/>
    </xf>
    <xf numFmtId="165" fontId="8" fillId="2" borderId="12" xfId="2" applyFont="1" applyFill="1" applyBorder="1" applyAlignment="1" applyProtection="1">
      <alignment horizontal="center" vertical="center" wrapText="1"/>
      <protection locked="0"/>
    </xf>
    <xf numFmtId="165" fontId="8" fillId="2" borderId="13" xfId="2" applyFont="1" applyFill="1" applyBorder="1" applyAlignment="1" applyProtection="1">
      <alignment horizontal="center" vertical="center" wrapText="1"/>
      <protection locked="0"/>
    </xf>
    <xf numFmtId="165" fontId="19" fillId="0" borderId="0" xfId="1" quotePrefix="1" applyNumberFormat="1" applyFont="1" applyFill="1" applyBorder="1" applyAlignment="1" applyProtection="1">
      <alignment horizontal="right" vertical="center" wrapText="1"/>
      <protection hidden="1"/>
    </xf>
    <xf numFmtId="0" fontId="22" fillId="0" borderId="0" xfId="1" applyFont="1" applyFill="1" applyBorder="1" applyAlignment="1" applyProtection="1">
      <alignment vertical="center" wrapText="1"/>
      <protection hidden="1"/>
    </xf>
    <xf numFmtId="165" fontId="8" fillId="2" borderId="0" xfId="1" quotePrefix="1" applyNumberFormat="1" applyFont="1" applyFill="1" applyBorder="1" applyAlignment="1" applyProtection="1">
      <alignment horizontal="right" vertical="center" wrapText="1"/>
      <protection hidden="1"/>
    </xf>
    <xf numFmtId="0" fontId="5" fillId="0" borderId="0" xfId="1" applyFont="1" applyBorder="1" applyAlignment="1" applyProtection="1">
      <alignment vertical="center" wrapText="1"/>
      <protection hidden="1"/>
    </xf>
    <xf numFmtId="165" fontId="8" fillId="0" borderId="0" xfId="1" quotePrefix="1" applyNumberFormat="1" applyFont="1" applyFill="1" applyBorder="1" applyAlignment="1" applyProtection="1">
      <alignment horizontal="right" vertical="center" wrapText="1"/>
      <protection hidden="1"/>
    </xf>
    <xf numFmtId="0" fontId="5" fillId="0" borderId="0" xfId="1" applyFont="1" applyFill="1" applyBorder="1" applyAlignment="1" applyProtection="1">
      <alignment vertical="center" wrapText="1"/>
      <protection hidden="1"/>
    </xf>
    <xf numFmtId="0" fontId="30" fillId="5" borderId="0" xfId="3" applyFont="1" applyFill="1" applyBorder="1" applyAlignment="1">
      <alignment horizontal="left"/>
    </xf>
    <xf numFmtId="0" fontId="30" fillId="5" borderId="0" xfId="5" applyFont="1" applyFill="1" applyBorder="1" applyAlignment="1">
      <alignment horizontal="left"/>
    </xf>
    <xf numFmtId="0" fontId="58" fillId="2" borderId="0" xfId="3" applyFont="1" applyFill="1" applyBorder="1" applyAlignment="1">
      <alignment vertical="center"/>
    </xf>
  </cellXfs>
  <cellStyles count="6">
    <cellStyle name="%" xfId="1"/>
    <cellStyle name="% 2" xfId="3"/>
    <cellStyle name="Hyperlink" xfId="4" builtinId="8"/>
    <cellStyle name="Normal" xfId="0" builtinId="0"/>
    <cellStyle name="Normal 2" xfId="5"/>
    <cellStyle name="Normal_TableA2_0304" xfId="2"/>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5" name="Picture 4"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50" y="92392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6"/>
  <sheetViews>
    <sheetView showGridLines="0" tabSelected="1" workbookViewId="0"/>
  </sheetViews>
  <sheetFormatPr defaultColWidth="0" defaultRowHeight="15" customHeight="1" zeroHeight="1" x14ac:dyDescent="0.2"/>
  <cols>
    <col min="1" max="1" width="1.7109375" style="67" customWidth="1"/>
    <col min="2" max="2" width="3.5703125" style="67" customWidth="1"/>
    <col min="3" max="14" width="9.140625" style="67" customWidth="1"/>
    <col min="15" max="15" width="4" style="67" customWidth="1"/>
    <col min="16" max="16" width="1.7109375" style="56" customWidth="1"/>
    <col min="17" max="16384" width="0" style="67" hidden="1"/>
  </cols>
  <sheetData>
    <row r="1" spans="1:15" ht="5.25" customHeight="1" thickBot="1" x14ac:dyDescent="0.25">
      <c r="A1" s="56"/>
      <c r="B1" s="56"/>
      <c r="C1" s="56"/>
      <c r="D1" s="56"/>
      <c r="E1" s="56"/>
      <c r="F1" s="56"/>
      <c r="G1" s="56"/>
      <c r="H1" s="56"/>
      <c r="I1" s="56"/>
      <c r="J1" s="56"/>
      <c r="K1" s="56"/>
      <c r="L1" s="56"/>
      <c r="M1" s="56"/>
      <c r="N1" s="56"/>
      <c r="O1" s="56"/>
    </row>
    <row r="2" spans="1:15" ht="15" customHeight="1" x14ac:dyDescent="0.2">
      <c r="A2" s="56"/>
      <c r="B2" s="57"/>
      <c r="C2" s="58"/>
      <c r="D2" s="58"/>
      <c r="E2" s="58"/>
      <c r="F2" s="58"/>
      <c r="G2" s="58"/>
      <c r="H2" s="58"/>
      <c r="I2" s="58"/>
      <c r="J2" s="58"/>
      <c r="K2" s="58"/>
      <c r="L2" s="58"/>
      <c r="M2" s="58"/>
      <c r="N2" s="58"/>
      <c r="O2" s="59"/>
    </row>
    <row r="3" spans="1:15" ht="15" customHeight="1" x14ac:dyDescent="0.2">
      <c r="A3" s="56"/>
      <c r="B3" s="60"/>
      <c r="C3" s="61"/>
      <c r="D3" s="61"/>
      <c r="E3" s="61"/>
      <c r="F3" s="61"/>
      <c r="G3" s="61"/>
      <c r="H3" s="61"/>
      <c r="I3" s="61"/>
      <c r="J3" s="61"/>
      <c r="K3" s="61"/>
      <c r="L3" s="61"/>
      <c r="M3" s="61"/>
      <c r="N3" s="61"/>
      <c r="O3" s="62"/>
    </row>
    <row r="4" spans="1:15" ht="15" customHeight="1" x14ac:dyDescent="0.2">
      <c r="A4" s="56"/>
      <c r="B4" s="60"/>
      <c r="C4" s="61"/>
      <c r="D4" s="61"/>
      <c r="E4" s="61"/>
      <c r="F4" s="61"/>
      <c r="G4" s="61"/>
      <c r="H4" s="61"/>
      <c r="I4" s="61"/>
      <c r="J4" s="61"/>
      <c r="K4" s="61"/>
      <c r="L4" s="61"/>
      <c r="M4" s="61"/>
      <c r="N4" s="61"/>
      <c r="O4" s="62"/>
    </row>
    <row r="5" spans="1:15" ht="15" customHeight="1" x14ac:dyDescent="0.2">
      <c r="A5" s="56"/>
      <c r="B5" s="60"/>
      <c r="C5" s="61"/>
      <c r="D5" s="61"/>
      <c r="E5" s="61"/>
      <c r="F5" s="61"/>
      <c r="G5" s="61"/>
      <c r="H5" s="61"/>
      <c r="I5" s="61"/>
      <c r="J5" s="61"/>
      <c r="K5" s="61"/>
      <c r="L5" s="61"/>
      <c r="M5" s="61"/>
      <c r="N5" s="61"/>
      <c r="O5" s="62"/>
    </row>
    <row r="6" spans="1:15" ht="15" customHeight="1" x14ac:dyDescent="0.2">
      <c r="A6" s="56"/>
      <c r="B6" s="60"/>
      <c r="C6" s="61"/>
      <c r="D6" s="61"/>
      <c r="E6" s="61"/>
      <c r="F6" s="61"/>
      <c r="G6" s="61"/>
      <c r="H6" s="61"/>
      <c r="I6" s="61"/>
      <c r="J6" s="61"/>
      <c r="K6" s="61"/>
      <c r="L6" s="61"/>
      <c r="M6" s="61"/>
      <c r="N6" s="61"/>
      <c r="O6" s="62"/>
    </row>
    <row r="7" spans="1:15" ht="15" customHeight="1" x14ac:dyDescent="0.2">
      <c r="A7" s="56"/>
      <c r="B7" s="60"/>
      <c r="C7" s="61"/>
      <c r="D7" s="61"/>
      <c r="E7" s="61"/>
      <c r="F7" s="61"/>
      <c r="G7" s="61"/>
      <c r="H7" s="61"/>
      <c r="I7" s="61"/>
      <c r="J7" s="61"/>
      <c r="K7" s="61"/>
      <c r="L7" s="61"/>
      <c r="M7" s="61"/>
      <c r="N7" s="61"/>
      <c r="O7" s="62"/>
    </row>
    <row r="8" spans="1:15" ht="15" customHeight="1" x14ac:dyDescent="0.2">
      <c r="A8" s="56"/>
      <c r="B8" s="60"/>
      <c r="C8" s="61"/>
      <c r="D8" s="61"/>
      <c r="E8" s="61"/>
      <c r="F8" s="61"/>
      <c r="G8" s="61"/>
      <c r="H8" s="61"/>
      <c r="I8" s="61"/>
      <c r="J8" s="61"/>
      <c r="K8" s="61"/>
      <c r="L8" s="61"/>
      <c r="M8" s="61"/>
      <c r="N8" s="61"/>
      <c r="O8" s="62"/>
    </row>
    <row r="9" spans="1:15" ht="15" customHeight="1" x14ac:dyDescent="0.2">
      <c r="A9" s="56"/>
      <c r="B9" s="60"/>
      <c r="C9" s="61"/>
      <c r="D9" s="61"/>
      <c r="E9" s="61"/>
      <c r="F9" s="61"/>
      <c r="G9" s="61"/>
      <c r="H9" s="61"/>
      <c r="I9" s="61"/>
      <c r="J9" s="61"/>
      <c r="K9" s="61"/>
      <c r="L9" s="61"/>
      <c r="M9" s="61"/>
      <c r="N9" s="61"/>
      <c r="O9" s="62"/>
    </row>
    <row r="10" spans="1:15" ht="15" customHeight="1" x14ac:dyDescent="0.2">
      <c r="A10" s="56"/>
      <c r="B10" s="60"/>
      <c r="C10" s="271" t="s">
        <v>1003</v>
      </c>
      <c r="D10" s="271"/>
      <c r="E10" s="271"/>
      <c r="F10" s="271"/>
      <c r="G10" s="271"/>
      <c r="H10" s="271"/>
      <c r="I10" s="271"/>
      <c r="J10" s="271"/>
      <c r="K10" s="271"/>
      <c r="L10" s="271"/>
      <c r="M10" s="271"/>
      <c r="N10" s="271"/>
      <c r="O10" s="62"/>
    </row>
    <row r="11" spans="1:15" ht="15" customHeight="1" x14ac:dyDescent="0.25">
      <c r="A11" s="56"/>
      <c r="B11" s="60"/>
      <c r="C11" s="274" t="s">
        <v>1491</v>
      </c>
      <c r="D11" s="274"/>
      <c r="E11" s="274"/>
      <c r="F11" s="274"/>
      <c r="G11" s="274"/>
      <c r="H11" s="274"/>
      <c r="I11" s="274"/>
      <c r="J11" s="274"/>
      <c r="K11" s="274"/>
      <c r="L11" s="274"/>
      <c r="M11" s="274"/>
      <c r="N11" s="274"/>
      <c r="O11" s="62"/>
    </row>
    <row r="12" spans="1:15" ht="15" customHeight="1" x14ac:dyDescent="0.2">
      <c r="A12" s="56"/>
      <c r="B12" s="60"/>
      <c r="C12" s="132"/>
      <c r="D12" s="132"/>
      <c r="E12" s="132"/>
      <c r="F12" s="132"/>
      <c r="G12" s="132"/>
      <c r="H12" s="132"/>
      <c r="I12" s="132"/>
      <c r="J12" s="132"/>
      <c r="K12" s="132"/>
      <c r="L12" s="132"/>
      <c r="M12" s="132"/>
      <c r="N12" s="132"/>
      <c r="O12" s="62"/>
    </row>
    <row r="13" spans="1:15" ht="48" customHeight="1" x14ac:dyDescent="0.2">
      <c r="A13" s="56"/>
      <c r="B13" s="60"/>
      <c r="C13" s="272" t="s">
        <v>1031</v>
      </c>
      <c r="D13" s="272"/>
      <c r="E13" s="272"/>
      <c r="F13" s="272"/>
      <c r="G13" s="272"/>
      <c r="H13" s="272"/>
      <c r="I13" s="272"/>
      <c r="J13" s="272"/>
      <c r="K13" s="272"/>
      <c r="L13" s="272"/>
      <c r="M13" s="272"/>
      <c r="N13" s="272"/>
      <c r="O13" s="62"/>
    </row>
    <row r="14" spans="1:15" ht="6" customHeight="1" x14ac:dyDescent="0.2">
      <c r="A14" s="56"/>
      <c r="B14" s="60"/>
      <c r="C14" s="132"/>
      <c r="D14" s="132"/>
      <c r="E14" s="132"/>
      <c r="F14" s="132"/>
      <c r="G14" s="132"/>
      <c r="H14" s="132"/>
      <c r="I14" s="132"/>
      <c r="J14" s="132"/>
      <c r="K14" s="132"/>
      <c r="L14" s="132"/>
      <c r="M14" s="132"/>
      <c r="N14" s="132"/>
      <c r="O14" s="62"/>
    </row>
    <row r="15" spans="1:15" ht="48" customHeight="1" x14ac:dyDescent="0.2">
      <c r="A15" s="56"/>
      <c r="B15" s="60"/>
      <c r="C15" s="272" t="s">
        <v>1515</v>
      </c>
      <c r="D15" s="272"/>
      <c r="E15" s="272"/>
      <c r="F15" s="272"/>
      <c r="G15" s="272"/>
      <c r="H15" s="272"/>
      <c r="I15" s="272"/>
      <c r="J15" s="272"/>
      <c r="K15" s="272"/>
      <c r="L15" s="272"/>
      <c r="M15" s="272"/>
      <c r="N15" s="272"/>
      <c r="O15" s="62"/>
    </row>
    <row r="16" spans="1:15" ht="6" customHeight="1" x14ac:dyDescent="0.2">
      <c r="A16" s="56"/>
      <c r="B16" s="60"/>
      <c r="C16" s="132"/>
      <c r="D16" s="132"/>
      <c r="E16" s="132"/>
      <c r="F16" s="132"/>
      <c r="G16" s="132"/>
      <c r="H16" s="132"/>
      <c r="I16" s="132"/>
      <c r="J16" s="132"/>
      <c r="K16" s="132"/>
      <c r="L16" s="132"/>
      <c r="M16" s="132"/>
      <c r="N16" s="132"/>
      <c r="O16" s="62"/>
    </row>
    <row r="17" spans="1:15" ht="24" customHeight="1" x14ac:dyDescent="0.2">
      <c r="A17" s="56"/>
      <c r="B17" s="60"/>
      <c r="C17" s="275" t="s">
        <v>983</v>
      </c>
      <c r="D17" s="275"/>
      <c r="E17" s="275"/>
      <c r="F17" s="275"/>
      <c r="G17" s="275"/>
      <c r="H17" s="275"/>
      <c r="I17" s="275"/>
      <c r="J17" s="275"/>
      <c r="K17" s="275"/>
      <c r="L17" s="275"/>
      <c r="M17" s="275"/>
      <c r="N17" s="275"/>
      <c r="O17" s="62"/>
    </row>
    <row r="18" spans="1:15" ht="6" customHeight="1" x14ac:dyDescent="0.2">
      <c r="A18" s="56"/>
      <c r="B18" s="60"/>
      <c r="C18" s="132"/>
      <c r="D18" s="132"/>
      <c r="E18" s="132"/>
      <c r="F18" s="132"/>
      <c r="G18" s="132"/>
      <c r="H18" s="132"/>
      <c r="I18" s="132"/>
      <c r="J18" s="132"/>
      <c r="K18" s="132"/>
      <c r="L18" s="132"/>
      <c r="M18" s="132"/>
      <c r="N18" s="132"/>
      <c r="O18" s="62"/>
    </row>
    <row r="19" spans="1:15" ht="63.95" customHeight="1" x14ac:dyDescent="0.2">
      <c r="A19" s="56"/>
      <c r="B19" s="60"/>
      <c r="C19" s="272" t="s">
        <v>1492</v>
      </c>
      <c r="D19" s="272"/>
      <c r="E19" s="272"/>
      <c r="F19" s="272"/>
      <c r="G19" s="272"/>
      <c r="H19" s="272"/>
      <c r="I19" s="272"/>
      <c r="J19" s="272"/>
      <c r="K19" s="272"/>
      <c r="L19" s="272"/>
      <c r="M19" s="272"/>
      <c r="N19" s="272"/>
      <c r="O19" s="62"/>
    </row>
    <row r="20" spans="1:15" ht="6" customHeight="1" x14ac:dyDescent="0.2">
      <c r="A20" s="56"/>
      <c r="B20" s="60"/>
      <c r="C20" s="145"/>
      <c r="D20" s="145"/>
      <c r="E20" s="145"/>
      <c r="F20" s="145"/>
      <c r="G20" s="145"/>
      <c r="H20" s="145"/>
      <c r="I20" s="145"/>
      <c r="J20" s="145"/>
      <c r="K20" s="145"/>
      <c r="L20" s="145"/>
      <c r="M20" s="145"/>
      <c r="N20" s="145"/>
      <c r="O20" s="62"/>
    </row>
    <row r="21" spans="1:15" ht="24" customHeight="1" x14ac:dyDescent="0.2">
      <c r="A21" s="56"/>
      <c r="B21" s="60"/>
      <c r="C21" s="265" t="s">
        <v>1533</v>
      </c>
      <c r="D21" s="259"/>
      <c r="E21" s="259"/>
      <c r="F21" s="259"/>
      <c r="G21" s="259"/>
      <c r="H21" s="259"/>
      <c r="I21" s="259"/>
      <c r="J21" s="259"/>
      <c r="K21" s="259"/>
      <c r="L21" s="259"/>
      <c r="M21" s="259"/>
      <c r="N21" s="259"/>
      <c r="O21" s="62"/>
    </row>
    <row r="22" spans="1:15" ht="6" customHeight="1" x14ac:dyDescent="0.2">
      <c r="A22" s="56"/>
      <c r="B22" s="60"/>
      <c r="C22" s="259"/>
      <c r="D22" s="259"/>
      <c r="E22" s="259"/>
      <c r="F22" s="259"/>
      <c r="G22" s="259"/>
      <c r="H22" s="259"/>
      <c r="I22" s="259"/>
      <c r="J22" s="259"/>
      <c r="K22" s="259"/>
      <c r="L22" s="259"/>
      <c r="M22" s="259"/>
      <c r="N22" s="259"/>
      <c r="O22" s="62"/>
    </row>
    <row r="23" spans="1:15" ht="48" customHeight="1" x14ac:dyDescent="0.2">
      <c r="A23" s="56"/>
      <c r="B23" s="60"/>
      <c r="C23" s="276" t="s">
        <v>1531</v>
      </c>
      <c r="D23" s="276"/>
      <c r="E23" s="276"/>
      <c r="F23" s="276"/>
      <c r="G23" s="276"/>
      <c r="H23" s="276"/>
      <c r="I23" s="276"/>
      <c r="J23" s="276"/>
      <c r="K23" s="276"/>
      <c r="L23" s="276"/>
      <c r="M23" s="276"/>
      <c r="N23" s="276"/>
      <c r="O23" s="62"/>
    </row>
    <row r="24" spans="1:15" ht="6" customHeight="1" x14ac:dyDescent="0.2">
      <c r="A24" s="56"/>
      <c r="B24" s="60"/>
      <c r="C24" s="264"/>
      <c r="D24" s="264"/>
      <c r="E24" s="264"/>
      <c r="F24" s="264"/>
      <c r="G24" s="264"/>
      <c r="H24" s="264"/>
      <c r="I24" s="264"/>
      <c r="J24" s="264"/>
      <c r="K24" s="264"/>
      <c r="L24" s="264"/>
      <c r="M24" s="264"/>
      <c r="N24" s="264"/>
      <c r="O24" s="62"/>
    </row>
    <row r="25" spans="1:15" ht="48" customHeight="1" x14ac:dyDescent="0.2">
      <c r="A25" s="56"/>
      <c r="B25" s="60"/>
      <c r="C25" s="277" t="s">
        <v>1532</v>
      </c>
      <c r="D25" s="276"/>
      <c r="E25" s="276"/>
      <c r="F25" s="276"/>
      <c r="G25" s="276"/>
      <c r="H25" s="276"/>
      <c r="I25" s="276"/>
      <c r="J25" s="276"/>
      <c r="K25" s="276"/>
      <c r="L25" s="276"/>
      <c r="M25" s="276"/>
      <c r="N25" s="276"/>
      <c r="O25" s="62"/>
    </row>
    <row r="26" spans="1:15" ht="6" customHeight="1" x14ac:dyDescent="0.2">
      <c r="A26" s="56"/>
      <c r="B26" s="60"/>
      <c r="C26" s="132"/>
      <c r="D26" s="132"/>
      <c r="E26" s="132"/>
      <c r="F26" s="132"/>
      <c r="G26" s="132"/>
      <c r="H26" s="132"/>
      <c r="I26" s="132"/>
      <c r="J26" s="132"/>
      <c r="K26" s="132"/>
      <c r="L26" s="132"/>
      <c r="M26" s="132"/>
      <c r="N26" s="132"/>
      <c r="O26" s="62"/>
    </row>
    <row r="27" spans="1:15" ht="48" customHeight="1" x14ac:dyDescent="0.2">
      <c r="A27" s="56"/>
      <c r="B27" s="60"/>
      <c r="C27" s="272" t="s">
        <v>984</v>
      </c>
      <c r="D27" s="272"/>
      <c r="E27" s="272"/>
      <c r="F27" s="272"/>
      <c r="G27" s="272"/>
      <c r="H27" s="272"/>
      <c r="I27" s="272"/>
      <c r="J27" s="272"/>
      <c r="K27" s="272"/>
      <c r="L27" s="272"/>
      <c r="M27" s="272"/>
      <c r="N27" s="272"/>
      <c r="O27" s="62"/>
    </row>
    <row r="28" spans="1:15" ht="6" customHeight="1" x14ac:dyDescent="0.2">
      <c r="A28" s="56"/>
      <c r="B28" s="60"/>
      <c r="C28" s="132"/>
      <c r="D28" s="132"/>
      <c r="E28" s="132"/>
      <c r="F28" s="132"/>
      <c r="G28" s="132"/>
      <c r="H28" s="132"/>
      <c r="I28" s="132"/>
      <c r="J28" s="132"/>
      <c r="K28" s="132"/>
      <c r="L28" s="132"/>
      <c r="M28" s="132"/>
      <c r="N28" s="132"/>
      <c r="O28" s="62"/>
    </row>
    <row r="29" spans="1:15" ht="48" customHeight="1" x14ac:dyDescent="0.2">
      <c r="A29" s="56"/>
      <c r="B29" s="60"/>
      <c r="C29" s="272" t="s">
        <v>1488</v>
      </c>
      <c r="D29" s="272"/>
      <c r="E29" s="272"/>
      <c r="F29" s="272"/>
      <c r="G29" s="272"/>
      <c r="H29" s="272"/>
      <c r="I29" s="272"/>
      <c r="J29" s="272"/>
      <c r="K29" s="272"/>
      <c r="L29" s="272"/>
      <c r="M29" s="272"/>
      <c r="N29" s="272"/>
      <c r="O29" s="62"/>
    </row>
    <row r="30" spans="1:15" ht="6" customHeight="1" x14ac:dyDescent="0.2">
      <c r="A30" s="56"/>
      <c r="B30" s="60"/>
      <c r="C30" s="132"/>
      <c r="D30" s="132"/>
      <c r="E30" s="132"/>
      <c r="F30" s="132"/>
      <c r="G30" s="132"/>
      <c r="H30" s="132"/>
      <c r="I30" s="132"/>
      <c r="J30" s="132"/>
      <c r="K30" s="132"/>
      <c r="L30" s="132"/>
      <c r="M30" s="132"/>
      <c r="N30" s="132"/>
      <c r="O30" s="62"/>
    </row>
    <row r="31" spans="1:15" ht="48" customHeight="1" x14ac:dyDescent="0.2">
      <c r="A31" s="56"/>
      <c r="B31" s="60"/>
      <c r="C31" s="272" t="s">
        <v>985</v>
      </c>
      <c r="D31" s="272"/>
      <c r="E31" s="272"/>
      <c r="F31" s="272"/>
      <c r="G31" s="272"/>
      <c r="H31" s="272"/>
      <c r="I31" s="272"/>
      <c r="J31" s="272"/>
      <c r="K31" s="272"/>
      <c r="L31" s="272"/>
      <c r="M31" s="272"/>
      <c r="N31" s="272"/>
      <c r="O31" s="62"/>
    </row>
    <row r="32" spans="1:15" ht="6" customHeight="1" x14ac:dyDescent="0.2">
      <c r="A32" s="56"/>
      <c r="B32" s="60"/>
      <c r="C32" s="132"/>
      <c r="D32" s="132"/>
      <c r="E32" s="132"/>
      <c r="F32" s="132"/>
      <c r="G32" s="132"/>
      <c r="H32" s="132"/>
      <c r="I32" s="132"/>
      <c r="J32" s="132"/>
      <c r="K32" s="132"/>
      <c r="L32" s="132"/>
      <c r="M32" s="132"/>
      <c r="N32" s="132"/>
      <c r="O32" s="62"/>
    </row>
    <row r="33" spans="1:15" x14ac:dyDescent="0.2">
      <c r="A33" s="56"/>
      <c r="B33" s="60"/>
      <c r="C33" s="273" t="s">
        <v>986</v>
      </c>
      <c r="D33" s="273"/>
      <c r="E33" s="273"/>
      <c r="F33" s="273"/>
      <c r="G33" s="273"/>
      <c r="H33" s="273"/>
      <c r="I33" s="273"/>
      <c r="J33" s="273"/>
      <c r="K33" s="273"/>
      <c r="L33" s="273"/>
      <c r="M33" s="273"/>
      <c r="N33" s="273"/>
      <c r="O33" s="62"/>
    </row>
    <row r="34" spans="1:15" x14ac:dyDescent="0.2">
      <c r="A34" s="56"/>
      <c r="B34" s="60"/>
      <c r="C34" s="63"/>
      <c r="D34" s="63"/>
      <c r="E34" s="63"/>
      <c r="F34" s="63"/>
      <c r="G34" s="63"/>
      <c r="H34" s="63"/>
      <c r="I34" s="63"/>
      <c r="J34" s="63"/>
      <c r="K34" s="63"/>
      <c r="L34" s="63"/>
      <c r="M34" s="63"/>
      <c r="N34" s="63"/>
      <c r="O34" s="62"/>
    </row>
    <row r="35" spans="1:15" ht="15.75" thickBot="1" x14ac:dyDescent="0.25">
      <c r="A35" s="56"/>
      <c r="B35" s="64"/>
      <c r="C35" s="65"/>
      <c r="D35" s="65"/>
      <c r="E35" s="65"/>
      <c r="F35" s="65"/>
      <c r="G35" s="65"/>
      <c r="H35" s="65"/>
      <c r="I35" s="65"/>
      <c r="J35" s="65"/>
      <c r="K35" s="65"/>
      <c r="L35" s="65"/>
      <c r="M35" s="65"/>
      <c r="N35" s="65"/>
      <c r="O35" s="66"/>
    </row>
    <row r="36" spans="1:15" ht="9.9499999999999993" customHeight="1" x14ac:dyDescent="0.2">
      <c r="A36" s="56"/>
      <c r="B36" s="56"/>
      <c r="C36" s="56"/>
      <c r="D36" s="56"/>
      <c r="E36" s="56"/>
      <c r="F36" s="56"/>
      <c r="G36" s="56"/>
      <c r="H36" s="56"/>
      <c r="I36" s="56"/>
      <c r="J36" s="56"/>
      <c r="K36" s="56"/>
      <c r="L36" s="56"/>
      <c r="M36" s="56"/>
      <c r="N36" s="56"/>
      <c r="O36" s="56"/>
    </row>
  </sheetData>
  <mergeCells count="12">
    <mergeCell ref="C10:N10"/>
    <mergeCell ref="C31:N31"/>
    <mergeCell ref="C33:N33"/>
    <mergeCell ref="C11:N11"/>
    <mergeCell ref="C15:N15"/>
    <mergeCell ref="C17:N17"/>
    <mergeCell ref="C19:N19"/>
    <mergeCell ref="C27:N27"/>
    <mergeCell ref="C29:N29"/>
    <mergeCell ref="C13:N13"/>
    <mergeCell ref="C23:N23"/>
    <mergeCell ref="C25:N25"/>
  </mergeCells>
  <hyperlinks>
    <hyperlink ref="C33"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D723"/>
  <sheetViews>
    <sheetView showGridLines="0" zoomScaleNormal="100" workbookViewId="0">
      <selection activeCell="C12" sqref="C12:D12"/>
    </sheetView>
  </sheetViews>
  <sheetFormatPr defaultColWidth="0" defaultRowHeight="12.75" zeroHeight="1" x14ac:dyDescent="0.2"/>
  <cols>
    <col min="1" max="1" width="3.140625" style="77" customWidth="1"/>
    <col min="2" max="2" width="3.42578125" style="1" customWidth="1"/>
    <col min="3" max="3" width="6.7109375" style="1" customWidth="1"/>
    <col min="4" max="4" width="107.42578125" style="1" customWidth="1"/>
    <col min="5" max="5" width="19.7109375" style="8" bestFit="1" customWidth="1"/>
    <col min="6" max="6" width="19.7109375" style="8" customWidth="1"/>
    <col min="7" max="7" width="1.7109375" style="5" customWidth="1"/>
    <col min="8" max="8" width="3.140625" style="5" customWidth="1"/>
    <col min="9" max="11" width="11" style="1" hidden="1" customWidth="1"/>
    <col min="12" max="12" width="14.85546875" style="1" hidden="1" customWidth="1"/>
    <col min="13" max="15" width="13.140625" style="1" hidden="1" customWidth="1"/>
    <col min="16" max="29" width="11" style="1" hidden="1" customWidth="1"/>
    <col min="30" max="30" width="44.28515625" style="1" hidden="1" customWidth="1"/>
    <col min="31" max="16384" width="11" style="1" hidden="1"/>
  </cols>
  <sheetData>
    <row r="1" spans="1:12" ht="60" customHeight="1" thickBot="1" x14ac:dyDescent="0.25">
      <c r="A1" s="68"/>
      <c r="B1" s="278" t="str">
        <f>CONCATENATE("Revenue Outturn (RO) 2016-17: Revenue Outturn Summary (RS) data for ",$C$12)</f>
        <v>Revenue Outturn (RO) 2016-17: Revenue Outturn Summary (RS) data for ENGLAND</v>
      </c>
      <c r="C1" s="279"/>
      <c r="D1" s="279"/>
      <c r="E1" s="279"/>
      <c r="F1" s="279"/>
      <c r="G1" s="280"/>
      <c r="H1" s="29"/>
    </row>
    <row r="2" spans="1:12" x14ac:dyDescent="0.2">
      <c r="A2" s="69"/>
      <c r="B2" s="28"/>
      <c r="C2" s="4"/>
      <c r="D2" s="4"/>
      <c r="E2" s="2"/>
      <c r="F2" s="2"/>
      <c r="G2" s="26"/>
      <c r="H2" s="19"/>
    </row>
    <row r="3" spans="1:12" x14ac:dyDescent="0.2">
      <c r="A3" s="69"/>
      <c r="B3" s="28"/>
      <c r="C3" s="4"/>
      <c r="D3" s="4"/>
      <c r="E3" s="2"/>
      <c r="F3" s="2"/>
      <c r="G3" s="26"/>
      <c r="H3" s="19"/>
    </row>
    <row r="4" spans="1:12" x14ac:dyDescent="0.2">
      <c r="A4" s="69"/>
      <c r="B4" s="28"/>
      <c r="C4" s="4"/>
      <c r="D4" s="4"/>
      <c r="E4" s="2"/>
      <c r="F4" s="2"/>
      <c r="G4" s="26"/>
      <c r="H4" s="19"/>
    </row>
    <row r="5" spans="1:12" x14ac:dyDescent="0.2">
      <c r="A5" s="69"/>
      <c r="B5" s="28"/>
      <c r="C5" s="4"/>
      <c r="D5" s="4"/>
      <c r="E5" s="2"/>
      <c r="F5" s="2"/>
      <c r="G5" s="26"/>
      <c r="H5" s="19"/>
    </row>
    <row r="6" spans="1:12" x14ac:dyDescent="0.2">
      <c r="A6" s="69"/>
      <c r="B6" s="28"/>
      <c r="C6" s="4"/>
      <c r="D6" s="4"/>
      <c r="E6" s="2"/>
      <c r="F6" s="2"/>
      <c r="G6" s="26"/>
      <c r="H6" s="19"/>
    </row>
    <row r="7" spans="1:12" x14ac:dyDescent="0.2">
      <c r="A7" s="69"/>
      <c r="B7" s="28"/>
      <c r="C7" s="4"/>
      <c r="D7" s="4"/>
      <c r="E7" s="2"/>
      <c r="F7" s="2"/>
      <c r="G7" s="26"/>
      <c r="H7" s="19"/>
    </row>
    <row r="8" spans="1:12" ht="15.75" x14ac:dyDescent="0.25">
      <c r="A8" s="69"/>
      <c r="B8" s="28"/>
      <c r="C8" s="4"/>
      <c r="D8" s="4"/>
      <c r="E8" s="3"/>
      <c r="F8" s="1"/>
      <c r="G8" s="27"/>
      <c r="H8" s="20"/>
    </row>
    <row r="9" spans="1:12" ht="15" x14ac:dyDescent="0.2">
      <c r="A9" s="69"/>
      <c r="B9" s="28"/>
      <c r="C9" s="87"/>
      <c r="D9" s="11"/>
      <c r="E9" s="3"/>
      <c r="F9" s="3"/>
      <c r="G9" s="26"/>
      <c r="H9" s="19"/>
      <c r="L9" s="7"/>
    </row>
    <row r="10" spans="1:12" ht="15.75" x14ac:dyDescent="0.25">
      <c r="A10" s="70"/>
      <c r="B10" s="28"/>
      <c r="C10" s="87"/>
      <c r="D10" s="11"/>
      <c r="F10" s="3"/>
      <c r="G10" s="26"/>
      <c r="H10" s="19"/>
      <c r="L10" s="7"/>
    </row>
    <row r="11" spans="1:12" ht="16.5" thickBot="1" x14ac:dyDescent="0.3">
      <c r="A11" s="71"/>
      <c r="B11" s="28"/>
      <c r="C11" s="90" t="s">
        <v>989</v>
      </c>
      <c r="D11" s="11"/>
      <c r="E11" s="20"/>
      <c r="F11" s="3"/>
      <c r="G11" s="26"/>
      <c r="H11" s="19"/>
      <c r="L11" s="7"/>
    </row>
    <row r="12" spans="1:12" ht="45.75" customHeight="1" thickTop="1" thickBot="1" x14ac:dyDescent="0.3">
      <c r="A12" s="72"/>
      <c r="B12" s="89"/>
      <c r="C12" s="281" t="s">
        <v>5</v>
      </c>
      <c r="D12" s="282"/>
      <c r="E12" s="146"/>
      <c r="F12" s="147"/>
      <c r="G12" s="148"/>
      <c r="H12" s="21"/>
      <c r="L12" s="7"/>
    </row>
    <row r="13" spans="1:12" ht="12.75" customHeight="1" thickTop="1" x14ac:dyDescent="0.2">
      <c r="A13" s="73"/>
      <c r="B13" s="89"/>
      <c r="C13" s="149"/>
      <c r="D13" s="149"/>
      <c r="E13" s="150"/>
      <c r="F13" s="150"/>
      <c r="G13" s="151"/>
      <c r="H13" s="22"/>
      <c r="I13" s="45"/>
      <c r="J13" s="45"/>
      <c r="K13" s="45"/>
      <c r="L13" s="45" t="s">
        <v>2</v>
      </c>
    </row>
    <row r="14" spans="1:12" ht="39.950000000000003" customHeight="1" x14ac:dyDescent="0.25">
      <c r="A14" s="74"/>
      <c r="B14" s="89"/>
      <c r="C14" s="149"/>
      <c r="D14" s="149"/>
      <c r="E14" s="91" t="s">
        <v>825</v>
      </c>
      <c r="F14" s="91"/>
      <c r="G14" s="152"/>
      <c r="H14" s="10"/>
      <c r="I14" s="45"/>
      <c r="J14" s="45"/>
      <c r="K14" s="45"/>
      <c r="L14" s="45"/>
    </row>
    <row r="15" spans="1:12" ht="12.75" customHeight="1" x14ac:dyDescent="0.2">
      <c r="A15" s="75"/>
      <c r="B15" s="89"/>
      <c r="C15" s="153"/>
      <c r="D15" s="153"/>
      <c r="E15" s="154" t="s">
        <v>814</v>
      </c>
      <c r="F15" s="153"/>
      <c r="G15" s="155"/>
      <c r="H15" s="2"/>
      <c r="I15" s="45"/>
      <c r="J15" s="45">
        <v>3</v>
      </c>
      <c r="K15" s="45"/>
      <c r="L15" s="45"/>
    </row>
    <row r="16" spans="1:12" ht="18" x14ac:dyDescent="0.2">
      <c r="A16" s="76"/>
      <c r="B16" s="156"/>
      <c r="C16" s="157" t="s">
        <v>1019</v>
      </c>
      <c r="D16" s="158"/>
      <c r="E16" s="159"/>
      <c r="F16" s="159"/>
      <c r="G16" s="160"/>
      <c r="H16" s="23"/>
      <c r="I16" s="45"/>
      <c r="J16" s="45"/>
      <c r="K16" s="45"/>
      <c r="L16" s="45"/>
    </row>
    <row r="17" spans="1:15" ht="15.75" x14ac:dyDescent="0.25">
      <c r="A17" s="76"/>
      <c r="B17" s="161"/>
      <c r="C17" s="88">
        <v>190</v>
      </c>
      <c r="D17" s="162" t="s">
        <v>1004</v>
      </c>
      <c r="E17" s="49">
        <f t="shared" ref="E17" si="0">VLOOKUP($C$12, RS_data, I17, FALSE)</f>
        <v>33382235.198886663</v>
      </c>
      <c r="F17" s="163"/>
      <c r="G17" s="164"/>
      <c r="H17" s="12"/>
      <c r="I17" s="45">
        <v>4</v>
      </c>
      <c r="J17" s="45"/>
      <c r="K17" s="45"/>
      <c r="L17" s="45"/>
      <c r="N17" s="47"/>
      <c r="O17" s="13"/>
    </row>
    <row r="18" spans="1:15" ht="15.75" x14ac:dyDescent="0.25">
      <c r="A18" s="74"/>
      <c r="B18" s="161"/>
      <c r="C18" s="88">
        <v>290</v>
      </c>
      <c r="D18" s="165" t="s">
        <v>1005</v>
      </c>
      <c r="E18" s="49">
        <f t="shared" ref="E18" si="1">VLOOKUP($C$12, RS_data, I18, FALSE)</f>
        <v>4012825.0900349668</v>
      </c>
      <c r="F18" s="163"/>
      <c r="G18" s="164"/>
      <c r="H18" s="12"/>
      <c r="I18" s="45">
        <f>I17+1</f>
        <v>5</v>
      </c>
      <c r="J18" s="45"/>
      <c r="K18" s="45"/>
      <c r="L18" s="45"/>
      <c r="N18" s="47"/>
      <c r="O18" s="13"/>
    </row>
    <row r="19" spans="1:15" s="5" customFormat="1" ht="15.75" x14ac:dyDescent="0.25">
      <c r="A19" s="77"/>
      <c r="B19" s="161"/>
      <c r="C19" s="88">
        <v>330</v>
      </c>
      <c r="D19" s="165" t="s">
        <v>1006</v>
      </c>
      <c r="E19" s="49">
        <f t="shared" ref="E19" si="2">VLOOKUP($C$12, RS_data, I19, FALSE)</f>
        <v>8476039.2606174499</v>
      </c>
      <c r="F19" s="163"/>
      <c r="G19" s="164"/>
      <c r="H19" s="12"/>
      <c r="I19" s="45">
        <f t="shared" ref="I19:I30" si="3">I18+1</f>
        <v>6</v>
      </c>
      <c r="J19" s="46"/>
      <c r="K19" s="46"/>
      <c r="L19" s="45"/>
      <c r="N19" s="47"/>
      <c r="O19" s="13"/>
    </row>
    <row r="20" spans="1:15" ht="15.75" x14ac:dyDescent="0.25">
      <c r="B20" s="89"/>
      <c r="C20" s="88">
        <v>360</v>
      </c>
      <c r="D20" s="165" t="s">
        <v>987</v>
      </c>
      <c r="E20" s="49">
        <f t="shared" ref="E20" si="4">VLOOKUP($C$12, RS_data, I20, FALSE)</f>
        <v>14914268.199271448</v>
      </c>
      <c r="F20" s="166"/>
      <c r="G20" s="164"/>
      <c r="H20" s="12"/>
      <c r="I20" s="45">
        <f t="shared" si="3"/>
        <v>7</v>
      </c>
      <c r="J20" s="45"/>
      <c r="K20" s="45"/>
      <c r="L20" s="45"/>
      <c r="N20" s="47"/>
      <c r="O20" s="13"/>
    </row>
    <row r="21" spans="1:15" s="5" customFormat="1" ht="15.75" x14ac:dyDescent="0.25">
      <c r="A21" s="77"/>
      <c r="B21" s="167"/>
      <c r="C21" s="88">
        <v>390</v>
      </c>
      <c r="D21" s="168" t="s">
        <v>988</v>
      </c>
      <c r="E21" s="49">
        <f t="shared" ref="E21" si="5">VLOOKUP($C$12, RS_data, I21, FALSE)</f>
        <v>3480007.6029075729</v>
      </c>
      <c r="F21" s="166"/>
      <c r="G21" s="164"/>
      <c r="H21" s="12"/>
      <c r="I21" s="45">
        <f t="shared" si="3"/>
        <v>8</v>
      </c>
      <c r="J21" s="46"/>
      <c r="K21" s="46"/>
      <c r="L21" s="45"/>
      <c r="N21" s="47"/>
      <c r="O21" s="13"/>
    </row>
    <row r="22" spans="1:15" ht="15.75" x14ac:dyDescent="0.25">
      <c r="B22" s="169"/>
      <c r="C22" s="88">
        <v>490</v>
      </c>
      <c r="D22" s="165" t="s">
        <v>1007</v>
      </c>
      <c r="E22" s="49">
        <f t="shared" ref="E22" si="6">VLOOKUP($C$12, RS_data, I22, FALSE)</f>
        <v>1507981.631180061</v>
      </c>
      <c r="F22" s="166"/>
      <c r="G22" s="164"/>
      <c r="H22" s="12"/>
      <c r="I22" s="45">
        <f t="shared" si="3"/>
        <v>9</v>
      </c>
      <c r="J22" s="45"/>
      <c r="K22" s="45"/>
      <c r="L22" s="45"/>
      <c r="N22" s="47"/>
      <c r="O22" s="13"/>
    </row>
    <row r="23" spans="1:15" ht="15.75" x14ac:dyDescent="0.25">
      <c r="B23" s="167"/>
      <c r="C23" s="88">
        <v>509</v>
      </c>
      <c r="D23" s="168" t="s">
        <v>1008</v>
      </c>
      <c r="E23" s="49">
        <f t="shared" ref="E23" si="7">VLOOKUP($C$12, RS_data, I23, FALSE)</f>
        <v>2345538.2931130109</v>
      </c>
      <c r="F23" s="166"/>
      <c r="G23" s="164"/>
      <c r="H23" s="12"/>
      <c r="I23" s="45">
        <f t="shared" si="3"/>
        <v>10</v>
      </c>
      <c r="J23" s="45"/>
      <c r="K23" s="45"/>
      <c r="L23" s="45"/>
      <c r="N23" s="47"/>
      <c r="O23" s="13"/>
    </row>
    <row r="24" spans="1:15" ht="15.75" x14ac:dyDescent="0.25">
      <c r="B24" s="167"/>
      <c r="C24" s="88">
        <v>590</v>
      </c>
      <c r="D24" s="168" t="s">
        <v>1009</v>
      </c>
      <c r="E24" s="49">
        <f t="shared" ref="E24" si="8">VLOOKUP($C$12, RS_data, I24, FALSE)</f>
        <v>4923327.0804234464</v>
      </c>
      <c r="F24" s="166"/>
      <c r="G24" s="164"/>
      <c r="H24" s="12"/>
      <c r="I24" s="45">
        <f t="shared" si="3"/>
        <v>11</v>
      </c>
      <c r="J24" s="45"/>
      <c r="K24" s="45"/>
      <c r="L24" s="45"/>
      <c r="N24" s="47"/>
      <c r="O24" s="13"/>
    </row>
    <row r="25" spans="1:15" ht="15.75" x14ac:dyDescent="0.25">
      <c r="B25" s="170"/>
      <c r="C25" s="88">
        <v>599</v>
      </c>
      <c r="D25" s="168" t="s">
        <v>1010</v>
      </c>
      <c r="E25" s="49">
        <f t="shared" ref="E25" si="9">VLOOKUP($C$12, RS_data, I25, FALSE)</f>
        <v>1175924.3668908384</v>
      </c>
      <c r="F25" s="163"/>
      <c r="G25" s="164"/>
      <c r="H25" s="12"/>
      <c r="I25" s="45">
        <f t="shared" si="3"/>
        <v>12</v>
      </c>
      <c r="J25" s="45"/>
      <c r="K25" s="45"/>
      <c r="L25" s="45"/>
      <c r="N25" s="47"/>
      <c r="O25" s="13"/>
    </row>
    <row r="26" spans="1:15" ht="15.75" x14ac:dyDescent="0.25">
      <c r="B26" s="89"/>
      <c r="C26" s="88">
        <v>601</v>
      </c>
      <c r="D26" s="165" t="s">
        <v>1011</v>
      </c>
      <c r="E26" s="49">
        <f>VLOOKUP($C$12, RS_data, I26, FALSE)</f>
        <v>11049602.513410088</v>
      </c>
      <c r="F26" s="166"/>
      <c r="G26" s="164"/>
      <c r="H26" s="12"/>
      <c r="I26" s="45">
        <f t="shared" si="3"/>
        <v>13</v>
      </c>
      <c r="J26" s="45"/>
      <c r="K26" s="45"/>
      <c r="L26" s="45"/>
      <c r="N26" s="47"/>
      <c r="O26" s="13"/>
    </row>
    <row r="27" spans="1:15" ht="15.75" x14ac:dyDescent="0.25">
      <c r="B27" s="167"/>
      <c r="C27" s="88">
        <v>602</v>
      </c>
      <c r="D27" s="165" t="s">
        <v>1012</v>
      </c>
      <c r="E27" s="49">
        <f>VLOOKUP($C$12, RS_data, I27, FALSE)</f>
        <v>1961149.0130326317</v>
      </c>
      <c r="F27" s="166"/>
      <c r="G27" s="164"/>
      <c r="H27" s="12"/>
      <c r="I27" s="45">
        <f t="shared" si="3"/>
        <v>14</v>
      </c>
      <c r="J27" s="45"/>
      <c r="K27" s="45"/>
      <c r="L27" s="45"/>
      <c r="N27" s="47"/>
      <c r="O27" s="13"/>
    </row>
    <row r="28" spans="1:15" ht="15.75" x14ac:dyDescent="0.25">
      <c r="B28" s="171"/>
      <c r="C28" s="88">
        <v>690</v>
      </c>
      <c r="D28" s="172" t="s">
        <v>1013</v>
      </c>
      <c r="E28" s="49">
        <f t="shared" ref="E28" si="10">VLOOKUP($C$12, RS_data, I28, FALSE)</f>
        <v>3159046.1317291507</v>
      </c>
      <c r="F28" s="163"/>
      <c r="G28" s="164"/>
      <c r="H28" s="12"/>
      <c r="I28" s="45">
        <f t="shared" si="3"/>
        <v>15</v>
      </c>
      <c r="J28" s="45"/>
      <c r="K28" s="45"/>
      <c r="L28" s="45"/>
      <c r="N28" s="47"/>
      <c r="O28" s="13"/>
    </row>
    <row r="29" spans="1:15" ht="15.75" customHeight="1" x14ac:dyDescent="0.25">
      <c r="B29" s="171"/>
      <c r="C29" s="88">
        <v>698</v>
      </c>
      <c r="D29" s="165" t="s">
        <v>1014</v>
      </c>
      <c r="E29" s="49">
        <f>VLOOKUP($C$12, RS_data, I29, FALSE)</f>
        <v>55558.327840000005</v>
      </c>
      <c r="F29" s="163"/>
      <c r="G29" s="164"/>
      <c r="H29" s="12"/>
      <c r="I29" s="45">
        <f t="shared" si="3"/>
        <v>16</v>
      </c>
      <c r="J29" s="45"/>
      <c r="K29" s="45"/>
      <c r="L29" s="45"/>
      <c r="N29" s="47"/>
      <c r="O29" s="13"/>
    </row>
    <row r="30" spans="1:15" ht="15.75" customHeight="1" x14ac:dyDescent="0.25">
      <c r="B30" s="167"/>
      <c r="C30" s="173">
        <v>699</v>
      </c>
      <c r="D30" s="133" t="s">
        <v>1015</v>
      </c>
      <c r="E30" s="174">
        <f>VLOOKUP($C$12, RS_data, I30, FALSE)</f>
        <v>90443502.709337324</v>
      </c>
      <c r="F30" s="166"/>
      <c r="G30" s="164"/>
      <c r="H30" s="12"/>
      <c r="I30" s="45">
        <f t="shared" si="3"/>
        <v>17</v>
      </c>
      <c r="J30" s="45"/>
      <c r="K30" s="45">
        <f>SUM(E17:E29)-E30</f>
        <v>0</v>
      </c>
      <c r="L30" s="45"/>
      <c r="N30" s="48"/>
      <c r="O30" s="13"/>
    </row>
    <row r="31" spans="1:15" ht="15.75" x14ac:dyDescent="0.25">
      <c r="B31" s="167"/>
      <c r="C31" s="175"/>
      <c r="D31" s="176"/>
      <c r="E31" s="166"/>
      <c r="F31" s="166"/>
      <c r="G31" s="164"/>
      <c r="H31" s="12"/>
      <c r="I31" s="45"/>
      <c r="J31" s="45"/>
      <c r="K31" s="45"/>
      <c r="L31" s="45"/>
    </row>
    <row r="32" spans="1:15" ht="15.75" x14ac:dyDescent="0.25">
      <c r="B32" s="167"/>
      <c r="C32" s="88">
        <v>711</v>
      </c>
      <c r="D32" s="9" t="s">
        <v>962</v>
      </c>
      <c r="E32" s="49">
        <f>VLOOKUP($C$12, RS_data, I32, FALSE)</f>
        <v>15469917.220124459</v>
      </c>
      <c r="F32" s="166"/>
      <c r="G32" s="164"/>
      <c r="H32" s="12"/>
      <c r="I32" s="45">
        <f>I30+1</f>
        <v>18</v>
      </c>
      <c r="J32" s="45"/>
      <c r="K32" s="45"/>
      <c r="L32" s="45"/>
    </row>
    <row r="33" spans="2:12" ht="15.75" x14ac:dyDescent="0.25">
      <c r="B33" s="167"/>
      <c r="C33" s="88">
        <v>712</v>
      </c>
      <c r="D33" s="9" t="s">
        <v>963</v>
      </c>
      <c r="E33" s="49">
        <f>VLOOKUP($C$12, RS_data, I33, FALSE)</f>
        <v>734581.33628799999</v>
      </c>
      <c r="F33" s="166"/>
      <c r="G33" s="164"/>
      <c r="H33" s="12"/>
      <c r="I33" s="45">
        <f>I32+1</f>
        <v>19</v>
      </c>
      <c r="J33" s="45"/>
      <c r="K33" s="45"/>
      <c r="L33" s="45"/>
    </row>
    <row r="34" spans="2:12" ht="15.75" x14ac:dyDescent="0.25">
      <c r="B34" s="167"/>
      <c r="C34" s="88">
        <v>713</v>
      </c>
      <c r="D34" s="9" t="s">
        <v>964</v>
      </c>
      <c r="E34" s="49">
        <f>VLOOKUP($C$12, RS_data, I34, FALSE)</f>
        <v>4019729.559754103</v>
      </c>
      <c r="F34" s="166"/>
      <c r="G34" s="164"/>
      <c r="H34" s="12"/>
      <c r="I34" s="45">
        <f>I33+1</f>
        <v>20</v>
      </c>
      <c r="J34" s="45"/>
      <c r="K34" s="45"/>
      <c r="L34" s="45"/>
    </row>
    <row r="35" spans="2:12" ht="15.75" x14ac:dyDescent="0.25">
      <c r="B35" s="89"/>
      <c r="C35" s="88">
        <v>714</v>
      </c>
      <c r="D35" s="9" t="s">
        <v>965</v>
      </c>
      <c r="E35" s="49">
        <f>VLOOKUP($C$12, RS_data, I35, FALSE)</f>
        <v>-160</v>
      </c>
      <c r="F35" s="166"/>
      <c r="G35" s="164"/>
      <c r="H35" s="12"/>
      <c r="I35" s="45">
        <f>I34+1</f>
        <v>21</v>
      </c>
      <c r="J35" s="45"/>
      <c r="K35" s="45"/>
      <c r="L35" s="45"/>
    </row>
    <row r="36" spans="2:12" ht="18" x14ac:dyDescent="0.25">
      <c r="B36" s="177"/>
      <c r="C36" s="88">
        <v>718</v>
      </c>
      <c r="D36" s="9" t="s">
        <v>55</v>
      </c>
      <c r="E36" s="49">
        <f>VLOOKUP($C$12, RS_data, I36, FALSE)</f>
        <v>4424.92893</v>
      </c>
      <c r="F36" s="166"/>
      <c r="G36" s="164"/>
      <c r="H36" s="12"/>
      <c r="I36" s="45">
        <f>I35+1</f>
        <v>22</v>
      </c>
      <c r="J36" s="45"/>
      <c r="K36" s="45"/>
      <c r="L36" s="45"/>
    </row>
    <row r="37" spans="2:12" ht="15.75" x14ac:dyDescent="0.25">
      <c r="B37" s="167"/>
      <c r="C37" s="178"/>
      <c r="D37" s="179"/>
      <c r="E37" s="163"/>
      <c r="F37" s="166"/>
      <c r="G37" s="164"/>
      <c r="H37" s="12"/>
      <c r="I37" s="45"/>
      <c r="J37" s="45"/>
      <c r="K37" s="45"/>
      <c r="L37" s="45"/>
    </row>
    <row r="38" spans="2:12" ht="18" x14ac:dyDescent="0.25">
      <c r="B38" s="167"/>
      <c r="C38" s="180" t="s">
        <v>834</v>
      </c>
      <c r="D38" s="158"/>
      <c r="E38" s="166"/>
      <c r="F38" s="166"/>
      <c r="G38" s="164"/>
      <c r="H38" s="12"/>
      <c r="I38" s="45"/>
      <c r="J38" s="45"/>
      <c r="K38" s="45"/>
      <c r="L38" s="45"/>
    </row>
    <row r="39" spans="2:12" ht="15.75" x14ac:dyDescent="0.25">
      <c r="B39" s="167"/>
      <c r="C39" s="88">
        <v>721</v>
      </c>
      <c r="D39" s="181" t="s">
        <v>826</v>
      </c>
      <c r="E39" s="49">
        <f>VLOOKUP($C$12, RS_data, I39, FALSE)</f>
        <v>445119.49114999996</v>
      </c>
      <c r="F39" s="166"/>
      <c r="G39" s="164"/>
      <c r="H39" s="12"/>
      <c r="I39" s="45">
        <f>I36+1</f>
        <v>23</v>
      </c>
      <c r="J39" s="45"/>
      <c r="K39" s="45"/>
      <c r="L39" s="45"/>
    </row>
    <row r="40" spans="2:12" ht="15.75" x14ac:dyDescent="0.25">
      <c r="B40" s="167"/>
      <c r="C40" s="88">
        <v>722</v>
      </c>
      <c r="D40" s="165" t="s">
        <v>26</v>
      </c>
      <c r="E40" s="49">
        <f>VLOOKUP($C$12, RS_data, I40, FALSE)</f>
        <v>1252.2519999999786</v>
      </c>
      <c r="F40" s="166"/>
      <c r="G40" s="164"/>
      <c r="H40" s="12"/>
      <c r="I40" s="45">
        <f>I39+1</f>
        <v>24</v>
      </c>
      <c r="J40" s="45"/>
      <c r="K40" s="45"/>
      <c r="L40" s="45"/>
    </row>
    <row r="41" spans="2:12" ht="15.75" x14ac:dyDescent="0.25">
      <c r="B41" s="167"/>
      <c r="C41" s="88">
        <v>724</v>
      </c>
      <c r="D41" s="165" t="s">
        <v>827</v>
      </c>
      <c r="E41" s="49">
        <f>VLOOKUP($C$12, RS_data, I41, FALSE)</f>
        <v>11139.46260999993</v>
      </c>
      <c r="F41" s="166"/>
      <c r="G41" s="164"/>
      <c r="H41" s="12"/>
      <c r="I41" s="45">
        <f>I40+1</f>
        <v>25</v>
      </c>
      <c r="J41" s="45"/>
      <c r="K41" s="45"/>
      <c r="L41" s="45"/>
    </row>
    <row r="42" spans="2:12" ht="15.75" x14ac:dyDescent="0.25">
      <c r="B42" s="89"/>
      <c r="C42" s="88">
        <v>727</v>
      </c>
      <c r="D42" s="165" t="s">
        <v>828</v>
      </c>
      <c r="E42" s="49">
        <f>VLOOKUP($C$12, RS_data, I42, FALSE)</f>
        <v>25346.177200000002</v>
      </c>
      <c r="F42" s="166"/>
      <c r="G42" s="164"/>
      <c r="H42" s="12"/>
      <c r="I42" s="45">
        <f>I41+1</f>
        <v>26</v>
      </c>
      <c r="J42" s="45"/>
      <c r="K42" s="45"/>
      <c r="L42" s="45"/>
    </row>
    <row r="43" spans="2:12" ht="15.75" x14ac:dyDescent="0.25">
      <c r="B43" s="167"/>
      <c r="C43" s="88">
        <v>728</v>
      </c>
      <c r="D43" s="165" t="s">
        <v>829</v>
      </c>
      <c r="E43" s="49">
        <f>VLOOKUP($C$12, RS_data, I43, FALSE)</f>
        <v>24112.764929999994</v>
      </c>
      <c r="F43" s="166"/>
      <c r="G43" s="164"/>
      <c r="H43" s="12"/>
      <c r="I43" s="45">
        <f>I42+1</f>
        <v>27</v>
      </c>
      <c r="J43" s="45"/>
      <c r="K43" s="45"/>
      <c r="L43" s="45"/>
    </row>
    <row r="44" spans="2:12" ht="15.75" x14ac:dyDescent="0.25">
      <c r="B44" s="167"/>
      <c r="C44" s="88"/>
      <c r="D44" s="165"/>
      <c r="E44" s="166"/>
      <c r="F44" s="166"/>
      <c r="G44" s="164"/>
      <c r="H44" s="12"/>
      <c r="I44" s="45"/>
      <c r="J44" s="45"/>
      <c r="K44" s="45"/>
      <c r="L44" s="45"/>
    </row>
    <row r="45" spans="2:12" ht="15.75" x14ac:dyDescent="0.25">
      <c r="B45" s="167"/>
      <c r="C45" s="88">
        <v>731</v>
      </c>
      <c r="D45" s="9" t="s">
        <v>835</v>
      </c>
      <c r="E45" s="49">
        <f t="shared" ref="E45:E51" si="11">VLOOKUP($C$12, RS_data, I45, FALSE)</f>
        <v>-267060.21906989778</v>
      </c>
      <c r="F45" s="166"/>
      <c r="G45" s="164"/>
      <c r="H45" s="12"/>
      <c r="I45" s="45">
        <f>I43+1</f>
        <v>28</v>
      </c>
      <c r="J45" s="45"/>
      <c r="K45" s="45"/>
      <c r="L45" s="45"/>
    </row>
    <row r="46" spans="2:12" ht="15.75" x14ac:dyDescent="0.25">
      <c r="B46" s="167"/>
      <c r="C46" s="88">
        <v>732</v>
      </c>
      <c r="D46" s="9" t="s">
        <v>836</v>
      </c>
      <c r="E46" s="49">
        <f t="shared" si="11"/>
        <v>34137.116840885792</v>
      </c>
      <c r="F46" s="166"/>
      <c r="G46" s="164"/>
      <c r="H46" s="12"/>
      <c r="I46" s="45">
        <f t="shared" ref="I46:I51" si="12">I45+1</f>
        <v>29</v>
      </c>
      <c r="J46" s="45"/>
      <c r="K46" s="45"/>
      <c r="L46" s="45"/>
    </row>
    <row r="47" spans="2:12" ht="15.75" x14ac:dyDescent="0.25">
      <c r="B47" s="167"/>
      <c r="C47" s="88">
        <v>741</v>
      </c>
      <c r="D47" s="9" t="s">
        <v>966</v>
      </c>
      <c r="E47" s="49">
        <f t="shared" si="11"/>
        <v>-117021.78509</v>
      </c>
      <c r="F47" s="166"/>
      <c r="G47" s="164"/>
      <c r="H47" s="12"/>
      <c r="I47" s="45">
        <f t="shared" si="12"/>
        <v>30</v>
      </c>
      <c r="J47" s="45"/>
      <c r="K47" s="45"/>
      <c r="L47" s="45"/>
    </row>
    <row r="48" spans="2:12" ht="15.75" x14ac:dyDescent="0.25">
      <c r="B48" s="167"/>
      <c r="C48" s="88">
        <v>742</v>
      </c>
      <c r="D48" s="9" t="s">
        <v>967</v>
      </c>
      <c r="E48" s="49">
        <f t="shared" si="11"/>
        <v>-57957.749729999996</v>
      </c>
      <c r="F48" s="166"/>
      <c r="G48" s="164"/>
      <c r="H48" s="12"/>
      <c r="I48" s="45">
        <f t="shared" si="12"/>
        <v>31</v>
      </c>
      <c r="J48" s="45"/>
      <c r="K48" s="45"/>
      <c r="L48" s="45"/>
    </row>
    <row r="49" spans="2:12" ht="15.75" x14ac:dyDescent="0.25">
      <c r="B49" s="171"/>
      <c r="C49" s="88">
        <v>747</v>
      </c>
      <c r="D49" s="165" t="s">
        <v>18</v>
      </c>
      <c r="E49" s="49">
        <f t="shared" si="11"/>
        <v>-62316.347419999998</v>
      </c>
      <c r="F49" s="166"/>
      <c r="G49" s="164"/>
      <c r="H49" s="12"/>
      <c r="I49" s="45">
        <f t="shared" si="12"/>
        <v>32</v>
      </c>
      <c r="J49" s="45"/>
      <c r="K49" s="45"/>
      <c r="L49" s="45"/>
    </row>
    <row r="50" spans="2:12" ht="15.75" x14ac:dyDescent="0.25">
      <c r="B50" s="89"/>
      <c r="C50" s="88">
        <v>748</v>
      </c>
      <c r="D50" s="165" t="s">
        <v>56</v>
      </c>
      <c r="E50" s="49">
        <f t="shared" si="11"/>
        <v>14938.999259999993</v>
      </c>
      <c r="F50" s="166"/>
      <c r="G50" s="164"/>
      <c r="H50" s="12"/>
      <c r="I50" s="45">
        <f t="shared" si="12"/>
        <v>33</v>
      </c>
      <c r="J50" s="45"/>
      <c r="K50" s="45"/>
      <c r="L50" s="45"/>
    </row>
    <row r="51" spans="2:12" ht="18" x14ac:dyDescent="0.2">
      <c r="B51" s="182"/>
      <c r="C51" s="173">
        <v>749</v>
      </c>
      <c r="D51" s="183" t="s">
        <v>1034</v>
      </c>
      <c r="E51" s="174">
        <f t="shared" si="11"/>
        <v>110723685.91711488</v>
      </c>
      <c r="F51" s="184"/>
      <c r="G51" s="160"/>
      <c r="H51" s="23"/>
      <c r="I51" s="45">
        <f t="shared" si="12"/>
        <v>34</v>
      </c>
      <c r="J51" s="45"/>
      <c r="K51" s="45">
        <f>E51-SUM(E30:E50)</f>
        <v>0</v>
      </c>
      <c r="L51" s="45">
        <f>E51-SUM(E30:E50)</f>
        <v>0</v>
      </c>
    </row>
    <row r="52" spans="2:12" ht="15.75" x14ac:dyDescent="0.2">
      <c r="B52" s="167"/>
      <c r="C52" s="178"/>
      <c r="D52" s="9"/>
      <c r="E52" s="163"/>
      <c r="F52" s="184"/>
      <c r="G52" s="160"/>
      <c r="H52" s="23"/>
      <c r="I52" s="45"/>
      <c r="J52" s="45"/>
      <c r="K52" s="45"/>
      <c r="L52" s="45"/>
    </row>
    <row r="53" spans="2:12" ht="15.75" x14ac:dyDescent="0.2">
      <c r="B53" s="167"/>
      <c r="C53" s="88">
        <v>759</v>
      </c>
      <c r="D53" s="9" t="s">
        <v>968</v>
      </c>
      <c r="E53" s="49">
        <f t="shared" ref="E53:E72" si="13">VLOOKUP($C$12, RS_data, I53, FALSE)</f>
        <v>34929.207999999991</v>
      </c>
      <c r="F53" s="184"/>
      <c r="G53" s="160"/>
      <c r="H53" s="23"/>
      <c r="I53" s="44">
        <f>I51+1</f>
        <v>35</v>
      </c>
      <c r="J53" s="45"/>
      <c r="K53" s="45"/>
      <c r="L53" s="45"/>
    </row>
    <row r="54" spans="2:12" ht="15" x14ac:dyDescent="0.2">
      <c r="B54" s="167"/>
      <c r="C54" s="88">
        <v>765</v>
      </c>
      <c r="D54" s="165" t="s">
        <v>969</v>
      </c>
      <c r="E54" s="49">
        <f t="shared" si="13"/>
        <v>1532341.613874</v>
      </c>
      <c r="F54" s="185"/>
      <c r="G54" s="160"/>
      <c r="H54" s="23"/>
      <c r="I54" s="45">
        <f t="shared" ref="I54:I72" si="14">I53+1</f>
        <v>36</v>
      </c>
      <c r="J54" s="45"/>
      <c r="K54" s="45"/>
      <c r="L54" s="45"/>
    </row>
    <row r="55" spans="2:12" ht="15.75" x14ac:dyDescent="0.2">
      <c r="B55" s="167"/>
      <c r="C55" s="88">
        <v>766</v>
      </c>
      <c r="D55" s="165" t="s">
        <v>841</v>
      </c>
      <c r="E55" s="49">
        <f t="shared" si="13"/>
        <v>4137</v>
      </c>
      <c r="F55" s="186"/>
      <c r="G55" s="160"/>
      <c r="H55" s="23"/>
      <c r="I55" s="45">
        <f t="shared" si="14"/>
        <v>37</v>
      </c>
      <c r="J55" s="45"/>
      <c r="K55" s="45"/>
      <c r="L55" s="45"/>
    </row>
    <row r="56" spans="2:12" ht="15.75" x14ac:dyDescent="0.2">
      <c r="B56" s="167"/>
      <c r="C56" s="88">
        <v>767</v>
      </c>
      <c r="D56" s="165" t="s">
        <v>1489</v>
      </c>
      <c r="E56" s="49">
        <f t="shared" si="13"/>
        <v>-84657</v>
      </c>
      <c r="F56" s="186"/>
      <c r="G56" s="160"/>
      <c r="H56" s="23"/>
      <c r="I56" s="45">
        <f t="shared" si="14"/>
        <v>38</v>
      </c>
      <c r="J56" s="45"/>
      <c r="K56" s="45"/>
      <c r="L56" s="45"/>
    </row>
    <row r="57" spans="2:12" ht="15.75" x14ac:dyDescent="0.25">
      <c r="B57" s="167"/>
      <c r="C57" s="88">
        <v>771</v>
      </c>
      <c r="D57" s="165" t="s">
        <v>17</v>
      </c>
      <c r="E57" s="49">
        <f t="shared" si="13"/>
        <v>159801.97143009808</v>
      </c>
      <c r="F57" s="166"/>
      <c r="G57" s="187"/>
      <c r="H57" s="24"/>
      <c r="I57" s="45">
        <f>I56+1</f>
        <v>39</v>
      </c>
      <c r="J57" s="45"/>
      <c r="K57" s="45"/>
      <c r="L57" s="45"/>
    </row>
    <row r="58" spans="2:12" ht="15.75" x14ac:dyDescent="0.25">
      <c r="B58" s="167"/>
      <c r="C58" s="88">
        <v>773</v>
      </c>
      <c r="D58" s="165" t="s">
        <v>58</v>
      </c>
      <c r="E58" s="49">
        <f t="shared" si="13"/>
        <v>1640995.7475699999</v>
      </c>
      <c r="F58" s="166"/>
      <c r="G58" s="187"/>
      <c r="H58" s="24"/>
      <c r="I58" s="45">
        <f t="shared" si="14"/>
        <v>40</v>
      </c>
      <c r="J58" s="45"/>
      <c r="K58" s="45"/>
      <c r="L58" s="45"/>
    </row>
    <row r="59" spans="2:12" ht="15.75" x14ac:dyDescent="0.25">
      <c r="B59" s="167"/>
      <c r="C59" s="88">
        <v>776</v>
      </c>
      <c r="D59" s="165" t="s">
        <v>59</v>
      </c>
      <c r="E59" s="49">
        <f t="shared" si="13"/>
        <v>46628.468659999999</v>
      </c>
      <c r="F59" s="166"/>
      <c r="G59" s="187"/>
      <c r="H59" s="24"/>
      <c r="I59" s="45">
        <f t="shared" si="14"/>
        <v>41</v>
      </c>
      <c r="J59" s="45"/>
      <c r="K59" s="45"/>
      <c r="L59" s="45"/>
    </row>
    <row r="60" spans="2:12" ht="15.75" x14ac:dyDescent="0.25">
      <c r="B60" s="171"/>
      <c r="C60" s="88">
        <v>781</v>
      </c>
      <c r="D60" s="9" t="s">
        <v>1040</v>
      </c>
      <c r="E60" s="49">
        <f t="shared" si="13"/>
        <v>3090879.9471699996</v>
      </c>
      <c r="F60" s="166"/>
      <c r="G60" s="187"/>
      <c r="H60" s="24"/>
      <c r="I60" s="45">
        <f t="shared" si="14"/>
        <v>42</v>
      </c>
      <c r="J60" s="45"/>
      <c r="K60" s="45"/>
      <c r="L60" s="45"/>
    </row>
    <row r="61" spans="2:12" ht="15.75" x14ac:dyDescent="0.25">
      <c r="B61" s="167"/>
      <c r="C61" s="88">
        <v>783</v>
      </c>
      <c r="D61" s="9" t="s">
        <v>970</v>
      </c>
      <c r="E61" s="49">
        <f t="shared" si="13"/>
        <v>-539644.21091000002</v>
      </c>
      <c r="F61" s="166"/>
      <c r="G61" s="187"/>
      <c r="H61" s="24"/>
      <c r="I61" s="45">
        <f t="shared" si="14"/>
        <v>43</v>
      </c>
      <c r="J61" s="45"/>
      <c r="K61" s="45"/>
      <c r="L61" s="45"/>
    </row>
    <row r="62" spans="2:12" ht="15.75" x14ac:dyDescent="0.2">
      <c r="B62" s="167"/>
      <c r="C62" s="173">
        <v>785</v>
      </c>
      <c r="D62" s="9" t="s">
        <v>1033</v>
      </c>
      <c r="E62" s="174">
        <f t="shared" si="13"/>
        <v>116609098.66290896</v>
      </c>
      <c r="F62" s="188"/>
      <c r="G62" s="189"/>
      <c r="H62" s="19"/>
      <c r="I62" s="45">
        <f t="shared" si="14"/>
        <v>44</v>
      </c>
      <c r="J62" s="45"/>
      <c r="K62" s="45"/>
      <c r="L62" s="45">
        <f>E62-SUM(E51:E61)</f>
        <v>0</v>
      </c>
    </row>
    <row r="63" spans="2:12" ht="15.75" x14ac:dyDescent="0.2">
      <c r="B63" s="167"/>
      <c r="C63" s="88">
        <v>786</v>
      </c>
      <c r="D63" s="9" t="s">
        <v>971</v>
      </c>
      <c r="E63" s="49">
        <f t="shared" si="13"/>
        <v>-1088263.9760399999</v>
      </c>
      <c r="F63" s="188"/>
      <c r="G63" s="189"/>
      <c r="H63" s="19"/>
      <c r="I63" s="45">
        <f t="shared" si="14"/>
        <v>45</v>
      </c>
      <c r="J63" s="45"/>
      <c r="K63" s="45"/>
      <c r="L63" s="45"/>
    </row>
    <row r="64" spans="2:12" ht="15" x14ac:dyDescent="0.2">
      <c r="B64" s="167"/>
      <c r="C64" s="88">
        <v>788</v>
      </c>
      <c r="D64" s="181" t="s">
        <v>27</v>
      </c>
      <c r="E64" s="49">
        <f t="shared" si="13"/>
        <v>77929.70676999999</v>
      </c>
      <c r="F64" s="188"/>
      <c r="G64" s="189"/>
      <c r="H64" s="19"/>
      <c r="I64" s="45">
        <f t="shared" si="14"/>
        <v>46</v>
      </c>
      <c r="J64" s="45"/>
      <c r="K64" s="45"/>
      <c r="L64" s="45"/>
    </row>
    <row r="65" spans="2:12" ht="15.75" customHeight="1" x14ac:dyDescent="0.2">
      <c r="B65" s="167"/>
      <c r="C65" s="88">
        <v>789</v>
      </c>
      <c r="D65" s="165" t="s">
        <v>30</v>
      </c>
      <c r="E65" s="49">
        <f t="shared" si="13"/>
        <v>36873.85671</v>
      </c>
      <c r="F65" s="283"/>
      <c r="G65" s="189"/>
      <c r="H65" s="19"/>
      <c r="I65" s="45">
        <f t="shared" si="14"/>
        <v>47</v>
      </c>
      <c r="J65" s="45"/>
      <c r="K65" s="45"/>
      <c r="L65" s="45"/>
    </row>
    <row r="66" spans="2:12" ht="15.75" x14ac:dyDescent="0.25">
      <c r="B66" s="167"/>
      <c r="C66" s="88">
        <v>790</v>
      </c>
      <c r="D66" s="165" t="s">
        <v>31</v>
      </c>
      <c r="E66" s="49">
        <f t="shared" si="13"/>
        <v>59689</v>
      </c>
      <c r="F66" s="284"/>
      <c r="G66" s="43"/>
      <c r="H66" s="25"/>
      <c r="I66" s="45">
        <f t="shared" si="14"/>
        <v>48</v>
      </c>
      <c r="J66" s="45"/>
      <c r="K66" s="45"/>
      <c r="L66" s="45"/>
    </row>
    <row r="67" spans="2:12" ht="15.75" x14ac:dyDescent="0.25">
      <c r="B67" s="167"/>
      <c r="C67" s="88">
        <v>791</v>
      </c>
      <c r="D67" s="165" t="s">
        <v>1041</v>
      </c>
      <c r="E67" s="49">
        <f t="shared" si="13"/>
        <v>-21608471.603100006</v>
      </c>
      <c r="F67" s="186"/>
      <c r="G67" s="43"/>
      <c r="H67" s="25"/>
      <c r="I67" s="45">
        <f t="shared" si="14"/>
        <v>49</v>
      </c>
      <c r="J67" s="45"/>
      <c r="K67" s="45"/>
      <c r="L67" s="45"/>
    </row>
    <row r="68" spans="2:12" ht="15.75" x14ac:dyDescent="0.25">
      <c r="B68" s="167"/>
      <c r="C68" s="88">
        <v>793</v>
      </c>
      <c r="D68" s="181" t="s">
        <v>1517</v>
      </c>
      <c r="E68" s="49">
        <f t="shared" si="13"/>
        <v>-234788.47500000001</v>
      </c>
      <c r="F68" s="166"/>
      <c r="G68" s="43"/>
      <c r="H68" s="25"/>
      <c r="I68" s="45">
        <f t="shared" si="14"/>
        <v>50</v>
      </c>
      <c r="J68" s="45"/>
      <c r="K68" s="45"/>
      <c r="L68" s="45"/>
    </row>
    <row r="69" spans="2:12" ht="15.75" x14ac:dyDescent="0.25">
      <c r="B69" s="167"/>
      <c r="C69" s="88">
        <v>794</v>
      </c>
      <c r="D69" s="181" t="s">
        <v>1042</v>
      </c>
      <c r="E69" s="49">
        <f t="shared" si="13"/>
        <v>-301895.177754</v>
      </c>
      <c r="F69" s="166"/>
      <c r="G69" s="43"/>
      <c r="H69" s="25"/>
      <c r="I69" s="45">
        <f t="shared" si="14"/>
        <v>51</v>
      </c>
      <c r="J69" s="45"/>
      <c r="K69" s="45"/>
      <c r="L69" s="45"/>
    </row>
    <row r="70" spans="2:12" ht="15.75" x14ac:dyDescent="0.25">
      <c r="B70" s="171"/>
      <c r="C70" s="88">
        <v>795</v>
      </c>
      <c r="D70" s="181" t="s">
        <v>19</v>
      </c>
      <c r="E70" s="49">
        <f t="shared" si="13"/>
        <v>17490.793779999996</v>
      </c>
      <c r="F70" s="166"/>
      <c r="G70" s="43"/>
      <c r="H70" s="25"/>
      <c r="I70" s="45">
        <f t="shared" si="14"/>
        <v>52</v>
      </c>
      <c r="J70" s="45"/>
      <c r="K70" s="45"/>
      <c r="L70" s="45"/>
    </row>
    <row r="71" spans="2:12" ht="15" x14ac:dyDescent="0.2">
      <c r="B71" s="89"/>
      <c r="C71" s="88">
        <v>796</v>
      </c>
      <c r="D71" s="181" t="s">
        <v>20</v>
      </c>
      <c r="E71" s="49">
        <f t="shared" si="13"/>
        <v>-724.0616</v>
      </c>
      <c r="F71" s="166"/>
      <c r="G71" s="189"/>
      <c r="H71" s="19"/>
      <c r="I71" s="45">
        <f t="shared" si="14"/>
        <v>53</v>
      </c>
      <c r="J71" s="45"/>
      <c r="K71" s="45"/>
      <c r="L71" s="45"/>
    </row>
    <row r="72" spans="2:12" ht="18" x14ac:dyDescent="0.2">
      <c r="B72" s="167"/>
      <c r="C72" s="173">
        <v>800</v>
      </c>
      <c r="D72" s="183" t="s">
        <v>1032</v>
      </c>
      <c r="E72" s="174">
        <f t="shared" si="13"/>
        <v>93566938.726674989</v>
      </c>
      <c r="F72" s="166"/>
      <c r="G72" s="189"/>
      <c r="H72" s="19"/>
      <c r="I72" s="45">
        <f t="shared" si="14"/>
        <v>54</v>
      </c>
      <c r="J72" s="45"/>
      <c r="K72" s="45"/>
      <c r="L72" s="45">
        <f>E72-SUM(E62:E71)</f>
        <v>0</v>
      </c>
    </row>
    <row r="73" spans="2:12" ht="15.75" x14ac:dyDescent="0.2">
      <c r="B73" s="167"/>
      <c r="C73" s="175"/>
      <c r="D73" s="9"/>
      <c r="E73" s="166"/>
      <c r="F73" s="188"/>
      <c r="G73" s="189"/>
      <c r="H73" s="19"/>
      <c r="I73" s="45"/>
      <c r="J73" s="45"/>
      <c r="K73" s="45"/>
      <c r="L73" s="45"/>
    </row>
    <row r="74" spans="2:12" ht="15.75" x14ac:dyDescent="0.2">
      <c r="B74" s="171"/>
      <c r="C74" s="88">
        <v>803</v>
      </c>
      <c r="D74" s="181" t="s">
        <v>842</v>
      </c>
      <c r="E74" s="49">
        <f t="shared" ref="E74:E81" si="15">VLOOKUP($C$12, RS_data, I74, FALSE)</f>
        <v>-18665.943000000003</v>
      </c>
      <c r="F74" s="188"/>
      <c r="G74" s="189"/>
      <c r="H74" s="19"/>
      <c r="I74" s="45">
        <f>I72+1</f>
        <v>55</v>
      </c>
      <c r="J74" s="45"/>
      <c r="K74" s="45"/>
      <c r="L74" s="45"/>
    </row>
    <row r="75" spans="2:12" ht="15" x14ac:dyDescent="0.2">
      <c r="B75" s="167"/>
      <c r="C75" s="88">
        <v>804</v>
      </c>
      <c r="D75" s="165" t="s">
        <v>1043</v>
      </c>
      <c r="E75" s="49">
        <f t="shared" si="15"/>
        <v>-39217960.698564067</v>
      </c>
      <c r="F75" s="188"/>
      <c r="G75" s="189"/>
      <c r="H75" s="19"/>
      <c r="I75" s="45">
        <f t="shared" ref="I75:I81" si="16">I74+1</f>
        <v>56</v>
      </c>
      <c r="J75" s="45"/>
      <c r="K75" s="45"/>
      <c r="L75" s="45"/>
    </row>
    <row r="76" spans="2:12" ht="15.75" x14ac:dyDescent="0.2">
      <c r="B76" s="167"/>
      <c r="C76" s="173">
        <v>805</v>
      </c>
      <c r="D76" s="9" t="s">
        <v>1035</v>
      </c>
      <c r="E76" s="174">
        <f t="shared" si="15"/>
        <v>54330312.085110925</v>
      </c>
      <c r="F76" s="188"/>
      <c r="G76" s="189"/>
      <c r="H76" s="19"/>
      <c r="I76" s="45">
        <f t="shared" si="16"/>
        <v>57</v>
      </c>
      <c r="J76" s="45"/>
      <c r="K76" s="45"/>
      <c r="L76" s="45">
        <f>E76-SUM(E72:E75)</f>
        <v>0</v>
      </c>
    </row>
    <row r="77" spans="2:12" ht="15" x14ac:dyDescent="0.2">
      <c r="B77" s="167"/>
      <c r="C77" s="88">
        <v>806</v>
      </c>
      <c r="D77" s="165" t="s">
        <v>61</v>
      </c>
      <c r="E77" s="49">
        <f t="shared" si="15"/>
        <v>8202</v>
      </c>
      <c r="F77" s="190"/>
      <c r="G77" s="189"/>
      <c r="H77" s="19"/>
      <c r="I77" s="45">
        <f t="shared" si="16"/>
        <v>58</v>
      </c>
      <c r="J77" s="45"/>
      <c r="K77" s="45"/>
      <c r="L77" s="45"/>
    </row>
    <row r="78" spans="2:12" ht="15" x14ac:dyDescent="0.2">
      <c r="B78" s="167"/>
      <c r="C78" s="88">
        <v>811</v>
      </c>
      <c r="D78" s="165" t="s">
        <v>837</v>
      </c>
      <c r="E78" s="49">
        <f t="shared" si="15"/>
        <v>-505061.88224000001</v>
      </c>
      <c r="F78" s="190"/>
      <c r="G78" s="189"/>
      <c r="H78" s="19"/>
      <c r="I78" s="45">
        <f t="shared" si="16"/>
        <v>59</v>
      </c>
      <c r="J78" s="45"/>
      <c r="K78" s="45"/>
      <c r="L78" s="45"/>
    </row>
    <row r="79" spans="2:12" ht="15" x14ac:dyDescent="0.2">
      <c r="B79" s="167"/>
      <c r="C79" s="88">
        <v>814</v>
      </c>
      <c r="D79" s="165" t="s">
        <v>843</v>
      </c>
      <c r="E79" s="49">
        <f t="shared" si="15"/>
        <v>-14700.77</v>
      </c>
      <c r="F79" s="190"/>
      <c r="G79" s="189"/>
      <c r="H79" s="19"/>
      <c r="I79" s="45">
        <f t="shared" si="16"/>
        <v>60</v>
      </c>
      <c r="J79" s="45"/>
      <c r="K79" s="45"/>
      <c r="L79" s="45"/>
    </row>
    <row r="80" spans="2:12" ht="15" x14ac:dyDescent="0.2">
      <c r="B80" s="89"/>
      <c r="C80" s="88">
        <v>815</v>
      </c>
      <c r="D80" s="165" t="s">
        <v>838</v>
      </c>
      <c r="E80" s="49">
        <f t="shared" si="15"/>
        <v>-807796.57392</v>
      </c>
      <c r="F80" s="190"/>
      <c r="G80" s="189"/>
      <c r="H80" s="19"/>
      <c r="I80" s="45">
        <f t="shared" si="16"/>
        <v>61</v>
      </c>
      <c r="J80" s="45"/>
      <c r="K80" s="45"/>
      <c r="L80" s="45"/>
    </row>
    <row r="81" spans="2:13" ht="15" x14ac:dyDescent="0.2">
      <c r="B81" s="167"/>
      <c r="C81" s="88">
        <v>816</v>
      </c>
      <c r="D81" s="165" t="s">
        <v>839</v>
      </c>
      <c r="E81" s="49">
        <f t="shared" si="15"/>
        <v>-195744.78107</v>
      </c>
      <c r="F81" s="191"/>
      <c r="G81" s="189"/>
      <c r="H81" s="19"/>
      <c r="I81" s="45">
        <f t="shared" si="16"/>
        <v>62</v>
      </c>
      <c r="J81" s="45"/>
      <c r="K81" s="45"/>
      <c r="L81" s="45"/>
    </row>
    <row r="82" spans="2:13" ht="15.75" x14ac:dyDescent="0.2">
      <c r="B82" s="167"/>
      <c r="C82" s="175"/>
      <c r="D82" s="9"/>
      <c r="E82" s="166"/>
      <c r="F82" s="192"/>
      <c r="G82" s="189"/>
      <c r="H82" s="19"/>
      <c r="I82" s="45"/>
      <c r="J82" s="45"/>
      <c r="K82" s="45"/>
      <c r="L82" s="45"/>
    </row>
    <row r="83" spans="2:13" ht="15.75" x14ac:dyDescent="0.2">
      <c r="B83" s="167"/>
      <c r="C83" s="88">
        <v>851</v>
      </c>
      <c r="D83" s="181" t="s">
        <v>62</v>
      </c>
      <c r="E83" s="49">
        <f>VLOOKUP($C$12, RS_data, I83, FALSE)</f>
        <v>-7188058</v>
      </c>
      <c r="F83" s="193"/>
      <c r="G83" s="189"/>
      <c r="H83" s="19"/>
      <c r="I83" s="45">
        <f>I81+1</f>
        <v>63</v>
      </c>
      <c r="J83" s="45"/>
      <c r="K83" s="45"/>
      <c r="L83" s="45"/>
    </row>
    <row r="84" spans="2:13" ht="15.75" x14ac:dyDescent="0.25">
      <c r="B84" s="167"/>
      <c r="C84" s="88">
        <v>856</v>
      </c>
      <c r="D84" s="165" t="s">
        <v>63</v>
      </c>
      <c r="E84" s="49">
        <f>VLOOKUP($C$12, RS_data, I84, FALSE)</f>
        <v>-7387044</v>
      </c>
      <c r="F84" s="166"/>
      <c r="G84" s="43"/>
      <c r="H84" s="25"/>
      <c r="I84" s="45">
        <f>I83+1</f>
        <v>64</v>
      </c>
      <c r="J84" s="45"/>
      <c r="K84" s="45"/>
      <c r="L84" s="45"/>
    </row>
    <row r="85" spans="2:13" ht="15.75" x14ac:dyDescent="0.25">
      <c r="B85" s="171"/>
      <c r="C85" s="88">
        <v>870</v>
      </c>
      <c r="D85" s="181" t="s">
        <v>844</v>
      </c>
      <c r="E85" s="49">
        <f>VLOOKUP($C$12, RS_data, I85, FALSE)</f>
        <v>-11734805.80882</v>
      </c>
      <c r="F85" s="166"/>
      <c r="G85" s="43"/>
      <c r="H85" s="25"/>
      <c r="I85" s="45">
        <f>I84+1</f>
        <v>65</v>
      </c>
      <c r="J85" s="45"/>
      <c r="K85" s="45"/>
      <c r="L85" s="45"/>
    </row>
    <row r="86" spans="2:13" ht="15.75" x14ac:dyDescent="0.25">
      <c r="B86" s="171"/>
      <c r="C86" s="88">
        <v>880</v>
      </c>
      <c r="D86" s="165" t="s">
        <v>64</v>
      </c>
      <c r="E86" s="49">
        <f>VLOOKUP($C$12, RS_data, I86, FALSE)</f>
        <v>-426746.2656199999</v>
      </c>
      <c r="F86" s="166"/>
      <c r="G86" s="43"/>
      <c r="H86" s="25"/>
      <c r="I86" s="45">
        <f>I85+1</f>
        <v>66</v>
      </c>
      <c r="J86" s="45"/>
      <c r="K86" s="45"/>
      <c r="L86" s="45"/>
    </row>
    <row r="87" spans="2:13" ht="18" x14ac:dyDescent="0.25">
      <c r="B87" s="171"/>
      <c r="C87" s="173">
        <v>890</v>
      </c>
      <c r="D87" s="183" t="s">
        <v>1528</v>
      </c>
      <c r="E87" s="174">
        <f>VLOOKUP($C$12, RS_data, I87, FALSE)</f>
        <v>26082511.629999999</v>
      </c>
      <c r="F87" s="166"/>
      <c r="G87" s="43"/>
      <c r="H87" s="25"/>
      <c r="I87" s="45">
        <f>I86+1</f>
        <v>67</v>
      </c>
      <c r="J87" s="45"/>
      <c r="K87" s="45"/>
      <c r="L87" s="45">
        <f>E87-SUM(E76:E86)</f>
        <v>3955.6265590749681</v>
      </c>
    </row>
    <row r="88" spans="2:13" ht="18" x14ac:dyDescent="0.25">
      <c r="B88" s="171"/>
      <c r="C88" s="194"/>
      <c r="D88" s="183"/>
      <c r="E88" s="153"/>
      <c r="F88" s="166"/>
      <c r="G88" s="43"/>
      <c r="H88" s="25"/>
      <c r="I88" s="45"/>
      <c r="J88" s="45"/>
      <c r="K88" s="45"/>
      <c r="L88" s="45"/>
      <c r="M88" s="13"/>
    </row>
    <row r="89" spans="2:13" ht="16.5" thickBot="1" x14ac:dyDescent="0.3">
      <c r="B89" s="195"/>
      <c r="C89" s="196"/>
      <c r="D89" s="197"/>
      <c r="E89" s="198"/>
      <c r="F89" s="199"/>
      <c r="G89" s="200"/>
      <c r="H89" s="25"/>
      <c r="I89" s="45"/>
      <c r="J89" s="45"/>
      <c r="K89" s="45"/>
      <c r="L89" s="45"/>
    </row>
    <row r="90" spans="2:13" ht="6" customHeight="1" x14ac:dyDescent="0.25">
      <c r="B90" s="89"/>
      <c r="C90" s="201"/>
      <c r="D90" s="202"/>
      <c r="E90" s="203"/>
      <c r="F90" s="204"/>
      <c r="G90" s="205"/>
      <c r="H90" s="25"/>
      <c r="I90" s="45"/>
      <c r="J90" s="45"/>
      <c r="K90" s="45"/>
      <c r="L90" s="45"/>
    </row>
    <row r="91" spans="2:13" ht="18" x14ac:dyDescent="0.25">
      <c r="B91" s="89"/>
      <c r="C91" s="206" t="s">
        <v>1500</v>
      </c>
      <c r="D91" s="207"/>
      <c r="E91" s="166"/>
      <c r="F91" s="41"/>
      <c r="G91" s="43"/>
      <c r="H91" s="25"/>
      <c r="I91" s="45"/>
      <c r="J91" s="45"/>
      <c r="K91" s="45"/>
      <c r="L91" s="45"/>
    </row>
    <row r="92" spans="2:13" ht="6" customHeight="1" x14ac:dyDescent="0.25">
      <c r="B92" s="89"/>
      <c r="C92" s="158"/>
      <c r="D92" s="194"/>
      <c r="E92" s="285" t="s">
        <v>1501</v>
      </c>
      <c r="F92" s="287" t="s">
        <v>1502</v>
      </c>
      <c r="G92" s="43"/>
      <c r="H92" s="25"/>
      <c r="I92" s="45"/>
      <c r="J92" s="45"/>
      <c r="K92" s="45"/>
      <c r="L92" s="45"/>
    </row>
    <row r="93" spans="2:13" ht="15.75" x14ac:dyDescent="0.25">
      <c r="B93" s="89"/>
      <c r="C93" s="208"/>
      <c r="D93" s="209"/>
      <c r="E93" s="286"/>
      <c r="F93" s="288"/>
      <c r="G93" s="43"/>
      <c r="H93" s="25"/>
      <c r="I93" s="45"/>
      <c r="J93" s="45"/>
      <c r="K93" s="45"/>
      <c r="L93" s="45"/>
    </row>
    <row r="94" spans="2:13" ht="15.75" x14ac:dyDescent="0.25">
      <c r="B94" s="89"/>
      <c r="C94" s="210"/>
      <c r="D94" s="158"/>
      <c r="E94" s="211" t="s">
        <v>0</v>
      </c>
      <c r="F94" s="212" t="s">
        <v>0</v>
      </c>
      <c r="G94" s="43"/>
      <c r="H94" s="25"/>
      <c r="I94" s="45"/>
      <c r="J94" s="45"/>
      <c r="K94" s="45"/>
      <c r="L94" s="45"/>
    </row>
    <row r="95" spans="2:13" ht="15.75" customHeight="1" x14ac:dyDescent="0.25">
      <c r="B95" s="89"/>
      <c r="C95" s="88">
        <v>911</v>
      </c>
      <c r="D95" s="165" t="s">
        <v>1036</v>
      </c>
      <c r="E95" s="49">
        <f>VLOOKUP($C$12, RS_data, I95, FALSE)</f>
        <v>2343661.13772</v>
      </c>
      <c r="F95" s="49">
        <f>VLOOKUP($C$12, RS_data, I95+ 4, FALSE)</f>
        <v>1838599.2554800001</v>
      </c>
      <c r="G95" s="43"/>
      <c r="H95" s="25"/>
      <c r="I95" s="45">
        <f>I87+1</f>
        <v>68</v>
      </c>
      <c r="J95" s="45"/>
      <c r="K95" s="45"/>
      <c r="L95" s="45">
        <f>F95-E78-E95</f>
        <v>0</v>
      </c>
    </row>
    <row r="96" spans="2:13" ht="15.75" x14ac:dyDescent="0.25">
      <c r="B96" s="89"/>
      <c r="C96" s="88">
        <v>914</v>
      </c>
      <c r="D96" s="165" t="s">
        <v>1037</v>
      </c>
      <c r="E96" s="49">
        <f>VLOOKUP($C$12, RS_data, I96, FALSE)</f>
        <v>260261.736</v>
      </c>
      <c r="F96" s="49">
        <f>VLOOKUP($C$12, RS_data, I96+ 4, FALSE)</f>
        <v>245560.96600000001</v>
      </c>
      <c r="G96" s="43"/>
      <c r="H96" s="25"/>
      <c r="I96" s="45">
        <f>I95+1</f>
        <v>69</v>
      </c>
      <c r="J96" s="45"/>
      <c r="K96" s="45"/>
      <c r="L96" s="45">
        <f t="shared" ref="L96:L98" si="17">F96-E79-E96</f>
        <v>0</v>
      </c>
    </row>
    <row r="97" spans="2:12" ht="15.75" x14ac:dyDescent="0.25">
      <c r="B97" s="89"/>
      <c r="C97" s="88">
        <v>915</v>
      </c>
      <c r="D97" s="165" t="s">
        <v>1038</v>
      </c>
      <c r="E97" s="49">
        <f>VLOOKUP($C$12, RS_data, I97, FALSE)</f>
        <v>17626228.614460003</v>
      </c>
      <c r="F97" s="49">
        <f>VLOOKUP($C$12, RS_data, I97+ 4, FALSE)</f>
        <v>16818432.040540002</v>
      </c>
      <c r="G97" s="43"/>
      <c r="H97" s="25"/>
      <c r="I97" s="45">
        <f>I96+1</f>
        <v>70</v>
      </c>
      <c r="J97" s="45"/>
      <c r="K97" s="45"/>
      <c r="L97" s="45">
        <f t="shared" si="17"/>
        <v>0</v>
      </c>
    </row>
    <row r="98" spans="2:12" ht="15.75" x14ac:dyDescent="0.25">
      <c r="B98" s="89"/>
      <c r="C98" s="88">
        <v>916</v>
      </c>
      <c r="D98" s="165" t="s">
        <v>1039</v>
      </c>
      <c r="E98" s="49">
        <f>VLOOKUP($C$12, RS_data, I98, FALSE)</f>
        <v>4389807.9599233475</v>
      </c>
      <c r="F98" s="49">
        <f>VLOOKUP($C$12, RS_data, I98+ 4, FALSE)</f>
        <v>4194063.1788533465</v>
      </c>
      <c r="G98" s="43"/>
      <c r="H98" s="25"/>
      <c r="I98" s="45">
        <f>I97+1</f>
        <v>71</v>
      </c>
      <c r="J98" s="45"/>
      <c r="K98" s="45"/>
      <c r="L98" s="45">
        <f t="shared" si="17"/>
        <v>0</v>
      </c>
    </row>
    <row r="99" spans="2:12" ht="15.75" x14ac:dyDescent="0.25">
      <c r="B99" s="89"/>
      <c r="C99" s="88">
        <v>920</v>
      </c>
      <c r="D99" s="181" t="s">
        <v>832</v>
      </c>
      <c r="E99" s="49">
        <f>VLOOKUP($C$12, RS_data, I99, FALSE)</f>
        <v>9983</v>
      </c>
      <c r="F99" s="166"/>
      <c r="G99" s="43"/>
      <c r="H99" s="25"/>
      <c r="I99" s="45">
        <v>76</v>
      </c>
      <c r="J99" s="45"/>
      <c r="K99" s="45"/>
      <c r="L99" s="45"/>
    </row>
    <row r="100" spans="2:12" ht="15.75" x14ac:dyDescent="0.25">
      <c r="B100" s="89"/>
      <c r="C100" s="213"/>
      <c r="D100" s="158"/>
      <c r="E100" s="153"/>
      <c r="F100" s="153"/>
      <c r="G100" s="43"/>
      <c r="H100" s="25"/>
      <c r="I100" s="45"/>
      <c r="J100" s="45"/>
      <c r="K100" s="45"/>
      <c r="L100" s="45"/>
    </row>
    <row r="101" spans="2:12" ht="16.5" thickBot="1" x14ac:dyDescent="0.3">
      <c r="B101" s="195"/>
      <c r="C101" s="214"/>
      <c r="D101" s="215"/>
      <c r="E101" s="198"/>
      <c r="F101" s="199"/>
      <c r="G101" s="200"/>
      <c r="H101" s="25"/>
      <c r="I101" s="45"/>
      <c r="J101" s="45"/>
      <c r="K101" s="45"/>
      <c r="L101" s="45"/>
    </row>
    <row r="102" spans="2:12" ht="6" customHeight="1" x14ac:dyDescent="0.25">
      <c r="B102" s="89"/>
      <c r="C102" s="216"/>
      <c r="D102" s="217"/>
      <c r="E102" s="218"/>
      <c r="F102" s="204"/>
      <c r="G102" s="205"/>
      <c r="H102" s="25"/>
      <c r="I102" s="45"/>
      <c r="J102" s="45"/>
      <c r="K102" s="45"/>
      <c r="L102" s="45"/>
    </row>
    <row r="103" spans="2:12" ht="18" x14ac:dyDescent="0.25">
      <c r="B103" s="89"/>
      <c r="C103" s="206" t="s">
        <v>959</v>
      </c>
      <c r="D103" s="158"/>
      <c r="E103" s="166"/>
      <c r="F103" s="41"/>
      <c r="G103" s="43"/>
      <c r="H103" s="25"/>
      <c r="I103" s="45"/>
      <c r="J103" s="45"/>
      <c r="K103" s="45"/>
      <c r="L103" s="45"/>
    </row>
    <row r="104" spans="2:12" ht="15.75" customHeight="1" x14ac:dyDescent="0.25">
      <c r="B104" s="89"/>
      <c r="C104" s="158"/>
      <c r="D104" s="158"/>
      <c r="E104" s="211" t="s">
        <v>0</v>
      </c>
      <c r="F104" s="41"/>
      <c r="G104" s="43"/>
      <c r="H104" s="25"/>
      <c r="I104" s="45"/>
      <c r="J104" s="45"/>
      <c r="K104" s="45"/>
      <c r="L104" s="45"/>
    </row>
    <row r="105" spans="2:12" ht="15.75" x14ac:dyDescent="0.25">
      <c r="B105" s="89"/>
      <c r="C105" s="88">
        <v>931</v>
      </c>
      <c r="D105" s="181" t="s">
        <v>65</v>
      </c>
      <c r="E105" s="49">
        <f t="shared" ref="E105:E110" si="18">VLOOKUP($C$12, RS_data, I105, FALSE)</f>
        <v>5478580.3758299993</v>
      </c>
      <c r="F105" s="41"/>
      <c r="G105" s="43"/>
      <c r="H105" s="25"/>
      <c r="I105" s="45">
        <f>I99+1</f>
        <v>77</v>
      </c>
      <c r="J105" s="45"/>
      <c r="K105" s="45"/>
      <c r="L105" s="45"/>
    </row>
    <row r="106" spans="2:12" ht="15.75" x14ac:dyDescent="0.25">
      <c r="B106" s="89"/>
      <c r="C106" s="88">
        <v>933</v>
      </c>
      <c r="D106" s="165" t="s">
        <v>66</v>
      </c>
      <c r="E106" s="49">
        <f t="shared" si="18"/>
        <v>939101.61632000003</v>
      </c>
      <c r="F106" s="41"/>
      <c r="G106" s="43"/>
      <c r="H106" s="25"/>
      <c r="I106" s="45">
        <f>I105+1</f>
        <v>78</v>
      </c>
      <c r="J106" s="45"/>
      <c r="K106" s="45"/>
      <c r="L106" s="45"/>
    </row>
    <row r="107" spans="2:12" ht="15.75" x14ac:dyDescent="0.25">
      <c r="B107" s="89"/>
      <c r="C107" s="88">
        <v>934</v>
      </c>
      <c r="D107" s="181" t="s">
        <v>845</v>
      </c>
      <c r="E107" s="49">
        <f t="shared" si="18"/>
        <v>511677.96759999997</v>
      </c>
      <c r="F107" s="41"/>
      <c r="G107" s="43"/>
      <c r="H107" s="25"/>
      <c r="I107" s="45">
        <f t="shared" ref="I107:I110" si="19">I106+1</f>
        <v>79</v>
      </c>
      <c r="J107" s="45"/>
      <c r="K107" s="45"/>
      <c r="L107" s="45"/>
    </row>
    <row r="108" spans="2:12" ht="15.75" x14ac:dyDescent="0.25">
      <c r="B108" s="89"/>
      <c r="C108" s="88">
        <v>935</v>
      </c>
      <c r="D108" s="165" t="s">
        <v>28</v>
      </c>
      <c r="E108" s="49">
        <f t="shared" si="18"/>
        <v>-3478826.6072299997</v>
      </c>
      <c r="F108" s="41"/>
      <c r="G108" s="43"/>
      <c r="H108" s="25"/>
      <c r="I108" s="45">
        <f t="shared" si="19"/>
        <v>80</v>
      </c>
      <c r="J108" s="45"/>
      <c r="K108" s="45"/>
      <c r="L108" s="45"/>
    </row>
    <row r="109" spans="2:12" ht="15.75" x14ac:dyDescent="0.25">
      <c r="B109" s="89"/>
      <c r="C109" s="88">
        <v>936</v>
      </c>
      <c r="D109" s="181" t="s">
        <v>846</v>
      </c>
      <c r="E109" s="49">
        <f t="shared" si="18"/>
        <v>3005517.2029400002</v>
      </c>
      <c r="F109" s="41"/>
      <c r="G109" s="43"/>
      <c r="H109" s="25"/>
      <c r="I109" s="45">
        <f t="shared" si="19"/>
        <v>81</v>
      </c>
      <c r="J109" s="45"/>
      <c r="K109" s="45"/>
      <c r="L109" s="45"/>
    </row>
    <row r="110" spans="2:12" ht="15.75" x14ac:dyDescent="0.25">
      <c r="B110" s="89"/>
      <c r="C110" s="88">
        <v>939</v>
      </c>
      <c r="D110" s="9" t="s">
        <v>1044</v>
      </c>
      <c r="E110" s="174">
        <f t="shared" si="18"/>
        <v>6456050.5554599995</v>
      </c>
      <c r="F110" s="41"/>
      <c r="G110" s="43"/>
      <c r="H110" s="25"/>
      <c r="I110" s="45">
        <f t="shared" si="19"/>
        <v>82</v>
      </c>
      <c r="J110" s="45"/>
      <c r="K110" s="45"/>
      <c r="L110" s="45">
        <f>E110-SUM(E105:E109)</f>
        <v>0</v>
      </c>
    </row>
    <row r="111" spans="2:12" ht="15.75" x14ac:dyDescent="0.25">
      <c r="B111" s="89"/>
      <c r="C111" s="219"/>
      <c r="D111" s="158"/>
      <c r="E111" s="166"/>
      <c r="F111" s="41"/>
      <c r="G111" s="43"/>
      <c r="H111" s="25"/>
      <c r="I111" s="45"/>
      <c r="J111" s="45"/>
      <c r="K111" s="45"/>
      <c r="L111" s="45"/>
    </row>
    <row r="112" spans="2:12" ht="16.5" thickBot="1" x14ac:dyDescent="0.3">
      <c r="B112" s="195"/>
      <c r="C112" s="220"/>
      <c r="D112" s="220"/>
      <c r="E112" s="198"/>
      <c r="F112" s="199"/>
      <c r="G112" s="200"/>
      <c r="H112" s="25"/>
      <c r="I112" s="45"/>
      <c r="J112" s="45"/>
      <c r="K112" s="45"/>
      <c r="L112" s="45"/>
    </row>
    <row r="113" spans="1:12" ht="6" customHeight="1" x14ac:dyDescent="0.25">
      <c r="B113" s="221"/>
      <c r="C113" s="222"/>
      <c r="D113" s="222"/>
      <c r="E113" s="218"/>
      <c r="F113" s="204"/>
      <c r="G113" s="205"/>
      <c r="H113" s="25"/>
      <c r="I113" s="45"/>
      <c r="J113" s="45"/>
      <c r="K113" s="45"/>
      <c r="L113" s="45"/>
    </row>
    <row r="114" spans="1:12" ht="18" x14ac:dyDescent="0.25">
      <c r="B114" s="89"/>
      <c r="C114" s="206" t="s">
        <v>1027</v>
      </c>
      <c r="D114" s="158"/>
      <c r="E114" s="163"/>
      <c r="F114" s="41"/>
      <c r="G114" s="43"/>
      <c r="H114" s="25"/>
      <c r="I114" s="45"/>
      <c r="J114" s="45"/>
      <c r="K114" s="45"/>
      <c r="L114" s="45"/>
    </row>
    <row r="115" spans="1:12" ht="15.75" customHeight="1" x14ac:dyDescent="0.25">
      <c r="B115" s="89"/>
      <c r="C115" s="158"/>
      <c r="D115" s="158"/>
      <c r="E115" s="212" t="s">
        <v>0</v>
      </c>
      <c r="F115" s="41"/>
      <c r="G115" s="43"/>
      <c r="H115" s="25"/>
      <c r="I115" s="45"/>
      <c r="J115" s="45"/>
      <c r="K115" s="45"/>
      <c r="L115" s="45"/>
    </row>
    <row r="116" spans="1:12" ht="15.75" x14ac:dyDescent="0.25">
      <c r="B116" s="89"/>
      <c r="C116" s="88">
        <v>941</v>
      </c>
      <c r="D116" s="181" t="s">
        <v>1045</v>
      </c>
      <c r="E116" s="49">
        <f>VLOOKUP($C$12, RS_data, I116, FALSE)</f>
        <v>366</v>
      </c>
      <c r="F116" s="41"/>
      <c r="G116" s="43"/>
      <c r="H116" s="25"/>
      <c r="I116" s="45">
        <v>87</v>
      </c>
      <c r="J116" s="45"/>
      <c r="K116" s="45"/>
      <c r="L116" s="45"/>
    </row>
    <row r="117" spans="1:12" ht="15.75" x14ac:dyDescent="0.25">
      <c r="B117" s="89"/>
      <c r="C117" s="223">
        <v>942</v>
      </c>
      <c r="D117" s="158" t="s">
        <v>1026</v>
      </c>
      <c r="E117" s="49">
        <f>VLOOKUP($C$12, RS_data, I117, FALSE)</f>
        <v>6133</v>
      </c>
      <c r="F117" s="41"/>
      <c r="G117" s="43"/>
      <c r="H117" s="25"/>
      <c r="I117" s="45">
        <v>88</v>
      </c>
      <c r="J117" s="45"/>
      <c r="K117" s="45"/>
      <c r="L117" s="45"/>
    </row>
    <row r="118" spans="1:12" ht="16.5" thickBot="1" x14ac:dyDescent="0.3">
      <c r="B118" s="224"/>
      <c r="C118" s="223"/>
      <c r="D118" s="158"/>
      <c r="E118" s="163"/>
      <c r="F118" s="41"/>
      <c r="G118" s="43"/>
      <c r="H118" s="25"/>
      <c r="I118" s="45"/>
      <c r="J118" s="45"/>
      <c r="K118" s="45"/>
      <c r="L118" s="45"/>
    </row>
    <row r="119" spans="1:12" ht="6" customHeight="1" x14ac:dyDescent="0.25">
      <c r="B119" s="221"/>
      <c r="C119" s="222"/>
      <c r="D119" s="222"/>
      <c r="E119" s="218"/>
      <c r="F119" s="204"/>
      <c r="G119" s="205"/>
      <c r="H119" s="25"/>
      <c r="I119" s="45"/>
      <c r="J119" s="45"/>
      <c r="K119" s="45"/>
      <c r="L119" s="45"/>
    </row>
    <row r="120" spans="1:12" ht="18" x14ac:dyDescent="0.25">
      <c r="B120" s="89"/>
      <c r="C120" s="206" t="s">
        <v>1028</v>
      </c>
      <c r="D120" s="158"/>
      <c r="E120" s="163"/>
      <c r="F120" s="41"/>
      <c r="G120" s="43"/>
      <c r="H120" s="25"/>
      <c r="I120" s="45"/>
      <c r="J120" s="45"/>
      <c r="K120" s="45"/>
      <c r="L120" s="45"/>
    </row>
    <row r="121" spans="1:12" ht="15.75" customHeight="1" x14ac:dyDescent="0.25">
      <c r="B121" s="89"/>
      <c r="C121" s="158"/>
      <c r="D121" s="158"/>
      <c r="E121" s="212" t="s">
        <v>0</v>
      </c>
      <c r="F121" s="41"/>
      <c r="G121" s="43"/>
      <c r="H121" s="25"/>
      <c r="I121" s="45"/>
      <c r="J121" s="45"/>
      <c r="K121" s="45"/>
      <c r="L121" s="45"/>
    </row>
    <row r="122" spans="1:12" ht="15.75" x14ac:dyDescent="0.25">
      <c r="B122" s="89"/>
      <c r="C122" s="88">
        <v>951</v>
      </c>
      <c r="D122" s="181" t="s">
        <v>1024</v>
      </c>
      <c r="E122" s="49">
        <f>VLOOKUP($C$12, RS_data, I122, FALSE)</f>
        <v>338</v>
      </c>
      <c r="F122" s="41"/>
      <c r="G122" s="43"/>
      <c r="H122" s="25"/>
      <c r="I122" s="45">
        <v>89</v>
      </c>
      <c r="J122" s="45"/>
      <c r="K122" s="45"/>
      <c r="L122" s="45"/>
    </row>
    <row r="123" spans="1:12" ht="15.75" x14ac:dyDescent="0.25">
      <c r="B123" s="89"/>
      <c r="C123" s="223">
        <v>952</v>
      </c>
      <c r="D123" s="158" t="s">
        <v>24</v>
      </c>
      <c r="E123" s="49">
        <f>VLOOKUP($C$12, RS_data, I123, FALSE)</f>
        <v>-522</v>
      </c>
      <c r="F123" s="41"/>
      <c r="G123" s="43"/>
      <c r="H123" s="25"/>
      <c r="I123" s="45">
        <v>90</v>
      </c>
      <c r="J123" s="45"/>
      <c r="K123" s="45"/>
      <c r="L123" s="45"/>
    </row>
    <row r="124" spans="1:12" ht="16.5" thickBot="1" x14ac:dyDescent="0.3">
      <c r="B124" s="89"/>
      <c r="C124" s="223"/>
      <c r="D124" s="158"/>
      <c r="E124" s="163"/>
      <c r="F124" s="41"/>
      <c r="G124" s="43"/>
      <c r="H124" s="25"/>
      <c r="I124" s="45"/>
      <c r="J124" s="45"/>
      <c r="K124" s="45"/>
      <c r="L124" s="45"/>
    </row>
    <row r="125" spans="1:12" s="40" customFormat="1" ht="31.5" x14ac:dyDescent="0.2">
      <c r="A125" s="77"/>
      <c r="B125" s="221"/>
      <c r="C125" s="260">
        <v>960</v>
      </c>
      <c r="D125" s="261" t="s">
        <v>982</v>
      </c>
      <c r="E125" s="262">
        <f>VLOOKUP($C$12, RS_data, I125, FALSE)</f>
        <v>446</v>
      </c>
      <c r="F125" s="204"/>
      <c r="G125" s="205"/>
      <c r="H125" s="42"/>
      <c r="I125" s="45">
        <v>91</v>
      </c>
      <c r="J125" s="45"/>
      <c r="K125" s="45"/>
      <c r="L125" s="45"/>
    </row>
    <row r="126" spans="1:12" ht="31.5" x14ac:dyDescent="0.25">
      <c r="B126" s="89"/>
      <c r="C126" s="223"/>
      <c r="D126" s="158"/>
      <c r="E126" s="225" t="s">
        <v>1</v>
      </c>
      <c r="F126" s="41"/>
      <c r="G126" s="43"/>
      <c r="H126" s="25"/>
      <c r="I126" s="45"/>
      <c r="J126" s="45"/>
      <c r="K126" s="45"/>
      <c r="L126" s="45"/>
    </row>
    <row r="127" spans="1:12" ht="15.75" x14ac:dyDescent="0.25">
      <c r="B127" s="89"/>
      <c r="C127" s="223"/>
      <c r="D127" s="158"/>
      <c r="E127" s="226" t="s">
        <v>0</v>
      </c>
      <c r="F127" s="41"/>
      <c r="G127" s="43"/>
      <c r="H127" s="25"/>
      <c r="I127" s="45"/>
      <c r="J127" s="45"/>
      <c r="K127" s="45"/>
      <c r="L127" s="45"/>
    </row>
    <row r="128" spans="1:12" ht="15.75" x14ac:dyDescent="0.25">
      <c r="B128" s="89"/>
      <c r="C128" s="173">
        <v>979</v>
      </c>
      <c r="D128" s="194" t="s">
        <v>21</v>
      </c>
      <c r="E128" s="49">
        <f>VLOOKUP($C$12, RS_data, I128, FALSE)</f>
        <v>88034906.923093736</v>
      </c>
      <c r="F128" s="41"/>
      <c r="G128" s="43"/>
      <c r="H128" s="25"/>
      <c r="I128" s="45">
        <v>92</v>
      </c>
      <c r="J128" s="45"/>
      <c r="K128" s="45"/>
      <c r="L128" s="45"/>
    </row>
    <row r="129" spans="2:12" ht="16.5" thickBot="1" x14ac:dyDescent="0.3">
      <c r="B129" s="195"/>
      <c r="C129" s="227"/>
      <c r="D129" s="215"/>
      <c r="E129" s="228"/>
      <c r="F129" s="199"/>
      <c r="G129" s="200"/>
      <c r="H129" s="25"/>
      <c r="I129" s="45"/>
      <c r="J129" s="45"/>
      <c r="K129" s="45"/>
      <c r="L129" s="45"/>
    </row>
    <row r="130" spans="2:12" ht="6" customHeight="1" x14ac:dyDescent="0.25">
      <c r="B130" s="89"/>
      <c r="C130" s="229"/>
      <c r="D130" s="230"/>
      <c r="E130" s="203"/>
      <c r="F130" s="204"/>
      <c r="G130" s="205"/>
      <c r="H130" s="25"/>
      <c r="I130" s="45"/>
      <c r="J130" s="45"/>
      <c r="K130" s="45"/>
      <c r="L130" s="45"/>
    </row>
    <row r="131" spans="2:12" ht="18" x14ac:dyDescent="0.25">
      <c r="B131" s="89"/>
      <c r="C131" s="206" t="s">
        <v>1499</v>
      </c>
      <c r="D131" s="9"/>
      <c r="E131" s="163"/>
      <c r="F131" s="41"/>
      <c r="G131" s="43"/>
      <c r="H131" s="25"/>
      <c r="I131" s="45"/>
      <c r="J131" s="45"/>
      <c r="K131" s="45"/>
      <c r="L131" s="45"/>
    </row>
    <row r="132" spans="2:12" ht="6" customHeight="1" x14ac:dyDescent="0.25">
      <c r="B132" s="89"/>
      <c r="C132" s="231"/>
      <c r="D132" s="9"/>
      <c r="E132" s="163"/>
      <c r="F132" s="41"/>
      <c r="G132" s="43"/>
      <c r="H132" s="25"/>
      <c r="I132" s="45"/>
      <c r="J132" s="45"/>
      <c r="K132" s="45"/>
      <c r="L132" s="45"/>
    </row>
    <row r="133" spans="2:12" ht="18" x14ac:dyDescent="0.25">
      <c r="B133" s="89"/>
      <c r="C133" s="231"/>
      <c r="D133" s="9"/>
      <c r="E133" s="232" t="s">
        <v>22</v>
      </c>
      <c r="F133" s="41"/>
      <c r="G133" s="43"/>
      <c r="H133" s="25"/>
      <c r="I133" s="45"/>
      <c r="J133" s="45"/>
      <c r="K133" s="45"/>
      <c r="L133" s="45"/>
    </row>
    <row r="134" spans="2:12" ht="15.75" x14ac:dyDescent="0.25">
      <c r="B134" s="171"/>
      <c r="C134" s="173">
        <v>980</v>
      </c>
      <c r="D134" s="181" t="s">
        <v>1016</v>
      </c>
      <c r="E134" s="174">
        <f t="shared" ref="E134" si="20">VLOOKUP($C$12, RS_data, I134, FALSE)</f>
        <v>8347187.2371460013</v>
      </c>
      <c r="F134" s="41"/>
      <c r="G134" s="43"/>
      <c r="H134" s="25"/>
      <c r="I134" s="45">
        <v>93</v>
      </c>
      <c r="J134" s="45"/>
      <c r="K134" s="45"/>
      <c r="L134" s="45"/>
    </row>
    <row r="135" spans="2:12" ht="15.75" x14ac:dyDescent="0.25">
      <c r="B135" s="171"/>
      <c r="C135" s="173">
        <v>981</v>
      </c>
      <c r="D135" s="162" t="s">
        <v>1017</v>
      </c>
      <c r="E135" s="174">
        <f>VLOOKUP($C$12, RS_data, I135, FALSE)</f>
        <v>7953711.3198053511</v>
      </c>
      <c r="F135" s="41"/>
      <c r="G135" s="43"/>
      <c r="H135" s="25"/>
      <c r="I135" s="45">
        <v>94</v>
      </c>
      <c r="J135" s="45"/>
      <c r="K135" s="45"/>
      <c r="L135" s="45"/>
    </row>
    <row r="136" spans="2:12" ht="15.75" x14ac:dyDescent="0.25">
      <c r="B136" s="89"/>
      <c r="C136" s="88"/>
      <c r="D136" s="165"/>
      <c r="E136" s="174"/>
      <c r="F136" s="41"/>
      <c r="G136" s="43"/>
      <c r="H136" s="25"/>
      <c r="I136" s="45"/>
      <c r="J136" s="45"/>
      <c r="K136" s="45"/>
      <c r="L136" s="45"/>
    </row>
    <row r="137" spans="2:12" ht="15.75" x14ac:dyDescent="0.25">
      <c r="B137" s="89"/>
      <c r="C137" s="173">
        <v>982</v>
      </c>
      <c r="D137" s="194" t="s">
        <v>1018</v>
      </c>
      <c r="E137" s="49">
        <f>VLOOKUP($C$12, RS_data, I137, FALSE)</f>
        <v>393475.91734065005</v>
      </c>
      <c r="F137" s="41"/>
      <c r="G137" s="43"/>
      <c r="H137" s="25"/>
      <c r="I137" s="45">
        <v>95</v>
      </c>
      <c r="J137" s="45"/>
      <c r="K137" s="45"/>
      <c r="L137" s="45">
        <f>E137+E135-E134</f>
        <v>0</v>
      </c>
    </row>
    <row r="138" spans="2:12" ht="15.75" x14ac:dyDescent="0.25">
      <c r="B138" s="89"/>
      <c r="C138" s="233"/>
      <c r="D138" s="234"/>
      <c r="E138" s="163"/>
      <c r="F138" s="41"/>
      <c r="G138" s="43"/>
      <c r="H138" s="25"/>
      <c r="I138" s="45"/>
      <c r="J138" s="45"/>
      <c r="K138" s="45"/>
      <c r="L138" s="45"/>
    </row>
    <row r="139" spans="2:12" ht="15.75" x14ac:dyDescent="0.25">
      <c r="B139" s="89"/>
      <c r="C139" s="233"/>
      <c r="D139" s="234"/>
      <c r="E139" s="235" t="s">
        <v>1504</v>
      </c>
      <c r="F139" s="235" t="s">
        <v>1503</v>
      </c>
      <c r="G139" s="43"/>
      <c r="H139" s="25"/>
      <c r="I139" s="45"/>
      <c r="J139" s="45"/>
      <c r="K139" s="45"/>
      <c r="L139" s="45"/>
    </row>
    <row r="140" spans="2:12" ht="15.75" x14ac:dyDescent="0.25">
      <c r="B140" s="89"/>
      <c r="C140" s="233"/>
      <c r="D140" s="234"/>
      <c r="E140" s="212" t="s">
        <v>0</v>
      </c>
      <c r="F140" s="212" t="s">
        <v>0</v>
      </c>
      <c r="G140" s="43"/>
      <c r="H140" s="25"/>
      <c r="I140" s="45"/>
      <c r="J140" s="45"/>
      <c r="K140" s="45"/>
      <c r="L140" s="45"/>
    </row>
    <row r="141" spans="2:12" ht="15.75" x14ac:dyDescent="0.25">
      <c r="B141" s="89"/>
      <c r="C141" s="88">
        <v>983</v>
      </c>
      <c r="D141" s="165" t="s">
        <v>23</v>
      </c>
      <c r="E141" s="49">
        <f>VLOOKUP($C$12, RS_data, I141, FALSE)</f>
        <v>2622408.7981600002</v>
      </c>
      <c r="F141" s="49">
        <f>VLOOKUP($C$12, RS_data, I141+1, FALSE)</f>
        <v>3015884.71550065</v>
      </c>
      <c r="G141" s="43"/>
      <c r="H141" s="25"/>
      <c r="I141" s="45">
        <v>96</v>
      </c>
      <c r="J141" s="45"/>
      <c r="K141" s="45"/>
      <c r="L141" s="45">
        <f>F141-SUM(E137,E141)</f>
        <v>0</v>
      </c>
    </row>
    <row r="142" spans="2:12" ht="15.75" x14ac:dyDescent="0.25">
      <c r="B142" s="89"/>
      <c r="C142" s="236"/>
      <c r="D142" s="236"/>
      <c r="E142" s="41"/>
      <c r="F142" s="41"/>
      <c r="G142" s="43"/>
      <c r="H142" s="25"/>
    </row>
    <row r="143" spans="2:12" ht="6" customHeight="1" thickBot="1" x14ac:dyDescent="0.25">
      <c r="B143" s="195"/>
      <c r="C143" s="237"/>
      <c r="D143" s="238"/>
      <c r="E143" s="239"/>
      <c r="F143" s="240"/>
      <c r="G143" s="241"/>
      <c r="H143" s="19"/>
      <c r="L143" s="13"/>
    </row>
    <row r="144" spans="2:12" ht="6" customHeight="1" x14ac:dyDescent="0.25">
      <c r="B144" s="89"/>
      <c r="C144" s="222"/>
      <c r="D144" s="222"/>
      <c r="E144" s="218"/>
      <c r="F144" s="204"/>
      <c r="G144" s="205"/>
      <c r="H144" s="25"/>
      <c r="I144" s="45"/>
      <c r="J144" s="45"/>
      <c r="K144" s="45"/>
      <c r="L144" s="45"/>
    </row>
    <row r="145" spans="2:12" ht="18" x14ac:dyDescent="0.25">
      <c r="B145" s="89"/>
      <c r="C145" s="206" t="s">
        <v>1046</v>
      </c>
      <c r="D145" s="210"/>
      <c r="E145" s="166"/>
      <c r="F145" s="41"/>
      <c r="G145" s="43"/>
      <c r="H145" s="25"/>
      <c r="I145" s="45"/>
      <c r="J145" s="45"/>
      <c r="K145" s="45"/>
      <c r="L145" s="45"/>
    </row>
    <row r="146" spans="2:12" ht="6" customHeight="1" x14ac:dyDescent="0.25">
      <c r="B146" s="89"/>
      <c r="C146" s="181"/>
      <c r="D146" s="165"/>
      <c r="E146" s="166"/>
      <c r="F146" s="41"/>
      <c r="G146" s="43"/>
      <c r="H146" s="25"/>
      <c r="I146" s="45"/>
      <c r="J146" s="45"/>
      <c r="K146" s="45"/>
      <c r="L146" s="45"/>
    </row>
    <row r="147" spans="2:12" ht="15.75" x14ac:dyDescent="0.25">
      <c r="B147" s="89"/>
      <c r="C147" s="181"/>
      <c r="D147" s="242"/>
      <c r="E147" s="212" t="s">
        <v>0</v>
      </c>
      <c r="F147" s="41"/>
      <c r="G147" s="43"/>
      <c r="H147" s="25"/>
      <c r="I147" s="45"/>
      <c r="J147" s="45"/>
      <c r="K147" s="45"/>
      <c r="L147" s="45"/>
    </row>
    <row r="148" spans="2:12" ht="15.75" x14ac:dyDescent="0.25">
      <c r="B148" s="89"/>
      <c r="C148" s="243">
        <v>994</v>
      </c>
      <c r="D148" s="181" t="s">
        <v>972</v>
      </c>
      <c r="E148" s="49">
        <f>VLOOKUP($C$12, RS_data, I148, FALSE)</f>
        <v>1406199.4695579838</v>
      </c>
      <c r="F148" s="41"/>
      <c r="G148" s="43"/>
      <c r="H148" s="25"/>
      <c r="I148" s="45">
        <v>83</v>
      </c>
      <c r="J148" s="45"/>
      <c r="K148" s="45"/>
      <c r="L148" s="45"/>
    </row>
    <row r="149" spans="2:12" ht="15.75" x14ac:dyDescent="0.25">
      <c r="B149" s="89"/>
      <c r="C149" s="243">
        <v>995</v>
      </c>
      <c r="D149" s="181" t="s">
        <v>973</v>
      </c>
      <c r="E149" s="49">
        <f>VLOOKUP($C$12, RS_data, I149, FALSE)</f>
        <v>1668192.7251932276</v>
      </c>
      <c r="F149" s="41"/>
      <c r="G149" s="43"/>
      <c r="H149" s="25"/>
      <c r="I149" s="45">
        <v>84</v>
      </c>
      <c r="J149" s="45"/>
      <c r="K149" s="45"/>
      <c r="L149" s="45"/>
    </row>
    <row r="150" spans="2:12" ht="15.75" x14ac:dyDescent="0.25">
      <c r="B150" s="89"/>
      <c r="C150" s="243">
        <v>996</v>
      </c>
      <c r="D150" s="194" t="s">
        <v>847</v>
      </c>
      <c r="E150" s="174">
        <f>VLOOKUP($C$12, RS_data, I150, FALSE)</f>
        <v>3074392.1947512119</v>
      </c>
      <c r="F150" s="41"/>
      <c r="G150" s="43"/>
      <c r="H150" s="25"/>
      <c r="I150" s="45">
        <v>85</v>
      </c>
      <c r="J150" s="45"/>
      <c r="K150" s="45"/>
      <c r="L150" s="45">
        <f>E150-SUM(E148:E149)</f>
        <v>0</v>
      </c>
    </row>
    <row r="151" spans="2:12" ht="6" customHeight="1" x14ac:dyDescent="0.25">
      <c r="B151" s="89"/>
      <c r="C151" s="88"/>
      <c r="D151" s="181"/>
      <c r="E151" s="163"/>
      <c r="F151" s="41"/>
      <c r="G151" s="43"/>
      <c r="H151" s="25"/>
      <c r="I151" s="45"/>
      <c r="J151" s="45"/>
      <c r="K151" s="45"/>
      <c r="L151" s="45"/>
    </row>
    <row r="152" spans="2:12" ht="15.75" x14ac:dyDescent="0.25">
      <c r="B152" s="89"/>
      <c r="C152" s="88"/>
      <c r="D152" s="181"/>
      <c r="E152" s="244" t="s">
        <v>0</v>
      </c>
      <c r="F152" s="41"/>
      <c r="G152" s="43"/>
      <c r="H152" s="25"/>
      <c r="I152" s="45"/>
      <c r="J152" s="45"/>
      <c r="K152" s="45"/>
      <c r="L152" s="45"/>
    </row>
    <row r="153" spans="2:12" ht="30" x14ac:dyDescent="0.25">
      <c r="B153" s="89"/>
      <c r="C153" s="243">
        <v>997</v>
      </c>
      <c r="D153" s="162" t="s">
        <v>848</v>
      </c>
      <c r="E153" s="49">
        <f>VLOOKUP($C$12, RS_data, I153, FALSE)</f>
        <v>20115.296000000002</v>
      </c>
      <c r="F153" s="41"/>
      <c r="G153" s="43"/>
      <c r="H153" s="25"/>
      <c r="I153" s="45">
        <v>86</v>
      </c>
      <c r="J153" s="45"/>
      <c r="K153" s="45"/>
      <c r="L153" s="45"/>
    </row>
    <row r="154" spans="2:12" ht="15.75" x14ac:dyDescent="0.25">
      <c r="B154" s="89"/>
      <c r="C154" s="210"/>
      <c r="D154" s="210"/>
      <c r="E154" s="166"/>
      <c r="F154" s="41"/>
      <c r="G154" s="43"/>
      <c r="H154" s="25"/>
      <c r="I154" s="45"/>
      <c r="J154" s="45"/>
      <c r="K154" s="45"/>
      <c r="L154" s="45"/>
    </row>
    <row r="155" spans="2:12" ht="6" customHeight="1" thickBot="1" x14ac:dyDescent="0.3">
      <c r="B155" s="195"/>
      <c r="C155" s="227"/>
      <c r="D155" s="215"/>
      <c r="E155" s="228"/>
      <c r="F155" s="199"/>
      <c r="G155" s="200"/>
      <c r="H155" s="25"/>
      <c r="I155" s="45"/>
      <c r="J155" s="45"/>
      <c r="K155" s="45"/>
      <c r="L155" s="45"/>
    </row>
    <row r="156" spans="2:12" ht="15.75" x14ac:dyDescent="0.2">
      <c r="B156" s="89"/>
      <c r="C156" s="245" t="s">
        <v>1496</v>
      </c>
      <c r="D156" s="246"/>
      <c r="E156" s="247"/>
      <c r="F156" s="248"/>
      <c r="G156" s="249"/>
      <c r="H156" s="19"/>
    </row>
    <row r="157" spans="2:12" ht="15.75" x14ac:dyDescent="0.2">
      <c r="B157" s="89"/>
      <c r="C157" s="250"/>
      <c r="D157" s="251"/>
      <c r="E157" s="252"/>
      <c r="F157" s="253"/>
      <c r="G157" s="189"/>
      <c r="H157" s="19"/>
    </row>
    <row r="158" spans="2:12" ht="15.75" thickBot="1" x14ac:dyDescent="0.25">
      <c r="B158" s="195"/>
      <c r="C158" s="239" t="s">
        <v>999</v>
      </c>
      <c r="D158" s="254"/>
      <c r="E158" s="239"/>
      <c r="F158" s="255" t="s">
        <v>1514</v>
      </c>
      <c r="G158" s="241"/>
      <c r="H158" s="19"/>
    </row>
    <row r="159" spans="2:12" x14ac:dyDescent="0.2"/>
    <row r="160" spans="2:12"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spans="30:30" hidden="1" x14ac:dyDescent="0.2"/>
    <row r="226" spans="30:30" hidden="1" x14ac:dyDescent="0.2"/>
    <row r="227" spans="30:30" hidden="1" x14ac:dyDescent="0.2"/>
    <row r="228" spans="30:30" hidden="1" x14ac:dyDescent="0.2"/>
    <row r="229" spans="30:30" hidden="1" x14ac:dyDescent="0.2"/>
    <row r="230" spans="30:30" hidden="1" x14ac:dyDescent="0.2"/>
    <row r="231" spans="30:30" hidden="1" x14ac:dyDescent="0.2"/>
    <row r="232" spans="30:30" hidden="1" x14ac:dyDescent="0.2"/>
    <row r="233" spans="30:30" hidden="1" x14ac:dyDescent="0.2"/>
    <row r="234" spans="30:30" hidden="1" x14ac:dyDescent="0.2"/>
    <row r="235" spans="30:30" hidden="1" x14ac:dyDescent="0.2"/>
    <row r="236" spans="30:30" hidden="1" x14ac:dyDescent="0.2">
      <c r="AD236" s="6"/>
    </row>
    <row r="237" spans="30:30" hidden="1" x14ac:dyDescent="0.2">
      <c r="AD237" s="256" t="s">
        <v>5</v>
      </c>
    </row>
    <row r="238" spans="30:30" hidden="1" x14ac:dyDescent="0.2">
      <c r="AD238" s="257" t="s">
        <v>12</v>
      </c>
    </row>
    <row r="239" spans="30:30" hidden="1" x14ac:dyDescent="0.2">
      <c r="AD239" s="258" t="s">
        <v>598</v>
      </c>
    </row>
    <row r="240" spans="30:30" hidden="1" x14ac:dyDescent="0.2">
      <c r="AD240" s="258" t="s">
        <v>128</v>
      </c>
    </row>
    <row r="241" spans="30:30" hidden="1" x14ac:dyDescent="0.2">
      <c r="AD241" s="258" t="s">
        <v>144</v>
      </c>
    </row>
    <row r="242" spans="30:30" hidden="1" x14ac:dyDescent="0.2">
      <c r="AD242" s="258" t="s">
        <v>600</v>
      </c>
    </row>
    <row r="243" spans="30:30" hidden="1" x14ac:dyDescent="0.2">
      <c r="AD243" s="258" t="s">
        <v>484</v>
      </c>
    </row>
    <row r="244" spans="30:30" hidden="1" x14ac:dyDescent="0.2">
      <c r="AD244" s="258" t="s">
        <v>340</v>
      </c>
    </row>
    <row r="245" spans="30:30" hidden="1" x14ac:dyDescent="0.2">
      <c r="AD245" s="258" t="s">
        <v>940</v>
      </c>
    </row>
    <row r="246" spans="30:30" hidden="1" x14ac:dyDescent="0.2">
      <c r="AD246" s="258" t="s">
        <v>849</v>
      </c>
    </row>
    <row r="247" spans="30:30" hidden="1" x14ac:dyDescent="0.2">
      <c r="AD247" s="258" t="s">
        <v>94</v>
      </c>
    </row>
    <row r="248" spans="30:30" hidden="1" x14ac:dyDescent="0.2">
      <c r="AD248" s="258" t="s">
        <v>546</v>
      </c>
    </row>
    <row r="249" spans="30:30" hidden="1" x14ac:dyDescent="0.2">
      <c r="AD249" s="258" t="s">
        <v>714</v>
      </c>
    </row>
    <row r="250" spans="30:30" hidden="1" x14ac:dyDescent="0.2">
      <c r="AD250" s="258" t="s">
        <v>716</v>
      </c>
    </row>
    <row r="251" spans="30:30" hidden="1" x14ac:dyDescent="0.2">
      <c r="AD251" s="258" t="s">
        <v>646</v>
      </c>
    </row>
    <row r="252" spans="30:30" hidden="1" x14ac:dyDescent="0.2">
      <c r="AD252" s="258" t="s">
        <v>130</v>
      </c>
    </row>
    <row r="253" spans="30:30" hidden="1" x14ac:dyDescent="0.2">
      <c r="AD253" s="258" t="s">
        <v>222</v>
      </c>
    </row>
    <row r="254" spans="30:30" hidden="1" x14ac:dyDescent="0.2">
      <c r="AD254" s="258" t="s">
        <v>266</v>
      </c>
    </row>
    <row r="255" spans="30:30" hidden="1" x14ac:dyDescent="0.2">
      <c r="AD255" s="258" t="s">
        <v>486</v>
      </c>
    </row>
    <row r="256" spans="30:30" hidden="1" x14ac:dyDescent="0.2">
      <c r="AD256" s="258" t="s">
        <v>68</v>
      </c>
    </row>
    <row r="257" spans="30:30" hidden="1" x14ac:dyDescent="0.2">
      <c r="AD257" s="258" t="s">
        <v>35</v>
      </c>
    </row>
    <row r="258" spans="30:30" hidden="1" x14ac:dyDescent="0.2">
      <c r="AD258" s="258" t="s">
        <v>850</v>
      </c>
    </row>
    <row r="259" spans="30:30" hidden="1" x14ac:dyDescent="0.2">
      <c r="AD259" s="258" t="s">
        <v>878</v>
      </c>
    </row>
    <row r="260" spans="30:30" hidden="1" x14ac:dyDescent="0.2">
      <c r="AD260" s="258" t="s">
        <v>851</v>
      </c>
    </row>
    <row r="261" spans="30:30" hidden="1" x14ac:dyDescent="0.2">
      <c r="AD261" s="258" t="s">
        <v>718</v>
      </c>
    </row>
    <row r="262" spans="30:30" hidden="1" x14ac:dyDescent="0.2">
      <c r="AD262" s="258" t="s">
        <v>664</v>
      </c>
    </row>
    <row r="263" spans="30:30" hidden="1" x14ac:dyDescent="0.2">
      <c r="AD263" s="258" t="s">
        <v>400</v>
      </c>
    </row>
    <row r="264" spans="30:30" hidden="1" x14ac:dyDescent="0.2">
      <c r="AD264" s="258" t="s">
        <v>364</v>
      </c>
    </row>
    <row r="265" spans="30:30" hidden="1" x14ac:dyDescent="0.2">
      <c r="AD265" s="258" t="s">
        <v>366</v>
      </c>
    </row>
    <row r="266" spans="30:30" hidden="1" x14ac:dyDescent="0.2">
      <c r="AD266" s="258" t="s">
        <v>146</v>
      </c>
    </row>
    <row r="267" spans="30:30" hidden="1" x14ac:dyDescent="0.2">
      <c r="AD267" s="258" t="s">
        <v>616</v>
      </c>
    </row>
    <row r="268" spans="30:30" hidden="1" x14ac:dyDescent="0.2">
      <c r="AD268" s="258" t="s">
        <v>416</v>
      </c>
    </row>
    <row r="269" spans="30:30" hidden="1" x14ac:dyDescent="0.2">
      <c r="AD269" s="258" t="s">
        <v>184</v>
      </c>
    </row>
    <row r="270" spans="30:30" hidden="1" x14ac:dyDescent="0.2">
      <c r="AD270" s="258" t="s">
        <v>78</v>
      </c>
    </row>
    <row r="271" spans="30:30" hidden="1" x14ac:dyDescent="0.2">
      <c r="AD271" s="258" t="s">
        <v>678</v>
      </c>
    </row>
    <row r="272" spans="30:30" hidden="1" x14ac:dyDescent="0.2">
      <c r="AD272" s="258" t="s">
        <v>224</v>
      </c>
    </row>
    <row r="273" spans="30:30" hidden="1" x14ac:dyDescent="0.2">
      <c r="AD273" s="258" t="s">
        <v>432</v>
      </c>
    </row>
    <row r="274" spans="30:30" hidden="1" x14ac:dyDescent="0.2">
      <c r="AD274" s="258" t="s">
        <v>720</v>
      </c>
    </row>
    <row r="275" spans="30:30" hidden="1" x14ac:dyDescent="0.2">
      <c r="AD275" s="258" t="s">
        <v>226</v>
      </c>
    </row>
    <row r="276" spans="30:30" hidden="1" x14ac:dyDescent="0.2">
      <c r="AD276" s="258" t="s">
        <v>202</v>
      </c>
    </row>
    <row r="277" spans="30:30" hidden="1" x14ac:dyDescent="0.2">
      <c r="AD277" s="258" t="s">
        <v>70</v>
      </c>
    </row>
    <row r="278" spans="30:30" hidden="1" x14ac:dyDescent="0.2">
      <c r="AD278" s="258" t="s">
        <v>434</v>
      </c>
    </row>
    <row r="279" spans="30:30" hidden="1" x14ac:dyDescent="0.2">
      <c r="AD279" s="258" t="s">
        <v>722</v>
      </c>
    </row>
    <row r="280" spans="30:30" hidden="1" x14ac:dyDescent="0.2">
      <c r="AD280" s="258" t="s">
        <v>292</v>
      </c>
    </row>
    <row r="281" spans="30:30" hidden="1" x14ac:dyDescent="0.2">
      <c r="AD281" s="258" t="s">
        <v>306</v>
      </c>
    </row>
    <row r="282" spans="30:30" hidden="1" x14ac:dyDescent="0.2">
      <c r="AD282" s="258" t="s">
        <v>488</v>
      </c>
    </row>
    <row r="283" spans="30:30" hidden="1" x14ac:dyDescent="0.2">
      <c r="AD283" s="258" t="s">
        <v>92</v>
      </c>
    </row>
    <row r="284" spans="30:30" hidden="1" x14ac:dyDescent="0.2">
      <c r="AD284" s="258" t="s">
        <v>852</v>
      </c>
    </row>
    <row r="285" spans="30:30" hidden="1" x14ac:dyDescent="0.2">
      <c r="AD285" s="258" t="s">
        <v>370</v>
      </c>
    </row>
    <row r="286" spans="30:30" hidden="1" x14ac:dyDescent="0.2">
      <c r="AD286" s="258" t="s">
        <v>618</v>
      </c>
    </row>
    <row r="287" spans="30:30" hidden="1" x14ac:dyDescent="0.2">
      <c r="AD287" s="258" t="s">
        <v>680</v>
      </c>
    </row>
    <row r="288" spans="30:30" hidden="1" x14ac:dyDescent="0.2">
      <c r="AD288" s="258" t="s">
        <v>106</v>
      </c>
    </row>
    <row r="289" spans="30:30" hidden="1" x14ac:dyDescent="0.2">
      <c r="AD289" s="258" t="s">
        <v>104</v>
      </c>
    </row>
    <row r="290" spans="30:30" hidden="1" x14ac:dyDescent="0.2">
      <c r="AD290" s="258" t="s">
        <v>1513</v>
      </c>
    </row>
    <row r="291" spans="30:30" hidden="1" x14ac:dyDescent="0.2">
      <c r="AD291" s="258" t="s">
        <v>853</v>
      </c>
    </row>
    <row r="292" spans="30:30" hidden="1" x14ac:dyDescent="0.2">
      <c r="AD292" s="258" t="s">
        <v>880</v>
      </c>
    </row>
    <row r="293" spans="30:30" hidden="1" x14ac:dyDescent="0.2">
      <c r="AD293" s="258" t="s">
        <v>690</v>
      </c>
    </row>
    <row r="294" spans="30:30" hidden="1" x14ac:dyDescent="0.2">
      <c r="AD294" s="258" t="s">
        <v>528</v>
      </c>
    </row>
    <row r="295" spans="30:30" hidden="1" x14ac:dyDescent="0.2">
      <c r="AD295" s="258" t="s">
        <v>342</v>
      </c>
    </row>
    <row r="296" spans="30:30" hidden="1" x14ac:dyDescent="0.2">
      <c r="AD296" s="258" t="s">
        <v>132</v>
      </c>
    </row>
    <row r="297" spans="30:30" hidden="1" x14ac:dyDescent="0.2">
      <c r="AD297" s="258" t="s">
        <v>228</v>
      </c>
    </row>
    <row r="298" spans="30:30" hidden="1" x14ac:dyDescent="0.2">
      <c r="AD298" s="258" t="s">
        <v>37</v>
      </c>
    </row>
    <row r="299" spans="30:30" hidden="1" x14ac:dyDescent="0.2">
      <c r="AD299" s="258" t="s">
        <v>402</v>
      </c>
    </row>
    <row r="300" spans="30:30" hidden="1" x14ac:dyDescent="0.2">
      <c r="AD300" s="258" t="s">
        <v>230</v>
      </c>
    </row>
    <row r="301" spans="30:30" hidden="1" x14ac:dyDescent="0.2">
      <c r="AD301" s="258" t="s">
        <v>248</v>
      </c>
    </row>
    <row r="302" spans="30:30" hidden="1" x14ac:dyDescent="0.2">
      <c r="AD302" s="258" t="s">
        <v>500</v>
      </c>
    </row>
    <row r="303" spans="30:30" hidden="1" x14ac:dyDescent="0.2">
      <c r="AD303" s="258" t="s">
        <v>854</v>
      </c>
    </row>
    <row r="304" spans="30:30" hidden="1" x14ac:dyDescent="0.2">
      <c r="AD304" s="258" t="s">
        <v>40</v>
      </c>
    </row>
    <row r="305" spans="30:30" hidden="1" x14ac:dyDescent="0.2">
      <c r="AD305" s="258" t="s">
        <v>882</v>
      </c>
    </row>
    <row r="306" spans="30:30" hidden="1" x14ac:dyDescent="0.2">
      <c r="AD306" s="258" t="s">
        <v>42</v>
      </c>
    </row>
    <row r="307" spans="30:30" hidden="1" x14ac:dyDescent="0.2">
      <c r="AD307" s="258" t="s">
        <v>148</v>
      </c>
    </row>
    <row r="308" spans="30:30" hidden="1" x14ac:dyDescent="0.2">
      <c r="AD308" s="258" t="s">
        <v>602</v>
      </c>
    </row>
    <row r="309" spans="30:30" hidden="1" x14ac:dyDescent="0.2">
      <c r="AD309" s="258" t="s">
        <v>96</v>
      </c>
    </row>
    <row r="310" spans="30:30" hidden="1" x14ac:dyDescent="0.2">
      <c r="AD310" s="258" t="s">
        <v>372</v>
      </c>
    </row>
    <row r="311" spans="30:30" hidden="1" x14ac:dyDescent="0.2">
      <c r="AD311" s="258" t="s">
        <v>188</v>
      </c>
    </row>
    <row r="312" spans="30:30" hidden="1" x14ac:dyDescent="0.2">
      <c r="AD312" s="258" t="s">
        <v>688</v>
      </c>
    </row>
    <row r="313" spans="30:30" hidden="1" x14ac:dyDescent="0.2">
      <c r="AD313" s="258" t="s">
        <v>480</v>
      </c>
    </row>
    <row r="314" spans="30:30" hidden="1" x14ac:dyDescent="0.2">
      <c r="AD314" s="258" t="s">
        <v>855</v>
      </c>
    </row>
    <row r="315" spans="30:30" hidden="1" x14ac:dyDescent="0.2">
      <c r="AD315" s="258" t="s">
        <v>884</v>
      </c>
    </row>
    <row r="316" spans="30:30" hidden="1" x14ac:dyDescent="0.2">
      <c r="AD316" s="258" t="s">
        <v>232</v>
      </c>
    </row>
    <row r="317" spans="30:30" hidden="1" x14ac:dyDescent="0.2">
      <c r="AD317" s="258" t="s">
        <v>134</v>
      </c>
    </row>
    <row r="318" spans="30:30" hidden="1" x14ac:dyDescent="0.2">
      <c r="AD318" s="258" t="s">
        <v>466</v>
      </c>
    </row>
    <row r="319" spans="30:30" hidden="1" x14ac:dyDescent="0.2">
      <c r="AD319" s="258" t="s">
        <v>44</v>
      </c>
    </row>
    <row r="320" spans="30:30" hidden="1" x14ac:dyDescent="0.2">
      <c r="AD320" s="258" t="s">
        <v>250</v>
      </c>
    </row>
    <row r="321" spans="30:30" hidden="1" x14ac:dyDescent="0.2">
      <c r="AD321" s="258" t="s">
        <v>666</v>
      </c>
    </row>
    <row r="322" spans="30:30" hidden="1" x14ac:dyDescent="0.2">
      <c r="AD322" s="258" t="s">
        <v>450</v>
      </c>
    </row>
    <row r="323" spans="30:30" hidden="1" x14ac:dyDescent="0.2">
      <c r="AD323" s="258" t="s">
        <v>604</v>
      </c>
    </row>
    <row r="324" spans="30:30" hidden="1" x14ac:dyDescent="0.2">
      <c r="AD324" s="258" t="s">
        <v>724</v>
      </c>
    </row>
    <row r="325" spans="30:30" hidden="1" x14ac:dyDescent="0.2">
      <c r="AD325" s="258" t="s">
        <v>126</v>
      </c>
    </row>
    <row r="326" spans="30:30" hidden="1" x14ac:dyDescent="0.2">
      <c r="AD326" s="258" t="s">
        <v>886</v>
      </c>
    </row>
    <row r="327" spans="30:30" hidden="1" x14ac:dyDescent="0.2">
      <c r="AD327" s="258" t="s">
        <v>308</v>
      </c>
    </row>
    <row r="328" spans="30:30" hidden="1" x14ac:dyDescent="0.2">
      <c r="AD328" s="258" t="s">
        <v>200</v>
      </c>
    </row>
    <row r="329" spans="30:30" hidden="1" x14ac:dyDescent="0.2">
      <c r="AD329" s="258" t="s">
        <v>344</v>
      </c>
    </row>
    <row r="330" spans="30:30" hidden="1" x14ac:dyDescent="0.2">
      <c r="AD330" s="258" t="s">
        <v>796</v>
      </c>
    </row>
    <row r="331" spans="30:30" hidden="1" x14ac:dyDescent="0.2">
      <c r="AD331" s="258" t="s">
        <v>468</v>
      </c>
    </row>
    <row r="332" spans="30:30" hidden="1" x14ac:dyDescent="0.2">
      <c r="AD332" s="258" t="s">
        <v>140</v>
      </c>
    </row>
    <row r="333" spans="30:30" hidden="1" x14ac:dyDescent="0.2">
      <c r="AD333" s="258" t="s">
        <v>142</v>
      </c>
    </row>
    <row r="334" spans="30:30" hidden="1" x14ac:dyDescent="0.2">
      <c r="AD334" s="258" t="s">
        <v>856</v>
      </c>
    </row>
    <row r="335" spans="30:30" hidden="1" x14ac:dyDescent="0.2">
      <c r="AD335" s="258" t="s">
        <v>150</v>
      </c>
    </row>
    <row r="336" spans="30:30" hidden="1" x14ac:dyDescent="0.2">
      <c r="AD336" s="258" t="s">
        <v>888</v>
      </c>
    </row>
    <row r="337" spans="30:30" hidden="1" x14ac:dyDescent="0.2">
      <c r="AD337" s="258" t="s">
        <v>164</v>
      </c>
    </row>
    <row r="338" spans="30:30" hidden="1" x14ac:dyDescent="0.2">
      <c r="AD338" s="258" t="s">
        <v>942</v>
      </c>
    </row>
    <row r="339" spans="30:30" hidden="1" x14ac:dyDescent="0.2">
      <c r="AD339" s="258" t="s">
        <v>876</v>
      </c>
    </row>
    <row r="340" spans="30:30" hidden="1" x14ac:dyDescent="0.2">
      <c r="AD340" s="258" t="s">
        <v>648</v>
      </c>
    </row>
    <row r="341" spans="30:30" hidden="1" x14ac:dyDescent="0.2">
      <c r="AD341" s="258" t="s">
        <v>186</v>
      </c>
    </row>
    <row r="342" spans="30:30" hidden="1" x14ac:dyDescent="0.2">
      <c r="AD342" s="258" t="s">
        <v>1506</v>
      </c>
    </row>
    <row r="343" spans="30:30" hidden="1" x14ac:dyDescent="0.2">
      <c r="AD343" s="258" t="s">
        <v>890</v>
      </c>
    </row>
    <row r="344" spans="30:30" hidden="1" x14ac:dyDescent="0.2">
      <c r="AD344" s="258" t="s">
        <v>346</v>
      </c>
    </row>
    <row r="345" spans="30:30" hidden="1" x14ac:dyDescent="0.2">
      <c r="AD345" s="258" t="s">
        <v>668</v>
      </c>
    </row>
    <row r="346" spans="30:30" hidden="1" x14ac:dyDescent="0.2">
      <c r="AD346" s="258" t="s">
        <v>857</v>
      </c>
    </row>
    <row r="347" spans="30:30" hidden="1" x14ac:dyDescent="0.2">
      <c r="AD347" s="258" t="s">
        <v>892</v>
      </c>
    </row>
    <row r="348" spans="30:30" hidden="1" x14ac:dyDescent="0.2">
      <c r="AD348" s="258" t="s">
        <v>29</v>
      </c>
    </row>
    <row r="349" spans="30:30" hidden="1" x14ac:dyDescent="0.2">
      <c r="AD349" s="258" t="s">
        <v>726</v>
      </c>
    </row>
    <row r="350" spans="30:30" hidden="1" x14ac:dyDescent="0.2">
      <c r="AD350" s="258" t="s">
        <v>108</v>
      </c>
    </row>
    <row r="351" spans="30:30" hidden="1" x14ac:dyDescent="0.2">
      <c r="AD351" s="258" t="s">
        <v>166</v>
      </c>
    </row>
    <row r="352" spans="30:30" hidden="1" x14ac:dyDescent="0.2">
      <c r="AD352" s="258" t="s">
        <v>190</v>
      </c>
    </row>
    <row r="353" spans="30:30" hidden="1" x14ac:dyDescent="0.2">
      <c r="AD353" s="258" t="s">
        <v>268</v>
      </c>
    </row>
    <row r="354" spans="30:30" hidden="1" x14ac:dyDescent="0.2">
      <c r="AD354" s="258" t="s">
        <v>310</v>
      </c>
    </row>
    <row r="355" spans="30:30" hidden="1" x14ac:dyDescent="0.2">
      <c r="AD355" s="258" t="s">
        <v>418</v>
      </c>
    </row>
    <row r="356" spans="30:30" hidden="1" x14ac:dyDescent="0.2">
      <c r="AD356" s="258" t="s">
        <v>783</v>
      </c>
    </row>
    <row r="357" spans="30:30" hidden="1" x14ac:dyDescent="0.2">
      <c r="AD357" s="258" t="s">
        <v>470</v>
      </c>
    </row>
    <row r="358" spans="30:30" hidden="1" x14ac:dyDescent="0.2">
      <c r="AD358" s="258" t="s">
        <v>326</v>
      </c>
    </row>
    <row r="359" spans="30:30" hidden="1" x14ac:dyDescent="0.2">
      <c r="AD359" s="258" t="s">
        <v>530</v>
      </c>
    </row>
    <row r="360" spans="30:30" hidden="1" x14ac:dyDescent="0.2">
      <c r="AD360" s="258" t="s">
        <v>204</v>
      </c>
    </row>
    <row r="361" spans="30:30" hidden="1" x14ac:dyDescent="0.2">
      <c r="AD361" s="258" t="s">
        <v>858</v>
      </c>
    </row>
    <row r="362" spans="30:30" hidden="1" x14ac:dyDescent="0.2">
      <c r="AD362" s="258" t="s">
        <v>206</v>
      </c>
    </row>
    <row r="363" spans="30:30" hidden="1" x14ac:dyDescent="0.2">
      <c r="AD363" s="258" t="s">
        <v>270</v>
      </c>
    </row>
    <row r="364" spans="30:30" hidden="1" x14ac:dyDescent="0.2">
      <c r="AD364" s="258" t="s">
        <v>136</v>
      </c>
    </row>
    <row r="365" spans="30:30" hidden="1" x14ac:dyDescent="0.2">
      <c r="AD365" s="258" t="s">
        <v>562</v>
      </c>
    </row>
    <row r="366" spans="30:30" hidden="1" x14ac:dyDescent="0.2">
      <c r="AD366" s="258" t="s">
        <v>728</v>
      </c>
    </row>
    <row r="367" spans="30:30" hidden="1" x14ac:dyDescent="0.2">
      <c r="AD367" s="258" t="s">
        <v>234</v>
      </c>
    </row>
    <row r="368" spans="30:30" hidden="1" x14ac:dyDescent="0.2">
      <c r="AD368" s="258" t="s">
        <v>564</v>
      </c>
    </row>
    <row r="369" spans="30:30" hidden="1" x14ac:dyDescent="0.2">
      <c r="AD369" s="258" t="s">
        <v>152</v>
      </c>
    </row>
    <row r="370" spans="30:30" hidden="1" x14ac:dyDescent="0.2">
      <c r="AD370" s="258" t="s">
        <v>220</v>
      </c>
    </row>
    <row r="371" spans="30:30" hidden="1" x14ac:dyDescent="0.2">
      <c r="AD371" s="258" t="s">
        <v>859</v>
      </c>
    </row>
    <row r="372" spans="30:30" hidden="1" x14ac:dyDescent="0.2">
      <c r="AD372" s="258" t="s">
        <v>894</v>
      </c>
    </row>
    <row r="373" spans="30:30" hidden="1" x14ac:dyDescent="0.2">
      <c r="AD373" s="258" t="s">
        <v>168</v>
      </c>
    </row>
    <row r="374" spans="30:30" hidden="1" x14ac:dyDescent="0.2">
      <c r="AD374" s="258" t="s">
        <v>798</v>
      </c>
    </row>
    <row r="375" spans="30:30" hidden="1" x14ac:dyDescent="0.2">
      <c r="AD375" s="258" t="s">
        <v>272</v>
      </c>
    </row>
    <row r="376" spans="30:30" hidden="1" x14ac:dyDescent="0.2">
      <c r="AD376" s="258" t="s">
        <v>110</v>
      </c>
    </row>
    <row r="377" spans="30:30" hidden="1" x14ac:dyDescent="0.2">
      <c r="AD377" s="258" t="s">
        <v>548</v>
      </c>
    </row>
    <row r="378" spans="30:30" hidden="1" x14ac:dyDescent="0.2">
      <c r="AD378" s="258" t="s">
        <v>252</v>
      </c>
    </row>
    <row r="379" spans="30:30" hidden="1" x14ac:dyDescent="0.2">
      <c r="AD379" s="258" t="s">
        <v>374</v>
      </c>
    </row>
    <row r="380" spans="30:30" hidden="1" x14ac:dyDescent="0.2">
      <c r="AD380" s="258" t="s">
        <v>654</v>
      </c>
    </row>
    <row r="381" spans="30:30" hidden="1" x14ac:dyDescent="0.2">
      <c r="AD381" s="258" t="s">
        <v>490</v>
      </c>
    </row>
    <row r="382" spans="30:30" hidden="1" x14ac:dyDescent="0.2">
      <c r="AD382" s="258" t="s">
        <v>254</v>
      </c>
    </row>
    <row r="383" spans="30:30" hidden="1" x14ac:dyDescent="0.2">
      <c r="AD383" s="258" t="s">
        <v>246</v>
      </c>
    </row>
    <row r="384" spans="30:30" hidden="1" x14ac:dyDescent="0.2">
      <c r="AD384" s="258" t="s">
        <v>896</v>
      </c>
    </row>
    <row r="385" spans="30:30" hidden="1" x14ac:dyDescent="0.2">
      <c r="AD385" s="258" t="s">
        <v>274</v>
      </c>
    </row>
    <row r="386" spans="30:30" hidden="1" x14ac:dyDescent="0.2">
      <c r="AD386" s="258" t="s">
        <v>348</v>
      </c>
    </row>
    <row r="387" spans="30:30" hidden="1" x14ac:dyDescent="0.2">
      <c r="AD387" s="258" t="s">
        <v>436</v>
      </c>
    </row>
    <row r="388" spans="30:30" hidden="1" x14ac:dyDescent="0.2">
      <c r="AD388" s="258" t="s">
        <v>754</v>
      </c>
    </row>
    <row r="389" spans="30:30" hidden="1" x14ac:dyDescent="0.2">
      <c r="AD389" s="258" t="s">
        <v>14</v>
      </c>
    </row>
    <row r="390" spans="30:30" hidden="1" x14ac:dyDescent="0.2">
      <c r="AD390" s="258" t="s">
        <v>870</v>
      </c>
    </row>
    <row r="391" spans="30:30" hidden="1" x14ac:dyDescent="0.2">
      <c r="AD391" s="258" t="s">
        <v>928</v>
      </c>
    </row>
    <row r="392" spans="30:30" hidden="1" x14ac:dyDescent="0.2">
      <c r="AD392" s="258" t="s">
        <v>785</v>
      </c>
    </row>
    <row r="393" spans="30:30" hidden="1" x14ac:dyDescent="0.2">
      <c r="AD393" s="258" t="s">
        <v>692</v>
      </c>
    </row>
    <row r="394" spans="30:30" hidden="1" x14ac:dyDescent="0.2">
      <c r="AD394" s="258" t="s">
        <v>566</v>
      </c>
    </row>
    <row r="395" spans="30:30" hidden="1" x14ac:dyDescent="0.2">
      <c r="AD395" s="258" t="s">
        <v>694</v>
      </c>
    </row>
    <row r="396" spans="30:30" hidden="1" x14ac:dyDescent="0.2">
      <c r="AD396" s="258" t="s">
        <v>115</v>
      </c>
    </row>
    <row r="397" spans="30:30" hidden="1" x14ac:dyDescent="0.2">
      <c r="AD397" s="258" t="s">
        <v>452</v>
      </c>
    </row>
    <row r="398" spans="30:30" hidden="1" x14ac:dyDescent="0.2">
      <c r="AD398" s="258" t="s">
        <v>696</v>
      </c>
    </row>
    <row r="399" spans="30:30" hidden="1" x14ac:dyDescent="0.2">
      <c r="AD399" s="258" t="s">
        <v>264</v>
      </c>
    </row>
    <row r="400" spans="30:30" hidden="1" x14ac:dyDescent="0.2">
      <c r="AD400" s="258" t="s">
        <v>860</v>
      </c>
    </row>
    <row r="401" spans="30:30" hidden="1" x14ac:dyDescent="0.2">
      <c r="AD401" s="258" t="s">
        <v>944</v>
      </c>
    </row>
    <row r="402" spans="30:30" hidden="1" x14ac:dyDescent="0.2">
      <c r="AD402" s="258" t="s">
        <v>404</v>
      </c>
    </row>
    <row r="403" spans="30:30" hidden="1" x14ac:dyDescent="0.2">
      <c r="AD403" s="258" t="s">
        <v>730</v>
      </c>
    </row>
    <row r="404" spans="30:30" hidden="1" x14ac:dyDescent="0.2">
      <c r="AD404" s="258" t="s">
        <v>236</v>
      </c>
    </row>
    <row r="405" spans="30:30" hidden="1" x14ac:dyDescent="0.2">
      <c r="AD405" s="258" t="s">
        <v>458</v>
      </c>
    </row>
    <row r="406" spans="30:30" hidden="1" x14ac:dyDescent="0.2">
      <c r="AD406" s="258" t="s">
        <v>732</v>
      </c>
    </row>
    <row r="407" spans="30:30" hidden="1" x14ac:dyDescent="0.2">
      <c r="AD407" s="258" t="s">
        <v>276</v>
      </c>
    </row>
    <row r="408" spans="30:30" hidden="1" x14ac:dyDescent="0.2">
      <c r="AD408" s="258" t="s">
        <v>119</v>
      </c>
    </row>
    <row r="409" spans="30:30" hidden="1" x14ac:dyDescent="0.2">
      <c r="AD409" s="258" t="s">
        <v>208</v>
      </c>
    </row>
    <row r="410" spans="30:30" hidden="1" x14ac:dyDescent="0.2">
      <c r="AD410" s="258" t="s">
        <v>278</v>
      </c>
    </row>
    <row r="411" spans="30:30" hidden="1" x14ac:dyDescent="0.2">
      <c r="AD411" s="258" t="s">
        <v>734</v>
      </c>
    </row>
    <row r="412" spans="30:30" hidden="1" x14ac:dyDescent="0.2">
      <c r="AD412" s="258" t="s">
        <v>861</v>
      </c>
    </row>
    <row r="413" spans="30:30" hidden="1" x14ac:dyDescent="0.2">
      <c r="AD413" s="258" t="s">
        <v>288</v>
      </c>
    </row>
    <row r="414" spans="30:30" hidden="1" x14ac:dyDescent="0.2">
      <c r="AD414" s="258" t="s">
        <v>304</v>
      </c>
    </row>
    <row r="415" spans="30:30" hidden="1" x14ac:dyDescent="0.2">
      <c r="AD415" s="258" t="s">
        <v>898</v>
      </c>
    </row>
    <row r="416" spans="30:30" hidden="1" x14ac:dyDescent="0.2">
      <c r="AD416" s="258" t="s">
        <v>312</v>
      </c>
    </row>
    <row r="417" spans="30:30" hidden="1" x14ac:dyDescent="0.2">
      <c r="AD417" s="258" t="s">
        <v>154</v>
      </c>
    </row>
    <row r="418" spans="30:30" hidden="1" x14ac:dyDescent="0.2">
      <c r="AD418" s="258" t="s">
        <v>736</v>
      </c>
    </row>
    <row r="419" spans="30:30" hidden="1" x14ac:dyDescent="0.2">
      <c r="AD419" s="258" t="s">
        <v>406</v>
      </c>
    </row>
    <row r="420" spans="30:30" hidden="1" x14ac:dyDescent="0.2">
      <c r="AD420" s="258" t="s">
        <v>606</v>
      </c>
    </row>
    <row r="421" spans="30:30" hidden="1" x14ac:dyDescent="0.2">
      <c r="AD421" s="258" t="s">
        <v>738</v>
      </c>
    </row>
    <row r="422" spans="30:30" hidden="1" x14ac:dyDescent="0.2">
      <c r="AD422" s="258" t="s">
        <v>862</v>
      </c>
    </row>
    <row r="423" spans="30:30" hidden="1" x14ac:dyDescent="0.2">
      <c r="AD423" s="258" t="s">
        <v>900</v>
      </c>
    </row>
    <row r="424" spans="30:30" hidden="1" x14ac:dyDescent="0.2">
      <c r="AD424" s="258" t="s">
        <v>111</v>
      </c>
    </row>
    <row r="425" spans="30:30" hidden="1" x14ac:dyDescent="0.2">
      <c r="AD425" s="258" t="s">
        <v>376</v>
      </c>
    </row>
    <row r="426" spans="30:30" hidden="1" x14ac:dyDescent="0.2">
      <c r="AD426" s="258" t="s">
        <v>550</v>
      </c>
    </row>
    <row r="427" spans="30:30" hidden="1" x14ac:dyDescent="0.2">
      <c r="AD427" s="258" t="s">
        <v>334</v>
      </c>
    </row>
    <row r="428" spans="30:30" hidden="1" x14ac:dyDescent="0.2">
      <c r="AD428" s="258" t="s">
        <v>614</v>
      </c>
    </row>
    <row r="429" spans="30:30" hidden="1" x14ac:dyDescent="0.2">
      <c r="AD429" s="258" t="s">
        <v>698</v>
      </c>
    </row>
    <row r="430" spans="30:30" hidden="1" x14ac:dyDescent="0.2">
      <c r="AD430" s="258" t="s">
        <v>700</v>
      </c>
    </row>
    <row r="431" spans="30:30" hidden="1" x14ac:dyDescent="0.2">
      <c r="AD431" s="258" t="s">
        <v>338</v>
      </c>
    </row>
    <row r="432" spans="30:30" hidden="1" x14ac:dyDescent="0.2">
      <c r="AD432" s="258" t="s">
        <v>863</v>
      </c>
    </row>
    <row r="433" spans="30:30" hidden="1" x14ac:dyDescent="0.2">
      <c r="AD433" s="258" t="s">
        <v>902</v>
      </c>
    </row>
    <row r="434" spans="30:30" hidden="1" x14ac:dyDescent="0.2">
      <c r="AD434" s="258" t="s">
        <v>472</v>
      </c>
    </row>
    <row r="435" spans="30:30" hidden="1" x14ac:dyDescent="0.2">
      <c r="AD435" s="258" t="s">
        <v>438</v>
      </c>
    </row>
    <row r="436" spans="30:30" hidden="1" x14ac:dyDescent="0.2">
      <c r="AD436" s="258" t="s">
        <v>328</v>
      </c>
    </row>
    <row r="437" spans="30:30" hidden="1" x14ac:dyDescent="0.2">
      <c r="AD437" s="258" t="s">
        <v>740</v>
      </c>
    </row>
    <row r="438" spans="30:30" hidden="1" x14ac:dyDescent="0.2">
      <c r="AD438" s="258" t="s">
        <v>682</v>
      </c>
    </row>
    <row r="439" spans="30:30" hidden="1" x14ac:dyDescent="0.2">
      <c r="AD439" s="258" t="s">
        <v>636</v>
      </c>
    </row>
    <row r="440" spans="30:30" hidden="1" x14ac:dyDescent="0.2">
      <c r="AD440" s="258" t="s">
        <v>800</v>
      </c>
    </row>
    <row r="441" spans="30:30" hidden="1" x14ac:dyDescent="0.2">
      <c r="AD441" s="258" t="s">
        <v>702</v>
      </c>
    </row>
    <row r="442" spans="30:30" hidden="1" x14ac:dyDescent="0.2">
      <c r="AD442" s="258" t="s">
        <v>368</v>
      </c>
    </row>
    <row r="443" spans="30:30" hidden="1" x14ac:dyDescent="0.2">
      <c r="AD443" s="258" t="s">
        <v>864</v>
      </c>
    </row>
    <row r="444" spans="30:30" hidden="1" x14ac:dyDescent="0.2">
      <c r="AD444" s="258" t="s">
        <v>904</v>
      </c>
    </row>
    <row r="445" spans="30:30" hidden="1" x14ac:dyDescent="0.2">
      <c r="AD445" s="258" t="s">
        <v>378</v>
      </c>
    </row>
    <row r="446" spans="30:30" hidden="1" x14ac:dyDescent="0.2">
      <c r="AD446" s="258" t="s">
        <v>812</v>
      </c>
    </row>
    <row r="447" spans="30:30" hidden="1" x14ac:dyDescent="0.2">
      <c r="AD447" s="258" t="s">
        <v>684</v>
      </c>
    </row>
    <row r="448" spans="30:30" hidden="1" x14ac:dyDescent="0.2">
      <c r="AD448" s="258" t="s">
        <v>394</v>
      </c>
    </row>
    <row r="449" spans="30:30" hidden="1" x14ac:dyDescent="0.2">
      <c r="AD449" s="258" t="s">
        <v>398</v>
      </c>
    </row>
    <row r="450" spans="30:30" hidden="1" x14ac:dyDescent="0.2">
      <c r="AD450" s="258" t="s">
        <v>865</v>
      </c>
    </row>
    <row r="451" spans="30:30" hidden="1" x14ac:dyDescent="0.2">
      <c r="AD451" s="258" t="s">
        <v>906</v>
      </c>
    </row>
    <row r="452" spans="30:30" hidden="1" x14ac:dyDescent="0.2">
      <c r="AD452" s="258" t="s">
        <v>210</v>
      </c>
    </row>
    <row r="453" spans="30:30" hidden="1" x14ac:dyDescent="0.2">
      <c r="AD453" s="258" t="s">
        <v>704</v>
      </c>
    </row>
    <row r="454" spans="30:30" hidden="1" x14ac:dyDescent="0.2">
      <c r="AD454" s="258" t="s">
        <v>532</v>
      </c>
    </row>
    <row r="455" spans="30:30" hidden="1" x14ac:dyDescent="0.2">
      <c r="AD455" s="258" t="s">
        <v>420</v>
      </c>
    </row>
    <row r="456" spans="30:30" hidden="1" x14ac:dyDescent="0.2">
      <c r="AD456" s="258" t="s">
        <v>414</v>
      </c>
    </row>
    <row r="457" spans="30:30" hidden="1" x14ac:dyDescent="0.2">
      <c r="AD457" s="258" t="s">
        <v>908</v>
      </c>
    </row>
    <row r="458" spans="30:30" hidden="1" x14ac:dyDescent="0.2">
      <c r="AD458" s="258" t="s">
        <v>638</v>
      </c>
    </row>
    <row r="459" spans="30:30" hidden="1" x14ac:dyDescent="0.2">
      <c r="AD459" s="258" t="s">
        <v>76</v>
      </c>
    </row>
    <row r="460" spans="30:30" hidden="1" x14ac:dyDescent="0.2">
      <c r="AD460" s="258" t="s">
        <v>350</v>
      </c>
    </row>
    <row r="461" spans="30:30" hidden="1" x14ac:dyDescent="0.2">
      <c r="AD461" s="258" t="s">
        <v>238</v>
      </c>
    </row>
    <row r="462" spans="30:30" hidden="1" x14ac:dyDescent="0.2">
      <c r="AD462" s="258" t="s">
        <v>302</v>
      </c>
    </row>
    <row r="463" spans="30:30" hidden="1" x14ac:dyDescent="0.2">
      <c r="AD463" s="258" t="s">
        <v>620</v>
      </c>
    </row>
    <row r="464" spans="30:30" hidden="1" x14ac:dyDescent="0.2">
      <c r="AD464" s="258" t="s">
        <v>492</v>
      </c>
    </row>
    <row r="465" spans="30:30" hidden="1" x14ac:dyDescent="0.2">
      <c r="AD465" s="258" t="s">
        <v>408</v>
      </c>
    </row>
    <row r="466" spans="30:30" hidden="1" x14ac:dyDescent="0.2">
      <c r="AD466" s="258" t="s">
        <v>514</v>
      </c>
    </row>
    <row r="467" spans="30:30" hidden="1" x14ac:dyDescent="0.2">
      <c r="AD467" s="258" t="s">
        <v>871</v>
      </c>
    </row>
    <row r="468" spans="30:30" hidden="1" x14ac:dyDescent="0.2">
      <c r="AD468" s="258" t="s">
        <v>930</v>
      </c>
    </row>
    <row r="469" spans="30:30" hidden="1" x14ac:dyDescent="0.2">
      <c r="AD469" s="258" t="s">
        <v>787</v>
      </c>
    </row>
    <row r="470" spans="30:30" hidden="1" x14ac:dyDescent="0.2">
      <c r="AD470" s="258" t="s">
        <v>742</v>
      </c>
    </row>
    <row r="471" spans="30:30" hidden="1" x14ac:dyDescent="0.2">
      <c r="AD471" s="258" t="s">
        <v>170</v>
      </c>
    </row>
    <row r="472" spans="30:30" hidden="1" x14ac:dyDescent="0.2">
      <c r="AD472" s="258" t="s">
        <v>552</v>
      </c>
    </row>
    <row r="473" spans="30:30" hidden="1" x14ac:dyDescent="0.2">
      <c r="AD473" s="258" t="s">
        <v>608</v>
      </c>
    </row>
    <row r="474" spans="30:30" hidden="1" x14ac:dyDescent="0.2">
      <c r="AD474" s="258" t="s">
        <v>33</v>
      </c>
    </row>
    <row r="475" spans="30:30" hidden="1" x14ac:dyDescent="0.2">
      <c r="AD475" s="258" t="s">
        <v>90</v>
      </c>
    </row>
    <row r="476" spans="30:30" hidden="1" x14ac:dyDescent="0.2">
      <c r="AD476" s="258" t="s">
        <v>568</v>
      </c>
    </row>
    <row r="477" spans="30:30" hidden="1" x14ac:dyDescent="0.2">
      <c r="AD477" s="258" t="s">
        <v>280</v>
      </c>
    </row>
    <row r="478" spans="30:30" hidden="1" x14ac:dyDescent="0.2">
      <c r="AD478" s="258" t="s">
        <v>32</v>
      </c>
    </row>
    <row r="479" spans="30:30" hidden="1" x14ac:dyDescent="0.2">
      <c r="AD479" s="258" t="s">
        <v>494</v>
      </c>
    </row>
    <row r="480" spans="30:30" hidden="1" x14ac:dyDescent="0.2">
      <c r="AD480" s="258" t="s">
        <v>656</v>
      </c>
    </row>
    <row r="481" spans="30:30" hidden="1" x14ac:dyDescent="0.2">
      <c r="AD481" s="258" t="s">
        <v>534</v>
      </c>
    </row>
    <row r="482" spans="30:30" hidden="1" x14ac:dyDescent="0.2">
      <c r="AD482" s="258" t="s">
        <v>744</v>
      </c>
    </row>
    <row r="483" spans="30:30" hidden="1" x14ac:dyDescent="0.2">
      <c r="AD483" s="258" t="s">
        <v>430</v>
      </c>
    </row>
    <row r="484" spans="30:30" hidden="1" x14ac:dyDescent="0.2">
      <c r="AD484" s="258" t="s">
        <v>910</v>
      </c>
    </row>
    <row r="485" spans="30:30" hidden="1" x14ac:dyDescent="0.2">
      <c r="AD485" s="258" t="s">
        <v>172</v>
      </c>
    </row>
    <row r="486" spans="30:30" hidden="1" x14ac:dyDescent="0.2">
      <c r="AD486" s="258" t="s">
        <v>192</v>
      </c>
    </row>
    <row r="487" spans="30:30" hidden="1" x14ac:dyDescent="0.2">
      <c r="AD487" s="258" t="s">
        <v>156</v>
      </c>
    </row>
    <row r="488" spans="30:30" hidden="1" x14ac:dyDescent="0.2">
      <c r="AD488" s="258" t="s">
        <v>330</v>
      </c>
    </row>
    <row r="489" spans="30:30" hidden="1" x14ac:dyDescent="0.2">
      <c r="AD489" s="258" t="s">
        <v>314</v>
      </c>
    </row>
    <row r="490" spans="30:30" hidden="1" x14ac:dyDescent="0.2">
      <c r="AD490" s="258" t="s">
        <v>422</v>
      </c>
    </row>
    <row r="491" spans="30:30" hidden="1" x14ac:dyDescent="0.2">
      <c r="AD491" s="258" t="s">
        <v>332</v>
      </c>
    </row>
    <row r="492" spans="30:30" hidden="1" x14ac:dyDescent="0.2">
      <c r="AD492" s="258" t="s">
        <v>789</v>
      </c>
    </row>
    <row r="493" spans="30:30" hidden="1" x14ac:dyDescent="0.2">
      <c r="AD493" s="258" t="s">
        <v>440</v>
      </c>
    </row>
    <row r="494" spans="30:30" hidden="1" x14ac:dyDescent="0.2">
      <c r="AD494" s="258" t="s">
        <v>74</v>
      </c>
    </row>
    <row r="495" spans="30:30" hidden="1" x14ac:dyDescent="0.2">
      <c r="AD495" s="258" t="s">
        <v>658</v>
      </c>
    </row>
    <row r="496" spans="30:30" hidden="1" x14ac:dyDescent="0.2">
      <c r="AD496" s="258" t="s">
        <v>586</v>
      </c>
    </row>
    <row r="497" spans="30:30" hidden="1" x14ac:dyDescent="0.2">
      <c r="AD497" s="258" t="s">
        <v>410</v>
      </c>
    </row>
    <row r="498" spans="30:30" hidden="1" x14ac:dyDescent="0.2">
      <c r="AD498" s="258" t="s">
        <v>802</v>
      </c>
    </row>
    <row r="499" spans="30:30" hidden="1" x14ac:dyDescent="0.2">
      <c r="AD499" s="258" t="s">
        <v>448</v>
      </c>
    </row>
    <row r="500" spans="30:30" hidden="1" x14ac:dyDescent="0.2">
      <c r="AD500" s="258" t="s">
        <v>866</v>
      </c>
    </row>
    <row r="501" spans="30:30" hidden="1" x14ac:dyDescent="0.2">
      <c r="AD501" s="258" t="s">
        <v>912</v>
      </c>
    </row>
    <row r="502" spans="30:30" hidden="1" x14ac:dyDescent="0.2">
      <c r="AD502" s="258" t="s">
        <v>474</v>
      </c>
    </row>
    <row r="503" spans="30:30" hidden="1" x14ac:dyDescent="0.2">
      <c r="AD503" s="258" t="s">
        <v>464</v>
      </c>
    </row>
    <row r="504" spans="30:30" hidden="1" x14ac:dyDescent="0.2">
      <c r="AD504" s="258" t="s">
        <v>914</v>
      </c>
    </row>
    <row r="505" spans="30:30" hidden="1" x14ac:dyDescent="0.2">
      <c r="AD505" s="258" t="s">
        <v>804</v>
      </c>
    </row>
    <row r="506" spans="30:30" hidden="1" x14ac:dyDescent="0.2">
      <c r="AD506" s="258" t="s">
        <v>47</v>
      </c>
    </row>
    <row r="507" spans="30:30" hidden="1" x14ac:dyDescent="0.2">
      <c r="AD507" s="258" t="s">
        <v>934</v>
      </c>
    </row>
    <row r="508" spans="30:30" hidden="1" x14ac:dyDescent="0.2">
      <c r="AD508" s="258" t="s">
        <v>442</v>
      </c>
    </row>
    <row r="509" spans="30:30" hidden="1" x14ac:dyDescent="0.2">
      <c r="AD509" s="258" t="s">
        <v>482</v>
      </c>
    </row>
    <row r="510" spans="30:30" hidden="1" x14ac:dyDescent="0.2">
      <c r="AD510" s="258" t="s">
        <v>867</v>
      </c>
    </row>
    <row r="511" spans="30:30" hidden="1" x14ac:dyDescent="0.2">
      <c r="AD511" s="258" t="s">
        <v>916</v>
      </c>
    </row>
    <row r="512" spans="30:30" hidden="1" x14ac:dyDescent="0.2">
      <c r="AD512" s="258" t="s">
        <v>588</v>
      </c>
    </row>
    <row r="513" spans="30:30" hidden="1" x14ac:dyDescent="0.2">
      <c r="AD513" s="258" t="s">
        <v>412</v>
      </c>
    </row>
    <row r="514" spans="30:30" hidden="1" x14ac:dyDescent="0.2">
      <c r="AD514" s="258" t="s">
        <v>622</v>
      </c>
    </row>
    <row r="515" spans="30:30" hidden="1" x14ac:dyDescent="0.2">
      <c r="AD515" s="258" t="s">
        <v>502</v>
      </c>
    </row>
    <row r="516" spans="30:30" hidden="1" x14ac:dyDescent="0.2">
      <c r="AD516" s="258" t="s">
        <v>498</v>
      </c>
    </row>
    <row r="517" spans="30:30" hidden="1" x14ac:dyDescent="0.2">
      <c r="AD517" s="258" t="s">
        <v>806</v>
      </c>
    </row>
    <row r="518" spans="30:30" hidden="1" x14ac:dyDescent="0.2">
      <c r="AD518" s="258" t="s">
        <v>380</v>
      </c>
    </row>
    <row r="519" spans="30:30" hidden="1" x14ac:dyDescent="0.2">
      <c r="AD519" s="258" t="s">
        <v>102</v>
      </c>
    </row>
    <row r="520" spans="30:30" hidden="1" x14ac:dyDescent="0.2">
      <c r="AD520" s="258" t="s">
        <v>160</v>
      </c>
    </row>
    <row r="521" spans="30:30" hidden="1" x14ac:dyDescent="0.2">
      <c r="AD521" s="258" t="s">
        <v>182</v>
      </c>
    </row>
    <row r="522" spans="30:30" hidden="1" x14ac:dyDescent="0.2">
      <c r="AD522" s="258" t="s">
        <v>260</v>
      </c>
    </row>
    <row r="523" spans="30:30" hidden="1" x14ac:dyDescent="0.2">
      <c r="AD523" s="258" t="s">
        <v>382</v>
      </c>
    </row>
    <row r="524" spans="30:30" hidden="1" x14ac:dyDescent="0.2">
      <c r="AD524" s="258" t="s">
        <v>194</v>
      </c>
    </row>
    <row r="525" spans="30:30" hidden="1" x14ac:dyDescent="0.2">
      <c r="AD525" s="258" t="s">
        <v>82</v>
      </c>
    </row>
    <row r="526" spans="30:30" hidden="1" x14ac:dyDescent="0.2">
      <c r="AD526" s="258" t="s">
        <v>746</v>
      </c>
    </row>
    <row r="527" spans="30:30" hidden="1" x14ac:dyDescent="0.2">
      <c r="AD527" s="258" t="s">
        <v>122</v>
      </c>
    </row>
    <row r="528" spans="30:30" hidden="1" x14ac:dyDescent="0.2">
      <c r="AD528" s="258" t="s">
        <v>294</v>
      </c>
    </row>
    <row r="529" spans="30:30" hidden="1" x14ac:dyDescent="0.2">
      <c r="AD529" s="258" t="s">
        <v>570</v>
      </c>
    </row>
    <row r="530" spans="30:30" hidden="1" x14ac:dyDescent="0.2">
      <c r="AD530" s="258" t="s">
        <v>384</v>
      </c>
    </row>
    <row r="531" spans="30:30" hidden="1" x14ac:dyDescent="0.2">
      <c r="AD531" s="258" t="s">
        <v>748</v>
      </c>
    </row>
    <row r="532" spans="30:30" hidden="1" x14ac:dyDescent="0.2">
      <c r="AD532" s="258" t="s">
        <v>454</v>
      </c>
    </row>
    <row r="533" spans="30:30" hidden="1" x14ac:dyDescent="0.2">
      <c r="AD533" s="258" t="s">
        <v>624</v>
      </c>
    </row>
    <row r="534" spans="30:30" hidden="1" x14ac:dyDescent="0.2">
      <c r="AD534" s="258" t="s">
        <v>240</v>
      </c>
    </row>
    <row r="535" spans="30:30" hidden="1" x14ac:dyDescent="0.2">
      <c r="AD535" s="258" t="s">
        <v>386</v>
      </c>
    </row>
    <row r="536" spans="30:30" hidden="1" x14ac:dyDescent="0.2">
      <c r="AD536" s="258" t="s">
        <v>212</v>
      </c>
    </row>
    <row r="537" spans="30:30" hidden="1" x14ac:dyDescent="0.2">
      <c r="AD537" s="258" t="s">
        <v>650</v>
      </c>
    </row>
    <row r="538" spans="30:30" hidden="1" x14ac:dyDescent="0.2">
      <c r="AD538" s="258" t="s">
        <v>590</v>
      </c>
    </row>
    <row r="539" spans="30:30" hidden="1" x14ac:dyDescent="0.2">
      <c r="AD539" s="258" t="s">
        <v>572</v>
      </c>
    </row>
    <row r="540" spans="30:30" hidden="1" x14ac:dyDescent="0.2">
      <c r="AD540" s="258" t="s">
        <v>496</v>
      </c>
    </row>
    <row r="541" spans="30:30" hidden="1" x14ac:dyDescent="0.2">
      <c r="AD541" s="258" t="s">
        <v>282</v>
      </c>
    </row>
    <row r="542" spans="30:30" hidden="1" x14ac:dyDescent="0.2">
      <c r="AD542" s="258" t="s">
        <v>396</v>
      </c>
    </row>
    <row r="543" spans="30:30" hidden="1" x14ac:dyDescent="0.2">
      <c r="AD543" s="258" t="s">
        <v>460</v>
      </c>
    </row>
    <row r="544" spans="30:30" hidden="1" x14ac:dyDescent="0.2">
      <c r="AD544" s="258" t="s">
        <v>626</v>
      </c>
    </row>
    <row r="545" spans="30:30" hidden="1" x14ac:dyDescent="0.2">
      <c r="AD545" s="258" t="s">
        <v>670</v>
      </c>
    </row>
    <row r="546" spans="30:30" hidden="1" x14ac:dyDescent="0.2">
      <c r="AD546" s="258" t="s">
        <v>456</v>
      </c>
    </row>
    <row r="547" spans="30:30" hidden="1" x14ac:dyDescent="0.2">
      <c r="AD547" s="258" t="s">
        <v>516</v>
      </c>
    </row>
    <row r="548" spans="30:30" hidden="1" x14ac:dyDescent="0.2">
      <c r="AD548" s="258" t="s">
        <v>642</v>
      </c>
    </row>
    <row r="549" spans="30:30" hidden="1" x14ac:dyDescent="0.2">
      <c r="AD549" s="258" t="s">
        <v>462</v>
      </c>
    </row>
    <row r="550" spans="30:30" hidden="1" x14ac:dyDescent="0.2">
      <c r="AD550" s="258" t="s">
        <v>352</v>
      </c>
    </row>
    <row r="551" spans="30:30" hidden="1" x14ac:dyDescent="0.2">
      <c r="AD551" s="258" t="s">
        <v>652</v>
      </c>
    </row>
    <row r="552" spans="30:30" hidden="1" x14ac:dyDescent="0.2">
      <c r="AD552" s="258" t="s">
        <v>354</v>
      </c>
    </row>
    <row r="553" spans="30:30" hidden="1" x14ac:dyDescent="0.2">
      <c r="AD553" s="258" t="s">
        <v>868</v>
      </c>
    </row>
    <row r="554" spans="30:30" hidden="1" x14ac:dyDescent="0.2">
      <c r="AD554" s="258" t="s">
        <v>49</v>
      </c>
    </row>
    <row r="555" spans="30:30" hidden="1" x14ac:dyDescent="0.2">
      <c r="AD555" s="258" t="s">
        <v>84</v>
      </c>
    </row>
    <row r="556" spans="30:30" hidden="1" x14ac:dyDescent="0.2">
      <c r="AD556" s="258" t="s">
        <v>672</v>
      </c>
    </row>
    <row r="557" spans="30:30" hidden="1" x14ac:dyDescent="0.2">
      <c r="AD557" s="258" t="s">
        <v>512</v>
      </c>
    </row>
    <row r="558" spans="30:30" hidden="1" x14ac:dyDescent="0.2">
      <c r="AD558" s="258" t="s">
        <v>98</v>
      </c>
    </row>
    <row r="559" spans="30:30" hidden="1" x14ac:dyDescent="0.2">
      <c r="AD559" s="258" t="s">
        <v>113</v>
      </c>
    </row>
    <row r="560" spans="30:30" hidden="1" x14ac:dyDescent="0.2">
      <c r="AD560" s="258" t="s">
        <v>158</v>
      </c>
    </row>
    <row r="561" spans="30:30" hidden="1" x14ac:dyDescent="0.2">
      <c r="AD561" s="258" t="s">
        <v>16</v>
      </c>
    </row>
    <row r="562" spans="30:30" hidden="1" x14ac:dyDescent="0.2">
      <c r="AD562" s="258" t="s">
        <v>72</v>
      </c>
    </row>
    <row r="563" spans="30:30" hidden="1" x14ac:dyDescent="0.2">
      <c r="AD563" s="258" t="s">
        <v>174</v>
      </c>
    </row>
    <row r="564" spans="30:30" hidden="1" x14ac:dyDescent="0.2">
      <c r="AD564" s="258" t="s">
        <v>424</v>
      </c>
    </row>
    <row r="565" spans="30:30" hidden="1" x14ac:dyDescent="0.2">
      <c r="AD565" s="258" t="s">
        <v>426</v>
      </c>
    </row>
    <row r="566" spans="30:30" hidden="1" x14ac:dyDescent="0.2">
      <c r="AD566" s="258" t="s">
        <v>138</v>
      </c>
    </row>
    <row r="567" spans="30:30" hidden="1" x14ac:dyDescent="0.2">
      <c r="AD567" s="258" t="s">
        <v>444</v>
      </c>
    </row>
    <row r="568" spans="30:30" hidden="1" x14ac:dyDescent="0.2">
      <c r="AD568" s="258" t="s">
        <v>476</v>
      </c>
    </row>
    <row r="569" spans="30:30" hidden="1" x14ac:dyDescent="0.2">
      <c r="AD569" s="258" t="s">
        <v>504</v>
      </c>
    </row>
    <row r="570" spans="30:30" hidden="1" x14ac:dyDescent="0.2">
      <c r="AD570" s="258" t="s">
        <v>388</v>
      </c>
    </row>
    <row r="571" spans="30:30" hidden="1" x14ac:dyDescent="0.2">
      <c r="AD571" s="258" t="s">
        <v>520</v>
      </c>
    </row>
    <row r="572" spans="30:30" hidden="1" x14ac:dyDescent="0.2">
      <c r="AD572" s="258" t="s">
        <v>536</v>
      </c>
    </row>
    <row r="573" spans="30:30" hidden="1" x14ac:dyDescent="0.2">
      <c r="AD573" s="258" t="s">
        <v>660</v>
      </c>
    </row>
    <row r="574" spans="30:30" hidden="1" x14ac:dyDescent="0.2">
      <c r="AD574" s="258" t="s">
        <v>872</v>
      </c>
    </row>
    <row r="575" spans="30:30" hidden="1" x14ac:dyDescent="0.2">
      <c r="AD575" s="258" t="s">
        <v>932</v>
      </c>
    </row>
    <row r="576" spans="30:30" hidden="1" x14ac:dyDescent="0.2">
      <c r="AD576" s="258" t="s">
        <v>262</v>
      </c>
    </row>
    <row r="577" spans="30:30" hidden="1" x14ac:dyDescent="0.2">
      <c r="AD577" s="258" t="s">
        <v>216</v>
      </c>
    </row>
    <row r="578" spans="30:30" hidden="1" x14ac:dyDescent="0.2">
      <c r="AD578" s="258" t="s">
        <v>706</v>
      </c>
    </row>
    <row r="579" spans="30:30" hidden="1" x14ac:dyDescent="0.2">
      <c r="AD579" s="258" t="s">
        <v>574</v>
      </c>
    </row>
    <row r="580" spans="30:30" hidden="1" x14ac:dyDescent="0.2">
      <c r="AD580" s="258" t="s">
        <v>316</v>
      </c>
    </row>
    <row r="581" spans="30:30" hidden="1" x14ac:dyDescent="0.2">
      <c r="AD581" s="258" t="s">
        <v>554</v>
      </c>
    </row>
    <row r="582" spans="30:30" hidden="1" x14ac:dyDescent="0.2">
      <c r="AD582" s="258" t="s">
        <v>640</v>
      </c>
    </row>
    <row r="583" spans="30:30" hidden="1" x14ac:dyDescent="0.2">
      <c r="AD583" s="258" t="s">
        <v>538</v>
      </c>
    </row>
    <row r="584" spans="30:30" hidden="1" x14ac:dyDescent="0.2">
      <c r="AD584" s="258" t="s">
        <v>526</v>
      </c>
    </row>
    <row r="585" spans="30:30" hidden="1" x14ac:dyDescent="0.2">
      <c r="AD585" s="258" t="s">
        <v>869</v>
      </c>
    </row>
    <row r="586" spans="30:30" hidden="1" x14ac:dyDescent="0.2">
      <c r="AD586" s="258" t="s">
        <v>540</v>
      </c>
    </row>
    <row r="587" spans="30:30" hidden="1" x14ac:dyDescent="0.2">
      <c r="AD587" s="258" t="s">
        <v>918</v>
      </c>
    </row>
    <row r="588" spans="30:30" hidden="1" x14ac:dyDescent="0.2">
      <c r="AD588" s="258" t="s">
        <v>318</v>
      </c>
    </row>
    <row r="589" spans="30:30" hidden="1" x14ac:dyDescent="0.2">
      <c r="AD589" s="258" t="s">
        <v>628</v>
      </c>
    </row>
    <row r="590" spans="30:30" hidden="1" x14ac:dyDescent="0.2">
      <c r="AD590" s="258" t="s">
        <v>124</v>
      </c>
    </row>
    <row r="591" spans="30:30" hidden="1" x14ac:dyDescent="0.2">
      <c r="AD591" s="258" t="s">
        <v>524</v>
      </c>
    </row>
    <row r="592" spans="30:30" hidden="1" x14ac:dyDescent="0.2">
      <c r="AD592" s="258" t="s">
        <v>592</v>
      </c>
    </row>
    <row r="593" spans="30:30" hidden="1" x14ac:dyDescent="0.2">
      <c r="AD593" s="258" t="s">
        <v>256</v>
      </c>
    </row>
    <row r="594" spans="30:30" hidden="1" x14ac:dyDescent="0.2">
      <c r="AD594" s="258" t="s">
        <v>544</v>
      </c>
    </row>
    <row r="595" spans="30:30" hidden="1" x14ac:dyDescent="0.2">
      <c r="AD595" s="258" t="s">
        <v>556</v>
      </c>
    </row>
    <row r="596" spans="30:30" hidden="1" x14ac:dyDescent="0.2">
      <c r="AD596" s="258" t="s">
        <v>920</v>
      </c>
    </row>
    <row r="597" spans="30:30" hidden="1" x14ac:dyDescent="0.2">
      <c r="AD597" s="258" t="s">
        <v>662</v>
      </c>
    </row>
    <row r="598" spans="30:30" hidden="1" x14ac:dyDescent="0.2">
      <c r="AD598" s="258" t="s">
        <v>560</v>
      </c>
    </row>
    <row r="599" spans="30:30" hidden="1" x14ac:dyDescent="0.2">
      <c r="AD599" s="258" t="s">
        <v>576</v>
      </c>
    </row>
    <row r="600" spans="30:30" hidden="1" x14ac:dyDescent="0.2">
      <c r="AD600" s="258" t="s">
        <v>922</v>
      </c>
    </row>
    <row r="601" spans="30:30" hidden="1" x14ac:dyDescent="0.2">
      <c r="AD601" s="258" t="s">
        <v>946</v>
      </c>
    </row>
    <row r="602" spans="30:30" hidden="1" x14ac:dyDescent="0.2">
      <c r="AD602" s="258" t="s">
        <v>750</v>
      </c>
    </row>
    <row r="603" spans="30:30" hidden="1" x14ac:dyDescent="0.2">
      <c r="AD603" s="258" t="s">
        <v>356</v>
      </c>
    </row>
    <row r="604" spans="30:30" hidden="1" x14ac:dyDescent="0.2">
      <c r="AD604" s="258" t="s">
        <v>612</v>
      </c>
    </row>
    <row r="605" spans="30:30" hidden="1" x14ac:dyDescent="0.2">
      <c r="AD605" s="258" t="s">
        <v>630</v>
      </c>
    </row>
    <row r="606" spans="30:30" hidden="1" x14ac:dyDescent="0.2">
      <c r="AD606" s="258" t="s">
        <v>542</v>
      </c>
    </row>
    <row r="607" spans="30:30" hidden="1" x14ac:dyDescent="0.2">
      <c r="AD607" s="258" t="s">
        <v>578</v>
      </c>
    </row>
    <row r="608" spans="30:30" hidden="1" x14ac:dyDescent="0.2">
      <c r="AD608" s="258" t="s">
        <v>518</v>
      </c>
    </row>
    <row r="609" spans="30:30" hidden="1" x14ac:dyDescent="0.2">
      <c r="AD609" s="258" t="s">
        <v>1508</v>
      </c>
    </row>
    <row r="610" spans="30:30" hidden="1" x14ac:dyDescent="0.2">
      <c r="AD610" s="258" t="s">
        <v>176</v>
      </c>
    </row>
    <row r="611" spans="30:30" hidden="1" x14ac:dyDescent="0.2">
      <c r="AD611" s="258" t="s">
        <v>510</v>
      </c>
    </row>
    <row r="612" spans="30:30" hidden="1" x14ac:dyDescent="0.2">
      <c r="AD612" s="258" t="s">
        <v>242</v>
      </c>
    </row>
    <row r="613" spans="30:30" hidden="1" x14ac:dyDescent="0.2">
      <c r="AD613" s="258" t="s">
        <v>284</v>
      </c>
    </row>
    <row r="614" spans="30:30" hidden="1" x14ac:dyDescent="0.2">
      <c r="AD614" s="258" t="s">
        <v>258</v>
      </c>
    </row>
    <row r="615" spans="30:30" hidden="1" x14ac:dyDescent="0.2">
      <c r="AD615" s="258" t="s">
        <v>948</v>
      </c>
    </row>
    <row r="616" spans="30:30" hidden="1" x14ac:dyDescent="0.2">
      <c r="AD616" s="258" t="s">
        <v>358</v>
      </c>
    </row>
    <row r="617" spans="30:30" hidden="1" x14ac:dyDescent="0.2">
      <c r="AD617" s="258" t="s">
        <v>952</v>
      </c>
    </row>
    <row r="618" spans="30:30" hidden="1" x14ac:dyDescent="0.2">
      <c r="AD618" s="258" t="s">
        <v>810</v>
      </c>
    </row>
    <row r="619" spans="30:30" hidden="1" x14ac:dyDescent="0.2">
      <c r="AD619" s="258" t="s">
        <v>960</v>
      </c>
    </row>
    <row r="620" spans="30:30" hidden="1" x14ac:dyDescent="0.2">
      <c r="AD620" s="258" t="s">
        <v>954</v>
      </c>
    </row>
    <row r="621" spans="30:30" hidden="1" x14ac:dyDescent="0.2">
      <c r="AD621" s="258" t="s">
        <v>336</v>
      </c>
    </row>
    <row r="622" spans="30:30" hidden="1" x14ac:dyDescent="0.2">
      <c r="AD622" s="258" t="s">
        <v>956</v>
      </c>
    </row>
    <row r="623" spans="30:30" hidden="1" x14ac:dyDescent="0.2">
      <c r="AD623" s="258" t="s">
        <v>320</v>
      </c>
    </row>
    <row r="624" spans="30:30" hidden="1" x14ac:dyDescent="0.2">
      <c r="AD624" s="258" t="s">
        <v>218</v>
      </c>
    </row>
    <row r="625" spans="30:30" hidden="1" x14ac:dyDescent="0.2">
      <c r="AD625" s="258" t="s">
        <v>360</v>
      </c>
    </row>
    <row r="626" spans="30:30" hidden="1" x14ac:dyDescent="0.2">
      <c r="AD626" s="258" t="s">
        <v>162</v>
      </c>
    </row>
    <row r="627" spans="30:30" hidden="1" x14ac:dyDescent="0.2">
      <c r="AD627" s="258" t="s">
        <v>178</v>
      </c>
    </row>
    <row r="628" spans="30:30" hidden="1" x14ac:dyDescent="0.2">
      <c r="AD628" s="258" t="s">
        <v>708</v>
      </c>
    </row>
    <row r="629" spans="30:30" hidden="1" x14ac:dyDescent="0.2">
      <c r="AD629" s="258" t="s">
        <v>632</v>
      </c>
    </row>
    <row r="630" spans="30:30" hidden="1" x14ac:dyDescent="0.2">
      <c r="AD630" s="258" t="s">
        <v>362</v>
      </c>
    </row>
    <row r="631" spans="30:30" hidden="1" x14ac:dyDescent="0.2">
      <c r="AD631" s="258" t="s">
        <v>873</v>
      </c>
    </row>
    <row r="632" spans="30:30" hidden="1" x14ac:dyDescent="0.2">
      <c r="AD632" s="258" t="s">
        <v>244</v>
      </c>
    </row>
    <row r="633" spans="30:30" hidden="1" x14ac:dyDescent="0.2">
      <c r="AD633" s="258" t="s">
        <v>506</v>
      </c>
    </row>
    <row r="634" spans="30:30" hidden="1" x14ac:dyDescent="0.2">
      <c r="AD634" s="258" t="s">
        <v>686</v>
      </c>
    </row>
    <row r="635" spans="30:30" hidden="1" x14ac:dyDescent="0.2">
      <c r="AD635" s="258" t="s">
        <v>674</v>
      </c>
    </row>
    <row r="636" spans="30:30" hidden="1" x14ac:dyDescent="0.2">
      <c r="AD636" s="258" t="s">
        <v>752</v>
      </c>
    </row>
    <row r="637" spans="30:30" hidden="1" x14ac:dyDescent="0.2">
      <c r="AD637" s="258" t="s">
        <v>710</v>
      </c>
    </row>
    <row r="638" spans="30:30" hidden="1" x14ac:dyDescent="0.2">
      <c r="AD638" s="258" t="s">
        <v>117</v>
      </c>
    </row>
    <row r="639" spans="30:30" hidden="1" x14ac:dyDescent="0.2">
      <c r="AD639" s="258" t="s">
        <v>594</v>
      </c>
    </row>
    <row r="640" spans="30:30" hidden="1" x14ac:dyDescent="0.2">
      <c r="AD640" s="258" t="s">
        <v>584</v>
      </c>
    </row>
    <row r="641" spans="30:30" hidden="1" x14ac:dyDescent="0.2">
      <c r="AD641" s="258" t="s">
        <v>924</v>
      </c>
    </row>
    <row r="642" spans="30:30" hidden="1" x14ac:dyDescent="0.2">
      <c r="AD642" s="258" t="s">
        <v>322</v>
      </c>
    </row>
    <row r="643" spans="30:30" hidden="1" x14ac:dyDescent="0.2">
      <c r="AD643" s="258" t="s">
        <v>558</v>
      </c>
    </row>
    <row r="644" spans="30:30" hidden="1" x14ac:dyDescent="0.2">
      <c r="AD644" s="258" t="s">
        <v>580</v>
      </c>
    </row>
    <row r="645" spans="30:30" hidden="1" x14ac:dyDescent="0.2">
      <c r="AD645" s="258" t="s">
        <v>214</v>
      </c>
    </row>
    <row r="646" spans="30:30" hidden="1" x14ac:dyDescent="0.2">
      <c r="AD646" s="258" t="s">
        <v>478</v>
      </c>
    </row>
    <row r="647" spans="30:30" hidden="1" x14ac:dyDescent="0.2">
      <c r="AD647" s="258" t="s">
        <v>324</v>
      </c>
    </row>
    <row r="648" spans="30:30" hidden="1" x14ac:dyDescent="0.2">
      <c r="AD648" s="258" t="s">
        <v>80</v>
      </c>
    </row>
    <row r="649" spans="30:30" hidden="1" x14ac:dyDescent="0.2">
      <c r="AD649" s="258" t="s">
        <v>180</v>
      </c>
    </row>
    <row r="650" spans="30:30" hidden="1" x14ac:dyDescent="0.2">
      <c r="AD650" s="258" t="s">
        <v>196</v>
      </c>
    </row>
    <row r="651" spans="30:30" hidden="1" x14ac:dyDescent="0.2">
      <c r="AD651" s="258" t="s">
        <v>390</v>
      </c>
    </row>
    <row r="652" spans="30:30" hidden="1" x14ac:dyDescent="0.2">
      <c r="AD652" s="258" t="s">
        <v>428</v>
      </c>
    </row>
    <row r="653" spans="30:30" hidden="1" x14ac:dyDescent="0.2">
      <c r="AD653" s="258" t="s">
        <v>793</v>
      </c>
    </row>
    <row r="654" spans="30:30" hidden="1" x14ac:dyDescent="0.2">
      <c r="AD654" s="258" t="s">
        <v>950</v>
      </c>
    </row>
    <row r="655" spans="30:30" hidden="1" x14ac:dyDescent="0.2">
      <c r="AD655" s="258" t="s">
        <v>1002</v>
      </c>
    </row>
    <row r="656" spans="30:30" hidden="1" x14ac:dyDescent="0.2">
      <c r="AD656" s="258" t="s">
        <v>874</v>
      </c>
    </row>
    <row r="657" spans="30:30" hidden="1" x14ac:dyDescent="0.2">
      <c r="AD657" s="258" t="s">
        <v>936</v>
      </c>
    </row>
    <row r="658" spans="30:30" hidden="1" x14ac:dyDescent="0.2">
      <c r="AD658" s="258" t="s">
        <v>1511</v>
      </c>
    </row>
    <row r="659" spans="30:30" hidden="1" x14ac:dyDescent="0.2">
      <c r="AD659" s="258" t="s">
        <v>508</v>
      </c>
    </row>
    <row r="660" spans="30:30" hidden="1" x14ac:dyDescent="0.2">
      <c r="AD660" s="258" t="s">
        <v>522</v>
      </c>
    </row>
    <row r="661" spans="30:30" hidden="1" x14ac:dyDescent="0.2">
      <c r="AD661" s="258" t="s">
        <v>596</v>
      </c>
    </row>
    <row r="662" spans="30:30" hidden="1" x14ac:dyDescent="0.2">
      <c r="AD662" s="258" t="s">
        <v>875</v>
      </c>
    </row>
    <row r="663" spans="30:30" hidden="1" x14ac:dyDescent="0.2">
      <c r="AD663" s="258" t="s">
        <v>938</v>
      </c>
    </row>
    <row r="664" spans="30:30" hidden="1" x14ac:dyDescent="0.2">
      <c r="AD664" s="258" t="s">
        <v>791</v>
      </c>
    </row>
    <row r="665" spans="30:30" hidden="1" x14ac:dyDescent="0.2">
      <c r="AD665" s="258" t="s">
        <v>712</v>
      </c>
    </row>
    <row r="666" spans="30:30" hidden="1" x14ac:dyDescent="0.2">
      <c r="AD666" s="258" t="s">
        <v>198</v>
      </c>
    </row>
    <row r="667" spans="30:30" hidden="1" x14ac:dyDescent="0.2">
      <c r="AD667" s="258" t="s">
        <v>634</v>
      </c>
    </row>
    <row r="668" spans="30:30" hidden="1" x14ac:dyDescent="0.2">
      <c r="AD668" s="258" t="s">
        <v>926</v>
      </c>
    </row>
    <row r="669" spans="30:30" hidden="1" x14ac:dyDescent="0.2">
      <c r="AD669" s="258" t="s">
        <v>51</v>
      </c>
    </row>
    <row r="670" spans="30:30" hidden="1" x14ac:dyDescent="0.2">
      <c r="AD670" s="258" t="s">
        <v>286</v>
      </c>
    </row>
    <row r="671" spans="30:30" hidden="1" x14ac:dyDescent="0.2">
      <c r="AD671" s="258" t="s">
        <v>86</v>
      </c>
    </row>
    <row r="672" spans="30:30" hidden="1" x14ac:dyDescent="0.2">
      <c r="AD672" s="258" t="s">
        <v>644</v>
      </c>
    </row>
    <row r="673" spans="30:30" hidden="1" x14ac:dyDescent="0.2">
      <c r="AD673" s="258" t="s">
        <v>582</v>
      </c>
    </row>
    <row r="674" spans="30:30" hidden="1" x14ac:dyDescent="0.2">
      <c r="AD674" s="258" t="s">
        <v>88</v>
      </c>
    </row>
    <row r="675" spans="30:30" hidden="1" x14ac:dyDescent="0.2">
      <c r="AD675" s="258" t="s">
        <v>676</v>
      </c>
    </row>
    <row r="676" spans="30:30" hidden="1" x14ac:dyDescent="0.2">
      <c r="AD676" s="258" t="s">
        <v>296</v>
      </c>
    </row>
    <row r="677" spans="30:30" hidden="1" x14ac:dyDescent="0.2">
      <c r="AD677" s="258" t="s">
        <v>290</v>
      </c>
    </row>
    <row r="678" spans="30:30" hidden="1" x14ac:dyDescent="0.2">
      <c r="AD678" s="258" t="s">
        <v>610</v>
      </c>
    </row>
    <row r="679" spans="30:30" hidden="1" x14ac:dyDescent="0.2">
      <c r="AD679" s="258" t="s">
        <v>298</v>
      </c>
    </row>
    <row r="680" spans="30:30" hidden="1" x14ac:dyDescent="0.2">
      <c r="AD680" s="258" t="s">
        <v>100</v>
      </c>
    </row>
    <row r="681" spans="30:30" hidden="1" x14ac:dyDescent="0.2">
      <c r="AD681" s="258" t="s">
        <v>392</v>
      </c>
    </row>
    <row r="682" spans="30:30" hidden="1" x14ac:dyDescent="0.2">
      <c r="AD682" s="258" t="s">
        <v>300</v>
      </c>
    </row>
    <row r="683" spans="30:30" hidden="1" x14ac:dyDescent="0.2">
      <c r="AD683" s="258" t="s">
        <v>446</v>
      </c>
    </row>
    <row r="684" spans="30:30" hidden="1" x14ac:dyDescent="0.2">
      <c r="AD684" s="258" t="s">
        <v>808</v>
      </c>
    </row>
    <row r="685" spans="30:30" hidden="1" x14ac:dyDescent="0.2">
      <c r="AD685" s="257" t="s">
        <v>12</v>
      </c>
    </row>
    <row r="686" spans="30:30" hidden="1" x14ac:dyDescent="0.2">
      <c r="AD686" s="257" t="s">
        <v>6</v>
      </c>
    </row>
    <row r="687" spans="30:30" hidden="1" x14ac:dyDescent="0.2">
      <c r="AD687" s="257" t="s">
        <v>7</v>
      </c>
    </row>
    <row r="688" spans="30:30" hidden="1" x14ac:dyDescent="0.2">
      <c r="AD688" s="257" t="s">
        <v>8</v>
      </c>
    </row>
    <row r="689" spans="30:30" hidden="1" x14ac:dyDescent="0.2">
      <c r="AD689" s="257" t="s">
        <v>9</v>
      </c>
    </row>
    <row r="690" spans="30:30" hidden="1" x14ac:dyDescent="0.2">
      <c r="AD690" s="257" t="s">
        <v>10</v>
      </c>
    </row>
    <row r="691" spans="30:30" hidden="1" x14ac:dyDescent="0.2">
      <c r="AD691" s="257" t="s">
        <v>11</v>
      </c>
    </row>
    <row r="692" spans="30:30" hidden="1" x14ac:dyDescent="0.2">
      <c r="AD692" s="257" t="s">
        <v>12</v>
      </c>
    </row>
    <row r="693" spans="30:30" hidden="1" x14ac:dyDescent="0.2">
      <c r="AD693" s="36"/>
    </row>
    <row r="694" spans="30:30" hidden="1" x14ac:dyDescent="0.2">
      <c r="AD694" s="36"/>
    </row>
    <row r="695" spans="30:30" hidden="1" x14ac:dyDescent="0.2">
      <c r="AD695" s="36"/>
    </row>
    <row r="696" spans="30:30" hidden="1" x14ac:dyDescent="0.2">
      <c r="AD696" s="36"/>
    </row>
    <row r="697" spans="30:30" hidden="1" x14ac:dyDescent="0.2">
      <c r="AD697" s="36"/>
    </row>
    <row r="698" spans="30:30" hidden="1" x14ac:dyDescent="0.2">
      <c r="AD698" s="37"/>
    </row>
    <row r="699" spans="30:30" hidden="1" x14ac:dyDescent="0.2">
      <c r="AD699" s="35"/>
    </row>
    <row r="700" spans="30:30" hidden="1" x14ac:dyDescent="0.2"/>
    <row r="701" spans="30:30" hidden="1" x14ac:dyDescent="0.2"/>
    <row r="702" spans="30:30" hidden="1" x14ac:dyDescent="0.2"/>
    <row r="703" spans="30:30" hidden="1" x14ac:dyDescent="0.2"/>
    <row r="704" spans="30:30" hidden="1" x14ac:dyDescent="0.2"/>
    <row r="705" spans="30:30" hidden="1" x14ac:dyDescent="0.2"/>
    <row r="706" spans="30:30" hidden="1" x14ac:dyDescent="0.2"/>
    <row r="707" spans="30:30" hidden="1" x14ac:dyDescent="0.2">
      <c r="AD707" s="18"/>
    </row>
    <row r="708" spans="30:30" hidden="1" x14ac:dyDescent="0.2">
      <c r="AD708" s="18"/>
    </row>
    <row r="709" spans="30:30" hidden="1" x14ac:dyDescent="0.2">
      <c r="AD709" s="18"/>
    </row>
    <row r="710" spans="30:30" hidden="1" x14ac:dyDescent="0.2">
      <c r="AD710" s="18"/>
    </row>
    <row r="711" spans="30:30" hidden="1" x14ac:dyDescent="0.2">
      <c r="AD711" s="18"/>
    </row>
    <row r="712" spans="30:30" hidden="1" x14ac:dyDescent="0.2">
      <c r="AD712" s="18"/>
    </row>
    <row r="713" spans="30:30" hidden="1" x14ac:dyDescent="0.2">
      <c r="AD713" s="18"/>
    </row>
    <row r="714" spans="30:30" hidden="1" x14ac:dyDescent="0.2">
      <c r="AD714" s="18"/>
    </row>
    <row r="715" spans="30:30" hidden="1" x14ac:dyDescent="0.2">
      <c r="AD715" s="18"/>
    </row>
    <row r="716" spans="30:30" hidden="1" x14ac:dyDescent="0.2">
      <c r="AD716" s="18"/>
    </row>
    <row r="717" spans="30:30" hidden="1" x14ac:dyDescent="0.2">
      <c r="AD717" s="18"/>
    </row>
    <row r="718" spans="30:30" hidden="1" x14ac:dyDescent="0.2">
      <c r="AD718" s="18"/>
    </row>
    <row r="719" spans="30:30" hidden="1" x14ac:dyDescent="0.2">
      <c r="AD719" s="18"/>
    </row>
    <row r="720" spans="30:30" hidden="1" x14ac:dyDescent="0.2">
      <c r="AD720" s="18"/>
    </row>
    <row r="721" spans="30:30" hidden="1" x14ac:dyDescent="0.2">
      <c r="AD721" s="18"/>
    </row>
    <row r="722" spans="30:30" hidden="1" x14ac:dyDescent="0.2">
      <c r="AD722" s="18"/>
    </row>
    <row r="723" spans="30:30" hidden="1" x14ac:dyDescent="0.2">
      <c r="AD723" s="7"/>
    </row>
  </sheetData>
  <protectedRanges>
    <protectedRange sqref="E152" name="Range1_1"/>
  </protectedRanges>
  <sortState ref="Y417:Y859">
    <sortCondition ref="Y417"/>
  </sortState>
  <mergeCells count="5">
    <mergeCell ref="B1:G1"/>
    <mergeCell ref="C12:D12"/>
    <mergeCell ref="F65:F66"/>
    <mergeCell ref="E92:E93"/>
    <mergeCell ref="F92:F93"/>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$AA$84:$AA$552</formula1>
    </dataValidation>
  </dataValidations>
  <hyperlinks>
    <hyperlink ref="C16" location="'RA LA Data 2016-17'!E5" display="EDUCATION SERVICES"/>
  </hyperlinks>
  <pageMargins left="0.74803149606299213" right="0.74803149606299213" top="0.98425196850393704" bottom="0.98425196850393704" header="0.51181102362204722" footer="0.51181102362204722"/>
  <pageSetup paperSize="9" scale="50" fitToHeight="3" orientation="portrait" r:id="rId1"/>
  <headerFooter alignWithMargins="0"/>
  <rowBreaks count="2" manualBreakCount="2">
    <brk id="88" min="2" max="9" man="1"/>
    <brk id="130" min="2" max="9" man="1"/>
  </rowBreaks>
  <ignoredErrors>
    <ignoredError sqref="E140:F140 E127 E121 E104 E94:F94"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IU476"/>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99" width="16.7109375" customWidth="1"/>
    <col min="100" max="100" width="5.7109375" customWidth="1"/>
    <col min="101" max="255" width="0" hidden="1" customWidth="1"/>
    <col min="256" max="16384" width="12.7109375" hidden="1"/>
  </cols>
  <sheetData>
    <row r="1" spans="1:100" ht="42.75" customHeight="1" thickBot="1" x14ac:dyDescent="0.3">
      <c r="A1" s="50" t="s">
        <v>1490</v>
      </c>
      <c r="B1" s="143"/>
      <c r="C1" s="51"/>
      <c r="D1" s="51"/>
      <c r="E1" s="52"/>
      <c r="F1" s="52"/>
      <c r="G1" s="52"/>
      <c r="H1" s="52"/>
      <c r="I1" s="52"/>
      <c r="J1" s="52"/>
      <c r="K1" s="52"/>
      <c r="L1" s="53"/>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4"/>
      <c r="BA1" s="54"/>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5"/>
    </row>
    <row r="2" spans="1:100" ht="15.75" x14ac:dyDescent="0.25">
      <c r="A2" s="93" t="s">
        <v>833</v>
      </c>
      <c r="B2" s="93"/>
      <c r="C2" s="94"/>
      <c r="D2" s="94"/>
      <c r="E2" s="95"/>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111" t="s">
        <v>993</v>
      </c>
      <c r="CH2" s="96"/>
      <c r="CI2" s="96"/>
      <c r="CJ2" s="96"/>
      <c r="CK2" s="96"/>
      <c r="CL2" s="96"/>
      <c r="CM2" s="96"/>
      <c r="CN2" s="96"/>
      <c r="CO2" s="96"/>
      <c r="CP2" s="96"/>
      <c r="CQ2" s="96"/>
      <c r="CR2" s="95"/>
      <c r="CS2" s="95"/>
      <c r="CT2" s="95"/>
      <c r="CU2" s="95"/>
    </row>
    <row r="3" spans="1:100" ht="15.75" x14ac:dyDescent="0.25">
      <c r="A3" s="266"/>
      <c r="B3" s="266"/>
      <c r="C3" s="267"/>
      <c r="D3" s="267"/>
      <c r="E3" s="268"/>
      <c r="F3" s="268">
        <v>5</v>
      </c>
      <c r="G3" s="268">
        <v>6</v>
      </c>
      <c r="H3" s="268">
        <v>7</v>
      </c>
      <c r="I3" s="268">
        <v>8</v>
      </c>
      <c r="J3" s="268">
        <v>9</v>
      </c>
      <c r="K3" s="268">
        <v>10</v>
      </c>
      <c r="L3" s="269">
        <v>11</v>
      </c>
      <c r="M3" s="268">
        <v>12</v>
      </c>
      <c r="N3" s="268">
        <v>13</v>
      </c>
      <c r="O3" s="268">
        <v>14</v>
      </c>
      <c r="P3" s="268">
        <v>15</v>
      </c>
      <c r="Q3" s="268">
        <v>16</v>
      </c>
      <c r="R3" s="268">
        <v>17</v>
      </c>
      <c r="S3" s="268">
        <v>18</v>
      </c>
      <c r="T3" s="268">
        <v>19</v>
      </c>
      <c r="U3" s="268">
        <v>20</v>
      </c>
      <c r="V3" s="268">
        <v>21</v>
      </c>
      <c r="W3" s="268">
        <v>22</v>
      </c>
      <c r="X3" s="268">
        <v>23</v>
      </c>
      <c r="Y3" s="268">
        <v>24</v>
      </c>
      <c r="Z3" s="268">
        <v>25</v>
      </c>
      <c r="AA3" s="268">
        <v>26</v>
      </c>
      <c r="AB3" s="268">
        <v>27</v>
      </c>
      <c r="AC3" s="268">
        <v>28</v>
      </c>
      <c r="AD3" s="268">
        <v>29</v>
      </c>
      <c r="AE3" s="268">
        <v>30</v>
      </c>
      <c r="AF3" s="268">
        <v>31</v>
      </c>
      <c r="AG3" s="268">
        <v>32</v>
      </c>
      <c r="AH3" s="268">
        <v>33</v>
      </c>
      <c r="AI3" s="268">
        <v>34</v>
      </c>
      <c r="AJ3" s="268">
        <v>35</v>
      </c>
      <c r="AK3" s="268">
        <v>36</v>
      </c>
      <c r="AL3" s="268">
        <v>37</v>
      </c>
      <c r="AM3" s="268">
        <v>38</v>
      </c>
      <c r="AN3" s="268">
        <v>39</v>
      </c>
      <c r="AO3" s="268">
        <v>40</v>
      </c>
      <c r="AP3" s="268">
        <v>41</v>
      </c>
      <c r="AQ3" s="268">
        <v>42</v>
      </c>
      <c r="AR3" s="268">
        <v>43</v>
      </c>
      <c r="AS3" s="268">
        <v>44</v>
      </c>
      <c r="AT3" s="268">
        <v>45</v>
      </c>
      <c r="AU3" s="268">
        <v>46</v>
      </c>
      <c r="AV3" s="268">
        <v>47</v>
      </c>
      <c r="AW3" s="268">
        <v>48</v>
      </c>
      <c r="AX3" s="268">
        <v>49</v>
      </c>
      <c r="AY3" s="268">
        <v>50</v>
      </c>
      <c r="AZ3" s="268">
        <v>51</v>
      </c>
      <c r="BA3" s="268">
        <v>52</v>
      </c>
      <c r="BB3" s="268">
        <v>53</v>
      </c>
      <c r="BC3" s="268">
        <v>54</v>
      </c>
      <c r="BD3" s="268">
        <v>55</v>
      </c>
      <c r="BE3" s="268">
        <v>56</v>
      </c>
      <c r="BF3" s="268">
        <v>57</v>
      </c>
      <c r="BG3" s="268">
        <v>58</v>
      </c>
      <c r="BH3" s="268">
        <v>59</v>
      </c>
      <c r="BI3" s="268">
        <v>60</v>
      </c>
      <c r="BJ3" s="268">
        <v>61</v>
      </c>
      <c r="BK3" s="268">
        <v>62</v>
      </c>
      <c r="BL3" s="268">
        <v>63</v>
      </c>
      <c r="BM3" s="268">
        <v>64</v>
      </c>
      <c r="BN3" s="268">
        <v>65</v>
      </c>
      <c r="BO3" s="268">
        <v>66</v>
      </c>
      <c r="BP3" s="268">
        <v>67</v>
      </c>
      <c r="BQ3" s="268">
        <v>68</v>
      </c>
      <c r="BR3" s="268">
        <v>69</v>
      </c>
      <c r="BS3" s="268">
        <v>70</v>
      </c>
      <c r="BT3" s="268">
        <v>71</v>
      </c>
      <c r="BU3" s="268">
        <v>72</v>
      </c>
      <c r="BV3" s="268">
        <v>73</v>
      </c>
      <c r="BW3" s="268">
        <v>74</v>
      </c>
      <c r="BX3" s="268">
        <v>75</v>
      </c>
      <c r="BY3" s="268">
        <v>76</v>
      </c>
      <c r="BZ3" s="268">
        <v>77</v>
      </c>
      <c r="CA3" s="268">
        <v>78</v>
      </c>
      <c r="CB3" s="268">
        <v>79</v>
      </c>
      <c r="CC3" s="268">
        <v>80</v>
      </c>
      <c r="CD3" s="268">
        <v>81</v>
      </c>
      <c r="CE3" s="268">
        <v>82</v>
      </c>
      <c r="CF3" s="268">
        <v>83</v>
      </c>
      <c r="CG3" s="268">
        <v>84</v>
      </c>
      <c r="CH3" s="268">
        <v>85</v>
      </c>
      <c r="CI3" s="268">
        <v>86</v>
      </c>
      <c r="CJ3" s="268">
        <v>87</v>
      </c>
      <c r="CK3" s="268">
        <v>88</v>
      </c>
      <c r="CL3" s="268">
        <v>89</v>
      </c>
      <c r="CM3" s="268">
        <v>90</v>
      </c>
      <c r="CN3" s="268">
        <v>91</v>
      </c>
      <c r="CO3" s="268">
        <v>92</v>
      </c>
      <c r="CP3" s="268">
        <v>93</v>
      </c>
      <c r="CQ3" s="268">
        <v>94</v>
      </c>
      <c r="CR3" s="268">
        <v>95</v>
      </c>
      <c r="CS3" s="268">
        <v>96</v>
      </c>
      <c r="CT3" s="268">
        <v>97</v>
      </c>
      <c r="CU3" s="268">
        <v>98</v>
      </c>
    </row>
    <row r="4" spans="1:100" x14ac:dyDescent="0.2">
      <c r="A4" s="270"/>
      <c r="B4" s="270"/>
      <c r="C4" s="268"/>
      <c r="D4" s="268"/>
      <c r="E4" s="268"/>
      <c r="F4" s="268">
        <v>1</v>
      </c>
      <c r="G4" s="268">
        <v>1</v>
      </c>
      <c r="H4" s="268">
        <v>1</v>
      </c>
      <c r="I4" s="268">
        <v>1</v>
      </c>
      <c r="J4" s="268">
        <v>1</v>
      </c>
      <c r="K4" s="268">
        <v>1</v>
      </c>
      <c r="L4" s="269">
        <v>1</v>
      </c>
      <c r="M4" s="268">
        <v>1</v>
      </c>
      <c r="N4" s="268">
        <v>1</v>
      </c>
      <c r="O4" s="268">
        <v>1</v>
      </c>
      <c r="P4" s="268">
        <v>1</v>
      </c>
      <c r="Q4" s="268">
        <v>1</v>
      </c>
      <c r="R4" s="268">
        <v>1</v>
      </c>
      <c r="S4" s="268">
        <v>1</v>
      </c>
      <c r="T4" s="268">
        <v>1</v>
      </c>
      <c r="U4" s="268">
        <v>1</v>
      </c>
      <c r="V4" s="268">
        <v>1</v>
      </c>
      <c r="W4" s="268">
        <v>1</v>
      </c>
      <c r="X4" s="268">
        <v>1</v>
      </c>
      <c r="Y4" s="268">
        <v>1</v>
      </c>
      <c r="Z4" s="268">
        <v>1</v>
      </c>
      <c r="AA4" s="268">
        <v>1</v>
      </c>
      <c r="AB4" s="268">
        <v>1</v>
      </c>
      <c r="AC4" s="268">
        <v>1</v>
      </c>
      <c r="AD4" s="268">
        <v>1</v>
      </c>
      <c r="AE4" s="268">
        <v>1</v>
      </c>
      <c r="AF4" s="268">
        <v>1</v>
      </c>
      <c r="AG4" s="268">
        <v>1</v>
      </c>
      <c r="AH4" s="268">
        <v>1</v>
      </c>
      <c r="AI4" s="268">
        <v>1</v>
      </c>
      <c r="AJ4" s="268">
        <v>1</v>
      </c>
      <c r="AK4" s="268">
        <v>1</v>
      </c>
      <c r="AL4" s="268">
        <v>1</v>
      </c>
      <c r="AM4" s="268">
        <v>1</v>
      </c>
      <c r="AN4" s="268">
        <v>1</v>
      </c>
      <c r="AO4" s="268">
        <v>1</v>
      </c>
      <c r="AP4" s="268">
        <v>1</v>
      </c>
      <c r="AQ4" s="268">
        <v>1</v>
      </c>
      <c r="AR4" s="268">
        <v>1</v>
      </c>
      <c r="AS4" s="268">
        <v>1</v>
      </c>
      <c r="AT4" s="268">
        <v>1</v>
      </c>
      <c r="AU4" s="268">
        <v>1</v>
      </c>
      <c r="AV4" s="268">
        <v>1</v>
      </c>
      <c r="AW4" s="268">
        <v>1</v>
      </c>
      <c r="AX4" s="268">
        <v>1</v>
      </c>
      <c r="AY4" s="268">
        <v>1</v>
      </c>
      <c r="AZ4" s="268">
        <v>1</v>
      </c>
      <c r="BA4" s="268">
        <v>1</v>
      </c>
      <c r="BB4" s="268">
        <v>1</v>
      </c>
      <c r="BC4" s="268">
        <v>1</v>
      </c>
      <c r="BD4" s="268">
        <v>1</v>
      </c>
      <c r="BE4" s="268">
        <v>1</v>
      </c>
      <c r="BF4" s="268">
        <v>1</v>
      </c>
      <c r="BG4" s="268">
        <v>1</v>
      </c>
      <c r="BH4" s="268">
        <v>1</v>
      </c>
      <c r="BI4" s="268">
        <v>1</v>
      </c>
      <c r="BJ4" s="268">
        <v>1</v>
      </c>
      <c r="BK4" s="268">
        <v>1</v>
      </c>
      <c r="BL4" s="268">
        <v>1</v>
      </c>
      <c r="BM4" s="268">
        <v>1</v>
      </c>
      <c r="BN4" s="268">
        <v>1</v>
      </c>
      <c r="BO4" s="268">
        <v>1</v>
      </c>
      <c r="BP4" s="268">
        <v>1</v>
      </c>
      <c r="BQ4" s="268">
        <v>1</v>
      </c>
      <c r="BR4" s="268">
        <v>2</v>
      </c>
      <c r="BS4" s="268">
        <v>2</v>
      </c>
      <c r="BT4" s="268">
        <v>2</v>
      </c>
      <c r="BU4" s="268">
        <v>2</v>
      </c>
      <c r="BV4" s="268">
        <v>3</v>
      </c>
      <c r="BW4" s="268">
        <v>3</v>
      </c>
      <c r="BX4" s="268">
        <v>3</v>
      </c>
      <c r="BY4" s="268">
        <v>3</v>
      </c>
      <c r="BZ4" s="268">
        <v>2</v>
      </c>
      <c r="CA4" s="268">
        <v>1</v>
      </c>
      <c r="CB4" s="268">
        <v>1</v>
      </c>
      <c r="CC4" s="268">
        <v>1</v>
      </c>
      <c r="CD4" s="268">
        <v>1</v>
      </c>
      <c r="CE4" s="268">
        <v>1</v>
      </c>
      <c r="CF4" s="268">
        <v>1</v>
      </c>
      <c r="CG4" s="268">
        <v>8</v>
      </c>
      <c r="CH4" s="268">
        <v>8</v>
      </c>
      <c r="CI4" s="268">
        <v>8</v>
      </c>
      <c r="CJ4" s="268">
        <v>8</v>
      </c>
      <c r="CK4" s="268">
        <v>1</v>
      </c>
      <c r="CL4" s="268">
        <v>1</v>
      </c>
      <c r="CM4" s="268">
        <v>1</v>
      </c>
      <c r="CN4" s="268">
        <v>1</v>
      </c>
      <c r="CO4" s="268">
        <v>4</v>
      </c>
      <c r="CP4" s="268">
        <v>1</v>
      </c>
      <c r="CQ4" s="268">
        <v>5</v>
      </c>
      <c r="CR4" s="268">
        <v>5</v>
      </c>
      <c r="CS4" s="268">
        <v>5</v>
      </c>
      <c r="CT4" s="268">
        <v>6</v>
      </c>
      <c r="CU4" s="268">
        <v>7</v>
      </c>
    </row>
    <row r="5" spans="1:100" ht="48" customHeight="1" x14ac:dyDescent="0.2">
      <c r="A5" s="84"/>
      <c r="B5" s="84"/>
      <c r="C5" s="84"/>
      <c r="D5" s="84"/>
      <c r="E5" s="84"/>
      <c r="F5" s="81" t="s">
        <v>1019</v>
      </c>
      <c r="G5" s="82"/>
      <c r="H5" s="82"/>
      <c r="I5" s="82"/>
      <c r="J5" s="82"/>
      <c r="K5" s="82"/>
      <c r="L5" s="142"/>
      <c r="M5" s="82"/>
      <c r="N5" s="82"/>
      <c r="O5" s="81"/>
      <c r="P5" s="81"/>
      <c r="Q5" s="82"/>
      <c r="R5" s="81"/>
      <c r="S5" s="141"/>
      <c r="T5" s="79" t="s">
        <v>1030</v>
      </c>
      <c r="U5" s="79"/>
      <c r="V5" s="79"/>
      <c r="W5" s="79"/>
      <c r="X5" s="79"/>
      <c r="Y5" s="81" t="s">
        <v>990</v>
      </c>
      <c r="Z5" s="81"/>
      <c r="AA5" s="81"/>
      <c r="AB5" s="81"/>
      <c r="AC5" s="81"/>
      <c r="AD5" s="79" t="s">
        <v>994</v>
      </c>
      <c r="AE5" s="80"/>
      <c r="AF5" s="80"/>
      <c r="AG5" s="80"/>
      <c r="AH5" s="80"/>
      <c r="AI5" s="80"/>
      <c r="AJ5" s="113" t="s">
        <v>825</v>
      </c>
      <c r="AK5" s="81" t="s">
        <v>997</v>
      </c>
      <c r="AL5" s="115"/>
      <c r="AM5" s="115"/>
      <c r="AN5" s="115"/>
      <c r="AO5" s="115"/>
      <c r="AP5" s="115"/>
      <c r="AQ5" s="115"/>
      <c r="AR5" s="115"/>
      <c r="AS5" s="115"/>
      <c r="AT5" s="115"/>
      <c r="AU5" s="115"/>
      <c r="AV5" s="115"/>
      <c r="AW5" s="115"/>
      <c r="AX5" s="115"/>
      <c r="AY5" s="115"/>
      <c r="AZ5" s="115"/>
      <c r="BA5" s="115"/>
      <c r="BB5" s="115"/>
      <c r="BC5" s="115"/>
      <c r="BD5" s="113" t="s">
        <v>996</v>
      </c>
      <c r="BE5" s="81" t="s">
        <v>995</v>
      </c>
      <c r="BF5" s="81"/>
      <c r="BG5" s="81"/>
      <c r="BH5" s="81"/>
      <c r="BI5" s="81"/>
      <c r="BJ5" s="81"/>
      <c r="BK5" s="81"/>
      <c r="BL5" s="81"/>
      <c r="BM5" s="81"/>
      <c r="BN5" s="81"/>
      <c r="BO5" s="81"/>
      <c r="BP5" s="81"/>
      <c r="BQ5" s="81"/>
      <c r="BR5" s="103" t="s">
        <v>1497</v>
      </c>
      <c r="BS5" s="100"/>
      <c r="BT5" s="100"/>
      <c r="BU5" s="100"/>
      <c r="BV5" s="102" t="s">
        <v>1498</v>
      </c>
      <c r="BW5" s="101"/>
      <c r="BX5" s="101"/>
      <c r="BY5" s="101"/>
      <c r="BZ5" s="120"/>
      <c r="CA5" s="104" t="s">
        <v>991</v>
      </c>
      <c r="CB5" s="99"/>
      <c r="CC5" s="99"/>
      <c r="CD5" s="99"/>
      <c r="CE5" s="99"/>
      <c r="CF5" s="99"/>
      <c r="CG5" s="108" t="s">
        <v>992</v>
      </c>
      <c r="CH5" s="109"/>
      <c r="CI5" s="109"/>
      <c r="CJ5" s="109"/>
      <c r="CK5" s="81" t="s">
        <v>1027</v>
      </c>
      <c r="CL5" s="82"/>
      <c r="CM5" s="137" t="s">
        <v>1028</v>
      </c>
      <c r="CN5" s="138"/>
      <c r="CO5" s="81" t="s">
        <v>1029</v>
      </c>
      <c r="CP5" s="82"/>
      <c r="CQ5" s="134" t="s">
        <v>1021</v>
      </c>
      <c r="CR5" s="134"/>
      <c r="CS5" s="134"/>
      <c r="CT5" s="116" t="s">
        <v>998</v>
      </c>
      <c r="CU5" s="112"/>
    </row>
    <row r="6" spans="1:100" ht="15" customHeight="1" x14ac:dyDescent="0.2">
      <c r="A6" s="38"/>
      <c r="B6" s="38"/>
      <c r="C6" s="39"/>
      <c r="D6" s="15"/>
      <c r="E6" s="17"/>
      <c r="F6" s="85">
        <v>190</v>
      </c>
      <c r="G6" s="85">
        <v>290</v>
      </c>
      <c r="H6" s="86">
        <v>330</v>
      </c>
      <c r="I6" s="86">
        <v>360</v>
      </c>
      <c r="J6" s="86">
        <v>390</v>
      </c>
      <c r="K6" s="86">
        <v>490</v>
      </c>
      <c r="L6" s="86">
        <v>509</v>
      </c>
      <c r="M6" s="86">
        <v>590</v>
      </c>
      <c r="N6" s="86">
        <v>599</v>
      </c>
      <c r="O6" s="86">
        <v>601</v>
      </c>
      <c r="P6" s="86">
        <v>602</v>
      </c>
      <c r="Q6" s="86">
        <v>690</v>
      </c>
      <c r="R6" s="86">
        <v>698</v>
      </c>
      <c r="S6" s="86">
        <v>699</v>
      </c>
      <c r="T6" s="86">
        <v>711</v>
      </c>
      <c r="U6" s="86">
        <v>712</v>
      </c>
      <c r="V6" s="86">
        <v>713</v>
      </c>
      <c r="W6" s="86">
        <v>714</v>
      </c>
      <c r="X6" s="86">
        <v>718</v>
      </c>
      <c r="Y6" s="86">
        <v>721</v>
      </c>
      <c r="Z6" s="86">
        <v>722</v>
      </c>
      <c r="AA6" s="86">
        <v>724</v>
      </c>
      <c r="AB6" s="86">
        <v>727</v>
      </c>
      <c r="AC6" s="86">
        <v>728</v>
      </c>
      <c r="AD6" s="86">
        <v>731</v>
      </c>
      <c r="AE6" s="86">
        <v>732</v>
      </c>
      <c r="AF6" s="86">
        <v>741</v>
      </c>
      <c r="AG6" s="86">
        <v>742</v>
      </c>
      <c r="AH6" s="86">
        <v>747</v>
      </c>
      <c r="AI6" s="86">
        <v>748</v>
      </c>
      <c r="AJ6" s="86">
        <v>749</v>
      </c>
      <c r="AK6" s="86">
        <v>759</v>
      </c>
      <c r="AL6" s="86">
        <v>765</v>
      </c>
      <c r="AM6" s="86">
        <v>766</v>
      </c>
      <c r="AN6" s="86">
        <v>767</v>
      </c>
      <c r="AO6" s="86">
        <v>771</v>
      </c>
      <c r="AP6" s="86">
        <v>773</v>
      </c>
      <c r="AQ6" s="86">
        <v>776</v>
      </c>
      <c r="AR6" s="86">
        <v>781</v>
      </c>
      <c r="AS6" s="86">
        <v>783</v>
      </c>
      <c r="AT6" s="86">
        <v>785</v>
      </c>
      <c r="AU6" s="86">
        <v>786</v>
      </c>
      <c r="AV6" s="86">
        <v>788</v>
      </c>
      <c r="AW6" s="86">
        <v>789</v>
      </c>
      <c r="AX6" s="86">
        <v>790</v>
      </c>
      <c r="AY6" s="86">
        <v>791</v>
      </c>
      <c r="AZ6" s="86">
        <v>793</v>
      </c>
      <c r="BA6" s="86">
        <v>794</v>
      </c>
      <c r="BB6" s="86">
        <v>795</v>
      </c>
      <c r="BC6" s="86">
        <v>796</v>
      </c>
      <c r="BD6" s="86">
        <v>800</v>
      </c>
      <c r="BE6" s="86">
        <v>803</v>
      </c>
      <c r="BF6" s="86">
        <v>804</v>
      </c>
      <c r="BG6" s="86">
        <v>805</v>
      </c>
      <c r="BH6" s="86">
        <v>806</v>
      </c>
      <c r="BI6" s="86">
        <v>811</v>
      </c>
      <c r="BJ6" s="86">
        <v>814</v>
      </c>
      <c r="BK6" s="86">
        <v>815</v>
      </c>
      <c r="BL6" s="86">
        <v>816</v>
      </c>
      <c r="BM6" s="86">
        <v>851</v>
      </c>
      <c r="BN6" s="86">
        <v>856</v>
      </c>
      <c r="BO6" s="86">
        <v>870</v>
      </c>
      <c r="BP6" s="86">
        <v>880</v>
      </c>
      <c r="BQ6" s="86">
        <v>890</v>
      </c>
      <c r="BR6" s="86">
        <v>911</v>
      </c>
      <c r="BS6" s="86">
        <v>914</v>
      </c>
      <c r="BT6" s="86">
        <v>915</v>
      </c>
      <c r="BU6" s="86">
        <v>916</v>
      </c>
      <c r="BV6" s="86">
        <v>911</v>
      </c>
      <c r="BW6" s="86">
        <v>914</v>
      </c>
      <c r="BX6" s="86">
        <v>915</v>
      </c>
      <c r="BY6" s="86">
        <v>916</v>
      </c>
      <c r="BZ6" s="86">
        <v>920</v>
      </c>
      <c r="CA6" s="86">
        <v>931</v>
      </c>
      <c r="CB6" s="86">
        <v>933</v>
      </c>
      <c r="CC6" s="86">
        <v>934</v>
      </c>
      <c r="CD6" s="86">
        <v>935</v>
      </c>
      <c r="CE6" s="86">
        <v>936</v>
      </c>
      <c r="CF6" s="86">
        <v>939</v>
      </c>
      <c r="CG6" s="86">
        <v>994</v>
      </c>
      <c r="CH6" s="86">
        <v>995</v>
      </c>
      <c r="CI6" s="86">
        <v>996</v>
      </c>
      <c r="CJ6" s="86">
        <v>997</v>
      </c>
      <c r="CK6" s="86">
        <v>941</v>
      </c>
      <c r="CL6" s="86">
        <v>942</v>
      </c>
      <c r="CM6" s="86">
        <v>951</v>
      </c>
      <c r="CN6" s="86">
        <v>952</v>
      </c>
      <c r="CO6" s="86">
        <v>960</v>
      </c>
      <c r="CP6" s="86">
        <v>979</v>
      </c>
      <c r="CQ6" s="86">
        <v>980</v>
      </c>
      <c r="CR6" s="86">
        <v>981</v>
      </c>
      <c r="CS6" s="86">
        <v>982</v>
      </c>
      <c r="CT6" s="86">
        <v>983</v>
      </c>
      <c r="CU6" s="86">
        <v>983</v>
      </c>
    </row>
    <row r="7" spans="1:100" ht="90" customHeight="1" x14ac:dyDescent="0.2">
      <c r="A7" s="289" t="s">
        <v>815</v>
      </c>
      <c r="B7" s="92" t="s">
        <v>1047</v>
      </c>
      <c r="C7" s="289" t="s">
        <v>818</v>
      </c>
      <c r="D7" s="290"/>
      <c r="E7" s="289" t="s">
        <v>816</v>
      </c>
      <c r="F7" s="83" t="s">
        <v>1004</v>
      </c>
      <c r="G7" s="83" t="s">
        <v>1005</v>
      </c>
      <c r="H7" s="78" t="s">
        <v>1006</v>
      </c>
      <c r="I7" s="78" t="s">
        <v>987</v>
      </c>
      <c r="J7" s="78" t="s">
        <v>988</v>
      </c>
      <c r="K7" s="78" t="s">
        <v>1007</v>
      </c>
      <c r="L7" s="78" t="s">
        <v>1008</v>
      </c>
      <c r="M7" s="78" t="s">
        <v>1009</v>
      </c>
      <c r="N7" s="78" t="s">
        <v>1010</v>
      </c>
      <c r="O7" s="78" t="s">
        <v>1011</v>
      </c>
      <c r="P7" s="78" t="s">
        <v>1012</v>
      </c>
      <c r="Q7" s="78" t="s">
        <v>1013</v>
      </c>
      <c r="R7" s="78" t="s">
        <v>1014</v>
      </c>
      <c r="S7" s="78" t="s">
        <v>1020</v>
      </c>
      <c r="T7" s="78" t="s">
        <v>52</v>
      </c>
      <c r="U7" s="78" t="s">
        <v>53</v>
      </c>
      <c r="V7" s="78" t="s">
        <v>813</v>
      </c>
      <c r="W7" s="78" t="s">
        <v>54</v>
      </c>
      <c r="X7" s="78" t="s">
        <v>55</v>
      </c>
      <c r="Y7" s="78" t="s">
        <v>826</v>
      </c>
      <c r="Z7" s="78" t="s">
        <v>26</v>
      </c>
      <c r="AA7" s="78" t="s">
        <v>827</v>
      </c>
      <c r="AB7" s="78" t="s">
        <v>828</v>
      </c>
      <c r="AC7" s="78" t="s">
        <v>829</v>
      </c>
      <c r="AD7" s="78" t="s">
        <v>835</v>
      </c>
      <c r="AE7" s="78" t="s">
        <v>836</v>
      </c>
      <c r="AF7" s="78" t="s">
        <v>957</v>
      </c>
      <c r="AG7" s="78" t="s">
        <v>958</v>
      </c>
      <c r="AH7" s="78" t="s">
        <v>18</v>
      </c>
      <c r="AI7" s="78" t="s">
        <v>56</v>
      </c>
      <c r="AJ7" s="78" t="s">
        <v>974</v>
      </c>
      <c r="AK7" s="78" t="s">
        <v>57</v>
      </c>
      <c r="AL7" s="78" t="s">
        <v>840</v>
      </c>
      <c r="AM7" s="78" t="s">
        <v>975</v>
      </c>
      <c r="AN7" s="78" t="s">
        <v>1489</v>
      </c>
      <c r="AO7" s="78" t="s">
        <v>17</v>
      </c>
      <c r="AP7" s="78" t="s">
        <v>58</v>
      </c>
      <c r="AQ7" s="78" t="s">
        <v>59</v>
      </c>
      <c r="AR7" s="78" t="s">
        <v>1530</v>
      </c>
      <c r="AS7" s="78" t="s">
        <v>60</v>
      </c>
      <c r="AT7" s="78" t="s">
        <v>976</v>
      </c>
      <c r="AU7" s="78" t="s">
        <v>24</v>
      </c>
      <c r="AV7" s="78" t="s">
        <v>27</v>
      </c>
      <c r="AW7" s="78" t="s">
        <v>30</v>
      </c>
      <c r="AX7" s="78" t="s">
        <v>31</v>
      </c>
      <c r="AY7" s="78" t="s">
        <v>830</v>
      </c>
      <c r="AZ7" s="78" t="s">
        <v>1516</v>
      </c>
      <c r="BA7" s="78" t="s">
        <v>25</v>
      </c>
      <c r="BB7" s="78" t="s">
        <v>19</v>
      </c>
      <c r="BC7" s="78" t="s">
        <v>20</v>
      </c>
      <c r="BD7" s="78" t="s">
        <v>977</v>
      </c>
      <c r="BE7" s="78" t="s">
        <v>842</v>
      </c>
      <c r="BF7" s="78" t="s">
        <v>831</v>
      </c>
      <c r="BG7" s="78" t="s">
        <v>978</v>
      </c>
      <c r="BH7" s="78" t="s">
        <v>61</v>
      </c>
      <c r="BI7" s="78" t="s">
        <v>837</v>
      </c>
      <c r="BJ7" s="78" t="s">
        <v>843</v>
      </c>
      <c r="BK7" s="78" t="s">
        <v>838</v>
      </c>
      <c r="BL7" s="78" t="s">
        <v>839</v>
      </c>
      <c r="BM7" s="78" t="s">
        <v>62</v>
      </c>
      <c r="BN7" s="78" t="s">
        <v>63</v>
      </c>
      <c r="BO7" s="78" t="s">
        <v>844</v>
      </c>
      <c r="BP7" s="78" t="s">
        <v>64</v>
      </c>
      <c r="BQ7" s="78" t="s">
        <v>1528</v>
      </c>
      <c r="BR7" s="78" t="s">
        <v>1527</v>
      </c>
      <c r="BS7" s="78" t="s">
        <v>1526</v>
      </c>
      <c r="BT7" s="78" t="s">
        <v>1525</v>
      </c>
      <c r="BU7" s="78" t="s">
        <v>1524</v>
      </c>
      <c r="BV7" s="78" t="s">
        <v>1523</v>
      </c>
      <c r="BW7" s="78" t="s">
        <v>1522</v>
      </c>
      <c r="BX7" s="78" t="s">
        <v>1521</v>
      </c>
      <c r="BY7" s="78" t="s">
        <v>1520</v>
      </c>
      <c r="BZ7" s="78" t="s">
        <v>832</v>
      </c>
      <c r="CA7" s="78" t="s">
        <v>65</v>
      </c>
      <c r="CB7" s="78" t="s">
        <v>66</v>
      </c>
      <c r="CC7" s="78" t="s">
        <v>845</v>
      </c>
      <c r="CD7" s="78" t="s">
        <v>28</v>
      </c>
      <c r="CE7" s="78" t="s">
        <v>846</v>
      </c>
      <c r="CF7" s="263" t="s">
        <v>1529</v>
      </c>
      <c r="CG7" s="78" t="s">
        <v>1022</v>
      </c>
      <c r="CH7" s="78" t="s">
        <v>1023</v>
      </c>
      <c r="CI7" s="78" t="s">
        <v>847</v>
      </c>
      <c r="CJ7" s="78" t="s">
        <v>848</v>
      </c>
      <c r="CK7" s="78" t="s">
        <v>1025</v>
      </c>
      <c r="CL7" s="78" t="s">
        <v>1026</v>
      </c>
      <c r="CM7" s="78" t="s">
        <v>1024</v>
      </c>
      <c r="CN7" s="78" t="s">
        <v>24</v>
      </c>
      <c r="CO7" s="78" t="s">
        <v>982</v>
      </c>
      <c r="CP7" s="78" t="s">
        <v>21</v>
      </c>
      <c r="CQ7" s="78" t="s">
        <v>979</v>
      </c>
      <c r="CR7" s="78" t="s">
        <v>980</v>
      </c>
      <c r="CS7" s="78" t="s">
        <v>981</v>
      </c>
      <c r="CT7" s="78" t="s">
        <v>1518</v>
      </c>
      <c r="CU7" s="78" t="s">
        <v>1519</v>
      </c>
    </row>
    <row r="8" spans="1:100" x14ac:dyDescent="0.2">
      <c r="A8" s="144" t="s">
        <v>67</v>
      </c>
      <c r="B8" s="144" t="s">
        <v>1048</v>
      </c>
      <c r="C8" s="144" t="s">
        <v>68</v>
      </c>
      <c r="D8" s="144"/>
      <c r="E8" s="144" t="s">
        <v>820</v>
      </c>
      <c r="F8" s="97">
        <v>94203</v>
      </c>
      <c r="G8" s="97">
        <v>7249</v>
      </c>
      <c r="H8" s="97">
        <v>21936</v>
      </c>
      <c r="I8" s="97">
        <v>60433</v>
      </c>
      <c r="J8" s="97">
        <v>9461</v>
      </c>
      <c r="K8" s="97">
        <v>4940.1903151699316</v>
      </c>
      <c r="L8" s="97">
        <v>2049</v>
      </c>
      <c r="M8" s="97">
        <v>19266.78758326768</v>
      </c>
      <c r="N8" s="97">
        <v>5670.4950329075791</v>
      </c>
      <c r="O8" s="97">
        <v>0</v>
      </c>
      <c r="P8" s="97">
        <v>0</v>
      </c>
      <c r="Q8" s="97">
        <v>5246.2822948300718</v>
      </c>
      <c r="R8" s="97">
        <v>29</v>
      </c>
      <c r="S8" s="140">
        <v>230483.75522617524</v>
      </c>
      <c r="T8" s="98">
        <v>45852.630839999998</v>
      </c>
      <c r="U8" s="98">
        <v>0</v>
      </c>
      <c r="V8" s="98">
        <v>0</v>
      </c>
      <c r="W8" s="98">
        <v>0</v>
      </c>
      <c r="X8" s="98">
        <v>0</v>
      </c>
      <c r="Y8" s="97">
        <v>2309</v>
      </c>
      <c r="Z8" s="97">
        <v>0</v>
      </c>
      <c r="AA8" s="97">
        <v>0</v>
      </c>
      <c r="AB8" s="97">
        <v>0</v>
      </c>
      <c r="AC8" s="97">
        <v>0</v>
      </c>
      <c r="AD8" s="98">
        <v>-15308.065149999999</v>
      </c>
      <c r="AE8" s="98">
        <v>1341.3108699999989</v>
      </c>
      <c r="AF8" s="98">
        <v>0</v>
      </c>
      <c r="AG8" s="98">
        <v>0</v>
      </c>
      <c r="AH8" s="98">
        <v>-238</v>
      </c>
      <c r="AI8" s="98">
        <v>0</v>
      </c>
      <c r="AJ8" s="114">
        <v>264440.63178617525</v>
      </c>
      <c r="AK8" s="97">
        <v>222</v>
      </c>
      <c r="AL8" s="97">
        <v>0</v>
      </c>
      <c r="AM8" s="97">
        <v>0</v>
      </c>
      <c r="AN8" s="97">
        <v>0</v>
      </c>
      <c r="AO8" s="97">
        <v>0</v>
      </c>
      <c r="AP8" s="97">
        <v>3783</v>
      </c>
      <c r="AQ8" s="97">
        <v>0</v>
      </c>
      <c r="AR8" s="97">
        <v>8447</v>
      </c>
      <c r="AS8" s="97">
        <v>0</v>
      </c>
      <c r="AT8" s="97">
        <v>276892.63178617525</v>
      </c>
      <c r="AU8" s="97">
        <v>-340</v>
      </c>
      <c r="AV8" s="97">
        <v>0</v>
      </c>
      <c r="AW8" s="97">
        <v>-170</v>
      </c>
      <c r="AX8" s="97">
        <v>0</v>
      </c>
      <c r="AY8" s="97">
        <v>-48855.177770000002</v>
      </c>
      <c r="AZ8" s="97">
        <v>0</v>
      </c>
      <c r="BA8" s="97">
        <v>-77</v>
      </c>
      <c r="BB8" s="97">
        <v>0</v>
      </c>
      <c r="BC8" s="97">
        <v>0</v>
      </c>
      <c r="BD8" s="114">
        <v>227450.45401617524</v>
      </c>
      <c r="BE8" s="97">
        <v>-100</v>
      </c>
      <c r="BF8" s="97">
        <v>-99174.817179999998</v>
      </c>
      <c r="BG8" s="97">
        <v>128175.63683617524</v>
      </c>
      <c r="BH8" s="97">
        <v>0</v>
      </c>
      <c r="BI8" s="97">
        <v>-991</v>
      </c>
      <c r="BJ8" s="97">
        <v>0</v>
      </c>
      <c r="BK8" s="97">
        <v>-12433</v>
      </c>
      <c r="BL8" s="97">
        <v>3609</v>
      </c>
      <c r="BM8" s="97">
        <v>-14423</v>
      </c>
      <c r="BN8" s="97">
        <v>0</v>
      </c>
      <c r="BO8" s="97">
        <v>-23340</v>
      </c>
      <c r="BP8" s="97">
        <v>-442</v>
      </c>
      <c r="BQ8" s="97">
        <v>80156</v>
      </c>
      <c r="BR8" s="105">
        <v>3038</v>
      </c>
      <c r="BS8" s="105">
        <v>0</v>
      </c>
      <c r="BT8" s="105">
        <v>46689</v>
      </c>
      <c r="BU8" s="105">
        <v>9047</v>
      </c>
      <c r="BV8" s="106">
        <v>2047</v>
      </c>
      <c r="BW8" s="106">
        <v>0</v>
      </c>
      <c r="BX8" s="106">
        <v>34256</v>
      </c>
      <c r="BY8" s="106">
        <v>12656</v>
      </c>
      <c r="BZ8" s="105">
        <v>0</v>
      </c>
      <c r="CA8" s="107">
        <v>18204</v>
      </c>
      <c r="CB8" s="107">
        <v>0</v>
      </c>
      <c r="CC8" s="107">
        <v>14553</v>
      </c>
      <c r="CD8" s="107">
        <v>-4458</v>
      </c>
      <c r="CE8" s="107">
        <v>8468.8199800000002</v>
      </c>
      <c r="CF8" s="136">
        <v>36767.81998</v>
      </c>
      <c r="CG8" s="110">
        <v>4066.2613500000002</v>
      </c>
      <c r="CH8" s="110">
        <v>4396.3993600000003</v>
      </c>
      <c r="CI8" s="135">
        <v>8462.6607100000001</v>
      </c>
      <c r="CJ8" s="135">
        <v>157</v>
      </c>
      <c r="CK8" s="97">
        <v>0</v>
      </c>
      <c r="CL8" s="97">
        <v>0</v>
      </c>
      <c r="CM8" s="139">
        <v>0</v>
      </c>
      <c r="CN8" s="139">
        <v>0</v>
      </c>
      <c r="CO8" s="97">
        <v>1</v>
      </c>
      <c r="CP8" s="97">
        <v>223278.75522617524</v>
      </c>
      <c r="CQ8" s="119">
        <v>0</v>
      </c>
      <c r="CR8" s="119">
        <v>0</v>
      </c>
      <c r="CS8" s="118">
        <v>0</v>
      </c>
      <c r="CT8" s="117">
        <v>0</v>
      </c>
      <c r="CU8" s="117">
        <v>0</v>
      </c>
    </row>
    <row r="9" spans="1:100" x14ac:dyDescent="0.2">
      <c r="A9" s="144" t="s">
        <v>69</v>
      </c>
      <c r="B9" s="144" t="s">
        <v>1049</v>
      </c>
      <c r="C9" s="144" t="s">
        <v>70</v>
      </c>
      <c r="D9" s="144"/>
      <c r="E9" s="144" t="s">
        <v>820</v>
      </c>
      <c r="F9" s="97">
        <v>230269</v>
      </c>
      <c r="G9" s="97">
        <v>21576</v>
      </c>
      <c r="H9" s="97">
        <v>72975</v>
      </c>
      <c r="I9" s="97">
        <v>153963</v>
      </c>
      <c r="J9" s="97">
        <v>36574</v>
      </c>
      <c r="K9" s="97">
        <v>24631</v>
      </c>
      <c r="L9" s="97">
        <v>27022</v>
      </c>
      <c r="M9" s="97">
        <v>35889</v>
      </c>
      <c r="N9" s="97">
        <v>11510</v>
      </c>
      <c r="O9" s="97">
        <v>0</v>
      </c>
      <c r="P9" s="97">
        <v>0</v>
      </c>
      <c r="Q9" s="97">
        <v>31045</v>
      </c>
      <c r="R9" s="97">
        <v>0</v>
      </c>
      <c r="S9" s="140">
        <v>645454</v>
      </c>
      <c r="T9" s="98">
        <v>101892</v>
      </c>
      <c r="U9" s="98">
        <v>3002</v>
      </c>
      <c r="V9" s="98">
        <v>68251</v>
      </c>
      <c r="W9" s="98">
        <v>0</v>
      </c>
      <c r="X9" s="98">
        <v>0</v>
      </c>
      <c r="Y9" s="97">
        <v>0</v>
      </c>
      <c r="Z9" s="97">
        <v>0</v>
      </c>
      <c r="AA9" s="97">
        <v>0</v>
      </c>
      <c r="AB9" s="97">
        <v>0</v>
      </c>
      <c r="AC9" s="97">
        <v>624</v>
      </c>
      <c r="AD9" s="98">
        <v>0</v>
      </c>
      <c r="AE9" s="98">
        <v>0</v>
      </c>
      <c r="AF9" s="98">
        <v>0</v>
      </c>
      <c r="AG9" s="98">
        <v>0</v>
      </c>
      <c r="AH9" s="98">
        <v>1467</v>
      </c>
      <c r="AI9" s="98">
        <v>0</v>
      </c>
      <c r="AJ9" s="114">
        <v>820690</v>
      </c>
      <c r="AK9" s="97">
        <v>460</v>
      </c>
      <c r="AL9" s="97">
        <v>17656</v>
      </c>
      <c r="AM9" s="97">
        <v>0</v>
      </c>
      <c r="AN9" s="97">
        <v>-5300</v>
      </c>
      <c r="AO9" s="97">
        <v>1692</v>
      </c>
      <c r="AP9" s="97">
        <v>0</v>
      </c>
      <c r="AQ9" s="97">
        <v>-2332</v>
      </c>
      <c r="AR9" s="97">
        <v>24031</v>
      </c>
      <c r="AS9" s="97">
        <v>0</v>
      </c>
      <c r="AT9" s="97">
        <v>856897</v>
      </c>
      <c r="AU9" s="97">
        <v>-8761</v>
      </c>
      <c r="AV9" s="97">
        <v>0</v>
      </c>
      <c r="AW9" s="97">
        <v>-318</v>
      </c>
      <c r="AX9" s="97">
        <v>0</v>
      </c>
      <c r="AY9" s="97">
        <v>-187086</v>
      </c>
      <c r="AZ9" s="97">
        <v>0</v>
      </c>
      <c r="BA9" s="97">
        <v>-4066</v>
      </c>
      <c r="BB9" s="97">
        <v>0</v>
      </c>
      <c r="BC9" s="97">
        <v>0</v>
      </c>
      <c r="BD9" s="114">
        <v>656666</v>
      </c>
      <c r="BE9" s="97">
        <v>0</v>
      </c>
      <c r="BF9" s="97">
        <v>-273910</v>
      </c>
      <c r="BG9" s="97">
        <v>382756</v>
      </c>
      <c r="BH9" s="97">
        <v>0</v>
      </c>
      <c r="BI9" s="97">
        <v>-8144</v>
      </c>
      <c r="BJ9" s="97">
        <v>-700</v>
      </c>
      <c r="BK9" s="97">
        <v>-39832</v>
      </c>
      <c r="BL9" s="97">
        <v>0</v>
      </c>
      <c r="BM9" s="97">
        <v>-60368</v>
      </c>
      <c r="BN9" s="97">
        <v>0</v>
      </c>
      <c r="BO9" s="97">
        <v>-91384</v>
      </c>
      <c r="BP9" s="97">
        <v>-3925</v>
      </c>
      <c r="BQ9" s="97">
        <v>178403</v>
      </c>
      <c r="BR9" s="105">
        <v>13603</v>
      </c>
      <c r="BS9" s="105">
        <v>4880</v>
      </c>
      <c r="BT9" s="105">
        <v>87311</v>
      </c>
      <c r="BU9" s="105">
        <v>20000</v>
      </c>
      <c r="BV9" s="106">
        <v>5459</v>
      </c>
      <c r="BW9" s="106">
        <v>4180</v>
      </c>
      <c r="BX9" s="106">
        <v>47479</v>
      </c>
      <c r="BY9" s="106">
        <v>20000</v>
      </c>
      <c r="BZ9" s="105">
        <v>0</v>
      </c>
      <c r="CA9" s="107">
        <v>51835</v>
      </c>
      <c r="CB9" s="107">
        <v>0</v>
      </c>
      <c r="CC9" s="107">
        <v>-302154</v>
      </c>
      <c r="CD9" s="107">
        <v>-57275</v>
      </c>
      <c r="CE9" s="107">
        <v>17530</v>
      </c>
      <c r="CF9" s="136">
        <v>-290064</v>
      </c>
      <c r="CG9" s="110">
        <v>12746</v>
      </c>
      <c r="CH9" s="110">
        <v>21804</v>
      </c>
      <c r="CI9" s="135">
        <v>34550</v>
      </c>
      <c r="CJ9" s="135">
        <v>0</v>
      </c>
      <c r="CK9" s="97">
        <v>0</v>
      </c>
      <c r="CL9" s="97">
        <v>0</v>
      </c>
      <c r="CM9" s="139">
        <v>0</v>
      </c>
      <c r="CN9" s="139">
        <v>0</v>
      </c>
      <c r="CO9" s="97">
        <v>1</v>
      </c>
      <c r="CP9" s="97">
        <v>645454</v>
      </c>
      <c r="CQ9" s="119">
        <v>123821</v>
      </c>
      <c r="CR9" s="119">
        <v>122550</v>
      </c>
      <c r="CS9" s="118">
        <v>1271</v>
      </c>
      <c r="CT9" s="117">
        <v>61757</v>
      </c>
      <c r="CU9" s="117">
        <v>63028</v>
      </c>
    </row>
    <row r="10" spans="1:100" x14ac:dyDescent="0.2">
      <c r="A10" s="144" t="s">
        <v>71</v>
      </c>
      <c r="B10" s="144" t="s">
        <v>1050</v>
      </c>
      <c r="C10" s="144" t="s">
        <v>72</v>
      </c>
      <c r="D10" s="144"/>
      <c r="E10" s="144" t="s">
        <v>820</v>
      </c>
      <c r="F10" s="97">
        <v>148250</v>
      </c>
      <c r="G10" s="97">
        <v>17510</v>
      </c>
      <c r="H10" s="97">
        <v>26113</v>
      </c>
      <c r="I10" s="97">
        <v>76698</v>
      </c>
      <c r="J10" s="97">
        <v>10325</v>
      </c>
      <c r="K10" s="97">
        <v>5145</v>
      </c>
      <c r="L10" s="97">
        <v>6918</v>
      </c>
      <c r="M10" s="97">
        <v>25235</v>
      </c>
      <c r="N10" s="97">
        <v>4658</v>
      </c>
      <c r="O10" s="97">
        <v>0</v>
      </c>
      <c r="P10" s="97">
        <v>0</v>
      </c>
      <c r="Q10" s="97">
        <v>8003</v>
      </c>
      <c r="R10" s="97">
        <v>950</v>
      </c>
      <c r="S10" s="140">
        <v>329805</v>
      </c>
      <c r="T10" s="98">
        <v>56104</v>
      </c>
      <c r="U10" s="98">
        <v>1176</v>
      </c>
      <c r="V10" s="98">
        <v>0</v>
      </c>
      <c r="W10" s="98">
        <v>0</v>
      </c>
      <c r="X10" s="98">
        <v>0</v>
      </c>
      <c r="Y10" s="97">
        <v>6342</v>
      </c>
      <c r="Z10" s="97">
        <v>0</v>
      </c>
      <c r="AA10" s="97">
        <v>0</v>
      </c>
      <c r="AB10" s="97">
        <v>0</v>
      </c>
      <c r="AC10" s="97">
        <v>28</v>
      </c>
      <c r="AD10" s="98">
        <v>-554</v>
      </c>
      <c r="AE10" s="98">
        <v>-2635</v>
      </c>
      <c r="AF10" s="98">
        <v>0</v>
      </c>
      <c r="AG10" s="98">
        <v>0</v>
      </c>
      <c r="AH10" s="98">
        <v>-338</v>
      </c>
      <c r="AI10" s="98">
        <v>0</v>
      </c>
      <c r="AJ10" s="114">
        <v>389928</v>
      </c>
      <c r="AK10" s="97">
        <v>319</v>
      </c>
      <c r="AL10" s="97">
        <v>8010</v>
      </c>
      <c r="AM10" s="97">
        <v>0</v>
      </c>
      <c r="AN10" s="97">
        <v>0</v>
      </c>
      <c r="AO10" s="97">
        <v>939</v>
      </c>
      <c r="AP10" s="97">
        <v>5040</v>
      </c>
      <c r="AQ10" s="97">
        <v>0</v>
      </c>
      <c r="AR10" s="97">
        <v>6636</v>
      </c>
      <c r="AS10" s="97">
        <v>0</v>
      </c>
      <c r="AT10" s="97">
        <v>410872</v>
      </c>
      <c r="AU10" s="97">
        <v>-1069</v>
      </c>
      <c r="AV10" s="97">
        <v>0</v>
      </c>
      <c r="AW10" s="97">
        <v>196</v>
      </c>
      <c r="AX10" s="97">
        <v>0</v>
      </c>
      <c r="AY10" s="97">
        <v>-58775</v>
      </c>
      <c r="AZ10" s="97">
        <v>0</v>
      </c>
      <c r="BA10" s="97">
        <v>-30</v>
      </c>
      <c r="BB10" s="97">
        <v>0</v>
      </c>
      <c r="BC10" s="97">
        <v>0</v>
      </c>
      <c r="BD10" s="114">
        <v>351194</v>
      </c>
      <c r="BE10" s="97">
        <v>-38</v>
      </c>
      <c r="BF10" s="97">
        <v>-165221</v>
      </c>
      <c r="BG10" s="97">
        <v>185935</v>
      </c>
      <c r="BH10" s="97">
        <v>0</v>
      </c>
      <c r="BI10" s="97">
        <v>-2157</v>
      </c>
      <c r="BJ10" s="97">
        <v>459</v>
      </c>
      <c r="BK10" s="97">
        <v>5808</v>
      </c>
      <c r="BL10" s="97">
        <v>1745</v>
      </c>
      <c r="BM10" s="97">
        <v>-25284</v>
      </c>
      <c r="BN10" s="97">
        <v>0</v>
      </c>
      <c r="BO10" s="97">
        <v>-38642</v>
      </c>
      <c r="BP10" s="97">
        <v>-4706</v>
      </c>
      <c r="BQ10" s="97">
        <v>123158</v>
      </c>
      <c r="BR10" s="105">
        <v>5873</v>
      </c>
      <c r="BS10" s="105">
        <v>476</v>
      </c>
      <c r="BT10" s="105">
        <v>64731</v>
      </c>
      <c r="BU10" s="105">
        <v>6993</v>
      </c>
      <c r="BV10" s="106">
        <v>3716</v>
      </c>
      <c r="BW10" s="106">
        <v>935</v>
      </c>
      <c r="BX10" s="106">
        <v>70539</v>
      </c>
      <c r="BY10" s="106">
        <v>8738</v>
      </c>
      <c r="BZ10" s="105">
        <v>0</v>
      </c>
      <c r="CA10" s="107">
        <v>29776</v>
      </c>
      <c r="CB10" s="107">
        <v>2426</v>
      </c>
      <c r="CC10" s="107">
        <v>-2227</v>
      </c>
      <c r="CD10" s="107">
        <v>-51069</v>
      </c>
      <c r="CE10" s="107">
        <v>10030</v>
      </c>
      <c r="CF10" s="136">
        <v>-11064</v>
      </c>
      <c r="CG10" s="110">
        <v>5443</v>
      </c>
      <c r="CH10" s="110">
        <v>3829</v>
      </c>
      <c r="CI10" s="135">
        <v>9272</v>
      </c>
      <c r="CJ10" s="135">
        <v>232</v>
      </c>
      <c r="CK10" s="97">
        <v>0</v>
      </c>
      <c r="CL10" s="97">
        <v>0</v>
      </c>
      <c r="CM10" s="139">
        <v>0</v>
      </c>
      <c r="CN10" s="139">
        <v>0</v>
      </c>
      <c r="CO10" s="97">
        <v>1</v>
      </c>
      <c r="CP10" s="97">
        <v>329805</v>
      </c>
      <c r="CQ10" s="119">
        <v>0</v>
      </c>
      <c r="CR10" s="119">
        <v>0</v>
      </c>
      <c r="CS10" s="118">
        <v>0</v>
      </c>
      <c r="CT10" s="117">
        <v>0</v>
      </c>
      <c r="CU10" s="117">
        <v>0</v>
      </c>
    </row>
    <row r="11" spans="1:100" x14ac:dyDescent="0.2">
      <c r="A11" s="144" t="s">
        <v>73</v>
      </c>
      <c r="B11" s="144" t="s">
        <v>1051</v>
      </c>
      <c r="C11" s="144" t="s">
        <v>74</v>
      </c>
      <c r="D11" s="144"/>
      <c r="E11" s="144" t="s">
        <v>820</v>
      </c>
      <c r="F11" s="97">
        <v>105403.94852999998</v>
      </c>
      <c r="G11" s="97">
        <v>9395.4780200000005</v>
      </c>
      <c r="H11" s="97">
        <v>23707.641149999999</v>
      </c>
      <c r="I11" s="97">
        <v>64951.562709999998</v>
      </c>
      <c r="J11" s="97">
        <v>9906.3792899999989</v>
      </c>
      <c r="K11" s="97">
        <v>8205.0298700000003</v>
      </c>
      <c r="L11" s="97">
        <v>6867.3478099999993</v>
      </c>
      <c r="M11" s="97">
        <v>16964.135460000001</v>
      </c>
      <c r="N11" s="97">
        <v>3094.2048800000002</v>
      </c>
      <c r="O11" s="97">
        <v>0</v>
      </c>
      <c r="P11" s="97">
        <v>0</v>
      </c>
      <c r="Q11" s="97">
        <v>7782.891230000002</v>
      </c>
      <c r="R11" s="97">
        <v>0</v>
      </c>
      <c r="S11" s="140">
        <v>256278.61895</v>
      </c>
      <c r="T11" s="98">
        <v>60647.27</v>
      </c>
      <c r="U11" s="98">
        <v>0</v>
      </c>
      <c r="V11" s="98">
        <v>0</v>
      </c>
      <c r="W11" s="98">
        <v>0</v>
      </c>
      <c r="X11" s="98">
        <v>0</v>
      </c>
      <c r="Y11" s="97">
        <v>4205</v>
      </c>
      <c r="Z11" s="97">
        <v>0</v>
      </c>
      <c r="AA11" s="97">
        <v>0</v>
      </c>
      <c r="AB11" s="97">
        <v>0</v>
      </c>
      <c r="AC11" s="97">
        <v>304</v>
      </c>
      <c r="AD11" s="98">
        <v>0</v>
      </c>
      <c r="AE11" s="98">
        <v>0</v>
      </c>
      <c r="AF11" s="98">
        <v>0</v>
      </c>
      <c r="AG11" s="98">
        <v>0</v>
      </c>
      <c r="AH11" s="98">
        <v>671</v>
      </c>
      <c r="AI11" s="98">
        <v>0</v>
      </c>
      <c r="AJ11" s="114">
        <v>322105.88894999999</v>
      </c>
      <c r="AK11" s="97">
        <v>267</v>
      </c>
      <c r="AL11" s="97">
        <v>2242</v>
      </c>
      <c r="AM11" s="97">
        <v>0</v>
      </c>
      <c r="AN11" s="97">
        <v>0</v>
      </c>
      <c r="AO11" s="97">
        <v>-29</v>
      </c>
      <c r="AP11" s="97">
        <v>7518</v>
      </c>
      <c r="AQ11" s="97">
        <v>382</v>
      </c>
      <c r="AR11" s="97">
        <v>6518</v>
      </c>
      <c r="AS11" s="97">
        <v>0</v>
      </c>
      <c r="AT11" s="97">
        <v>339003.88894999999</v>
      </c>
      <c r="AU11" s="97">
        <v>-1720</v>
      </c>
      <c r="AV11" s="97">
        <v>0</v>
      </c>
      <c r="AW11" s="97">
        <v>31</v>
      </c>
      <c r="AX11" s="97">
        <v>0</v>
      </c>
      <c r="AY11" s="97">
        <v>-62379</v>
      </c>
      <c r="AZ11" s="97">
        <v>0</v>
      </c>
      <c r="BA11" s="97">
        <v>0</v>
      </c>
      <c r="BB11" s="97">
        <v>0</v>
      </c>
      <c r="BC11" s="97">
        <v>0</v>
      </c>
      <c r="BD11" s="114">
        <v>274935.88894999999</v>
      </c>
      <c r="BE11" s="97">
        <v>0</v>
      </c>
      <c r="BF11" s="97">
        <v>-115302.197</v>
      </c>
      <c r="BG11" s="97">
        <v>159633.69195000001</v>
      </c>
      <c r="BH11" s="97">
        <v>0</v>
      </c>
      <c r="BI11" s="97">
        <v>-3550</v>
      </c>
      <c r="BJ11" s="97">
        <v>178</v>
      </c>
      <c r="BK11" s="97">
        <v>-4438</v>
      </c>
      <c r="BL11" s="97">
        <v>0</v>
      </c>
      <c r="BM11" s="97">
        <v>-19199</v>
      </c>
      <c r="BN11" s="97">
        <v>0</v>
      </c>
      <c r="BO11" s="97">
        <v>-30631</v>
      </c>
      <c r="BP11" s="97">
        <v>-6423</v>
      </c>
      <c r="BQ11" s="97">
        <v>95570</v>
      </c>
      <c r="BR11" s="105">
        <v>5616</v>
      </c>
      <c r="BS11" s="105">
        <v>255</v>
      </c>
      <c r="BT11" s="105">
        <v>33181</v>
      </c>
      <c r="BU11" s="105">
        <v>7680</v>
      </c>
      <c r="BV11" s="106">
        <v>2066</v>
      </c>
      <c r="BW11" s="106">
        <v>433</v>
      </c>
      <c r="BX11" s="106">
        <v>28743</v>
      </c>
      <c r="BY11" s="106">
        <v>7680</v>
      </c>
      <c r="BZ11" s="105">
        <v>254</v>
      </c>
      <c r="CA11" s="107">
        <v>15615</v>
      </c>
      <c r="CB11" s="107">
        <v>6261</v>
      </c>
      <c r="CC11" s="107">
        <v>-2327</v>
      </c>
      <c r="CD11" s="107">
        <v>-6537</v>
      </c>
      <c r="CE11" s="107">
        <v>8151</v>
      </c>
      <c r="CF11" s="136">
        <v>21163</v>
      </c>
      <c r="CG11" s="110">
        <v>5505</v>
      </c>
      <c r="CH11" s="110">
        <v>4696</v>
      </c>
      <c r="CI11" s="135">
        <v>10201</v>
      </c>
      <c r="CJ11" s="135">
        <v>304</v>
      </c>
      <c r="CK11" s="97">
        <v>0</v>
      </c>
      <c r="CL11" s="97">
        <v>0</v>
      </c>
      <c r="CM11" s="139">
        <v>0</v>
      </c>
      <c r="CN11" s="139">
        <v>0</v>
      </c>
      <c r="CO11" s="97">
        <v>1</v>
      </c>
      <c r="CP11" s="97">
        <v>242231.61895</v>
      </c>
      <c r="CQ11" s="119">
        <v>0</v>
      </c>
      <c r="CR11" s="119">
        <v>0</v>
      </c>
      <c r="CS11" s="118">
        <v>0</v>
      </c>
      <c r="CT11" s="117">
        <v>0</v>
      </c>
      <c r="CU11" s="117">
        <v>0</v>
      </c>
    </row>
    <row r="12" spans="1:100" x14ac:dyDescent="0.2">
      <c r="A12" s="144" t="s">
        <v>75</v>
      </c>
      <c r="B12" s="144" t="s">
        <v>1052</v>
      </c>
      <c r="C12" s="144" t="s">
        <v>76</v>
      </c>
      <c r="D12" s="144"/>
      <c r="E12" s="144" t="s">
        <v>820</v>
      </c>
      <c r="F12" s="97">
        <v>184799.09899999999</v>
      </c>
      <c r="G12" s="97">
        <v>8591.7770400000009</v>
      </c>
      <c r="H12" s="97">
        <v>36405.696329999999</v>
      </c>
      <c r="I12" s="97">
        <v>50062</v>
      </c>
      <c r="J12" s="97">
        <v>16573</v>
      </c>
      <c r="K12" s="97">
        <v>8893</v>
      </c>
      <c r="L12" s="97">
        <v>5574</v>
      </c>
      <c r="M12" s="97">
        <v>16203.424149999997</v>
      </c>
      <c r="N12" s="97">
        <v>1553.2434700000003</v>
      </c>
      <c r="O12" s="97">
        <v>0</v>
      </c>
      <c r="P12" s="97">
        <v>0</v>
      </c>
      <c r="Q12" s="97">
        <v>13165</v>
      </c>
      <c r="R12" s="97">
        <v>524</v>
      </c>
      <c r="S12" s="140">
        <v>342344.23998999997</v>
      </c>
      <c r="T12" s="98">
        <v>57351</v>
      </c>
      <c r="U12" s="98">
        <v>9938</v>
      </c>
      <c r="V12" s="98">
        <v>20950</v>
      </c>
      <c r="W12" s="98">
        <v>0</v>
      </c>
      <c r="X12" s="98">
        <v>0</v>
      </c>
      <c r="Y12" s="97">
        <v>0</v>
      </c>
      <c r="Z12" s="97">
        <v>0</v>
      </c>
      <c r="AA12" s="97">
        <v>0</v>
      </c>
      <c r="AB12" s="97">
        <v>0</v>
      </c>
      <c r="AC12" s="97">
        <v>0</v>
      </c>
      <c r="AD12" s="98">
        <v>-5806</v>
      </c>
      <c r="AE12" s="98">
        <v>2817</v>
      </c>
      <c r="AF12" s="98">
        <v>-1199</v>
      </c>
      <c r="AG12" s="98">
        <v>-4870</v>
      </c>
      <c r="AH12" s="98">
        <v>452</v>
      </c>
      <c r="AI12" s="98">
        <v>0</v>
      </c>
      <c r="AJ12" s="114">
        <v>421977.23998999997</v>
      </c>
      <c r="AK12" s="97">
        <v>112</v>
      </c>
      <c r="AL12" s="97">
        <v>4359</v>
      </c>
      <c r="AM12" s="97">
        <v>0</v>
      </c>
      <c r="AN12" s="97">
        <v>0</v>
      </c>
      <c r="AO12" s="97">
        <v>802</v>
      </c>
      <c r="AP12" s="97">
        <v>9406</v>
      </c>
      <c r="AQ12" s="97">
        <v>0</v>
      </c>
      <c r="AR12" s="97">
        <v>8402</v>
      </c>
      <c r="AS12" s="97">
        <v>-1147</v>
      </c>
      <c r="AT12" s="97">
        <v>443911.23998999997</v>
      </c>
      <c r="AU12" s="97">
        <v>-24254</v>
      </c>
      <c r="AV12" s="97">
        <v>0</v>
      </c>
      <c r="AW12" s="97">
        <v>0</v>
      </c>
      <c r="AX12" s="97">
        <v>0</v>
      </c>
      <c r="AY12" s="97">
        <v>-87241</v>
      </c>
      <c r="AZ12" s="97">
        <v>0</v>
      </c>
      <c r="BA12" s="97">
        <v>0</v>
      </c>
      <c r="BB12" s="97">
        <v>0</v>
      </c>
      <c r="BC12" s="97">
        <v>0</v>
      </c>
      <c r="BD12" s="114">
        <v>332416.23998999997</v>
      </c>
      <c r="BE12" s="97">
        <v>-83</v>
      </c>
      <c r="BF12" s="97">
        <v>-199819.43335000001</v>
      </c>
      <c r="BG12" s="97">
        <v>132513.80663999997</v>
      </c>
      <c r="BH12" s="97">
        <v>0</v>
      </c>
      <c r="BI12" s="97">
        <v>-3569</v>
      </c>
      <c r="BJ12" s="97">
        <v>-381</v>
      </c>
      <c r="BK12" s="97">
        <v>9338</v>
      </c>
      <c r="BL12" s="97">
        <v>0</v>
      </c>
      <c r="BM12" s="97">
        <v>-28769</v>
      </c>
      <c r="BN12" s="97">
        <v>0</v>
      </c>
      <c r="BO12" s="97">
        <v>-46518</v>
      </c>
      <c r="BP12" s="97">
        <v>912</v>
      </c>
      <c r="BQ12" s="97">
        <v>63527</v>
      </c>
      <c r="BR12" s="105">
        <v>20416</v>
      </c>
      <c r="BS12" s="105">
        <v>757</v>
      </c>
      <c r="BT12" s="105">
        <v>32933</v>
      </c>
      <c r="BU12" s="105">
        <v>14020</v>
      </c>
      <c r="BV12" s="106">
        <v>16847</v>
      </c>
      <c r="BW12" s="106">
        <v>376</v>
      </c>
      <c r="BX12" s="106">
        <v>42271</v>
      </c>
      <c r="BY12" s="106">
        <v>14020</v>
      </c>
      <c r="BZ12" s="105">
        <v>2312</v>
      </c>
      <c r="CA12" s="107">
        <v>29456</v>
      </c>
      <c r="CB12" s="107">
        <v>0</v>
      </c>
      <c r="CC12" s="107">
        <v>2586</v>
      </c>
      <c r="CD12" s="107">
        <v>25545</v>
      </c>
      <c r="CE12" s="107">
        <v>2808</v>
      </c>
      <c r="CF12" s="136">
        <v>60395</v>
      </c>
      <c r="CG12" s="110">
        <v>4967</v>
      </c>
      <c r="CH12" s="110">
        <v>8847</v>
      </c>
      <c r="CI12" s="135">
        <v>13814</v>
      </c>
      <c r="CJ12" s="135">
        <v>0</v>
      </c>
      <c r="CK12" s="97">
        <v>0</v>
      </c>
      <c r="CL12" s="97">
        <v>0</v>
      </c>
      <c r="CM12" s="139">
        <v>0</v>
      </c>
      <c r="CN12" s="139">
        <v>0</v>
      </c>
      <c r="CO12" s="97">
        <v>1</v>
      </c>
      <c r="CP12" s="97">
        <v>343342</v>
      </c>
      <c r="CQ12" s="119">
        <v>38980</v>
      </c>
      <c r="CR12" s="119">
        <v>37203</v>
      </c>
      <c r="CS12" s="118">
        <v>1777</v>
      </c>
      <c r="CT12" s="117">
        <v>8405</v>
      </c>
      <c r="CU12" s="117">
        <v>10182</v>
      </c>
    </row>
    <row r="13" spans="1:100" x14ac:dyDescent="0.2">
      <c r="A13" s="144" t="s">
        <v>34</v>
      </c>
      <c r="B13" s="144" t="s">
        <v>1053</v>
      </c>
      <c r="C13" s="144" t="s">
        <v>35</v>
      </c>
      <c r="D13" s="144"/>
      <c r="E13" s="144" t="s">
        <v>820</v>
      </c>
      <c r="F13" s="97">
        <v>85723</v>
      </c>
      <c r="G13" s="97">
        <v>8361</v>
      </c>
      <c r="H13" s="97">
        <v>31929</v>
      </c>
      <c r="I13" s="97">
        <v>53381</v>
      </c>
      <c r="J13" s="97">
        <v>9863</v>
      </c>
      <c r="K13" s="97">
        <v>4835</v>
      </c>
      <c r="L13" s="97">
        <v>6343</v>
      </c>
      <c r="M13" s="97">
        <v>13494</v>
      </c>
      <c r="N13" s="97">
        <v>2570</v>
      </c>
      <c r="O13" s="97">
        <v>0</v>
      </c>
      <c r="P13" s="97">
        <v>0</v>
      </c>
      <c r="Q13" s="97">
        <v>8131</v>
      </c>
      <c r="R13" s="97">
        <v>-116</v>
      </c>
      <c r="S13" s="140">
        <v>224514</v>
      </c>
      <c r="T13" s="98">
        <v>51712</v>
      </c>
      <c r="U13" s="98">
        <v>591</v>
      </c>
      <c r="V13" s="98">
        <v>0</v>
      </c>
      <c r="W13" s="98">
        <v>0</v>
      </c>
      <c r="X13" s="98">
        <v>0</v>
      </c>
      <c r="Y13" s="97">
        <v>1493</v>
      </c>
      <c r="Z13" s="97">
        <v>0</v>
      </c>
      <c r="AA13" s="97">
        <v>0</v>
      </c>
      <c r="AB13" s="97">
        <v>0</v>
      </c>
      <c r="AC13" s="97">
        <v>0</v>
      </c>
      <c r="AD13" s="98">
        <v>0</v>
      </c>
      <c r="AE13" s="98">
        <v>0</v>
      </c>
      <c r="AF13" s="98">
        <v>0</v>
      </c>
      <c r="AG13" s="98">
        <v>0</v>
      </c>
      <c r="AH13" s="98">
        <v>-537</v>
      </c>
      <c r="AI13" s="98">
        <v>0</v>
      </c>
      <c r="AJ13" s="114">
        <v>277773</v>
      </c>
      <c r="AK13" s="97">
        <v>92</v>
      </c>
      <c r="AL13" s="97">
        <v>8186</v>
      </c>
      <c r="AM13" s="97">
        <v>0</v>
      </c>
      <c r="AN13" s="97">
        <v>0</v>
      </c>
      <c r="AO13" s="97">
        <v>939</v>
      </c>
      <c r="AP13" s="97">
        <v>2526</v>
      </c>
      <c r="AQ13" s="97">
        <v>90</v>
      </c>
      <c r="AR13" s="97">
        <v>3436</v>
      </c>
      <c r="AS13" s="97">
        <v>0</v>
      </c>
      <c r="AT13" s="97">
        <v>293042</v>
      </c>
      <c r="AU13" s="97">
        <v>-4259</v>
      </c>
      <c r="AV13" s="97">
        <v>0</v>
      </c>
      <c r="AW13" s="97">
        <v>298</v>
      </c>
      <c r="AX13" s="97">
        <v>0</v>
      </c>
      <c r="AY13" s="97">
        <v>-54747</v>
      </c>
      <c r="AZ13" s="97">
        <v>0</v>
      </c>
      <c r="BA13" s="97">
        <v>-30</v>
      </c>
      <c r="BB13" s="97">
        <v>0</v>
      </c>
      <c r="BC13" s="97">
        <v>0</v>
      </c>
      <c r="BD13" s="114">
        <v>234304</v>
      </c>
      <c r="BE13" s="97">
        <v>-107</v>
      </c>
      <c r="BF13" s="97">
        <v>-101693</v>
      </c>
      <c r="BG13" s="97">
        <v>132504</v>
      </c>
      <c r="BH13" s="97">
        <v>0</v>
      </c>
      <c r="BI13" s="97">
        <v>-1251</v>
      </c>
      <c r="BJ13" s="97">
        <v>-349</v>
      </c>
      <c r="BK13" s="97">
        <v>-1297</v>
      </c>
      <c r="BL13" s="97">
        <v>436</v>
      </c>
      <c r="BM13" s="97">
        <v>-21419</v>
      </c>
      <c r="BN13" s="97">
        <v>0</v>
      </c>
      <c r="BO13" s="97">
        <v>-30444</v>
      </c>
      <c r="BP13" s="97">
        <v>-2310</v>
      </c>
      <c r="BQ13" s="97">
        <v>75869</v>
      </c>
      <c r="BR13" s="105">
        <v>5108</v>
      </c>
      <c r="BS13" s="105">
        <v>1129</v>
      </c>
      <c r="BT13" s="105">
        <v>29228</v>
      </c>
      <c r="BU13" s="105">
        <v>11622</v>
      </c>
      <c r="BV13" s="106">
        <v>3857</v>
      </c>
      <c r="BW13" s="106">
        <v>780</v>
      </c>
      <c r="BX13" s="106">
        <v>27931</v>
      </c>
      <c r="BY13" s="106">
        <v>12058</v>
      </c>
      <c r="BZ13" s="105">
        <v>0</v>
      </c>
      <c r="CA13" s="107">
        <v>16379</v>
      </c>
      <c r="CB13" s="107">
        <v>0</v>
      </c>
      <c r="CC13" s="107">
        <v>-855</v>
      </c>
      <c r="CD13" s="107">
        <v>0</v>
      </c>
      <c r="CE13" s="107">
        <v>0</v>
      </c>
      <c r="CF13" s="136">
        <v>15524</v>
      </c>
      <c r="CG13" s="110">
        <v>3842</v>
      </c>
      <c r="CH13" s="110">
        <v>6031</v>
      </c>
      <c r="CI13" s="135">
        <v>9873</v>
      </c>
      <c r="CJ13" s="135">
        <v>22</v>
      </c>
      <c r="CK13" s="97">
        <v>0</v>
      </c>
      <c r="CL13" s="97">
        <v>0</v>
      </c>
      <c r="CM13" s="139">
        <v>0</v>
      </c>
      <c r="CN13" s="139">
        <v>0</v>
      </c>
      <c r="CO13" s="97">
        <v>1</v>
      </c>
      <c r="CP13" s="97">
        <v>277773</v>
      </c>
      <c r="CQ13" s="119">
        <v>0</v>
      </c>
      <c r="CR13" s="119">
        <v>0</v>
      </c>
      <c r="CS13" s="118">
        <v>0</v>
      </c>
      <c r="CT13" s="117">
        <v>0</v>
      </c>
      <c r="CU13" s="117">
        <v>0</v>
      </c>
    </row>
    <row r="14" spans="1:100" x14ac:dyDescent="0.2">
      <c r="A14" s="144" t="s">
        <v>36</v>
      </c>
      <c r="B14" s="144" t="s">
        <v>1054</v>
      </c>
      <c r="C14" s="144" t="s">
        <v>37</v>
      </c>
      <c r="D14" s="144"/>
      <c r="E14" s="144" t="s">
        <v>820</v>
      </c>
      <c r="F14" s="97">
        <v>126976</v>
      </c>
      <c r="G14" s="97">
        <v>13282</v>
      </c>
      <c r="H14" s="97">
        <v>40935</v>
      </c>
      <c r="I14" s="97">
        <v>79276</v>
      </c>
      <c r="J14" s="97">
        <v>12705.536000000004</v>
      </c>
      <c r="K14" s="97">
        <v>6775</v>
      </c>
      <c r="L14" s="97">
        <v>4352</v>
      </c>
      <c r="M14" s="97">
        <v>21065</v>
      </c>
      <c r="N14" s="97">
        <v>4003</v>
      </c>
      <c r="O14" s="97">
        <v>0</v>
      </c>
      <c r="P14" s="97">
        <v>0</v>
      </c>
      <c r="Q14" s="97">
        <v>7992</v>
      </c>
      <c r="R14" s="97">
        <v>0</v>
      </c>
      <c r="S14" s="140">
        <v>317361.53600000002</v>
      </c>
      <c r="T14" s="98">
        <v>43534</v>
      </c>
      <c r="U14" s="98">
        <v>350</v>
      </c>
      <c r="V14" s="98">
        <v>15458</v>
      </c>
      <c r="W14" s="98">
        <v>0</v>
      </c>
      <c r="X14" s="98">
        <v>0</v>
      </c>
      <c r="Y14" s="97">
        <v>10705</v>
      </c>
      <c r="Z14" s="97">
        <v>0</v>
      </c>
      <c r="AA14" s="97">
        <v>0</v>
      </c>
      <c r="AB14" s="97">
        <v>0</v>
      </c>
      <c r="AC14" s="97">
        <v>0</v>
      </c>
      <c r="AD14" s="98">
        <v>-267</v>
      </c>
      <c r="AE14" s="98">
        <v>0</v>
      </c>
      <c r="AF14" s="98">
        <v>0</v>
      </c>
      <c r="AG14" s="98">
        <v>0</v>
      </c>
      <c r="AH14" s="98">
        <v>555</v>
      </c>
      <c r="AI14" s="98">
        <v>-590</v>
      </c>
      <c r="AJ14" s="114">
        <v>387106.53600000002</v>
      </c>
      <c r="AK14" s="97">
        <v>162</v>
      </c>
      <c r="AL14" s="97">
        <v>2273</v>
      </c>
      <c r="AM14" s="97">
        <v>0</v>
      </c>
      <c r="AN14" s="97">
        <v>0</v>
      </c>
      <c r="AO14" s="97">
        <v>0</v>
      </c>
      <c r="AP14" s="97">
        <v>1648</v>
      </c>
      <c r="AQ14" s="97">
        <v>0</v>
      </c>
      <c r="AR14" s="97">
        <v>9208</v>
      </c>
      <c r="AS14" s="97">
        <v>-3923</v>
      </c>
      <c r="AT14" s="97">
        <v>396474.53600000002</v>
      </c>
      <c r="AU14" s="97">
        <v>-353</v>
      </c>
      <c r="AV14" s="97">
        <v>1512</v>
      </c>
      <c r="AW14" s="97">
        <v>-48</v>
      </c>
      <c r="AX14" s="97">
        <v>0</v>
      </c>
      <c r="AY14" s="97">
        <v>-61973</v>
      </c>
      <c r="AZ14" s="97">
        <v>0</v>
      </c>
      <c r="BA14" s="97">
        <v>0</v>
      </c>
      <c r="BB14" s="97">
        <v>0</v>
      </c>
      <c r="BC14" s="97">
        <v>0</v>
      </c>
      <c r="BD14" s="114">
        <v>335612.53600000002</v>
      </c>
      <c r="BE14" s="97">
        <v>0</v>
      </c>
      <c r="BF14" s="97">
        <v>-155032</v>
      </c>
      <c r="BG14" s="97">
        <v>180580.53600000002</v>
      </c>
      <c r="BH14" s="97">
        <v>0</v>
      </c>
      <c r="BI14" s="97">
        <v>-1692</v>
      </c>
      <c r="BJ14" s="97">
        <v>239</v>
      </c>
      <c r="BK14" s="97">
        <v>11500</v>
      </c>
      <c r="BL14" s="97">
        <v>2729</v>
      </c>
      <c r="BM14" s="97">
        <v>-20152</v>
      </c>
      <c r="BN14" s="97">
        <v>0</v>
      </c>
      <c r="BO14" s="97">
        <v>-30455</v>
      </c>
      <c r="BP14" s="97">
        <v>-1559</v>
      </c>
      <c r="BQ14" s="97">
        <v>141191</v>
      </c>
      <c r="BR14" s="105">
        <v>12916</v>
      </c>
      <c r="BS14" s="105">
        <v>1546</v>
      </c>
      <c r="BT14" s="105">
        <v>29932</v>
      </c>
      <c r="BU14" s="105">
        <v>21772</v>
      </c>
      <c r="BV14" s="106">
        <v>11224</v>
      </c>
      <c r="BW14" s="106">
        <v>1785</v>
      </c>
      <c r="BX14" s="106">
        <v>41432</v>
      </c>
      <c r="BY14" s="106">
        <v>24501</v>
      </c>
      <c r="BZ14" s="105">
        <v>0</v>
      </c>
      <c r="CA14" s="107">
        <v>28130</v>
      </c>
      <c r="CB14" s="107">
        <v>0</v>
      </c>
      <c r="CC14" s="107">
        <v>7697</v>
      </c>
      <c r="CD14" s="107">
        <v>-41589</v>
      </c>
      <c r="CE14" s="107">
        <v>28275</v>
      </c>
      <c r="CF14" s="136">
        <v>22513</v>
      </c>
      <c r="CG14" s="110">
        <v>6452</v>
      </c>
      <c r="CH14" s="110">
        <v>6975</v>
      </c>
      <c r="CI14" s="135">
        <v>13427</v>
      </c>
      <c r="CJ14" s="135">
        <v>0</v>
      </c>
      <c r="CK14" s="97">
        <v>0</v>
      </c>
      <c r="CL14" s="97">
        <v>0</v>
      </c>
      <c r="CM14" s="139">
        <v>0</v>
      </c>
      <c r="CN14" s="139">
        <v>0</v>
      </c>
      <c r="CO14" s="97">
        <v>1</v>
      </c>
      <c r="CP14" s="97">
        <v>317361.53600000002</v>
      </c>
      <c r="CQ14" s="119">
        <v>29691</v>
      </c>
      <c r="CR14" s="119">
        <v>25372</v>
      </c>
      <c r="CS14" s="118">
        <v>4319</v>
      </c>
      <c r="CT14" s="117">
        <v>19252</v>
      </c>
      <c r="CU14" s="117">
        <v>23571</v>
      </c>
    </row>
    <row r="15" spans="1:100" x14ac:dyDescent="0.2">
      <c r="A15" s="144" t="s">
        <v>77</v>
      </c>
      <c r="B15" s="144" t="s">
        <v>1055</v>
      </c>
      <c r="C15" s="144" t="s">
        <v>78</v>
      </c>
      <c r="D15" s="144"/>
      <c r="E15" s="144" t="s">
        <v>820</v>
      </c>
      <c r="F15" s="97">
        <v>90864</v>
      </c>
      <c r="G15" s="97">
        <v>6136</v>
      </c>
      <c r="H15" s="97">
        <v>17716</v>
      </c>
      <c r="I15" s="97">
        <v>32615</v>
      </c>
      <c r="J15" s="97">
        <v>4267</v>
      </c>
      <c r="K15" s="97">
        <v>3091</v>
      </c>
      <c r="L15" s="97">
        <v>6475</v>
      </c>
      <c r="M15" s="97">
        <v>9532</v>
      </c>
      <c r="N15" s="97">
        <v>529</v>
      </c>
      <c r="O15" s="97">
        <v>0</v>
      </c>
      <c r="P15" s="97">
        <v>0</v>
      </c>
      <c r="Q15" s="97">
        <v>6840</v>
      </c>
      <c r="R15" s="97">
        <v>10</v>
      </c>
      <c r="S15" s="140">
        <v>178075</v>
      </c>
      <c r="T15" s="98">
        <v>29814</v>
      </c>
      <c r="U15" s="98">
        <v>973</v>
      </c>
      <c r="V15" s="98">
        <v>0</v>
      </c>
      <c r="W15" s="98">
        <v>0</v>
      </c>
      <c r="X15" s="98">
        <v>0</v>
      </c>
      <c r="Y15" s="97">
        <v>2956</v>
      </c>
      <c r="Z15" s="97">
        <v>0</v>
      </c>
      <c r="AA15" s="97">
        <v>0</v>
      </c>
      <c r="AB15" s="97">
        <v>0</v>
      </c>
      <c r="AC15" s="97">
        <v>7</v>
      </c>
      <c r="AD15" s="98">
        <v>7279</v>
      </c>
      <c r="AE15" s="98">
        <v>0</v>
      </c>
      <c r="AF15" s="98">
        <v>-7192</v>
      </c>
      <c r="AG15" s="98">
        <v>0</v>
      </c>
      <c r="AH15" s="98">
        <v>270</v>
      </c>
      <c r="AI15" s="98">
        <v>0</v>
      </c>
      <c r="AJ15" s="114">
        <v>212182</v>
      </c>
      <c r="AK15" s="97">
        <v>99</v>
      </c>
      <c r="AL15" s="97">
        <v>0</v>
      </c>
      <c r="AM15" s="97">
        <v>0</v>
      </c>
      <c r="AN15" s="97">
        <v>0</v>
      </c>
      <c r="AO15" s="97">
        <v>-29</v>
      </c>
      <c r="AP15" s="97">
        <v>1592</v>
      </c>
      <c r="AQ15" s="97">
        <v>171</v>
      </c>
      <c r="AR15" s="97">
        <v>73</v>
      </c>
      <c r="AS15" s="97">
        <v>0</v>
      </c>
      <c r="AT15" s="97">
        <v>214088</v>
      </c>
      <c r="AU15" s="97">
        <v>0</v>
      </c>
      <c r="AV15" s="97">
        <v>0</v>
      </c>
      <c r="AW15" s="97">
        <v>0</v>
      </c>
      <c r="AX15" s="97">
        <v>0</v>
      </c>
      <c r="AY15" s="97">
        <v>-35775</v>
      </c>
      <c r="AZ15" s="97">
        <v>0</v>
      </c>
      <c r="BA15" s="97">
        <v>-174</v>
      </c>
      <c r="BB15" s="97">
        <v>0</v>
      </c>
      <c r="BC15" s="97">
        <v>0</v>
      </c>
      <c r="BD15" s="114">
        <v>178139</v>
      </c>
      <c r="BE15" s="97">
        <v>-5</v>
      </c>
      <c r="BF15" s="97">
        <v>-94478</v>
      </c>
      <c r="BG15" s="97">
        <v>83656</v>
      </c>
      <c r="BH15" s="97">
        <v>0</v>
      </c>
      <c r="BI15" s="97">
        <v>-1638</v>
      </c>
      <c r="BJ15" s="97">
        <v>159</v>
      </c>
      <c r="BK15" s="97">
        <v>-9565</v>
      </c>
      <c r="BL15" s="97">
        <v>-1659</v>
      </c>
      <c r="BM15" s="97">
        <v>-11283</v>
      </c>
      <c r="BN15" s="97">
        <v>0</v>
      </c>
      <c r="BO15" s="97">
        <v>-6494</v>
      </c>
      <c r="BP15" s="97">
        <v>-425</v>
      </c>
      <c r="BQ15" s="97">
        <v>52751</v>
      </c>
      <c r="BR15" s="105">
        <v>3333</v>
      </c>
      <c r="BS15" s="105">
        <v>380</v>
      </c>
      <c r="BT15" s="105">
        <v>26426</v>
      </c>
      <c r="BU15" s="105">
        <v>12730</v>
      </c>
      <c r="BV15" s="106">
        <v>1695</v>
      </c>
      <c r="BW15" s="106">
        <v>539</v>
      </c>
      <c r="BX15" s="106">
        <v>16861</v>
      </c>
      <c r="BY15" s="106">
        <v>11071</v>
      </c>
      <c r="BZ15" s="105">
        <v>0</v>
      </c>
      <c r="CA15" s="107">
        <v>13113</v>
      </c>
      <c r="CB15" s="107">
        <v>0</v>
      </c>
      <c r="CC15" s="107">
        <v>9608</v>
      </c>
      <c r="CD15" s="107">
        <v>-29376</v>
      </c>
      <c r="CE15" s="107">
        <v>18</v>
      </c>
      <c r="CF15" s="136">
        <v>-6637</v>
      </c>
      <c r="CG15" s="110">
        <v>1931</v>
      </c>
      <c r="CH15" s="110">
        <v>1754</v>
      </c>
      <c r="CI15" s="135">
        <v>3685</v>
      </c>
      <c r="CJ15" s="135">
        <v>0</v>
      </c>
      <c r="CK15" s="97">
        <v>0</v>
      </c>
      <c r="CL15" s="97">
        <v>0</v>
      </c>
      <c r="CM15" s="139">
        <v>161</v>
      </c>
      <c r="CN15" s="139">
        <v>0</v>
      </c>
      <c r="CO15" s="97">
        <v>1</v>
      </c>
      <c r="CP15" s="97">
        <v>52751</v>
      </c>
      <c r="CQ15" s="119">
        <v>0</v>
      </c>
      <c r="CR15" s="119">
        <v>0</v>
      </c>
      <c r="CS15" s="118">
        <v>0</v>
      </c>
      <c r="CT15" s="117">
        <v>0</v>
      </c>
      <c r="CU15" s="117">
        <v>0</v>
      </c>
    </row>
    <row r="16" spans="1:100" x14ac:dyDescent="0.2">
      <c r="A16" s="144" t="s">
        <v>79</v>
      </c>
      <c r="B16" s="144" t="s">
        <v>1056</v>
      </c>
      <c r="C16" s="144" t="s">
        <v>80</v>
      </c>
      <c r="D16" s="144"/>
      <c r="E16" s="144" t="s">
        <v>820</v>
      </c>
      <c r="F16" s="97">
        <v>110909</v>
      </c>
      <c r="G16" s="97">
        <v>5748</v>
      </c>
      <c r="H16" s="97">
        <v>19829</v>
      </c>
      <c r="I16" s="97">
        <v>41833</v>
      </c>
      <c r="J16" s="97">
        <v>6163</v>
      </c>
      <c r="K16" s="97">
        <v>3688</v>
      </c>
      <c r="L16" s="97">
        <v>5743</v>
      </c>
      <c r="M16" s="97">
        <v>20521</v>
      </c>
      <c r="N16" s="97">
        <v>2642</v>
      </c>
      <c r="O16" s="97">
        <v>0</v>
      </c>
      <c r="P16" s="97">
        <v>0</v>
      </c>
      <c r="Q16" s="97">
        <v>4717</v>
      </c>
      <c r="R16" s="97">
        <v>0</v>
      </c>
      <c r="S16" s="140">
        <v>221793</v>
      </c>
      <c r="T16" s="98">
        <v>39270</v>
      </c>
      <c r="U16" s="98">
        <v>0</v>
      </c>
      <c r="V16" s="98">
        <v>0</v>
      </c>
      <c r="W16" s="98">
        <v>0</v>
      </c>
      <c r="X16" s="98">
        <v>0</v>
      </c>
      <c r="Y16" s="97">
        <v>3869</v>
      </c>
      <c r="Z16" s="97">
        <v>0</v>
      </c>
      <c r="AA16" s="97">
        <v>0</v>
      </c>
      <c r="AB16" s="97">
        <v>0</v>
      </c>
      <c r="AC16" s="97">
        <v>0</v>
      </c>
      <c r="AD16" s="98">
        <v>81</v>
      </c>
      <c r="AE16" s="98">
        <v>112</v>
      </c>
      <c r="AF16" s="98">
        <v>-419</v>
      </c>
      <c r="AG16" s="98">
        <v>-321</v>
      </c>
      <c r="AH16" s="98">
        <v>800</v>
      </c>
      <c r="AI16" s="98">
        <v>-284</v>
      </c>
      <c r="AJ16" s="114">
        <v>264901</v>
      </c>
      <c r="AK16" s="97">
        <v>142</v>
      </c>
      <c r="AL16" s="97">
        <v>206</v>
      </c>
      <c r="AM16" s="97">
        <v>0</v>
      </c>
      <c r="AN16" s="97">
        <v>-556</v>
      </c>
      <c r="AO16" s="97">
        <v>0</v>
      </c>
      <c r="AP16" s="97">
        <v>5342</v>
      </c>
      <c r="AQ16" s="97">
        <v>0</v>
      </c>
      <c r="AR16" s="97">
        <v>6008</v>
      </c>
      <c r="AS16" s="97">
        <v>0</v>
      </c>
      <c r="AT16" s="97">
        <v>276043</v>
      </c>
      <c r="AU16" s="97">
        <v>-291</v>
      </c>
      <c r="AV16" s="97">
        <v>-1514</v>
      </c>
      <c r="AW16" s="97">
        <v>0</v>
      </c>
      <c r="AX16" s="97">
        <v>0</v>
      </c>
      <c r="AY16" s="97">
        <v>-44891</v>
      </c>
      <c r="AZ16" s="97">
        <v>0</v>
      </c>
      <c r="BA16" s="97">
        <v>-115</v>
      </c>
      <c r="BB16" s="97">
        <v>0</v>
      </c>
      <c r="BC16" s="97">
        <v>0</v>
      </c>
      <c r="BD16" s="114">
        <v>229232</v>
      </c>
      <c r="BE16" s="97">
        <v>0</v>
      </c>
      <c r="BF16" s="97">
        <v>-113838</v>
      </c>
      <c r="BG16" s="97">
        <v>115394</v>
      </c>
      <c r="BH16" s="97">
        <v>0</v>
      </c>
      <c r="BI16" s="97">
        <v>-464</v>
      </c>
      <c r="BJ16" s="97">
        <v>18</v>
      </c>
      <c r="BK16" s="97">
        <v>-1396</v>
      </c>
      <c r="BL16" s="97">
        <v>-7</v>
      </c>
      <c r="BM16" s="97">
        <v>-9529</v>
      </c>
      <c r="BN16" s="97">
        <v>0</v>
      </c>
      <c r="BO16" s="97">
        <v>-17388</v>
      </c>
      <c r="BP16" s="97">
        <v>-478</v>
      </c>
      <c r="BQ16" s="97">
        <v>86150</v>
      </c>
      <c r="BR16" s="105">
        <v>4535</v>
      </c>
      <c r="BS16" s="105">
        <v>271</v>
      </c>
      <c r="BT16" s="105">
        <v>9991</v>
      </c>
      <c r="BU16" s="105">
        <v>6353</v>
      </c>
      <c r="BV16" s="106">
        <v>4071</v>
      </c>
      <c r="BW16" s="106">
        <v>289</v>
      </c>
      <c r="BX16" s="106">
        <v>8595</v>
      </c>
      <c r="BY16" s="106">
        <v>6346</v>
      </c>
      <c r="BZ16" s="105">
        <v>0</v>
      </c>
      <c r="CA16" s="107">
        <v>26987</v>
      </c>
      <c r="CB16" s="107">
        <v>3003</v>
      </c>
      <c r="CC16" s="107">
        <v>-11218</v>
      </c>
      <c r="CD16" s="107">
        <v>-23811</v>
      </c>
      <c r="CE16" s="107">
        <v>4929</v>
      </c>
      <c r="CF16" s="136">
        <v>-110</v>
      </c>
      <c r="CG16" s="110">
        <v>3183</v>
      </c>
      <c r="CH16" s="110">
        <v>3181</v>
      </c>
      <c r="CI16" s="135">
        <v>6364</v>
      </c>
      <c r="CJ16" s="135">
        <v>53</v>
      </c>
      <c r="CK16" s="97">
        <v>0</v>
      </c>
      <c r="CL16" s="97">
        <v>0</v>
      </c>
      <c r="CM16" s="139">
        <v>0</v>
      </c>
      <c r="CN16" s="139">
        <v>0</v>
      </c>
      <c r="CO16" s="97">
        <v>1</v>
      </c>
      <c r="CP16" s="97">
        <v>229232</v>
      </c>
      <c r="CQ16" s="119">
        <v>0</v>
      </c>
      <c r="CR16" s="119">
        <v>0</v>
      </c>
      <c r="CS16" s="118">
        <v>0</v>
      </c>
      <c r="CT16" s="117">
        <v>0</v>
      </c>
      <c r="CU16" s="117">
        <v>0</v>
      </c>
    </row>
    <row r="17" spans="1:99" x14ac:dyDescent="0.2">
      <c r="A17" s="144" t="s">
        <v>81</v>
      </c>
      <c r="B17" s="144" t="s">
        <v>1057</v>
      </c>
      <c r="C17" s="144" t="s">
        <v>82</v>
      </c>
      <c r="D17" s="144"/>
      <c r="E17" s="144" t="s">
        <v>820</v>
      </c>
      <c r="F17" s="97">
        <v>89446</v>
      </c>
      <c r="G17" s="97">
        <v>5018</v>
      </c>
      <c r="H17" s="97">
        <v>42424</v>
      </c>
      <c r="I17" s="97">
        <v>46121</v>
      </c>
      <c r="J17" s="97">
        <v>10396</v>
      </c>
      <c r="K17" s="97">
        <v>5526</v>
      </c>
      <c r="L17" s="97">
        <v>6788</v>
      </c>
      <c r="M17" s="97">
        <v>15004</v>
      </c>
      <c r="N17" s="97">
        <v>1398</v>
      </c>
      <c r="O17" s="97">
        <v>0</v>
      </c>
      <c r="P17" s="97">
        <v>0</v>
      </c>
      <c r="Q17" s="97">
        <v>6062</v>
      </c>
      <c r="R17" s="97">
        <v>539</v>
      </c>
      <c r="S17" s="140">
        <v>228722</v>
      </c>
      <c r="T17" s="98">
        <v>52679</v>
      </c>
      <c r="U17" s="98">
        <v>1680</v>
      </c>
      <c r="V17" s="98">
        <v>20592</v>
      </c>
      <c r="W17" s="98">
        <v>0</v>
      </c>
      <c r="X17" s="98">
        <v>0</v>
      </c>
      <c r="Y17" s="97">
        <v>0</v>
      </c>
      <c r="Z17" s="97">
        <v>0</v>
      </c>
      <c r="AA17" s="97">
        <v>0</v>
      </c>
      <c r="AB17" s="97">
        <v>0</v>
      </c>
      <c r="AC17" s="97">
        <v>3624</v>
      </c>
      <c r="AD17" s="98">
        <v>-1762</v>
      </c>
      <c r="AE17" s="98">
        <v>0</v>
      </c>
      <c r="AF17" s="98">
        <v>0</v>
      </c>
      <c r="AG17" s="98">
        <v>0</v>
      </c>
      <c r="AH17" s="98">
        <v>-35</v>
      </c>
      <c r="AI17" s="98">
        <v>0</v>
      </c>
      <c r="AJ17" s="114">
        <v>305500</v>
      </c>
      <c r="AK17" s="97">
        <v>116</v>
      </c>
      <c r="AL17" s="97">
        <v>0</v>
      </c>
      <c r="AM17" s="97">
        <v>0</v>
      </c>
      <c r="AN17" s="97">
        <v>-861</v>
      </c>
      <c r="AO17" s="97">
        <v>-133</v>
      </c>
      <c r="AP17" s="97">
        <v>8380</v>
      </c>
      <c r="AQ17" s="97">
        <v>78</v>
      </c>
      <c r="AR17" s="97">
        <v>11432</v>
      </c>
      <c r="AS17" s="97">
        <v>-10253</v>
      </c>
      <c r="AT17" s="97">
        <v>314259</v>
      </c>
      <c r="AU17" s="97">
        <v>-1688</v>
      </c>
      <c r="AV17" s="97">
        <v>476</v>
      </c>
      <c r="AW17" s="97">
        <v>-403</v>
      </c>
      <c r="AX17" s="97">
        <v>-3500</v>
      </c>
      <c r="AY17" s="97">
        <v>-76468</v>
      </c>
      <c r="AZ17" s="97">
        <v>0</v>
      </c>
      <c r="BA17" s="97">
        <v>-1971</v>
      </c>
      <c r="BB17" s="97">
        <v>0</v>
      </c>
      <c r="BC17" s="97">
        <v>0</v>
      </c>
      <c r="BD17" s="114">
        <v>230705</v>
      </c>
      <c r="BE17" s="97">
        <v>0</v>
      </c>
      <c r="BF17" s="97">
        <v>-100457</v>
      </c>
      <c r="BG17" s="97">
        <v>130248</v>
      </c>
      <c r="BH17" s="97">
        <v>0</v>
      </c>
      <c r="BI17" s="97">
        <v>-1275</v>
      </c>
      <c r="BJ17" s="97">
        <v>116</v>
      </c>
      <c r="BK17" s="97">
        <v>-8895</v>
      </c>
      <c r="BL17" s="97">
        <v>-402</v>
      </c>
      <c r="BM17" s="97">
        <v>-16826</v>
      </c>
      <c r="BN17" s="97">
        <v>0</v>
      </c>
      <c r="BO17" s="97">
        <v>-30699</v>
      </c>
      <c r="BP17" s="97">
        <v>202</v>
      </c>
      <c r="BQ17" s="97">
        <v>72470</v>
      </c>
      <c r="BR17" s="105">
        <v>3427</v>
      </c>
      <c r="BS17" s="105">
        <v>0</v>
      </c>
      <c r="BT17" s="105">
        <v>11750</v>
      </c>
      <c r="BU17" s="105">
        <v>13062</v>
      </c>
      <c r="BV17" s="106">
        <v>2152</v>
      </c>
      <c r="BW17" s="106">
        <v>116</v>
      </c>
      <c r="BX17" s="106">
        <v>2855</v>
      </c>
      <c r="BY17" s="106">
        <v>12660</v>
      </c>
      <c r="BZ17" s="105">
        <v>0</v>
      </c>
      <c r="CA17" s="107">
        <v>0</v>
      </c>
      <c r="CB17" s="107">
        <v>0</v>
      </c>
      <c r="CC17" s="107">
        <v>0</v>
      </c>
      <c r="CD17" s="107">
        <v>0</v>
      </c>
      <c r="CE17" s="107">
        <v>0</v>
      </c>
      <c r="CF17" s="136">
        <v>0</v>
      </c>
      <c r="CG17" s="110">
        <v>0</v>
      </c>
      <c r="CH17" s="110">
        <v>0</v>
      </c>
      <c r="CI17" s="135">
        <v>0</v>
      </c>
      <c r="CJ17" s="135">
        <v>0</v>
      </c>
      <c r="CK17" s="97">
        <v>0</v>
      </c>
      <c r="CL17" s="97">
        <v>60</v>
      </c>
      <c r="CM17" s="139">
        <v>0</v>
      </c>
      <c r="CN17" s="139">
        <v>0</v>
      </c>
      <c r="CO17" s="97">
        <v>1</v>
      </c>
      <c r="CP17" s="97">
        <v>228723</v>
      </c>
      <c r="CQ17" s="119">
        <v>41726</v>
      </c>
      <c r="CR17" s="119">
        <v>39117</v>
      </c>
      <c r="CS17" s="118">
        <v>2609</v>
      </c>
      <c r="CT17" s="117">
        <v>22103</v>
      </c>
      <c r="CU17" s="117">
        <v>24712</v>
      </c>
    </row>
    <row r="18" spans="1:99" x14ac:dyDescent="0.2">
      <c r="A18" s="144" t="s">
        <v>83</v>
      </c>
      <c r="B18" s="144" t="s">
        <v>1058</v>
      </c>
      <c r="C18" s="144" t="s">
        <v>84</v>
      </c>
      <c r="D18" s="144"/>
      <c r="E18" s="144" t="s">
        <v>820</v>
      </c>
      <c r="F18" s="97">
        <v>82952.959306000004</v>
      </c>
      <c r="G18" s="97">
        <v>8964.0734699999994</v>
      </c>
      <c r="H18" s="97">
        <v>1367.5006299999995</v>
      </c>
      <c r="I18" s="97">
        <v>37139.671909999997</v>
      </c>
      <c r="J18" s="97">
        <v>7959.1865399999988</v>
      </c>
      <c r="K18" s="97">
        <v>3037.4993699107804</v>
      </c>
      <c r="L18" s="97">
        <v>4713.3798637500004</v>
      </c>
      <c r="M18" s="97">
        <v>15298.579586250002</v>
      </c>
      <c r="N18" s="97">
        <v>1892.5428900000002</v>
      </c>
      <c r="O18" s="97">
        <v>0</v>
      </c>
      <c r="P18" s="97">
        <v>0</v>
      </c>
      <c r="Q18" s="97">
        <v>9002.4114000892223</v>
      </c>
      <c r="R18" s="97">
        <v>0</v>
      </c>
      <c r="S18" s="140">
        <v>172327.804966</v>
      </c>
      <c r="T18" s="98">
        <v>54964.346950000006</v>
      </c>
      <c r="U18" s="98">
        <v>1438.57717</v>
      </c>
      <c r="V18" s="98">
        <v>16853.83282</v>
      </c>
      <c r="W18" s="98">
        <v>0</v>
      </c>
      <c r="X18" s="98">
        <v>0</v>
      </c>
      <c r="Y18" s="97">
        <v>189</v>
      </c>
      <c r="Z18" s="97">
        <v>0</v>
      </c>
      <c r="AA18" s="97">
        <v>0</v>
      </c>
      <c r="AB18" s="97">
        <v>0</v>
      </c>
      <c r="AC18" s="97">
        <v>0</v>
      </c>
      <c r="AD18" s="98">
        <v>-711.1566499999999</v>
      </c>
      <c r="AE18" s="98">
        <v>0</v>
      </c>
      <c r="AF18" s="98">
        <v>0</v>
      </c>
      <c r="AG18" s="98">
        <v>0</v>
      </c>
      <c r="AH18" s="98">
        <v>0</v>
      </c>
      <c r="AI18" s="98">
        <v>26671.654199999994</v>
      </c>
      <c r="AJ18" s="114">
        <v>271734.05945600005</v>
      </c>
      <c r="AK18" s="97">
        <v>91</v>
      </c>
      <c r="AL18" s="97">
        <v>252.74720000000002</v>
      </c>
      <c r="AM18" s="97">
        <v>0</v>
      </c>
      <c r="AN18" s="97">
        <v>0</v>
      </c>
      <c r="AO18" s="97">
        <v>0</v>
      </c>
      <c r="AP18" s="97">
        <v>1840.9274399999999</v>
      </c>
      <c r="AQ18" s="97">
        <v>0</v>
      </c>
      <c r="AR18" s="97">
        <v>9532.7597399999977</v>
      </c>
      <c r="AS18" s="97">
        <v>-4784.5430099999994</v>
      </c>
      <c r="AT18" s="97">
        <v>278666.95082600001</v>
      </c>
      <c r="AU18" s="97">
        <v>-2331.88402</v>
      </c>
      <c r="AV18" s="97">
        <v>0</v>
      </c>
      <c r="AW18" s="97">
        <v>0</v>
      </c>
      <c r="AX18" s="97">
        <v>0</v>
      </c>
      <c r="AY18" s="97">
        <v>-77167</v>
      </c>
      <c r="AZ18" s="97">
        <v>0</v>
      </c>
      <c r="BA18" s="97">
        <v>0</v>
      </c>
      <c r="BB18" s="97">
        <v>0</v>
      </c>
      <c r="BC18" s="97">
        <v>0</v>
      </c>
      <c r="BD18" s="114">
        <v>199168.06680600002</v>
      </c>
      <c r="BE18" s="97">
        <v>-38.228999999999999</v>
      </c>
      <c r="BF18" s="97">
        <v>-96975</v>
      </c>
      <c r="BG18" s="97">
        <v>102154.83780600003</v>
      </c>
      <c r="BH18" s="97">
        <v>0</v>
      </c>
      <c r="BI18" s="97">
        <v>0</v>
      </c>
      <c r="BJ18" s="97">
        <v>0</v>
      </c>
      <c r="BK18" s="97">
        <v>-4426.0355599999994</v>
      </c>
      <c r="BL18" s="97">
        <v>0</v>
      </c>
      <c r="BM18" s="97">
        <v>-18477</v>
      </c>
      <c r="BN18" s="97">
        <v>0</v>
      </c>
      <c r="BO18" s="97">
        <v>-29559</v>
      </c>
      <c r="BP18" s="97">
        <v>-814</v>
      </c>
      <c r="BQ18" s="97">
        <v>48880</v>
      </c>
      <c r="BR18" s="105">
        <v>10348</v>
      </c>
      <c r="BS18" s="105">
        <v>0</v>
      </c>
      <c r="BT18" s="105">
        <v>7081.8386900000005</v>
      </c>
      <c r="BU18" s="105">
        <v>8100.2305800000004</v>
      </c>
      <c r="BV18" s="106">
        <v>10348</v>
      </c>
      <c r="BW18" s="106">
        <v>0</v>
      </c>
      <c r="BX18" s="106">
        <v>2655.8031300000011</v>
      </c>
      <c r="BY18" s="106">
        <v>8100.2305800000004</v>
      </c>
      <c r="BZ18" s="105">
        <v>0</v>
      </c>
      <c r="CA18" s="107">
        <v>15661</v>
      </c>
      <c r="CB18" s="107">
        <v>0</v>
      </c>
      <c r="CC18" s="107">
        <v>6011</v>
      </c>
      <c r="CD18" s="107">
        <v>-768</v>
      </c>
      <c r="CE18" s="107">
        <v>17194</v>
      </c>
      <c r="CF18" s="136">
        <v>38098</v>
      </c>
      <c r="CG18" s="110">
        <v>0</v>
      </c>
      <c r="CH18" s="110">
        <v>0</v>
      </c>
      <c r="CI18" s="135">
        <v>0</v>
      </c>
      <c r="CJ18" s="135">
        <v>64</v>
      </c>
      <c r="CK18" s="97">
        <v>0</v>
      </c>
      <c r="CL18" s="97">
        <v>0</v>
      </c>
      <c r="CM18" s="139">
        <v>0</v>
      </c>
      <c r="CN18" s="139">
        <v>0</v>
      </c>
      <c r="CO18" s="97">
        <v>1</v>
      </c>
      <c r="CP18" s="97">
        <v>172327.804966</v>
      </c>
      <c r="CQ18" s="119">
        <v>37511</v>
      </c>
      <c r="CR18" s="119">
        <v>45511</v>
      </c>
      <c r="CS18" s="118">
        <v>-8000</v>
      </c>
      <c r="CT18" s="117">
        <v>29065</v>
      </c>
      <c r="CU18" s="117">
        <v>21065</v>
      </c>
    </row>
    <row r="19" spans="1:99" x14ac:dyDescent="0.2">
      <c r="A19" s="144" t="s">
        <v>85</v>
      </c>
      <c r="B19" s="144" t="s">
        <v>1059</v>
      </c>
      <c r="C19" s="144" t="s">
        <v>86</v>
      </c>
      <c r="D19" s="144"/>
      <c r="E19" s="144" t="s">
        <v>820</v>
      </c>
      <c r="F19" s="97">
        <v>72423</v>
      </c>
      <c r="G19" s="97">
        <v>838</v>
      </c>
      <c r="H19" s="97">
        <v>17405</v>
      </c>
      <c r="I19" s="97">
        <v>36261</v>
      </c>
      <c r="J19" s="97">
        <v>5167</v>
      </c>
      <c r="K19" s="97">
        <v>4209</v>
      </c>
      <c r="L19" s="97">
        <v>2824</v>
      </c>
      <c r="M19" s="97">
        <v>14704</v>
      </c>
      <c r="N19" s="97">
        <v>2702</v>
      </c>
      <c r="O19" s="97">
        <v>0</v>
      </c>
      <c r="P19" s="97">
        <v>0</v>
      </c>
      <c r="Q19" s="97">
        <v>6390</v>
      </c>
      <c r="R19" s="97">
        <v>0</v>
      </c>
      <c r="S19" s="140">
        <v>162923</v>
      </c>
      <c r="T19" s="98">
        <v>34899</v>
      </c>
      <c r="U19" s="98">
        <v>0</v>
      </c>
      <c r="V19" s="98">
        <v>0</v>
      </c>
      <c r="W19" s="98">
        <v>0</v>
      </c>
      <c r="X19" s="98">
        <v>0</v>
      </c>
      <c r="Y19" s="97">
        <v>1236</v>
      </c>
      <c r="Z19" s="97">
        <v>0</v>
      </c>
      <c r="AA19" s="97">
        <v>0</v>
      </c>
      <c r="AB19" s="97">
        <v>0</v>
      </c>
      <c r="AC19" s="97">
        <v>0</v>
      </c>
      <c r="AD19" s="98">
        <v>-2929</v>
      </c>
      <c r="AE19" s="98">
        <v>0</v>
      </c>
      <c r="AF19" s="98">
        <v>-140</v>
      </c>
      <c r="AG19" s="98">
        <v>0</v>
      </c>
      <c r="AH19" s="98">
        <v>364</v>
      </c>
      <c r="AI19" s="98">
        <v>221</v>
      </c>
      <c r="AJ19" s="114">
        <v>196574</v>
      </c>
      <c r="AK19" s="97">
        <v>149</v>
      </c>
      <c r="AL19" s="97">
        <v>1827</v>
      </c>
      <c r="AM19" s="97">
        <v>0</v>
      </c>
      <c r="AN19" s="97">
        <v>0</v>
      </c>
      <c r="AO19" s="97">
        <v>0</v>
      </c>
      <c r="AP19" s="97">
        <v>0</v>
      </c>
      <c r="AQ19" s="97">
        <v>0</v>
      </c>
      <c r="AR19" s="97">
        <v>2840</v>
      </c>
      <c r="AS19" s="97">
        <v>0</v>
      </c>
      <c r="AT19" s="97">
        <v>201390</v>
      </c>
      <c r="AU19" s="97">
        <v>-517</v>
      </c>
      <c r="AV19" s="97">
        <v>0</v>
      </c>
      <c r="AW19" s="97">
        <v>0</v>
      </c>
      <c r="AX19" s="97">
        <v>0</v>
      </c>
      <c r="AY19" s="97">
        <v>-36224</v>
      </c>
      <c r="AZ19" s="97">
        <v>0</v>
      </c>
      <c r="BA19" s="97">
        <v>0</v>
      </c>
      <c r="BB19" s="97">
        <v>0</v>
      </c>
      <c r="BC19" s="97">
        <v>0</v>
      </c>
      <c r="BD19" s="114">
        <v>164649</v>
      </c>
      <c r="BE19" s="97">
        <v>0</v>
      </c>
      <c r="BF19" s="97">
        <v>-77870</v>
      </c>
      <c r="BG19" s="97">
        <v>86779</v>
      </c>
      <c r="BH19" s="97">
        <v>0</v>
      </c>
      <c r="BI19" s="97">
        <v>-2620</v>
      </c>
      <c r="BJ19" s="97">
        <v>118</v>
      </c>
      <c r="BK19" s="97">
        <v>-125</v>
      </c>
      <c r="BL19" s="97">
        <v>447</v>
      </c>
      <c r="BM19" s="97">
        <v>-7621</v>
      </c>
      <c r="BN19" s="97">
        <v>0</v>
      </c>
      <c r="BO19" s="97">
        <v>-13951</v>
      </c>
      <c r="BP19" s="97">
        <v>-1015</v>
      </c>
      <c r="BQ19" s="97">
        <v>62012</v>
      </c>
      <c r="BR19" s="105">
        <v>4151</v>
      </c>
      <c r="BS19" s="105">
        <v>0</v>
      </c>
      <c r="BT19" s="105">
        <v>5851</v>
      </c>
      <c r="BU19" s="105">
        <v>4768</v>
      </c>
      <c r="BV19" s="106">
        <v>1531</v>
      </c>
      <c r="BW19" s="106">
        <v>118</v>
      </c>
      <c r="BX19" s="106">
        <v>5726</v>
      </c>
      <c r="BY19" s="106">
        <v>5215</v>
      </c>
      <c r="BZ19" s="105">
        <v>0</v>
      </c>
      <c r="CA19" s="107">
        <v>11982</v>
      </c>
      <c r="CB19" s="107">
        <v>0</v>
      </c>
      <c r="CC19" s="107">
        <v>0</v>
      </c>
      <c r="CD19" s="107">
        <v>0</v>
      </c>
      <c r="CE19" s="107">
        <v>0</v>
      </c>
      <c r="CF19" s="136">
        <v>11982</v>
      </c>
      <c r="CG19" s="110">
        <v>2083</v>
      </c>
      <c r="CH19" s="110">
        <v>1927</v>
      </c>
      <c r="CI19" s="135">
        <v>4010</v>
      </c>
      <c r="CJ19" s="135">
        <v>64</v>
      </c>
      <c r="CK19" s="97">
        <v>0</v>
      </c>
      <c r="CL19" s="97">
        <v>0</v>
      </c>
      <c r="CM19" s="139">
        <v>0</v>
      </c>
      <c r="CN19" s="139">
        <v>0</v>
      </c>
      <c r="CO19" s="97">
        <v>1</v>
      </c>
      <c r="CP19" s="97">
        <v>164649</v>
      </c>
      <c r="CQ19" s="119">
        <v>0</v>
      </c>
      <c r="CR19" s="119">
        <v>0</v>
      </c>
      <c r="CS19" s="118">
        <v>0</v>
      </c>
      <c r="CT19" s="117">
        <v>0</v>
      </c>
      <c r="CU19" s="117">
        <v>0</v>
      </c>
    </row>
    <row r="20" spans="1:99" x14ac:dyDescent="0.2">
      <c r="A20" s="144" t="s">
        <v>87</v>
      </c>
      <c r="B20" s="144" t="s">
        <v>1060</v>
      </c>
      <c r="C20" s="144" t="s">
        <v>88</v>
      </c>
      <c r="D20" s="144"/>
      <c r="E20" s="144" t="s">
        <v>820</v>
      </c>
      <c r="F20" s="97">
        <v>105169</v>
      </c>
      <c r="G20" s="97">
        <v>8022</v>
      </c>
      <c r="H20" s="97">
        <v>17159</v>
      </c>
      <c r="I20" s="97">
        <v>45205</v>
      </c>
      <c r="J20" s="97">
        <v>5634</v>
      </c>
      <c r="K20" s="97">
        <v>1653</v>
      </c>
      <c r="L20" s="97">
        <v>3435</v>
      </c>
      <c r="M20" s="97">
        <v>13602</v>
      </c>
      <c r="N20" s="97">
        <v>2637</v>
      </c>
      <c r="O20" s="97">
        <v>0</v>
      </c>
      <c r="P20" s="97">
        <v>0</v>
      </c>
      <c r="Q20" s="97">
        <v>2366</v>
      </c>
      <c r="R20" s="97">
        <v>0</v>
      </c>
      <c r="S20" s="140">
        <v>204882</v>
      </c>
      <c r="T20" s="98">
        <v>15761</v>
      </c>
      <c r="U20" s="98">
        <v>7181</v>
      </c>
      <c r="V20" s="98">
        <v>0</v>
      </c>
      <c r="W20" s="98">
        <v>0</v>
      </c>
      <c r="X20" s="98">
        <v>0</v>
      </c>
      <c r="Y20" s="97">
        <v>3734</v>
      </c>
      <c r="Z20" s="97">
        <v>0</v>
      </c>
      <c r="AA20" s="97">
        <v>0</v>
      </c>
      <c r="AB20" s="97">
        <v>0</v>
      </c>
      <c r="AC20" s="97">
        <v>0</v>
      </c>
      <c r="AD20" s="98">
        <v>0</v>
      </c>
      <c r="AE20" s="98">
        <v>0</v>
      </c>
      <c r="AF20" s="98">
        <v>0</v>
      </c>
      <c r="AG20" s="98">
        <v>0</v>
      </c>
      <c r="AH20" s="98">
        <v>1352</v>
      </c>
      <c r="AI20" s="98">
        <v>0</v>
      </c>
      <c r="AJ20" s="114">
        <v>232910</v>
      </c>
      <c r="AK20" s="97">
        <v>150</v>
      </c>
      <c r="AL20" s="97">
        <v>751</v>
      </c>
      <c r="AM20" s="97">
        <v>0</v>
      </c>
      <c r="AN20" s="97">
        <v>0</v>
      </c>
      <c r="AO20" s="97">
        <v>168</v>
      </c>
      <c r="AP20" s="97">
        <v>2564</v>
      </c>
      <c r="AQ20" s="97">
        <v>107</v>
      </c>
      <c r="AR20" s="97">
        <v>4585</v>
      </c>
      <c r="AS20" s="97">
        <v>0</v>
      </c>
      <c r="AT20" s="97">
        <v>241235</v>
      </c>
      <c r="AU20" s="97">
        <v>-702</v>
      </c>
      <c r="AV20" s="97">
        <v>502</v>
      </c>
      <c r="AW20" s="97">
        <v>136</v>
      </c>
      <c r="AX20" s="97">
        <v>0</v>
      </c>
      <c r="AY20" s="97">
        <v>-29653</v>
      </c>
      <c r="AZ20" s="97">
        <v>0</v>
      </c>
      <c r="BA20" s="97">
        <v>-12794</v>
      </c>
      <c r="BB20" s="97">
        <v>0</v>
      </c>
      <c r="BC20" s="97">
        <v>0</v>
      </c>
      <c r="BD20" s="114">
        <v>198724</v>
      </c>
      <c r="BE20" s="97">
        <v>0</v>
      </c>
      <c r="BF20" s="97">
        <v>-109805</v>
      </c>
      <c r="BG20" s="97">
        <v>88919</v>
      </c>
      <c r="BH20" s="97">
        <v>0</v>
      </c>
      <c r="BI20" s="97">
        <v>-2642</v>
      </c>
      <c r="BJ20" s="97">
        <v>0</v>
      </c>
      <c r="BK20" s="97">
        <v>10921</v>
      </c>
      <c r="BL20" s="97">
        <v>12794</v>
      </c>
      <c r="BM20" s="97">
        <v>-6145</v>
      </c>
      <c r="BN20" s="97">
        <v>0</v>
      </c>
      <c r="BO20" s="97">
        <v>-14521</v>
      </c>
      <c r="BP20" s="97">
        <v>-100</v>
      </c>
      <c r="BQ20" s="97">
        <v>89226</v>
      </c>
      <c r="BR20" s="105">
        <v>6806</v>
      </c>
      <c r="BS20" s="105">
        <v>213</v>
      </c>
      <c r="BT20" s="105">
        <v>32698</v>
      </c>
      <c r="BU20" s="105">
        <v>0</v>
      </c>
      <c r="BV20" s="106">
        <v>4164</v>
      </c>
      <c r="BW20" s="106">
        <v>213</v>
      </c>
      <c r="BX20" s="106">
        <v>43619</v>
      </c>
      <c r="BY20" s="106">
        <v>12794</v>
      </c>
      <c r="BZ20" s="105">
        <v>0</v>
      </c>
      <c r="CA20" s="107">
        <v>17053</v>
      </c>
      <c r="CB20" s="107">
        <v>-16887</v>
      </c>
      <c r="CC20" s="107">
        <v>20201</v>
      </c>
      <c r="CD20" s="107">
        <v>-31287</v>
      </c>
      <c r="CE20" s="107">
        <v>5122</v>
      </c>
      <c r="CF20" s="136">
        <v>-5798</v>
      </c>
      <c r="CG20" s="110">
        <v>2074</v>
      </c>
      <c r="CH20" s="110">
        <v>1895</v>
      </c>
      <c r="CI20" s="135">
        <v>3969</v>
      </c>
      <c r="CJ20" s="135">
        <v>60</v>
      </c>
      <c r="CK20" s="97">
        <v>0</v>
      </c>
      <c r="CL20" s="97">
        <v>0</v>
      </c>
      <c r="CM20" s="139">
        <v>0</v>
      </c>
      <c r="CN20" s="139">
        <v>0</v>
      </c>
      <c r="CO20" s="97">
        <v>1</v>
      </c>
      <c r="CP20" s="97">
        <v>204882</v>
      </c>
      <c r="CQ20" s="119">
        <v>15897</v>
      </c>
      <c r="CR20" s="119">
        <v>16791</v>
      </c>
      <c r="CS20" s="118">
        <v>-894</v>
      </c>
      <c r="CT20" s="117">
        <v>5815</v>
      </c>
      <c r="CU20" s="117">
        <v>4921</v>
      </c>
    </row>
    <row r="21" spans="1:99" x14ac:dyDescent="0.2">
      <c r="A21" s="144" t="s">
        <v>89</v>
      </c>
      <c r="B21" s="144" t="s">
        <v>1061</v>
      </c>
      <c r="C21" s="144" t="s">
        <v>90</v>
      </c>
      <c r="D21" s="144"/>
      <c r="E21" s="144" t="s">
        <v>820</v>
      </c>
      <c r="F21" s="97">
        <v>179162</v>
      </c>
      <c r="G21" s="97">
        <v>4910</v>
      </c>
      <c r="H21" s="97">
        <v>42260</v>
      </c>
      <c r="I21" s="97">
        <v>59131</v>
      </c>
      <c r="J21" s="97">
        <v>12804</v>
      </c>
      <c r="K21" s="97">
        <v>9555</v>
      </c>
      <c r="L21" s="97">
        <v>7256</v>
      </c>
      <c r="M21" s="97">
        <v>25124</v>
      </c>
      <c r="N21" s="97">
        <v>12182</v>
      </c>
      <c r="O21" s="97">
        <v>0</v>
      </c>
      <c r="P21" s="97">
        <v>0</v>
      </c>
      <c r="Q21" s="97">
        <v>6327</v>
      </c>
      <c r="R21" s="97">
        <v>0</v>
      </c>
      <c r="S21" s="140">
        <v>358711</v>
      </c>
      <c r="T21" s="98">
        <v>61563</v>
      </c>
      <c r="U21" s="98">
        <v>409</v>
      </c>
      <c r="V21" s="98">
        <v>27673</v>
      </c>
      <c r="W21" s="98">
        <v>0</v>
      </c>
      <c r="X21" s="98">
        <v>0</v>
      </c>
      <c r="Y21" s="97">
        <v>5816</v>
      </c>
      <c r="Z21" s="97">
        <v>0</v>
      </c>
      <c r="AA21" s="97">
        <v>0</v>
      </c>
      <c r="AB21" s="97">
        <v>0</v>
      </c>
      <c r="AC21" s="97">
        <v>324</v>
      </c>
      <c r="AD21" s="98">
        <v>-1785</v>
      </c>
      <c r="AE21" s="98">
        <v>-211</v>
      </c>
      <c r="AF21" s="98">
        <v>0</v>
      </c>
      <c r="AG21" s="98">
        <v>0</v>
      </c>
      <c r="AH21" s="98">
        <v>0</v>
      </c>
      <c r="AI21" s="98">
        <v>0</v>
      </c>
      <c r="AJ21" s="114">
        <v>452500</v>
      </c>
      <c r="AK21" s="97">
        <v>134</v>
      </c>
      <c r="AL21" s="97">
        <v>0</v>
      </c>
      <c r="AM21" s="97">
        <v>0</v>
      </c>
      <c r="AN21" s="97">
        <v>0</v>
      </c>
      <c r="AO21" s="97">
        <v>0</v>
      </c>
      <c r="AP21" s="97">
        <v>3930</v>
      </c>
      <c r="AQ21" s="97">
        <v>0</v>
      </c>
      <c r="AR21" s="97">
        <v>27385</v>
      </c>
      <c r="AS21" s="97">
        <v>-9469</v>
      </c>
      <c r="AT21" s="97">
        <v>474480</v>
      </c>
      <c r="AU21" s="97">
        <v>-2598</v>
      </c>
      <c r="AV21" s="97">
        <v>0</v>
      </c>
      <c r="AW21" s="97">
        <v>0</v>
      </c>
      <c r="AX21" s="97">
        <v>0</v>
      </c>
      <c r="AY21" s="97">
        <v>-97822</v>
      </c>
      <c r="AZ21" s="97">
        <v>0</v>
      </c>
      <c r="BA21" s="97">
        <v>0</v>
      </c>
      <c r="BB21" s="97">
        <v>0</v>
      </c>
      <c r="BC21" s="97">
        <v>0</v>
      </c>
      <c r="BD21" s="114">
        <v>374060</v>
      </c>
      <c r="BE21" s="97">
        <v>0</v>
      </c>
      <c r="BF21" s="97">
        <v>-204835</v>
      </c>
      <c r="BG21" s="97">
        <v>169225</v>
      </c>
      <c r="BH21" s="97">
        <v>0</v>
      </c>
      <c r="BI21" s="97">
        <v>-2061</v>
      </c>
      <c r="BJ21" s="97">
        <v>-808</v>
      </c>
      <c r="BK21" s="97">
        <v>3659.7700000000004</v>
      </c>
      <c r="BL21" s="97">
        <v>0</v>
      </c>
      <c r="BM21" s="97">
        <v>-26505</v>
      </c>
      <c r="BN21" s="97">
        <v>0</v>
      </c>
      <c r="BO21" s="97">
        <v>-42261</v>
      </c>
      <c r="BP21" s="97">
        <v>1485</v>
      </c>
      <c r="BQ21" s="97">
        <v>102735</v>
      </c>
      <c r="BR21" s="105">
        <v>11631</v>
      </c>
      <c r="BS21" s="105">
        <v>1133</v>
      </c>
      <c r="BT21" s="105">
        <v>73305</v>
      </c>
      <c r="BU21" s="105">
        <v>7000</v>
      </c>
      <c r="BV21" s="106">
        <v>9570</v>
      </c>
      <c r="BW21" s="106">
        <v>325</v>
      </c>
      <c r="BX21" s="106">
        <v>76964.77</v>
      </c>
      <c r="BY21" s="106">
        <v>7000</v>
      </c>
      <c r="BZ21" s="105">
        <v>0</v>
      </c>
      <c r="CA21" s="107">
        <v>17261</v>
      </c>
      <c r="CB21" s="107">
        <v>-1187</v>
      </c>
      <c r="CC21" s="107">
        <v>-36903</v>
      </c>
      <c r="CD21" s="107">
        <v>-52186</v>
      </c>
      <c r="CE21" s="107">
        <v>5094</v>
      </c>
      <c r="CF21" s="136">
        <v>-67921</v>
      </c>
      <c r="CG21" s="110">
        <v>5393</v>
      </c>
      <c r="CH21" s="110">
        <v>8109</v>
      </c>
      <c r="CI21" s="135">
        <v>13502</v>
      </c>
      <c r="CJ21" s="135">
        <v>530</v>
      </c>
      <c r="CK21" s="97">
        <v>0</v>
      </c>
      <c r="CL21" s="97">
        <v>0</v>
      </c>
      <c r="CM21" s="139">
        <v>0</v>
      </c>
      <c r="CN21" s="139">
        <v>0</v>
      </c>
      <c r="CO21" s="97">
        <v>1</v>
      </c>
      <c r="CP21" s="97">
        <v>388512</v>
      </c>
      <c r="CQ21" s="119">
        <v>56873</v>
      </c>
      <c r="CR21" s="119">
        <v>47166</v>
      </c>
      <c r="CS21" s="118">
        <v>9707</v>
      </c>
      <c r="CT21" s="117">
        <v>43527</v>
      </c>
      <c r="CU21" s="117">
        <v>53234</v>
      </c>
    </row>
    <row r="22" spans="1:99" x14ac:dyDescent="0.2">
      <c r="A22" s="144" t="s">
        <v>91</v>
      </c>
      <c r="B22" s="144" t="s">
        <v>1062</v>
      </c>
      <c r="C22" s="144" t="s">
        <v>92</v>
      </c>
      <c r="D22" s="144"/>
      <c r="E22" s="144" t="s">
        <v>821</v>
      </c>
      <c r="F22" s="97">
        <v>339152</v>
      </c>
      <c r="G22" s="97">
        <v>29598</v>
      </c>
      <c r="H22" s="97">
        <v>76073</v>
      </c>
      <c r="I22" s="97">
        <v>131238</v>
      </c>
      <c r="J22" s="97">
        <v>23928</v>
      </c>
      <c r="K22" s="97">
        <v>2306</v>
      </c>
      <c r="L22" s="97">
        <v>6208</v>
      </c>
      <c r="M22" s="97">
        <v>13016</v>
      </c>
      <c r="N22" s="97">
        <v>1912</v>
      </c>
      <c r="O22" s="97">
        <v>0</v>
      </c>
      <c r="P22" s="97">
        <v>0</v>
      </c>
      <c r="Q22" s="97">
        <v>7487</v>
      </c>
      <c r="R22" s="97">
        <v>0</v>
      </c>
      <c r="S22" s="140">
        <v>630918</v>
      </c>
      <c r="T22" s="98">
        <v>0</v>
      </c>
      <c r="U22" s="98">
        <v>0</v>
      </c>
      <c r="V22" s="98">
        <v>0</v>
      </c>
      <c r="W22" s="98">
        <v>0</v>
      </c>
      <c r="X22" s="98">
        <v>0</v>
      </c>
      <c r="Y22" s="97">
        <v>0</v>
      </c>
      <c r="Z22" s="97">
        <v>0</v>
      </c>
      <c r="AA22" s="97">
        <v>0</v>
      </c>
      <c r="AB22" s="97">
        <v>0</v>
      </c>
      <c r="AC22" s="97">
        <v>0</v>
      </c>
      <c r="AD22" s="98">
        <v>0</v>
      </c>
      <c r="AE22" s="98">
        <v>166</v>
      </c>
      <c r="AF22" s="98">
        <v>0</v>
      </c>
      <c r="AG22" s="98">
        <v>-239</v>
      </c>
      <c r="AH22" s="98">
        <v>-2269</v>
      </c>
      <c r="AI22" s="98">
        <v>0</v>
      </c>
      <c r="AJ22" s="114">
        <v>628576</v>
      </c>
      <c r="AK22" s="97">
        <v>467</v>
      </c>
      <c r="AL22" s="97">
        <v>19107</v>
      </c>
      <c r="AM22" s="97">
        <v>0</v>
      </c>
      <c r="AN22" s="97">
        <v>0</v>
      </c>
      <c r="AO22" s="97">
        <v>647</v>
      </c>
      <c r="AP22" s="97">
        <v>5850</v>
      </c>
      <c r="AQ22" s="97">
        <v>0</v>
      </c>
      <c r="AR22" s="97">
        <v>9239</v>
      </c>
      <c r="AS22" s="97">
        <v>0</v>
      </c>
      <c r="AT22" s="97">
        <v>663886</v>
      </c>
      <c r="AU22" s="97">
        <v>-2781</v>
      </c>
      <c r="AV22" s="97">
        <v>0</v>
      </c>
      <c r="AW22" s="97">
        <v>0</v>
      </c>
      <c r="AX22" s="97">
        <v>0</v>
      </c>
      <c r="AY22" s="97">
        <v>-9191</v>
      </c>
      <c r="AZ22" s="97">
        <v>0</v>
      </c>
      <c r="BA22" s="97">
        <v>0</v>
      </c>
      <c r="BB22" s="97">
        <v>0</v>
      </c>
      <c r="BC22" s="97">
        <v>0</v>
      </c>
      <c r="BD22" s="114">
        <v>651914</v>
      </c>
      <c r="BE22" s="97">
        <v>0</v>
      </c>
      <c r="BF22" s="97">
        <v>-328536</v>
      </c>
      <c r="BG22" s="97">
        <v>323378</v>
      </c>
      <c r="BH22" s="97">
        <v>-535</v>
      </c>
      <c r="BI22" s="97">
        <v>-4236</v>
      </c>
      <c r="BJ22" s="97">
        <v>-2314</v>
      </c>
      <c r="BK22" s="97">
        <v>-10498</v>
      </c>
      <c r="BL22" s="97">
        <v>7123</v>
      </c>
      <c r="BM22" s="97">
        <v>-23713</v>
      </c>
      <c r="BN22" s="97">
        <v>0</v>
      </c>
      <c r="BO22" s="97">
        <v>-41364</v>
      </c>
      <c r="BP22" s="97">
        <v>-2657</v>
      </c>
      <c r="BQ22" s="97">
        <v>245183</v>
      </c>
      <c r="BR22" s="105">
        <v>19202</v>
      </c>
      <c r="BS22" s="105">
        <v>3585</v>
      </c>
      <c r="BT22" s="105">
        <v>93867</v>
      </c>
      <c r="BU22" s="105">
        <v>17383</v>
      </c>
      <c r="BV22" s="106">
        <v>14966</v>
      </c>
      <c r="BW22" s="106">
        <v>1271</v>
      </c>
      <c r="BX22" s="106">
        <v>83369</v>
      </c>
      <c r="BY22" s="106">
        <v>24506</v>
      </c>
      <c r="BZ22" s="105">
        <v>0</v>
      </c>
      <c r="CA22" s="107">
        <v>-30303</v>
      </c>
      <c r="CB22" s="107">
        <v>-3669</v>
      </c>
      <c r="CC22" s="107">
        <v>-1044</v>
      </c>
      <c r="CD22" s="107">
        <v>-3887</v>
      </c>
      <c r="CE22" s="107">
        <v>20138</v>
      </c>
      <c r="CF22" s="136">
        <v>-18765</v>
      </c>
      <c r="CG22" s="110">
        <v>0</v>
      </c>
      <c r="CH22" s="110">
        <v>0</v>
      </c>
      <c r="CI22" s="135">
        <v>0</v>
      </c>
      <c r="CJ22" s="135">
        <v>0</v>
      </c>
      <c r="CK22" s="97">
        <v>0</v>
      </c>
      <c r="CL22" s="97">
        <v>0</v>
      </c>
      <c r="CM22" s="139">
        <v>0</v>
      </c>
      <c r="CN22" s="139">
        <v>0</v>
      </c>
      <c r="CO22" s="97">
        <v>1</v>
      </c>
      <c r="CP22" s="97">
        <v>2916</v>
      </c>
      <c r="CQ22" s="119">
        <v>0</v>
      </c>
      <c r="CR22" s="119">
        <v>0</v>
      </c>
      <c r="CS22" s="118">
        <v>0</v>
      </c>
      <c r="CT22" s="117">
        <v>0</v>
      </c>
      <c r="CU22" s="117">
        <v>0</v>
      </c>
    </row>
    <row r="23" spans="1:99" x14ac:dyDescent="0.2">
      <c r="A23" s="144" t="s">
        <v>93</v>
      </c>
      <c r="B23" s="144" t="s">
        <v>1063</v>
      </c>
      <c r="C23" s="144" t="s">
        <v>94</v>
      </c>
      <c r="D23" s="144"/>
      <c r="E23" s="144" t="s">
        <v>822</v>
      </c>
      <c r="F23" s="97">
        <v>0</v>
      </c>
      <c r="G23" s="97">
        <v>-1017</v>
      </c>
      <c r="H23" s="97">
        <v>0</v>
      </c>
      <c r="I23" s="97">
        <v>0</v>
      </c>
      <c r="J23" s="97">
        <v>0</v>
      </c>
      <c r="K23" s="97">
        <v>2083</v>
      </c>
      <c r="L23" s="97">
        <v>2444</v>
      </c>
      <c r="M23" s="97">
        <v>6668</v>
      </c>
      <c r="N23" s="97">
        <v>1338</v>
      </c>
      <c r="O23" s="97">
        <v>0</v>
      </c>
      <c r="P23" s="97">
        <v>0</v>
      </c>
      <c r="Q23" s="97">
        <v>9983</v>
      </c>
      <c r="R23" s="97">
        <v>82</v>
      </c>
      <c r="S23" s="140">
        <v>21581</v>
      </c>
      <c r="T23" s="98">
        <v>44063</v>
      </c>
      <c r="U23" s="98">
        <v>0</v>
      </c>
      <c r="V23" s="98">
        <v>0</v>
      </c>
      <c r="W23" s="98">
        <v>0</v>
      </c>
      <c r="X23" s="98">
        <v>0</v>
      </c>
      <c r="Y23" s="97">
        <v>4987</v>
      </c>
      <c r="Z23" s="97">
        <v>0</v>
      </c>
      <c r="AA23" s="97">
        <v>0</v>
      </c>
      <c r="AB23" s="97">
        <v>0</v>
      </c>
      <c r="AC23" s="97">
        <v>0</v>
      </c>
      <c r="AD23" s="98">
        <v>-4</v>
      </c>
      <c r="AE23" s="98">
        <v>0</v>
      </c>
      <c r="AF23" s="98">
        <v>0</v>
      </c>
      <c r="AG23" s="98">
        <v>0</v>
      </c>
      <c r="AH23" s="98">
        <v>0</v>
      </c>
      <c r="AI23" s="98">
        <v>0</v>
      </c>
      <c r="AJ23" s="114">
        <v>70627</v>
      </c>
      <c r="AK23" s="97">
        <v>0</v>
      </c>
      <c r="AL23" s="97">
        <v>5549</v>
      </c>
      <c r="AM23" s="97">
        <v>0</v>
      </c>
      <c r="AN23" s="97">
        <v>0</v>
      </c>
      <c r="AO23" s="97">
        <v>106</v>
      </c>
      <c r="AP23" s="97">
        <v>0</v>
      </c>
      <c r="AQ23" s="97">
        <v>0</v>
      </c>
      <c r="AR23" s="97">
        <v>2521</v>
      </c>
      <c r="AS23" s="97">
        <v>0</v>
      </c>
      <c r="AT23" s="97">
        <v>78803</v>
      </c>
      <c r="AU23" s="97">
        <v>-2804</v>
      </c>
      <c r="AV23" s="97">
        <v>0</v>
      </c>
      <c r="AW23" s="97">
        <v>0</v>
      </c>
      <c r="AX23" s="97">
        <v>0</v>
      </c>
      <c r="AY23" s="97">
        <v>-44257</v>
      </c>
      <c r="AZ23" s="97">
        <v>0</v>
      </c>
      <c r="BA23" s="97">
        <v>0</v>
      </c>
      <c r="BB23" s="97">
        <v>0</v>
      </c>
      <c r="BC23" s="97">
        <v>0</v>
      </c>
      <c r="BD23" s="114">
        <v>31742</v>
      </c>
      <c r="BE23" s="97">
        <v>0</v>
      </c>
      <c r="BF23" s="97">
        <v>-9000</v>
      </c>
      <c r="BG23" s="97">
        <v>22742</v>
      </c>
      <c r="BH23" s="97">
        <v>0</v>
      </c>
      <c r="BI23" s="97">
        <v>0</v>
      </c>
      <c r="BJ23" s="97">
        <v>0</v>
      </c>
      <c r="BK23" s="97">
        <v>518</v>
      </c>
      <c r="BL23" s="97">
        <v>-1102</v>
      </c>
      <c r="BM23" s="97">
        <v>-1569</v>
      </c>
      <c r="BN23" s="97">
        <v>0</v>
      </c>
      <c r="BO23" s="97">
        <v>-4924</v>
      </c>
      <c r="BP23" s="97">
        <v>-210</v>
      </c>
      <c r="BQ23" s="97">
        <v>15455</v>
      </c>
      <c r="BR23" s="105">
        <v>0</v>
      </c>
      <c r="BS23" s="105">
        <v>0</v>
      </c>
      <c r="BT23" s="105">
        <v>32104</v>
      </c>
      <c r="BU23" s="105">
        <v>3975</v>
      </c>
      <c r="BV23" s="106">
        <v>0</v>
      </c>
      <c r="BW23" s="106">
        <v>0</v>
      </c>
      <c r="BX23" s="106">
        <v>32622</v>
      </c>
      <c r="BY23" s="106">
        <v>2873</v>
      </c>
      <c r="BZ23" s="105">
        <v>0</v>
      </c>
      <c r="CA23" s="107">
        <v>75</v>
      </c>
      <c r="CB23" s="107">
        <v>212</v>
      </c>
      <c r="CC23" s="107">
        <v>752</v>
      </c>
      <c r="CD23" s="107">
        <v>0</v>
      </c>
      <c r="CE23" s="107">
        <v>306</v>
      </c>
      <c r="CF23" s="136">
        <v>1345</v>
      </c>
      <c r="CG23" s="110">
        <v>3640</v>
      </c>
      <c r="CH23" s="110">
        <v>4273</v>
      </c>
      <c r="CI23" s="135">
        <v>7913</v>
      </c>
      <c r="CJ23" s="135">
        <v>71</v>
      </c>
      <c r="CK23" s="97">
        <v>0</v>
      </c>
      <c r="CL23" s="97">
        <v>0</v>
      </c>
      <c r="CM23" s="139">
        <v>0</v>
      </c>
      <c r="CN23" s="139">
        <v>0</v>
      </c>
      <c r="CO23" s="97">
        <v>1</v>
      </c>
      <c r="CP23" s="97">
        <v>21581</v>
      </c>
      <c r="CQ23" s="119">
        <v>0</v>
      </c>
      <c r="CR23" s="119">
        <v>0</v>
      </c>
      <c r="CS23" s="118">
        <v>0</v>
      </c>
      <c r="CT23" s="117">
        <v>0</v>
      </c>
      <c r="CU23" s="117">
        <v>0</v>
      </c>
    </row>
    <row r="24" spans="1:99" x14ac:dyDescent="0.2">
      <c r="A24" s="144" t="s">
        <v>95</v>
      </c>
      <c r="B24" s="144" t="s">
        <v>1064</v>
      </c>
      <c r="C24" s="144" t="s">
        <v>96</v>
      </c>
      <c r="D24" s="144"/>
      <c r="E24" s="144" t="s">
        <v>822</v>
      </c>
      <c r="F24" s="97">
        <v>0</v>
      </c>
      <c r="G24" s="97">
        <v>-1156</v>
      </c>
      <c r="H24" s="97">
        <v>0</v>
      </c>
      <c r="I24" s="97">
        <v>0</v>
      </c>
      <c r="J24" s="97">
        <v>0</v>
      </c>
      <c r="K24" s="97">
        <v>613</v>
      </c>
      <c r="L24" s="97">
        <v>562</v>
      </c>
      <c r="M24" s="97">
        <v>3501</v>
      </c>
      <c r="N24" s="97">
        <v>1639</v>
      </c>
      <c r="O24" s="97">
        <v>0</v>
      </c>
      <c r="P24" s="97">
        <v>0</v>
      </c>
      <c r="Q24" s="97">
        <v>3501</v>
      </c>
      <c r="R24" s="97">
        <v>0</v>
      </c>
      <c r="S24" s="140">
        <v>8660</v>
      </c>
      <c r="T24" s="98">
        <v>18614</v>
      </c>
      <c r="U24" s="98">
        <v>130</v>
      </c>
      <c r="V24" s="98">
        <v>0</v>
      </c>
      <c r="W24" s="98">
        <v>0</v>
      </c>
      <c r="X24" s="98">
        <v>0</v>
      </c>
      <c r="Y24" s="97">
        <v>2624</v>
      </c>
      <c r="Z24" s="97">
        <v>0</v>
      </c>
      <c r="AA24" s="97">
        <v>0</v>
      </c>
      <c r="AB24" s="97">
        <v>0</v>
      </c>
      <c r="AC24" s="97">
        <v>0</v>
      </c>
      <c r="AD24" s="98">
        <v>-289</v>
      </c>
      <c r="AE24" s="98">
        <v>0</v>
      </c>
      <c r="AF24" s="98">
        <v>102</v>
      </c>
      <c r="AG24" s="98">
        <v>0</v>
      </c>
      <c r="AH24" s="98">
        <v>0</v>
      </c>
      <c r="AI24" s="98">
        <v>0</v>
      </c>
      <c r="AJ24" s="114">
        <v>29841</v>
      </c>
      <c r="AK24" s="97">
        <v>0</v>
      </c>
      <c r="AL24" s="97">
        <v>636</v>
      </c>
      <c r="AM24" s="97">
        <v>0</v>
      </c>
      <c r="AN24" s="97">
        <v>0</v>
      </c>
      <c r="AO24" s="97">
        <v>17</v>
      </c>
      <c r="AP24" s="97">
        <v>0</v>
      </c>
      <c r="AQ24" s="97">
        <v>0</v>
      </c>
      <c r="AR24" s="97">
        <v>38</v>
      </c>
      <c r="AS24" s="97">
        <v>0</v>
      </c>
      <c r="AT24" s="97">
        <v>30532</v>
      </c>
      <c r="AU24" s="97">
        <v>-164</v>
      </c>
      <c r="AV24" s="97">
        <v>0</v>
      </c>
      <c r="AW24" s="97">
        <v>0</v>
      </c>
      <c r="AX24" s="97">
        <v>0</v>
      </c>
      <c r="AY24" s="97">
        <v>-18930</v>
      </c>
      <c r="AZ24" s="97">
        <v>0</v>
      </c>
      <c r="BA24" s="97">
        <v>0</v>
      </c>
      <c r="BB24" s="97">
        <v>0</v>
      </c>
      <c r="BC24" s="97">
        <v>0</v>
      </c>
      <c r="BD24" s="114">
        <v>11438</v>
      </c>
      <c r="BE24" s="97">
        <v>0</v>
      </c>
      <c r="BF24" s="97">
        <v>-1479</v>
      </c>
      <c r="BG24" s="97">
        <v>9959</v>
      </c>
      <c r="BH24" s="97">
        <v>0</v>
      </c>
      <c r="BI24" s="97">
        <v>0</v>
      </c>
      <c r="BJ24" s="97">
        <v>0</v>
      </c>
      <c r="BK24" s="97">
        <v>1554</v>
      </c>
      <c r="BL24" s="97">
        <v>-702</v>
      </c>
      <c r="BM24" s="97">
        <v>-407</v>
      </c>
      <c r="BN24" s="97">
        <v>0</v>
      </c>
      <c r="BO24" s="97">
        <v>-326</v>
      </c>
      <c r="BP24" s="97">
        <v>-23</v>
      </c>
      <c r="BQ24" s="97">
        <v>10056</v>
      </c>
      <c r="BR24" s="105">
        <v>0</v>
      </c>
      <c r="BS24" s="105">
        <v>0</v>
      </c>
      <c r="BT24" s="105">
        <v>9175</v>
      </c>
      <c r="BU24" s="105">
        <v>4296</v>
      </c>
      <c r="BV24" s="106">
        <v>0</v>
      </c>
      <c r="BW24" s="106">
        <v>0</v>
      </c>
      <c r="BX24" s="106">
        <v>10729</v>
      </c>
      <c r="BY24" s="106">
        <v>3594</v>
      </c>
      <c r="BZ24" s="105">
        <v>0</v>
      </c>
      <c r="CA24" s="107">
        <v>1456</v>
      </c>
      <c r="CB24" s="107">
        <v>0</v>
      </c>
      <c r="CC24" s="107">
        <v>1610</v>
      </c>
      <c r="CD24" s="107">
        <v>0</v>
      </c>
      <c r="CE24" s="107">
        <v>636</v>
      </c>
      <c r="CF24" s="136">
        <v>3702</v>
      </c>
      <c r="CG24" s="110">
        <v>1089</v>
      </c>
      <c r="CH24" s="110">
        <v>628</v>
      </c>
      <c r="CI24" s="135">
        <v>1717</v>
      </c>
      <c r="CJ24" s="135">
        <v>29</v>
      </c>
      <c r="CK24" s="97">
        <v>0</v>
      </c>
      <c r="CL24" s="97">
        <v>0</v>
      </c>
      <c r="CM24" s="139">
        <v>0</v>
      </c>
      <c r="CN24" s="139">
        <v>0</v>
      </c>
      <c r="CO24" s="97">
        <v>1</v>
      </c>
      <c r="CP24" s="97">
        <v>8941</v>
      </c>
      <c r="CQ24" s="119">
        <v>0</v>
      </c>
      <c r="CR24" s="119">
        <v>0</v>
      </c>
      <c r="CS24" s="118">
        <v>0</v>
      </c>
      <c r="CT24" s="117">
        <v>0</v>
      </c>
      <c r="CU24" s="117">
        <v>0</v>
      </c>
    </row>
    <row r="25" spans="1:99" x14ac:dyDescent="0.2">
      <c r="A25" s="144" t="s">
        <v>97</v>
      </c>
      <c r="B25" s="144" t="s">
        <v>1065</v>
      </c>
      <c r="C25" s="144" t="s">
        <v>98</v>
      </c>
      <c r="D25" s="144"/>
      <c r="E25" s="144" t="s">
        <v>822</v>
      </c>
      <c r="F25" s="97">
        <v>0</v>
      </c>
      <c r="G25" s="97">
        <v>-714</v>
      </c>
      <c r="H25" s="97">
        <v>0</v>
      </c>
      <c r="I25" s="97">
        <v>0</v>
      </c>
      <c r="J25" s="97">
        <v>0</v>
      </c>
      <c r="K25" s="97">
        <v>-3334</v>
      </c>
      <c r="L25" s="97">
        <v>380</v>
      </c>
      <c r="M25" s="97">
        <v>3423</v>
      </c>
      <c r="N25" s="97">
        <v>1558</v>
      </c>
      <c r="O25" s="97">
        <v>0</v>
      </c>
      <c r="P25" s="97">
        <v>0</v>
      </c>
      <c r="Q25" s="97">
        <v>2782</v>
      </c>
      <c r="R25" s="97">
        <v>-95</v>
      </c>
      <c r="S25" s="140">
        <v>4000</v>
      </c>
      <c r="T25" s="98">
        <v>15574</v>
      </c>
      <c r="U25" s="98">
        <v>613</v>
      </c>
      <c r="V25" s="98">
        <v>0</v>
      </c>
      <c r="W25" s="98">
        <v>0</v>
      </c>
      <c r="X25" s="98">
        <v>0</v>
      </c>
      <c r="Y25" s="97">
        <v>2019</v>
      </c>
      <c r="Z25" s="97">
        <v>0</v>
      </c>
      <c r="AA25" s="97">
        <v>0</v>
      </c>
      <c r="AB25" s="97">
        <v>0</v>
      </c>
      <c r="AC25" s="97">
        <v>0</v>
      </c>
      <c r="AD25" s="98">
        <v>0</v>
      </c>
      <c r="AE25" s="98">
        <v>0</v>
      </c>
      <c r="AF25" s="98">
        <v>0</v>
      </c>
      <c r="AG25" s="98">
        <v>0</v>
      </c>
      <c r="AH25" s="98">
        <v>0</v>
      </c>
      <c r="AI25" s="98">
        <v>0</v>
      </c>
      <c r="AJ25" s="114">
        <v>22206</v>
      </c>
      <c r="AK25" s="97">
        <v>0</v>
      </c>
      <c r="AL25" s="97">
        <v>360</v>
      </c>
      <c r="AM25" s="97">
        <v>0</v>
      </c>
      <c r="AN25" s="97">
        <v>0</v>
      </c>
      <c r="AO25" s="97">
        <v>-95</v>
      </c>
      <c r="AP25" s="97">
        <v>0</v>
      </c>
      <c r="AQ25" s="97">
        <v>0</v>
      </c>
      <c r="AR25" s="97">
        <v>227</v>
      </c>
      <c r="AS25" s="97">
        <v>0</v>
      </c>
      <c r="AT25" s="97">
        <v>22698</v>
      </c>
      <c r="AU25" s="97">
        <v>-334</v>
      </c>
      <c r="AV25" s="97">
        <v>0</v>
      </c>
      <c r="AW25" s="97">
        <v>0</v>
      </c>
      <c r="AX25" s="97">
        <v>0</v>
      </c>
      <c r="AY25" s="97">
        <v>-15151</v>
      </c>
      <c r="AZ25" s="97">
        <v>0</v>
      </c>
      <c r="BA25" s="97">
        <v>0</v>
      </c>
      <c r="BB25" s="97">
        <v>0</v>
      </c>
      <c r="BC25" s="97">
        <v>0</v>
      </c>
      <c r="BD25" s="114">
        <v>7213</v>
      </c>
      <c r="BE25" s="97">
        <v>0</v>
      </c>
      <c r="BF25" s="97">
        <v>-1867</v>
      </c>
      <c r="BG25" s="97">
        <v>5346</v>
      </c>
      <c r="BH25" s="97">
        <v>0</v>
      </c>
      <c r="BI25" s="97">
        <v>0</v>
      </c>
      <c r="BJ25" s="97">
        <v>0</v>
      </c>
      <c r="BK25" s="97">
        <v>3601</v>
      </c>
      <c r="BL25" s="97">
        <v>-1408</v>
      </c>
      <c r="BM25" s="97">
        <v>-436</v>
      </c>
      <c r="BN25" s="97">
        <v>0</v>
      </c>
      <c r="BO25" s="97">
        <v>-348</v>
      </c>
      <c r="BP25" s="97">
        <v>0</v>
      </c>
      <c r="BQ25" s="97">
        <v>6753</v>
      </c>
      <c r="BR25" s="105">
        <v>0</v>
      </c>
      <c r="BS25" s="105">
        <v>0</v>
      </c>
      <c r="BT25" s="105">
        <v>3027</v>
      </c>
      <c r="BU25" s="105">
        <v>4347</v>
      </c>
      <c r="BV25" s="106">
        <v>0</v>
      </c>
      <c r="BW25" s="106">
        <v>0</v>
      </c>
      <c r="BX25" s="106">
        <v>6628</v>
      </c>
      <c r="BY25" s="106">
        <v>2939</v>
      </c>
      <c r="BZ25" s="105">
        <v>0</v>
      </c>
      <c r="CA25" s="107">
        <v>1281</v>
      </c>
      <c r="CB25" s="107">
        <v>0</v>
      </c>
      <c r="CC25" s="107">
        <v>1617</v>
      </c>
      <c r="CD25" s="107">
        <v>0</v>
      </c>
      <c r="CE25" s="107">
        <v>330</v>
      </c>
      <c r="CF25" s="136">
        <v>3228</v>
      </c>
      <c r="CG25" s="110">
        <v>1442</v>
      </c>
      <c r="CH25" s="110">
        <v>1293</v>
      </c>
      <c r="CI25" s="135">
        <v>2735</v>
      </c>
      <c r="CJ25" s="135">
        <v>0</v>
      </c>
      <c r="CK25" s="97">
        <v>0</v>
      </c>
      <c r="CL25" s="97">
        <v>0</v>
      </c>
      <c r="CM25" s="139">
        <v>0</v>
      </c>
      <c r="CN25" s="139">
        <v>0</v>
      </c>
      <c r="CO25" s="97">
        <v>1</v>
      </c>
      <c r="CP25" s="97">
        <v>4734</v>
      </c>
      <c r="CQ25" s="119">
        <v>0</v>
      </c>
      <c r="CR25" s="119">
        <v>0</v>
      </c>
      <c r="CS25" s="118">
        <v>0</v>
      </c>
      <c r="CT25" s="117">
        <v>0</v>
      </c>
      <c r="CU25" s="117">
        <v>0</v>
      </c>
    </row>
    <row r="26" spans="1:99" x14ac:dyDescent="0.2">
      <c r="A26" s="144" t="s">
        <v>99</v>
      </c>
      <c r="B26" s="144" t="s">
        <v>1066</v>
      </c>
      <c r="C26" s="144" t="s">
        <v>100</v>
      </c>
      <c r="D26" s="144"/>
      <c r="E26" s="144" t="s">
        <v>822</v>
      </c>
      <c r="F26" s="97">
        <v>0</v>
      </c>
      <c r="G26" s="97">
        <v>-546</v>
      </c>
      <c r="H26" s="97">
        <v>0</v>
      </c>
      <c r="I26" s="97">
        <v>0</v>
      </c>
      <c r="J26" s="97">
        <v>0</v>
      </c>
      <c r="K26" s="97">
        <v>3900</v>
      </c>
      <c r="L26" s="97">
        <v>2776</v>
      </c>
      <c r="M26" s="97">
        <v>5630</v>
      </c>
      <c r="N26" s="97">
        <v>3371</v>
      </c>
      <c r="O26" s="97">
        <v>0</v>
      </c>
      <c r="P26" s="97">
        <v>0</v>
      </c>
      <c r="Q26" s="97">
        <v>5672</v>
      </c>
      <c r="R26" s="97">
        <v>0</v>
      </c>
      <c r="S26" s="140">
        <v>20803</v>
      </c>
      <c r="T26" s="98">
        <v>45048</v>
      </c>
      <c r="U26" s="98">
        <v>118</v>
      </c>
      <c r="V26" s="98">
        <v>0</v>
      </c>
      <c r="W26" s="98">
        <v>0</v>
      </c>
      <c r="X26" s="98">
        <v>0</v>
      </c>
      <c r="Y26" s="97">
        <v>2383</v>
      </c>
      <c r="Z26" s="97">
        <v>0</v>
      </c>
      <c r="AA26" s="97">
        <v>0</v>
      </c>
      <c r="AB26" s="97">
        <v>0</v>
      </c>
      <c r="AC26" s="97">
        <v>0</v>
      </c>
      <c r="AD26" s="98">
        <v>-4681</v>
      </c>
      <c r="AE26" s="98">
        <v>0</v>
      </c>
      <c r="AF26" s="98">
        <v>0</v>
      </c>
      <c r="AG26" s="98">
        <v>0</v>
      </c>
      <c r="AH26" s="98">
        <v>0</v>
      </c>
      <c r="AI26" s="98">
        <v>0</v>
      </c>
      <c r="AJ26" s="114">
        <v>63671</v>
      </c>
      <c r="AK26" s="97">
        <v>0</v>
      </c>
      <c r="AL26" s="97">
        <v>0</v>
      </c>
      <c r="AM26" s="97">
        <v>0</v>
      </c>
      <c r="AN26" s="97">
        <v>0</v>
      </c>
      <c r="AO26" s="97">
        <v>0</v>
      </c>
      <c r="AP26" s="97">
        <v>0</v>
      </c>
      <c r="AQ26" s="97">
        <v>1326</v>
      </c>
      <c r="AR26" s="97">
        <v>181</v>
      </c>
      <c r="AS26" s="97">
        <v>0</v>
      </c>
      <c r="AT26" s="97">
        <v>65178</v>
      </c>
      <c r="AU26" s="97">
        <v>-559</v>
      </c>
      <c r="AV26" s="97">
        <v>0</v>
      </c>
      <c r="AW26" s="97">
        <v>0</v>
      </c>
      <c r="AX26" s="97">
        <v>0</v>
      </c>
      <c r="AY26" s="97">
        <v>-45237</v>
      </c>
      <c r="AZ26" s="97">
        <v>0</v>
      </c>
      <c r="BA26" s="97">
        <v>-2377</v>
      </c>
      <c r="BB26" s="97">
        <v>0</v>
      </c>
      <c r="BC26" s="97">
        <v>0</v>
      </c>
      <c r="BD26" s="114">
        <v>17005</v>
      </c>
      <c r="BE26" s="97">
        <v>0</v>
      </c>
      <c r="BF26" s="97">
        <v>-5203</v>
      </c>
      <c r="BG26" s="97">
        <v>11802</v>
      </c>
      <c r="BH26" s="97">
        <v>0</v>
      </c>
      <c r="BI26" s="97">
        <v>0</v>
      </c>
      <c r="BJ26" s="97">
        <v>0</v>
      </c>
      <c r="BK26" s="97">
        <v>1279</v>
      </c>
      <c r="BL26" s="97">
        <v>2377</v>
      </c>
      <c r="BM26" s="97">
        <v>-1490</v>
      </c>
      <c r="BN26" s="97">
        <v>0</v>
      </c>
      <c r="BO26" s="97">
        <v>-2229</v>
      </c>
      <c r="BP26" s="97">
        <v>-221</v>
      </c>
      <c r="BQ26" s="97">
        <v>11519</v>
      </c>
      <c r="BR26" s="105">
        <v>0</v>
      </c>
      <c r="BS26" s="105">
        <v>0</v>
      </c>
      <c r="BT26" s="105">
        <v>41705</v>
      </c>
      <c r="BU26" s="105">
        <v>10555</v>
      </c>
      <c r="BV26" s="106">
        <v>0</v>
      </c>
      <c r="BW26" s="106">
        <v>0</v>
      </c>
      <c r="BX26" s="106">
        <v>42984</v>
      </c>
      <c r="BY26" s="106">
        <v>12932</v>
      </c>
      <c r="BZ26" s="105">
        <v>0</v>
      </c>
      <c r="CA26" s="107">
        <v>1873</v>
      </c>
      <c r="CB26" s="107">
        <v>48</v>
      </c>
      <c r="CC26" s="107">
        <v>4142</v>
      </c>
      <c r="CD26" s="107">
        <v>0</v>
      </c>
      <c r="CE26" s="107">
        <v>0</v>
      </c>
      <c r="CF26" s="136">
        <v>6063</v>
      </c>
      <c r="CG26" s="110">
        <v>0</v>
      </c>
      <c r="CH26" s="110">
        <v>0</v>
      </c>
      <c r="CI26" s="135">
        <v>0</v>
      </c>
      <c r="CJ26" s="135">
        <v>0</v>
      </c>
      <c r="CK26" s="97">
        <v>0</v>
      </c>
      <c r="CL26" s="97">
        <v>0</v>
      </c>
      <c r="CM26" s="139">
        <v>0</v>
      </c>
      <c r="CN26" s="139">
        <v>0</v>
      </c>
      <c r="CO26" s="97">
        <v>1</v>
      </c>
      <c r="CP26" s="97">
        <v>20803</v>
      </c>
      <c r="CQ26" s="119">
        <v>0</v>
      </c>
      <c r="CR26" s="119">
        <v>0</v>
      </c>
      <c r="CS26" s="118">
        <v>0</v>
      </c>
      <c r="CT26" s="117">
        <v>0</v>
      </c>
      <c r="CU26" s="117">
        <v>0</v>
      </c>
    </row>
    <row r="27" spans="1:99" x14ac:dyDescent="0.2">
      <c r="A27" s="144" t="s">
        <v>101</v>
      </c>
      <c r="B27" s="144" t="s">
        <v>1067</v>
      </c>
      <c r="C27" s="144" t="s">
        <v>102</v>
      </c>
      <c r="D27" s="144"/>
      <c r="E27" s="144" t="s">
        <v>820</v>
      </c>
      <c r="F27" s="97">
        <v>152285</v>
      </c>
      <c r="G27" s="97">
        <v>7772</v>
      </c>
      <c r="H27" s="97">
        <v>36689</v>
      </c>
      <c r="I27" s="97">
        <v>45487</v>
      </c>
      <c r="J27" s="97">
        <v>11852</v>
      </c>
      <c r="K27" s="97">
        <v>3606</v>
      </c>
      <c r="L27" s="97">
        <v>4246</v>
      </c>
      <c r="M27" s="97">
        <v>9280</v>
      </c>
      <c r="N27" s="97">
        <v>4752</v>
      </c>
      <c r="O27" s="97">
        <v>0</v>
      </c>
      <c r="P27" s="97">
        <v>0</v>
      </c>
      <c r="Q27" s="97">
        <v>9176</v>
      </c>
      <c r="R27" s="97">
        <v>124</v>
      </c>
      <c r="S27" s="140">
        <v>285269</v>
      </c>
      <c r="T27" s="98">
        <v>69868</v>
      </c>
      <c r="U27" s="98">
        <v>207</v>
      </c>
      <c r="V27" s="98">
        <v>0</v>
      </c>
      <c r="W27" s="98">
        <v>0</v>
      </c>
      <c r="X27" s="98">
        <v>0</v>
      </c>
      <c r="Y27" s="97">
        <v>576</v>
      </c>
      <c r="Z27" s="97">
        <v>0</v>
      </c>
      <c r="AA27" s="97">
        <v>0</v>
      </c>
      <c r="AB27" s="97">
        <v>0</v>
      </c>
      <c r="AC27" s="97">
        <v>0</v>
      </c>
      <c r="AD27" s="98">
        <v>-798</v>
      </c>
      <c r="AE27" s="98">
        <v>0</v>
      </c>
      <c r="AF27" s="98">
        <v>-932</v>
      </c>
      <c r="AG27" s="98">
        <v>0</v>
      </c>
      <c r="AH27" s="98">
        <v>-867</v>
      </c>
      <c r="AI27" s="98">
        <v>0</v>
      </c>
      <c r="AJ27" s="114">
        <v>353323</v>
      </c>
      <c r="AK27" s="97">
        <v>162</v>
      </c>
      <c r="AL27" s="97">
        <v>0</v>
      </c>
      <c r="AM27" s="97">
        <v>0</v>
      </c>
      <c r="AN27" s="97">
        <v>0</v>
      </c>
      <c r="AO27" s="97">
        <v>1606</v>
      </c>
      <c r="AP27" s="97">
        <v>5745</v>
      </c>
      <c r="AQ27" s="97">
        <v>388</v>
      </c>
      <c r="AR27" s="97">
        <v>13347</v>
      </c>
      <c r="AS27" s="97">
        <v>0</v>
      </c>
      <c r="AT27" s="97">
        <v>374571</v>
      </c>
      <c r="AU27" s="97">
        <v>-2273</v>
      </c>
      <c r="AV27" s="97">
        <v>-857</v>
      </c>
      <c r="AW27" s="97">
        <v>-59</v>
      </c>
      <c r="AX27" s="97">
        <v>0</v>
      </c>
      <c r="AY27" s="97">
        <v>-77617</v>
      </c>
      <c r="AZ27" s="97">
        <v>0</v>
      </c>
      <c r="BA27" s="97">
        <v>-18</v>
      </c>
      <c r="BB27" s="97">
        <v>168</v>
      </c>
      <c r="BC27" s="97">
        <v>0</v>
      </c>
      <c r="BD27" s="114">
        <v>293915</v>
      </c>
      <c r="BE27" s="97">
        <v>0</v>
      </c>
      <c r="BF27" s="97">
        <v>-160925</v>
      </c>
      <c r="BG27" s="97">
        <v>132990</v>
      </c>
      <c r="BH27" s="97">
        <v>0</v>
      </c>
      <c r="BI27" s="97">
        <v>-777</v>
      </c>
      <c r="BJ27" s="97">
        <v>-96</v>
      </c>
      <c r="BK27" s="97">
        <v>2864</v>
      </c>
      <c r="BL27" s="97">
        <v>0</v>
      </c>
      <c r="BM27" s="97">
        <v>-26983</v>
      </c>
      <c r="BN27" s="97">
        <v>0</v>
      </c>
      <c r="BO27" s="97">
        <v>-42466</v>
      </c>
      <c r="BP27" s="97">
        <v>-1494</v>
      </c>
      <c r="BQ27" s="97">
        <v>64038</v>
      </c>
      <c r="BR27" s="105">
        <v>6183</v>
      </c>
      <c r="BS27" s="105">
        <v>524</v>
      </c>
      <c r="BT27" s="105">
        <v>29683</v>
      </c>
      <c r="BU27" s="105">
        <v>6000</v>
      </c>
      <c r="BV27" s="106">
        <v>5406</v>
      </c>
      <c r="BW27" s="106">
        <v>428</v>
      </c>
      <c r="BX27" s="106">
        <v>32547</v>
      </c>
      <c r="BY27" s="106">
        <v>6000</v>
      </c>
      <c r="BZ27" s="105">
        <v>0</v>
      </c>
      <c r="CA27" s="107">
        <v>29256</v>
      </c>
      <c r="CB27" s="107">
        <v>1451</v>
      </c>
      <c r="CC27" s="107">
        <v>4734</v>
      </c>
      <c r="CD27" s="107">
        <v>-16661</v>
      </c>
      <c r="CE27" s="107">
        <v>20788</v>
      </c>
      <c r="CF27" s="136">
        <v>39568</v>
      </c>
      <c r="CG27" s="110">
        <v>4188</v>
      </c>
      <c r="CH27" s="110">
        <v>5127</v>
      </c>
      <c r="CI27" s="135">
        <v>9315</v>
      </c>
      <c r="CJ27" s="135">
        <v>0</v>
      </c>
      <c r="CK27" s="97">
        <v>0</v>
      </c>
      <c r="CL27" s="97">
        <v>0</v>
      </c>
      <c r="CM27" s="139">
        <v>0</v>
      </c>
      <c r="CN27" s="139">
        <v>-8</v>
      </c>
      <c r="CO27" s="97">
        <v>1</v>
      </c>
      <c r="CP27" s="97">
        <v>281138</v>
      </c>
      <c r="CQ27" s="119">
        <v>0</v>
      </c>
      <c r="CR27" s="119">
        <v>0</v>
      </c>
      <c r="CS27" s="118">
        <v>0</v>
      </c>
      <c r="CT27" s="117">
        <v>0</v>
      </c>
      <c r="CU27" s="117">
        <v>0</v>
      </c>
    </row>
    <row r="28" spans="1:99" x14ac:dyDescent="0.2">
      <c r="A28" s="144" t="s">
        <v>103</v>
      </c>
      <c r="B28" s="144" t="s">
        <v>1068</v>
      </c>
      <c r="C28" s="144" t="s">
        <v>104</v>
      </c>
      <c r="D28" s="144"/>
      <c r="E28" s="144" t="s">
        <v>821</v>
      </c>
      <c r="F28" s="97">
        <v>289644</v>
      </c>
      <c r="G28" s="97">
        <v>28820</v>
      </c>
      <c r="H28" s="97">
        <v>81267</v>
      </c>
      <c r="I28" s="97">
        <v>154509.84191802324</v>
      </c>
      <c r="J28" s="97">
        <v>27825</v>
      </c>
      <c r="K28" s="97">
        <v>0</v>
      </c>
      <c r="L28" s="97">
        <v>6854</v>
      </c>
      <c r="M28" s="97">
        <v>33645</v>
      </c>
      <c r="N28" s="97">
        <v>1992</v>
      </c>
      <c r="O28" s="97">
        <v>0</v>
      </c>
      <c r="P28" s="97">
        <v>0</v>
      </c>
      <c r="Q28" s="97">
        <v>7072</v>
      </c>
      <c r="R28" s="97">
        <v>0</v>
      </c>
      <c r="S28" s="140">
        <v>631628.8419180233</v>
      </c>
      <c r="T28" s="98">
        <v>0</v>
      </c>
      <c r="U28" s="98">
        <v>0</v>
      </c>
      <c r="V28" s="98">
        <v>0</v>
      </c>
      <c r="W28" s="98">
        <v>0</v>
      </c>
      <c r="X28" s="98">
        <v>0</v>
      </c>
      <c r="Y28" s="97">
        <v>0</v>
      </c>
      <c r="Z28" s="97">
        <v>0</v>
      </c>
      <c r="AA28" s="97">
        <v>0</v>
      </c>
      <c r="AB28" s="97">
        <v>0</v>
      </c>
      <c r="AC28" s="97">
        <v>0</v>
      </c>
      <c r="AD28" s="98">
        <v>0</v>
      </c>
      <c r="AE28" s="98">
        <v>484</v>
      </c>
      <c r="AF28" s="98">
        <v>0</v>
      </c>
      <c r="AG28" s="98">
        <v>0</v>
      </c>
      <c r="AH28" s="98">
        <v>0</v>
      </c>
      <c r="AI28" s="98">
        <v>0</v>
      </c>
      <c r="AJ28" s="114">
        <v>632112.8419180233</v>
      </c>
      <c r="AK28" s="97">
        <v>381</v>
      </c>
      <c r="AL28" s="97">
        <v>0</v>
      </c>
      <c r="AM28" s="97">
        <v>0</v>
      </c>
      <c r="AN28" s="97">
        <v>0</v>
      </c>
      <c r="AO28" s="97">
        <v>25</v>
      </c>
      <c r="AP28" s="97">
        <v>8622</v>
      </c>
      <c r="AQ28" s="97">
        <v>0</v>
      </c>
      <c r="AR28" s="97">
        <v>14961</v>
      </c>
      <c r="AS28" s="97">
        <v>0</v>
      </c>
      <c r="AT28" s="97">
        <v>656101.8419180233</v>
      </c>
      <c r="AU28" s="97">
        <v>-1348</v>
      </c>
      <c r="AV28" s="97">
        <v>0</v>
      </c>
      <c r="AW28" s="97">
        <v>0</v>
      </c>
      <c r="AX28" s="97">
        <v>0</v>
      </c>
      <c r="AY28" s="97">
        <v>-3132.94731</v>
      </c>
      <c r="AZ28" s="97">
        <v>0</v>
      </c>
      <c r="BA28" s="97">
        <v>0</v>
      </c>
      <c r="BB28" s="97">
        <v>0</v>
      </c>
      <c r="BC28" s="97">
        <v>0</v>
      </c>
      <c r="BD28" s="114">
        <v>651620.89460802334</v>
      </c>
      <c r="BE28" s="97">
        <v>-468.08300000000003</v>
      </c>
      <c r="BF28" s="97">
        <v>-304569.92961999995</v>
      </c>
      <c r="BG28" s="97">
        <v>346582.88198802341</v>
      </c>
      <c r="BH28" s="97">
        <v>0</v>
      </c>
      <c r="BI28" s="97">
        <v>-4325</v>
      </c>
      <c r="BJ28" s="97">
        <v>-198</v>
      </c>
      <c r="BK28" s="97">
        <v>14473.398640000003</v>
      </c>
      <c r="BL28" s="97">
        <v>-7039.682510000006</v>
      </c>
      <c r="BM28" s="97">
        <v>-33347</v>
      </c>
      <c r="BN28" s="97">
        <v>0</v>
      </c>
      <c r="BO28" s="97">
        <v>-61612</v>
      </c>
      <c r="BP28" s="97">
        <v>-1077</v>
      </c>
      <c r="BQ28" s="97">
        <v>253457</v>
      </c>
      <c r="BR28" s="105">
        <v>19403</v>
      </c>
      <c r="BS28" s="105">
        <v>3158</v>
      </c>
      <c r="BT28" s="105">
        <v>29904.738000000001</v>
      </c>
      <c r="BU28" s="105">
        <v>26159.847610000001</v>
      </c>
      <c r="BV28" s="106">
        <v>15078</v>
      </c>
      <c r="BW28" s="106">
        <v>2960</v>
      </c>
      <c r="BX28" s="106">
        <v>44378.136640000004</v>
      </c>
      <c r="BY28" s="106">
        <v>19120.165099999995</v>
      </c>
      <c r="BZ28" s="105">
        <v>0</v>
      </c>
      <c r="CA28" s="107">
        <v>38350</v>
      </c>
      <c r="CB28" s="107">
        <v>9054</v>
      </c>
      <c r="CC28" s="107">
        <v>39144</v>
      </c>
      <c r="CD28" s="107">
        <v>0</v>
      </c>
      <c r="CE28" s="107">
        <v>36530</v>
      </c>
      <c r="CF28" s="136">
        <v>123078</v>
      </c>
      <c r="CG28" s="110">
        <v>0</v>
      </c>
      <c r="CH28" s="110">
        <v>0</v>
      </c>
      <c r="CI28" s="135">
        <v>0</v>
      </c>
      <c r="CJ28" s="135">
        <v>0</v>
      </c>
      <c r="CK28" s="97">
        <v>0</v>
      </c>
      <c r="CL28" s="97">
        <v>0</v>
      </c>
      <c r="CM28" s="139">
        <v>0</v>
      </c>
      <c r="CN28" s="139">
        <v>0</v>
      </c>
      <c r="CO28" s="97">
        <v>1</v>
      </c>
      <c r="CP28" s="97">
        <v>613381</v>
      </c>
      <c r="CQ28" s="119">
        <v>0</v>
      </c>
      <c r="CR28" s="119">
        <v>0</v>
      </c>
      <c r="CS28" s="118">
        <v>0</v>
      </c>
      <c r="CT28" s="117">
        <v>0</v>
      </c>
      <c r="CU28" s="117">
        <v>0</v>
      </c>
    </row>
    <row r="29" spans="1:99" x14ac:dyDescent="0.2">
      <c r="A29" s="144" t="s">
        <v>105</v>
      </c>
      <c r="B29" s="144" t="s">
        <v>1069</v>
      </c>
      <c r="C29" s="144" t="s">
        <v>106</v>
      </c>
      <c r="D29" s="144"/>
      <c r="E29" s="144" t="s">
        <v>822</v>
      </c>
      <c r="F29" s="97">
        <v>0</v>
      </c>
      <c r="G29" s="97">
        <v>-5050</v>
      </c>
      <c r="H29" s="97">
        <v>0</v>
      </c>
      <c r="I29" s="97">
        <v>0</v>
      </c>
      <c r="J29" s="97">
        <v>0</v>
      </c>
      <c r="K29" s="97">
        <v>4305</v>
      </c>
      <c r="L29" s="97">
        <v>5522</v>
      </c>
      <c r="M29" s="97">
        <v>7185</v>
      </c>
      <c r="N29" s="97">
        <v>5344</v>
      </c>
      <c r="O29" s="97">
        <v>0</v>
      </c>
      <c r="P29" s="97">
        <v>0</v>
      </c>
      <c r="Q29" s="97">
        <v>4999</v>
      </c>
      <c r="R29" s="97">
        <v>0</v>
      </c>
      <c r="S29" s="140">
        <v>22305</v>
      </c>
      <c r="T29" s="98">
        <v>19066</v>
      </c>
      <c r="U29" s="98">
        <v>456</v>
      </c>
      <c r="V29" s="98">
        <v>17891</v>
      </c>
      <c r="W29" s="98">
        <v>0</v>
      </c>
      <c r="X29" s="98">
        <v>428</v>
      </c>
      <c r="Y29" s="97">
        <v>0</v>
      </c>
      <c r="Z29" s="97">
        <v>0</v>
      </c>
      <c r="AA29" s="97">
        <v>0</v>
      </c>
      <c r="AB29" s="97">
        <v>0</v>
      </c>
      <c r="AC29" s="97">
        <v>0</v>
      </c>
      <c r="AD29" s="98">
        <v>-7355</v>
      </c>
      <c r="AE29" s="98">
        <v>-25</v>
      </c>
      <c r="AF29" s="98">
        <v>0</v>
      </c>
      <c r="AG29" s="98">
        <v>0</v>
      </c>
      <c r="AH29" s="98">
        <v>0</v>
      </c>
      <c r="AI29" s="98">
        <v>0</v>
      </c>
      <c r="AJ29" s="114">
        <v>52766</v>
      </c>
      <c r="AK29" s="97">
        <v>0</v>
      </c>
      <c r="AL29" s="97">
        <v>2331</v>
      </c>
      <c r="AM29" s="97">
        <v>0</v>
      </c>
      <c r="AN29" s="97">
        <v>0</v>
      </c>
      <c r="AO29" s="97">
        <v>0</v>
      </c>
      <c r="AP29" s="97">
        <v>0</v>
      </c>
      <c r="AQ29" s="97">
        <v>0</v>
      </c>
      <c r="AR29" s="97">
        <v>7507</v>
      </c>
      <c r="AS29" s="97">
        <v>-7503</v>
      </c>
      <c r="AT29" s="97">
        <v>55101</v>
      </c>
      <c r="AU29" s="97">
        <v>-922</v>
      </c>
      <c r="AV29" s="97">
        <v>0</v>
      </c>
      <c r="AW29" s="97">
        <v>0</v>
      </c>
      <c r="AX29" s="97">
        <v>0</v>
      </c>
      <c r="AY29" s="97">
        <v>-37908</v>
      </c>
      <c r="AZ29" s="97">
        <v>0</v>
      </c>
      <c r="BA29" s="97">
        <v>0</v>
      </c>
      <c r="BB29" s="97">
        <v>0</v>
      </c>
      <c r="BC29" s="97">
        <v>0</v>
      </c>
      <c r="BD29" s="114">
        <v>16271</v>
      </c>
      <c r="BE29" s="97">
        <v>0</v>
      </c>
      <c r="BF29" s="97">
        <v>-7346</v>
      </c>
      <c r="BG29" s="97">
        <v>8925</v>
      </c>
      <c r="BH29" s="97">
        <v>0</v>
      </c>
      <c r="BI29" s="97">
        <v>0</v>
      </c>
      <c r="BJ29" s="97">
        <v>0</v>
      </c>
      <c r="BK29" s="97">
        <v>5590</v>
      </c>
      <c r="BL29" s="97">
        <v>-600</v>
      </c>
      <c r="BM29" s="97">
        <v>-1954</v>
      </c>
      <c r="BN29" s="97">
        <v>0</v>
      </c>
      <c r="BO29" s="97">
        <v>-4609</v>
      </c>
      <c r="BP29" s="97">
        <v>87</v>
      </c>
      <c r="BQ29" s="97">
        <v>7439</v>
      </c>
      <c r="BR29" s="105">
        <v>0</v>
      </c>
      <c r="BS29" s="105">
        <v>0</v>
      </c>
      <c r="BT29" s="105">
        <v>17787</v>
      </c>
      <c r="BU29" s="105">
        <v>16012</v>
      </c>
      <c r="BV29" s="106">
        <v>0</v>
      </c>
      <c r="BW29" s="106">
        <v>0</v>
      </c>
      <c r="BX29" s="106">
        <v>23377</v>
      </c>
      <c r="BY29" s="106">
        <v>15412</v>
      </c>
      <c r="BZ29" s="105">
        <v>0</v>
      </c>
      <c r="CA29" s="107">
        <v>6145</v>
      </c>
      <c r="CB29" s="107">
        <v>0</v>
      </c>
      <c r="CC29" s="107">
        <v>-1471</v>
      </c>
      <c r="CD29" s="107">
        <v>-656</v>
      </c>
      <c r="CE29" s="107">
        <v>3923</v>
      </c>
      <c r="CF29" s="136">
        <v>7941</v>
      </c>
      <c r="CG29" s="110">
        <v>2210</v>
      </c>
      <c r="CH29" s="110">
        <v>4008</v>
      </c>
      <c r="CI29" s="135">
        <v>6218</v>
      </c>
      <c r="CJ29" s="135">
        <v>0</v>
      </c>
      <c r="CK29" s="97">
        <v>0</v>
      </c>
      <c r="CL29" s="97">
        <v>0</v>
      </c>
      <c r="CM29" s="139">
        <v>10</v>
      </c>
      <c r="CN29" s="139">
        <v>0</v>
      </c>
      <c r="CO29" s="97">
        <v>1</v>
      </c>
      <c r="CP29" s="97">
        <v>21711</v>
      </c>
      <c r="CQ29" s="119">
        <v>43191</v>
      </c>
      <c r="CR29" s="119">
        <v>42528</v>
      </c>
      <c r="CS29" s="118">
        <v>663</v>
      </c>
      <c r="CT29" s="117">
        <v>13758</v>
      </c>
      <c r="CU29" s="117">
        <v>14421</v>
      </c>
    </row>
    <row r="30" spans="1:99" x14ac:dyDescent="0.2">
      <c r="A30" s="144" t="s">
        <v>107</v>
      </c>
      <c r="B30" s="144" t="s">
        <v>1070</v>
      </c>
      <c r="C30" s="144" t="s">
        <v>108</v>
      </c>
      <c r="D30" s="144"/>
      <c r="E30" s="144" t="s">
        <v>822</v>
      </c>
      <c r="F30" s="97">
        <v>0</v>
      </c>
      <c r="G30" s="97">
        <v>147</v>
      </c>
      <c r="H30" s="97">
        <v>0</v>
      </c>
      <c r="I30" s="97">
        <v>0</v>
      </c>
      <c r="J30" s="97">
        <v>0</v>
      </c>
      <c r="K30" s="97">
        <v>1188</v>
      </c>
      <c r="L30" s="97">
        <v>849</v>
      </c>
      <c r="M30" s="97">
        <v>4482</v>
      </c>
      <c r="N30" s="97">
        <v>1181</v>
      </c>
      <c r="O30" s="97">
        <v>0</v>
      </c>
      <c r="P30" s="97">
        <v>0</v>
      </c>
      <c r="Q30" s="97">
        <v>3076</v>
      </c>
      <c r="R30" s="97">
        <v>196</v>
      </c>
      <c r="S30" s="140">
        <v>11119</v>
      </c>
      <c r="T30" s="98">
        <v>18900</v>
      </c>
      <c r="U30" s="98">
        <v>0</v>
      </c>
      <c r="V30" s="98">
        <v>0</v>
      </c>
      <c r="W30" s="98">
        <v>0</v>
      </c>
      <c r="X30" s="98">
        <v>0</v>
      </c>
      <c r="Y30" s="97">
        <v>1893</v>
      </c>
      <c r="Z30" s="97">
        <v>0</v>
      </c>
      <c r="AA30" s="97">
        <v>0</v>
      </c>
      <c r="AB30" s="97">
        <v>0</v>
      </c>
      <c r="AC30" s="97">
        <v>0</v>
      </c>
      <c r="AD30" s="98">
        <v>-138</v>
      </c>
      <c r="AE30" s="98">
        <v>0</v>
      </c>
      <c r="AF30" s="98">
        <v>0</v>
      </c>
      <c r="AG30" s="98">
        <v>0</v>
      </c>
      <c r="AH30" s="98">
        <v>8</v>
      </c>
      <c r="AI30" s="98">
        <v>0</v>
      </c>
      <c r="AJ30" s="114">
        <v>31782</v>
      </c>
      <c r="AK30" s="97">
        <v>0</v>
      </c>
      <c r="AL30" s="97">
        <v>0</v>
      </c>
      <c r="AM30" s="97">
        <v>0</v>
      </c>
      <c r="AN30" s="97">
        <v>0</v>
      </c>
      <c r="AO30" s="97">
        <v>0</v>
      </c>
      <c r="AP30" s="97">
        <v>0</v>
      </c>
      <c r="AQ30" s="97">
        <v>0</v>
      </c>
      <c r="AR30" s="97">
        <v>0</v>
      </c>
      <c r="AS30" s="97">
        <v>0</v>
      </c>
      <c r="AT30" s="97">
        <v>31782</v>
      </c>
      <c r="AU30" s="97">
        <v>-179</v>
      </c>
      <c r="AV30" s="97">
        <v>0</v>
      </c>
      <c r="AW30" s="97">
        <v>0</v>
      </c>
      <c r="AX30" s="97">
        <v>0</v>
      </c>
      <c r="AY30" s="97">
        <v>-19241</v>
      </c>
      <c r="AZ30" s="97">
        <v>0</v>
      </c>
      <c r="BA30" s="97">
        <v>-379</v>
      </c>
      <c r="BB30" s="97">
        <v>0</v>
      </c>
      <c r="BC30" s="97">
        <v>0</v>
      </c>
      <c r="BD30" s="114">
        <v>11983</v>
      </c>
      <c r="BE30" s="97">
        <v>0</v>
      </c>
      <c r="BF30" s="97">
        <v>-2490</v>
      </c>
      <c r="BG30" s="97">
        <v>9493</v>
      </c>
      <c r="BH30" s="97">
        <v>0</v>
      </c>
      <c r="BI30" s="97">
        <v>0</v>
      </c>
      <c r="BJ30" s="97">
        <v>0</v>
      </c>
      <c r="BK30" s="97">
        <v>1846</v>
      </c>
      <c r="BL30" s="97">
        <v>-797</v>
      </c>
      <c r="BM30" s="97">
        <v>-1149</v>
      </c>
      <c r="BN30" s="97">
        <v>0</v>
      </c>
      <c r="BO30" s="97">
        <v>-3333</v>
      </c>
      <c r="BP30" s="97">
        <v>-92</v>
      </c>
      <c r="BQ30" s="97">
        <v>5969</v>
      </c>
      <c r="BR30" s="105">
        <v>0</v>
      </c>
      <c r="BS30" s="105">
        <v>0</v>
      </c>
      <c r="BT30" s="105">
        <v>7907</v>
      </c>
      <c r="BU30" s="105">
        <v>1797</v>
      </c>
      <c r="BV30" s="106">
        <v>0</v>
      </c>
      <c r="BW30" s="106">
        <v>0</v>
      </c>
      <c r="BX30" s="106">
        <v>9753</v>
      </c>
      <c r="BY30" s="106">
        <v>1000</v>
      </c>
      <c r="BZ30" s="105">
        <v>0</v>
      </c>
      <c r="CA30" s="107">
        <v>689</v>
      </c>
      <c r="CB30" s="107">
        <v>-321</v>
      </c>
      <c r="CC30" s="107">
        <v>0</v>
      </c>
      <c r="CD30" s="107">
        <v>-473</v>
      </c>
      <c r="CE30" s="107">
        <v>480</v>
      </c>
      <c r="CF30" s="136">
        <v>375</v>
      </c>
      <c r="CG30" s="110">
        <v>0</v>
      </c>
      <c r="CH30" s="110">
        <v>0</v>
      </c>
      <c r="CI30" s="135">
        <v>0</v>
      </c>
      <c r="CJ30" s="135">
        <v>0</v>
      </c>
      <c r="CK30" s="97">
        <v>0</v>
      </c>
      <c r="CL30" s="97">
        <v>0</v>
      </c>
      <c r="CM30" s="139">
        <v>0</v>
      </c>
      <c r="CN30" s="139">
        <v>0</v>
      </c>
      <c r="CO30" s="97">
        <v>1</v>
      </c>
      <c r="CP30" s="97">
        <v>11119</v>
      </c>
      <c r="CQ30" s="119">
        <v>0</v>
      </c>
      <c r="CR30" s="119">
        <v>0</v>
      </c>
      <c r="CS30" s="118">
        <v>0</v>
      </c>
      <c r="CT30" s="117">
        <v>0</v>
      </c>
      <c r="CU30" s="117">
        <v>0</v>
      </c>
    </row>
    <row r="31" spans="1:99" x14ac:dyDescent="0.2">
      <c r="A31" s="144" t="s">
        <v>109</v>
      </c>
      <c r="B31" s="144" t="s">
        <v>1071</v>
      </c>
      <c r="C31" s="144" t="s">
        <v>110</v>
      </c>
      <c r="D31" s="144"/>
      <c r="E31" s="144" t="s">
        <v>822</v>
      </c>
      <c r="F31" s="97">
        <v>0</v>
      </c>
      <c r="G31" s="97">
        <v>671</v>
      </c>
      <c r="H31" s="97">
        <v>0</v>
      </c>
      <c r="I31" s="97">
        <v>0</v>
      </c>
      <c r="J31" s="97">
        <v>0</v>
      </c>
      <c r="K31" s="97">
        <v>1293</v>
      </c>
      <c r="L31" s="97">
        <v>1481</v>
      </c>
      <c r="M31" s="97">
        <v>4830</v>
      </c>
      <c r="N31" s="97">
        <v>1346</v>
      </c>
      <c r="O31" s="97">
        <v>0</v>
      </c>
      <c r="P31" s="97">
        <v>0</v>
      </c>
      <c r="Q31" s="97">
        <v>3940</v>
      </c>
      <c r="R31" s="97">
        <v>130</v>
      </c>
      <c r="S31" s="140">
        <v>13691</v>
      </c>
      <c r="T31" s="98">
        <v>29397</v>
      </c>
      <c r="U31" s="98">
        <v>53</v>
      </c>
      <c r="V31" s="98">
        <v>0</v>
      </c>
      <c r="W31" s="98">
        <v>0</v>
      </c>
      <c r="X31" s="98">
        <v>0</v>
      </c>
      <c r="Y31" s="97">
        <v>1193</v>
      </c>
      <c r="Z31" s="97">
        <v>0</v>
      </c>
      <c r="AA31" s="97">
        <v>0</v>
      </c>
      <c r="AB31" s="97">
        <v>0</v>
      </c>
      <c r="AC31" s="97">
        <v>0</v>
      </c>
      <c r="AD31" s="98">
        <v>1963</v>
      </c>
      <c r="AE31" s="98">
        <v>0</v>
      </c>
      <c r="AF31" s="98">
        <v>0</v>
      </c>
      <c r="AG31" s="98">
        <v>0</v>
      </c>
      <c r="AH31" s="98">
        <v>-64</v>
      </c>
      <c r="AI31" s="98">
        <v>0</v>
      </c>
      <c r="AJ31" s="114">
        <v>46233</v>
      </c>
      <c r="AK31" s="97">
        <v>0</v>
      </c>
      <c r="AL31" s="97">
        <v>17</v>
      </c>
      <c r="AM31" s="97">
        <v>0</v>
      </c>
      <c r="AN31" s="97">
        <v>0</v>
      </c>
      <c r="AO31" s="97">
        <v>284</v>
      </c>
      <c r="AP31" s="97">
        <v>242</v>
      </c>
      <c r="AQ31" s="97">
        <v>24</v>
      </c>
      <c r="AR31" s="97">
        <v>484</v>
      </c>
      <c r="AS31" s="97">
        <v>0</v>
      </c>
      <c r="AT31" s="97">
        <v>47284</v>
      </c>
      <c r="AU31" s="97">
        <v>-167</v>
      </c>
      <c r="AV31" s="97">
        <v>0</v>
      </c>
      <c r="AW31" s="97">
        <v>6</v>
      </c>
      <c r="AX31" s="97">
        <v>0</v>
      </c>
      <c r="AY31" s="97">
        <v>-30249</v>
      </c>
      <c r="AZ31" s="97">
        <v>0</v>
      </c>
      <c r="BA31" s="97">
        <v>0</v>
      </c>
      <c r="BB31" s="97">
        <v>0</v>
      </c>
      <c r="BC31" s="97">
        <v>0</v>
      </c>
      <c r="BD31" s="114">
        <v>16874</v>
      </c>
      <c r="BE31" s="97">
        <v>0</v>
      </c>
      <c r="BF31" s="97">
        <v>-2572</v>
      </c>
      <c r="BG31" s="97">
        <v>14302</v>
      </c>
      <c r="BH31" s="97">
        <v>0</v>
      </c>
      <c r="BI31" s="97">
        <v>0</v>
      </c>
      <c r="BJ31" s="97">
        <v>0</v>
      </c>
      <c r="BK31" s="97">
        <v>459</v>
      </c>
      <c r="BL31" s="97">
        <v>28</v>
      </c>
      <c r="BM31" s="97">
        <v>-1699</v>
      </c>
      <c r="BN31" s="97">
        <v>0</v>
      </c>
      <c r="BO31" s="97">
        <v>-4743</v>
      </c>
      <c r="BP31" s="97">
        <v>-157</v>
      </c>
      <c r="BQ31" s="97">
        <v>8190</v>
      </c>
      <c r="BR31" s="105">
        <v>0</v>
      </c>
      <c r="BS31" s="105">
        <v>0</v>
      </c>
      <c r="BT31" s="105">
        <v>5395</v>
      </c>
      <c r="BU31" s="105">
        <v>2394</v>
      </c>
      <c r="BV31" s="106">
        <v>0</v>
      </c>
      <c r="BW31" s="106">
        <v>0</v>
      </c>
      <c r="BX31" s="106">
        <v>5854</v>
      </c>
      <c r="BY31" s="106">
        <v>2422</v>
      </c>
      <c r="BZ31" s="105">
        <v>0</v>
      </c>
      <c r="CA31" s="107">
        <v>1729</v>
      </c>
      <c r="CB31" s="107">
        <v>1</v>
      </c>
      <c r="CC31" s="107">
        <v>-342</v>
      </c>
      <c r="CD31" s="107">
        <v>-845</v>
      </c>
      <c r="CE31" s="107">
        <v>891</v>
      </c>
      <c r="CF31" s="136">
        <v>1434</v>
      </c>
      <c r="CG31" s="110">
        <v>3682</v>
      </c>
      <c r="CH31" s="110">
        <v>3382</v>
      </c>
      <c r="CI31" s="135">
        <v>7064</v>
      </c>
      <c r="CJ31" s="135">
        <v>89</v>
      </c>
      <c r="CK31" s="97">
        <v>0</v>
      </c>
      <c r="CL31" s="97">
        <v>0</v>
      </c>
      <c r="CM31" s="139">
        <v>0</v>
      </c>
      <c r="CN31" s="139">
        <v>0</v>
      </c>
      <c r="CO31" s="97">
        <v>1</v>
      </c>
      <c r="CP31" s="97">
        <v>13691</v>
      </c>
      <c r="CQ31" s="119">
        <v>0</v>
      </c>
      <c r="CR31" s="119">
        <v>0</v>
      </c>
      <c r="CS31" s="118">
        <v>0</v>
      </c>
      <c r="CT31" s="117">
        <v>0</v>
      </c>
      <c r="CU31" s="117">
        <v>0</v>
      </c>
    </row>
    <row r="32" spans="1:99" x14ac:dyDescent="0.2">
      <c r="A32" s="144" t="s">
        <v>112</v>
      </c>
      <c r="B32" s="144" t="s">
        <v>1072</v>
      </c>
      <c r="C32" s="144" t="s">
        <v>113</v>
      </c>
      <c r="D32" s="144"/>
      <c r="E32" s="144" t="s">
        <v>822</v>
      </c>
      <c r="F32" s="97">
        <v>0</v>
      </c>
      <c r="G32" s="97">
        <v>95.889999999999986</v>
      </c>
      <c r="H32" s="97">
        <v>0</v>
      </c>
      <c r="I32" s="97">
        <v>-22.826000000000001</v>
      </c>
      <c r="J32" s="97">
        <v>0</v>
      </c>
      <c r="K32" s="97">
        <v>3334.6245100000001</v>
      </c>
      <c r="L32" s="97">
        <v>163.833</v>
      </c>
      <c r="M32" s="97">
        <v>5028.1733899999981</v>
      </c>
      <c r="N32" s="97">
        <v>2882.9469900000004</v>
      </c>
      <c r="O32" s="97">
        <v>0</v>
      </c>
      <c r="P32" s="97">
        <v>0</v>
      </c>
      <c r="Q32" s="97">
        <v>2627.1105299999917</v>
      </c>
      <c r="R32" s="97">
        <v>0</v>
      </c>
      <c r="S32" s="140">
        <v>14109.75241999999</v>
      </c>
      <c r="T32" s="98">
        <v>14191.966619999999</v>
      </c>
      <c r="U32" s="98">
        <v>12583.541999999999</v>
      </c>
      <c r="V32" s="98">
        <v>0</v>
      </c>
      <c r="W32" s="98">
        <v>0</v>
      </c>
      <c r="X32" s="98">
        <v>0</v>
      </c>
      <c r="Y32" s="97">
        <v>4775</v>
      </c>
      <c r="Z32" s="97">
        <v>0</v>
      </c>
      <c r="AA32" s="97">
        <v>0</v>
      </c>
      <c r="AB32" s="97">
        <v>0</v>
      </c>
      <c r="AC32" s="97">
        <v>0</v>
      </c>
      <c r="AD32" s="98">
        <v>0</v>
      </c>
      <c r="AE32" s="98">
        <v>0</v>
      </c>
      <c r="AF32" s="98">
        <v>0</v>
      </c>
      <c r="AG32" s="98">
        <v>0</v>
      </c>
      <c r="AH32" s="98">
        <v>0</v>
      </c>
      <c r="AI32" s="98">
        <v>0</v>
      </c>
      <c r="AJ32" s="114">
        <v>45660.26103999999</v>
      </c>
      <c r="AK32" s="97">
        <v>0</v>
      </c>
      <c r="AL32" s="97">
        <v>0</v>
      </c>
      <c r="AM32" s="97">
        <v>0</v>
      </c>
      <c r="AN32" s="97">
        <v>0</v>
      </c>
      <c r="AO32" s="97">
        <v>0</v>
      </c>
      <c r="AP32" s="97">
        <v>0</v>
      </c>
      <c r="AQ32" s="97">
        <v>0</v>
      </c>
      <c r="AR32" s="97">
        <v>0</v>
      </c>
      <c r="AS32" s="97">
        <v>0</v>
      </c>
      <c r="AT32" s="97">
        <v>45660.26103999999</v>
      </c>
      <c r="AU32" s="97">
        <v>0</v>
      </c>
      <c r="AV32" s="97">
        <v>0</v>
      </c>
      <c r="AW32" s="97">
        <v>0</v>
      </c>
      <c r="AX32" s="97">
        <v>0</v>
      </c>
      <c r="AY32" s="97">
        <v>-27009.723620000001</v>
      </c>
      <c r="AZ32" s="97">
        <v>0</v>
      </c>
      <c r="BA32" s="97">
        <v>0</v>
      </c>
      <c r="BB32" s="97">
        <v>0</v>
      </c>
      <c r="BC32" s="97">
        <v>0</v>
      </c>
      <c r="BD32" s="114">
        <v>18650.53741999999</v>
      </c>
      <c r="BE32" s="97">
        <v>0</v>
      </c>
      <c r="BF32" s="97">
        <v>-5689.0010000000002</v>
      </c>
      <c r="BG32" s="97">
        <v>12961.536419999989</v>
      </c>
      <c r="BH32" s="97">
        <v>0</v>
      </c>
      <c r="BI32" s="97">
        <v>0</v>
      </c>
      <c r="BJ32" s="97">
        <v>0</v>
      </c>
      <c r="BK32" s="97">
        <v>0</v>
      </c>
      <c r="BL32" s="97">
        <v>4437</v>
      </c>
      <c r="BM32" s="97">
        <v>-926</v>
      </c>
      <c r="BN32" s="97">
        <v>0</v>
      </c>
      <c r="BO32" s="97">
        <v>-3808</v>
      </c>
      <c r="BP32" s="97">
        <v>-37</v>
      </c>
      <c r="BQ32" s="97">
        <v>12628</v>
      </c>
      <c r="BR32" s="105">
        <v>0</v>
      </c>
      <c r="BS32" s="105">
        <v>0</v>
      </c>
      <c r="BT32" s="105">
        <v>10205</v>
      </c>
      <c r="BU32" s="105">
        <v>10587</v>
      </c>
      <c r="BV32" s="106">
        <v>0</v>
      </c>
      <c r="BW32" s="106">
        <v>0</v>
      </c>
      <c r="BX32" s="106">
        <v>10205</v>
      </c>
      <c r="BY32" s="106">
        <v>15024</v>
      </c>
      <c r="BZ32" s="105">
        <v>0</v>
      </c>
      <c r="CA32" s="107">
        <v>0</v>
      </c>
      <c r="CB32" s="107">
        <v>0</v>
      </c>
      <c r="CC32" s="107">
        <v>0</v>
      </c>
      <c r="CD32" s="107">
        <v>0</v>
      </c>
      <c r="CE32" s="107">
        <v>0</v>
      </c>
      <c r="CF32" s="136">
        <v>0</v>
      </c>
      <c r="CG32" s="110">
        <v>0</v>
      </c>
      <c r="CH32" s="110">
        <v>0</v>
      </c>
      <c r="CI32" s="135">
        <v>0</v>
      </c>
      <c r="CJ32" s="135">
        <v>0</v>
      </c>
      <c r="CK32" s="97">
        <v>0</v>
      </c>
      <c r="CL32" s="97">
        <v>0</v>
      </c>
      <c r="CM32" s="139">
        <v>0</v>
      </c>
      <c r="CN32" s="139">
        <v>0</v>
      </c>
      <c r="CO32" s="97">
        <v>1</v>
      </c>
      <c r="CP32" s="97">
        <v>14109.75241999999</v>
      </c>
      <c r="CQ32" s="119">
        <v>0</v>
      </c>
      <c r="CR32" s="119">
        <v>0</v>
      </c>
      <c r="CS32" s="118">
        <v>0</v>
      </c>
      <c r="CT32" s="117">
        <v>17498</v>
      </c>
      <c r="CU32" s="117">
        <v>17498</v>
      </c>
    </row>
    <row r="33" spans="1:99" x14ac:dyDescent="0.2">
      <c r="A33" s="144" t="s">
        <v>38</v>
      </c>
      <c r="B33" s="144" t="s">
        <v>1073</v>
      </c>
      <c r="C33" s="144" t="s">
        <v>111</v>
      </c>
      <c r="D33" s="144"/>
      <c r="E33" s="144" t="s">
        <v>822</v>
      </c>
      <c r="F33" s="97">
        <v>0</v>
      </c>
      <c r="G33" s="97">
        <v>-913</v>
      </c>
      <c r="H33" s="97">
        <v>0</v>
      </c>
      <c r="I33" s="97">
        <v>0</v>
      </c>
      <c r="J33" s="97">
        <v>0</v>
      </c>
      <c r="K33" s="97">
        <v>2363</v>
      </c>
      <c r="L33" s="97">
        <v>3710</v>
      </c>
      <c r="M33" s="97">
        <v>6795</v>
      </c>
      <c r="N33" s="97">
        <v>2223</v>
      </c>
      <c r="O33" s="97">
        <v>0</v>
      </c>
      <c r="P33" s="97">
        <v>0</v>
      </c>
      <c r="Q33" s="97">
        <v>4260</v>
      </c>
      <c r="R33" s="97">
        <v>0</v>
      </c>
      <c r="S33" s="140">
        <v>18438</v>
      </c>
      <c r="T33" s="98">
        <v>34528</v>
      </c>
      <c r="U33" s="98">
        <v>378</v>
      </c>
      <c r="V33" s="98">
        <v>0</v>
      </c>
      <c r="W33" s="98">
        <v>0</v>
      </c>
      <c r="X33" s="98">
        <v>0</v>
      </c>
      <c r="Y33" s="97">
        <v>5471</v>
      </c>
      <c r="Z33" s="97">
        <v>0</v>
      </c>
      <c r="AA33" s="97">
        <v>0</v>
      </c>
      <c r="AB33" s="97">
        <v>0</v>
      </c>
      <c r="AC33" s="97">
        <v>0</v>
      </c>
      <c r="AD33" s="98">
        <v>-2106</v>
      </c>
      <c r="AE33" s="98">
        <v>0</v>
      </c>
      <c r="AF33" s="98">
        <v>0</v>
      </c>
      <c r="AG33" s="98">
        <v>0</v>
      </c>
      <c r="AH33" s="98">
        <v>-46</v>
      </c>
      <c r="AI33" s="98">
        <v>0</v>
      </c>
      <c r="AJ33" s="114">
        <v>56663</v>
      </c>
      <c r="AK33" s="97">
        <v>0</v>
      </c>
      <c r="AL33" s="97">
        <v>9363</v>
      </c>
      <c r="AM33" s="97">
        <v>0</v>
      </c>
      <c r="AN33" s="97">
        <v>0</v>
      </c>
      <c r="AO33" s="97">
        <v>0</v>
      </c>
      <c r="AP33" s="97">
        <v>1454</v>
      </c>
      <c r="AQ33" s="97">
        <v>0</v>
      </c>
      <c r="AR33" s="97">
        <v>525</v>
      </c>
      <c r="AS33" s="97">
        <v>0</v>
      </c>
      <c r="AT33" s="97">
        <v>68005</v>
      </c>
      <c r="AU33" s="97">
        <v>-369</v>
      </c>
      <c r="AV33" s="97">
        <v>0</v>
      </c>
      <c r="AW33" s="97">
        <v>1</v>
      </c>
      <c r="AX33" s="97">
        <v>0</v>
      </c>
      <c r="AY33" s="97">
        <v>-33992</v>
      </c>
      <c r="AZ33" s="97">
        <v>0</v>
      </c>
      <c r="BA33" s="97">
        <v>-471</v>
      </c>
      <c r="BB33" s="97">
        <v>0</v>
      </c>
      <c r="BC33" s="97">
        <v>0</v>
      </c>
      <c r="BD33" s="114">
        <v>33174</v>
      </c>
      <c r="BE33" s="97">
        <v>0</v>
      </c>
      <c r="BF33" s="97">
        <v>-7207</v>
      </c>
      <c r="BG33" s="97">
        <v>25967</v>
      </c>
      <c r="BH33" s="97">
        <v>0</v>
      </c>
      <c r="BI33" s="97">
        <v>0</v>
      </c>
      <c r="BJ33" s="97">
        <v>0</v>
      </c>
      <c r="BK33" s="97">
        <v>-8910</v>
      </c>
      <c r="BL33" s="97">
        <v>61</v>
      </c>
      <c r="BM33" s="97">
        <v>-2107</v>
      </c>
      <c r="BN33" s="97">
        <v>0</v>
      </c>
      <c r="BO33" s="97">
        <v>-1635</v>
      </c>
      <c r="BP33" s="97">
        <v>0</v>
      </c>
      <c r="BQ33" s="97">
        <v>13376</v>
      </c>
      <c r="BR33" s="105">
        <v>0</v>
      </c>
      <c r="BS33" s="105">
        <v>0</v>
      </c>
      <c r="BT33" s="105">
        <v>24010</v>
      </c>
      <c r="BU33" s="105">
        <v>2537</v>
      </c>
      <c r="BV33" s="106">
        <v>0</v>
      </c>
      <c r="BW33" s="106">
        <v>0</v>
      </c>
      <c r="BX33" s="106">
        <v>15100</v>
      </c>
      <c r="BY33" s="106">
        <v>2598</v>
      </c>
      <c r="BZ33" s="105">
        <v>0</v>
      </c>
      <c r="CA33" s="107">
        <v>0</v>
      </c>
      <c r="CB33" s="107">
        <v>0</v>
      </c>
      <c r="CC33" s="107">
        <v>0</v>
      </c>
      <c r="CD33" s="107">
        <v>0</v>
      </c>
      <c r="CE33" s="107">
        <v>0</v>
      </c>
      <c r="CF33" s="136">
        <v>0</v>
      </c>
      <c r="CG33" s="110">
        <v>3332</v>
      </c>
      <c r="CH33" s="110">
        <v>3215</v>
      </c>
      <c r="CI33" s="135">
        <v>6547</v>
      </c>
      <c r="CJ33" s="135">
        <v>0</v>
      </c>
      <c r="CK33" s="97">
        <v>0</v>
      </c>
      <c r="CL33" s="97">
        <v>0</v>
      </c>
      <c r="CM33" s="139">
        <v>0</v>
      </c>
      <c r="CN33" s="139">
        <v>0</v>
      </c>
      <c r="CO33" s="97">
        <v>1</v>
      </c>
      <c r="CP33" s="97">
        <v>13376</v>
      </c>
      <c r="CQ33" s="119">
        <v>0</v>
      </c>
      <c r="CR33" s="119">
        <v>0</v>
      </c>
      <c r="CS33" s="118">
        <v>0</v>
      </c>
      <c r="CT33" s="117">
        <v>0</v>
      </c>
      <c r="CU33" s="117">
        <v>0</v>
      </c>
    </row>
    <row r="34" spans="1:99" x14ac:dyDescent="0.2">
      <c r="A34" s="144" t="s">
        <v>114</v>
      </c>
      <c r="B34" s="144" t="s">
        <v>1074</v>
      </c>
      <c r="C34" s="144" t="s">
        <v>115</v>
      </c>
      <c r="D34" s="144"/>
      <c r="E34" s="144" t="s">
        <v>820</v>
      </c>
      <c r="F34" s="97">
        <v>86293</v>
      </c>
      <c r="G34" s="97">
        <v>10062</v>
      </c>
      <c r="H34" s="97">
        <v>26200</v>
      </c>
      <c r="I34" s="97">
        <v>37064</v>
      </c>
      <c r="J34" s="97">
        <v>11156</v>
      </c>
      <c r="K34" s="97">
        <v>2257</v>
      </c>
      <c r="L34" s="97">
        <v>9537</v>
      </c>
      <c r="M34" s="97">
        <v>10586</v>
      </c>
      <c r="N34" s="97">
        <v>4512</v>
      </c>
      <c r="O34" s="97">
        <v>0</v>
      </c>
      <c r="P34" s="97">
        <v>0</v>
      </c>
      <c r="Q34" s="97">
        <v>2899</v>
      </c>
      <c r="R34" s="97">
        <v>129</v>
      </c>
      <c r="S34" s="140">
        <v>200695</v>
      </c>
      <c r="T34" s="98">
        <v>47426</v>
      </c>
      <c r="U34" s="98">
        <v>62</v>
      </c>
      <c r="V34" s="98">
        <v>0</v>
      </c>
      <c r="W34" s="98">
        <v>0</v>
      </c>
      <c r="X34" s="98">
        <v>0</v>
      </c>
      <c r="Y34" s="97">
        <v>84</v>
      </c>
      <c r="Z34" s="97">
        <v>0</v>
      </c>
      <c r="AA34" s="97">
        <v>0</v>
      </c>
      <c r="AB34" s="97">
        <v>0</v>
      </c>
      <c r="AC34" s="97">
        <v>0</v>
      </c>
      <c r="AD34" s="98">
        <v>0</v>
      </c>
      <c r="AE34" s="98">
        <v>-728</v>
      </c>
      <c r="AF34" s="98">
        <v>0</v>
      </c>
      <c r="AG34" s="98">
        <v>0</v>
      </c>
      <c r="AH34" s="98">
        <v>0</v>
      </c>
      <c r="AI34" s="98">
        <v>0</v>
      </c>
      <c r="AJ34" s="114">
        <v>247539</v>
      </c>
      <c r="AK34" s="97">
        <v>61</v>
      </c>
      <c r="AL34" s="97">
        <v>0</v>
      </c>
      <c r="AM34" s="97">
        <v>0</v>
      </c>
      <c r="AN34" s="97">
        <v>0</v>
      </c>
      <c r="AO34" s="97">
        <v>0</v>
      </c>
      <c r="AP34" s="97">
        <v>2471</v>
      </c>
      <c r="AQ34" s="97">
        <v>-73</v>
      </c>
      <c r="AR34" s="97">
        <v>1435</v>
      </c>
      <c r="AS34" s="97">
        <v>0</v>
      </c>
      <c r="AT34" s="97">
        <v>251433</v>
      </c>
      <c r="AU34" s="97">
        <v>-853</v>
      </c>
      <c r="AV34" s="97">
        <v>3649</v>
      </c>
      <c r="AW34" s="97">
        <v>0</v>
      </c>
      <c r="AX34" s="97">
        <v>0</v>
      </c>
      <c r="AY34" s="97">
        <v>-51560</v>
      </c>
      <c r="AZ34" s="97">
        <v>0</v>
      </c>
      <c r="BA34" s="97">
        <v>0</v>
      </c>
      <c r="BB34" s="97">
        <v>0</v>
      </c>
      <c r="BC34" s="97">
        <v>0</v>
      </c>
      <c r="BD34" s="114">
        <v>202669</v>
      </c>
      <c r="BE34" s="97">
        <v>0</v>
      </c>
      <c r="BF34" s="97">
        <v>-103962</v>
      </c>
      <c r="BG34" s="97">
        <v>98707</v>
      </c>
      <c r="BH34" s="97">
        <v>0</v>
      </c>
      <c r="BI34" s="97">
        <v>-944</v>
      </c>
      <c r="BJ34" s="97">
        <v>-438</v>
      </c>
      <c r="BK34" s="97">
        <v>2774</v>
      </c>
      <c r="BL34" s="97">
        <v>-559</v>
      </c>
      <c r="BM34" s="97">
        <v>-22251</v>
      </c>
      <c r="BN34" s="97">
        <v>0</v>
      </c>
      <c r="BO34" s="97">
        <v>-34188</v>
      </c>
      <c r="BP34" s="97">
        <v>-1800</v>
      </c>
      <c r="BQ34" s="97">
        <v>41301</v>
      </c>
      <c r="BR34" s="105">
        <v>5718</v>
      </c>
      <c r="BS34" s="105">
        <v>1352</v>
      </c>
      <c r="BT34" s="105">
        <v>33610</v>
      </c>
      <c r="BU34" s="105">
        <v>5389</v>
      </c>
      <c r="BV34" s="106">
        <v>4774</v>
      </c>
      <c r="BW34" s="106">
        <v>914</v>
      </c>
      <c r="BX34" s="106">
        <v>36384</v>
      </c>
      <c r="BY34" s="106">
        <v>4830</v>
      </c>
      <c r="BZ34" s="105">
        <v>0</v>
      </c>
      <c r="CA34" s="107">
        <v>23252</v>
      </c>
      <c r="CB34" s="107">
        <v>0</v>
      </c>
      <c r="CC34" s="107">
        <v>17041</v>
      </c>
      <c r="CD34" s="107">
        <v>-19681</v>
      </c>
      <c r="CE34" s="107">
        <v>6791</v>
      </c>
      <c r="CF34" s="136">
        <v>27403</v>
      </c>
      <c r="CG34" s="110">
        <v>4100</v>
      </c>
      <c r="CH34" s="110">
        <v>4779</v>
      </c>
      <c r="CI34" s="135">
        <v>8879</v>
      </c>
      <c r="CJ34" s="135">
        <v>7</v>
      </c>
      <c r="CK34" s="97">
        <v>0</v>
      </c>
      <c r="CL34" s="97">
        <v>0</v>
      </c>
      <c r="CM34" s="139">
        <v>0</v>
      </c>
      <c r="CN34" s="139">
        <v>0</v>
      </c>
      <c r="CO34" s="97">
        <v>1</v>
      </c>
      <c r="CP34" s="97">
        <v>202669</v>
      </c>
      <c r="CQ34" s="119">
        <v>0</v>
      </c>
      <c r="CR34" s="119">
        <v>0</v>
      </c>
      <c r="CS34" s="118">
        <v>0</v>
      </c>
      <c r="CT34" s="117">
        <v>0</v>
      </c>
      <c r="CU34" s="117">
        <v>0</v>
      </c>
    </row>
    <row r="35" spans="1:99" x14ac:dyDescent="0.2">
      <c r="A35" s="144" t="s">
        <v>116</v>
      </c>
      <c r="B35" s="144" t="s">
        <v>1075</v>
      </c>
      <c r="C35" s="144" t="s">
        <v>117</v>
      </c>
      <c r="D35" s="144"/>
      <c r="E35" s="144" t="s">
        <v>820</v>
      </c>
      <c r="F35" s="97">
        <v>133230</v>
      </c>
      <c r="G35" s="97">
        <v>7804.9950000000008</v>
      </c>
      <c r="H35" s="97">
        <v>30121</v>
      </c>
      <c r="I35" s="97">
        <v>54878</v>
      </c>
      <c r="J35" s="97">
        <v>12605</v>
      </c>
      <c r="K35" s="97">
        <v>5206</v>
      </c>
      <c r="L35" s="97">
        <v>8959</v>
      </c>
      <c r="M35" s="97">
        <v>11387.029</v>
      </c>
      <c r="N35" s="97">
        <v>1810</v>
      </c>
      <c r="O35" s="97">
        <v>0</v>
      </c>
      <c r="P35" s="97">
        <v>0</v>
      </c>
      <c r="Q35" s="97">
        <v>11175</v>
      </c>
      <c r="R35" s="97">
        <v>64</v>
      </c>
      <c r="S35" s="140">
        <v>277240.02399999998</v>
      </c>
      <c r="T35" s="98">
        <v>48761</v>
      </c>
      <c r="U35" s="98">
        <v>271</v>
      </c>
      <c r="V35" s="98">
        <v>1</v>
      </c>
      <c r="W35" s="98">
        <v>0</v>
      </c>
      <c r="X35" s="98">
        <v>0</v>
      </c>
      <c r="Y35" s="97">
        <v>1545</v>
      </c>
      <c r="Z35" s="97">
        <v>0</v>
      </c>
      <c r="AA35" s="97">
        <v>0</v>
      </c>
      <c r="AB35" s="97">
        <v>0</v>
      </c>
      <c r="AC35" s="97">
        <v>5</v>
      </c>
      <c r="AD35" s="98">
        <v>-2312</v>
      </c>
      <c r="AE35" s="98">
        <v>0</v>
      </c>
      <c r="AF35" s="98">
        <v>0</v>
      </c>
      <c r="AG35" s="98">
        <v>0</v>
      </c>
      <c r="AH35" s="98">
        <v>0</v>
      </c>
      <c r="AI35" s="98">
        <v>0</v>
      </c>
      <c r="AJ35" s="114">
        <v>325511.02399999998</v>
      </c>
      <c r="AK35" s="97">
        <v>121</v>
      </c>
      <c r="AL35" s="97">
        <v>322</v>
      </c>
      <c r="AM35" s="97">
        <v>0</v>
      </c>
      <c r="AN35" s="97">
        <v>0</v>
      </c>
      <c r="AO35" s="97">
        <v>148</v>
      </c>
      <c r="AP35" s="97">
        <v>131</v>
      </c>
      <c r="AQ35" s="97">
        <v>0</v>
      </c>
      <c r="AR35" s="97">
        <v>8066</v>
      </c>
      <c r="AS35" s="97">
        <v>0</v>
      </c>
      <c r="AT35" s="97">
        <v>334299.02399999998</v>
      </c>
      <c r="AU35" s="97">
        <v>-5724</v>
      </c>
      <c r="AV35" s="97">
        <v>0</v>
      </c>
      <c r="AW35" s="97">
        <v>0</v>
      </c>
      <c r="AX35" s="97">
        <v>0</v>
      </c>
      <c r="AY35" s="97">
        <v>-52214</v>
      </c>
      <c r="AZ35" s="97">
        <v>0</v>
      </c>
      <c r="BA35" s="97">
        <v>0</v>
      </c>
      <c r="BB35" s="97">
        <v>0</v>
      </c>
      <c r="BC35" s="97">
        <v>0</v>
      </c>
      <c r="BD35" s="114">
        <v>276361.02399999998</v>
      </c>
      <c r="BE35" s="97">
        <v>0</v>
      </c>
      <c r="BF35" s="97">
        <v>-143835</v>
      </c>
      <c r="BG35" s="97">
        <v>132526.02399999998</v>
      </c>
      <c r="BH35" s="97">
        <v>0</v>
      </c>
      <c r="BI35" s="97">
        <v>-2452</v>
      </c>
      <c r="BJ35" s="97">
        <v>436</v>
      </c>
      <c r="BK35" s="97">
        <v>-547</v>
      </c>
      <c r="BL35" s="97">
        <v>338</v>
      </c>
      <c r="BM35" s="97">
        <v>-17192</v>
      </c>
      <c r="BN35" s="97">
        <v>0</v>
      </c>
      <c r="BO35" s="97">
        <v>-28376</v>
      </c>
      <c r="BP35" s="97">
        <v>-1515</v>
      </c>
      <c r="BQ35" s="97">
        <v>83217</v>
      </c>
      <c r="BR35" s="105">
        <v>10132</v>
      </c>
      <c r="BS35" s="105">
        <v>495</v>
      </c>
      <c r="BT35" s="105">
        <v>38030</v>
      </c>
      <c r="BU35" s="105">
        <v>1064</v>
      </c>
      <c r="BV35" s="106">
        <v>7680</v>
      </c>
      <c r="BW35" s="106">
        <v>931</v>
      </c>
      <c r="BX35" s="106">
        <v>37483</v>
      </c>
      <c r="BY35" s="106">
        <v>1402</v>
      </c>
      <c r="BZ35" s="105">
        <v>0</v>
      </c>
      <c r="CA35" s="107">
        <v>15577</v>
      </c>
      <c r="CB35" s="107">
        <v>3251</v>
      </c>
      <c r="CC35" s="107">
        <v>0</v>
      </c>
      <c r="CD35" s="107">
        <v>-27389</v>
      </c>
      <c r="CE35" s="107">
        <v>5110</v>
      </c>
      <c r="CF35" s="136">
        <v>-3451</v>
      </c>
      <c r="CG35" s="110">
        <v>0</v>
      </c>
      <c r="CH35" s="110">
        <v>0</v>
      </c>
      <c r="CI35" s="135">
        <v>0</v>
      </c>
      <c r="CJ35" s="135">
        <v>0</v>
      </c>
      <c r="CK35" s="97">
        <v>0</v>
      </c>
      <c r="CL35" s="97">
        <v>0</v>
      </c>
      <c r="CM35" s="139">
        <v>0</v>
      </c>
      <c r="CN35" s="139">
        <v>0</v>
      </c>
      <c r="CO35" s="97">
        <v>1</v>
      </c>
      <c r="CP35" s="97">
        <v>277240</v>
      </c>
      <c r="CQ35" s="119">
        <v>0</v>
      </c>
      <c r="CR35" s="119">
        <v>0</v>
      </c>
      <c r="CS35" s="118">
        <v>0</v>
      </c>
      <c r="CT35" s="117">
        <v>0</v>
      </c>
      <c r="CU35" s="117">
        <v>0</v>
      </c>
    </row>
    <row r="36" spans="1:99" x14ac:dyDescent="0.2">
      <c r="A36" s="144" t="s">
        <v>39</v>
      </c>
      <c r="B36" s="144" t="s">
        <v>1076</v>
      </c>
      <c r="C36" s="144" t="s">
        <v>40</v>
      </c>
      <c r="D36" s="144"/>
      <c r="E36" s="144" t="s">
        <v>820</v>
      </c>
      <c r="F36" s="97">
        <v>171087</v>
      </c>
      <c r="G36" s="97">
        <v>19735</v>
      </c>
      <c r="H36" s="97">
        <v>52991</v>
      </c>
      <c r="I36" s="97">
        <v>119741</v>
      </c>
      <c r="J36" s="97">
        <v>18903</v>
      </c>
      <c r="K36" s="97">
        <v>7524</v>
      </c>
      <c r="L36" s="97">
        <v>17770</v>
      </c>
      <c r="M36" s="97">
        <v>27373</v>
      </c>
      <c r="N36" s="97">
        <v>9171</v>
      </c>
      <c r="O36" s="97">
        <v>0</v>
      </c>
      <c r="P36" s="97">
        <v>0</v>
      </c>
      <c r="Q36" s="97">
        <v>7481</v>
      </c>
      <c r="R36" s="97">
        <v>-28</v>
      </c>
      <c r="S36" s="140">
        <v>451748</v>
      </c>
      <c r="T36" s="98">
        <v>78417</v>
      </c>
      <c r="U36" s="98">
        <v>131</v>
      </c>
      <c r="V36" s="98">
        <v>0</v>
      </c>
      <c r="W36" s="98">
        <v>0</v>
      </c>
      <c r="X36" s="98">
        <v>0</v>
      </c>
      <c r="Y36" s="97">
        <v>6391</v>
      </c>
      <c r="Z36" s="97">
        <v>0</v>
      </c>
      <c r="AA36" s="97">
        <v>0</v>
      </c>
      <c r="AB36" s="97">
        <v>0</v>
      </c>
      <c r="AC36" s="97">
        <v>0</v>
      </c>
      <c r="AD36" s="98">
        <v>1836</v>
      </c>
      <c r="AE36" s="98">
        <v>59</v>
      </c>
      <c r="AF36" s="98">
        <v>-414</v>
      </c>
      <c r="AG36" s="98">
        <v>0</v>
      </c>
      <c r="AH36" s="98">
        <v>-1727</v>
      </c>
      <c r="AI36" s="98">
        <v>0</v>
      </c>
      <c r="AJ36" s="114">
        <v>536441</v>
      </c>
      <c r="AK36" s="97">
        <v>264</v>
      </c>
      <c r="AL36" s="97">
        <v>883</v>
      </c>
      <c r="AM36" s="97">
        <v>65</v>
      </c>
      <c r="AN36" s="97">
        <v>0</v>
      </c>
      <c r="AO36" s="97">
        <v>-4869</v>
      </c>
      <c r="AP36" s="97">
        <v>9599</v>
      </c>
      <c r="AQ36" s="97">
        <v>122</v>
      </c>
      <c r="AR36" s="97">
        <v>4156</v>
      </c>
      <c r="AS36" s="97">
        <v>0</v>
      </c>
      <c r="AT36" s="97">
        <v>546661</v>
      </c>
      <c r="AU36" s="97">
        <v>-1777</v>
      </c>
      <c r="AV36" s="97">
        <v>0</v>
      </c>
      <c r="AW36" s="97">
        <v>213</v>
      </c>
      <c r="AX36" s="97">
        <v>0</v>
      </c>
      <c r="AY36" s="97">
        <v>-87429</v>
      </c>
      <c r="AZ36" s="97">
        <v>0</v>
      </c>
      <c r="BA36" s="97">
        <v>0</v>
      </c>
      <c r="BB36" s="97">
        <v>368</v>
      </c>
      <c r="BC36" s="97">
        <v>0</v>
      </c>
      <c r="BD36" s="114">
        <v>458036</v>
      </c>
      <c r="BE36" s="97">
        <v>-119</v>
      </c>
      <c r="BF36" s="97">
        <v>-192836</v>
      </c>
      <c r="BG36" s="97">
        <v>265081</v>
      </c>
      <c r="BH36" s="97">
        <v>0</v>
      </c>
      <c r="BI36" s="97">
        <v>-2926</v>
      </c>
      <c r="BJ36" s="97">
        <v>-1406</v>
      </c>
      <c r="BK36" s="97">
        <v>-3016</v>
      </c>
      <c r="BL36" s="97">
        <v>-2690</v>
      </c>
      <c r="BM36" s="97">
        <v>-26340</v>
      </c>
      <c r="BN36" s="97">
        <v>0</v>
      </c>
      <c r="BO36" s="97">
        <v>-38951</v>
      </c>
      <c r="BP36" s="97">
        <v>-3929</v>
      </c>
      <c r="BQ36" s="97">
        <v>185823</v>
      </c>
      <c r="BR36" s="105">
        <v>8057</v>
      </c>
      <c r="BS36" s="105">
        <v>1942</v>
      </c>
      <c r="BT36" s="105">
        <v>51392</v>
      </c>
      <c r="BU36" s="105">
        <v>13006</v>
      </c>
      <c r="BV36" s="106">
        <v>5131</v>
      </c>
      <c r="BW36" s="106">
        <v>536</v>
      </c>
      <c r="BX36" s="106">
        <v>48376</v>
      </c>
      <c r="BY36" s="106">
        <v>10316</v>
      </c>
      <c r="BZ36" s="105">
        <v>0</v>
      </c>
      <c r="CA36" s="107">
        <v>35431</v>
      </c>
      <c r="CB36" s="107">
        <v>0</v>
      </c>
      <c r="CC36" s="107">
        <v>2068</v>
      </c>
      <c r="CD36" s="107">
        <v>0</v>
      </c>
      <c r="CE36" s="107">
        <v>10333</v>
      </c>
      <c r="CF36" s="136">
        <v>47832</v>
      </c>
      <c r="CG36" s="110">
        <v>8533</v>
      </c>
      <c r="CH36" s="110">
        <v>6029</v>
      </c>
      <c r="CI36" s="135">
        <v>14562</v>
      </c>
      <c r="CJ36" s="135">
        <v>149</v>
      </c>
      <c r="CK36" s="97">
        <v>0</v>
      </c>
      <c r="CL36" s="97">
        <v>0</v>
      </c>
      <c r="CM36" s="139">
        <v>0</v>
      </c>
      <c r="CN36" s="139">
        <v>0</v>
      </c>
      <c r="CO36" s="97">
        <v>1</v>
      </c>
      <c r="CP36" s="97">
        <v>452169</v>
      </c>
      <c r="CQ36" s="119">
        <v>0</v>
      </c>
      <c r="CR36" s="119">
        <v>0</v>
      </c>
      <c r="CS36" s="118">
        <v>0</v>
      </c>
      <c r="CT36" s="117">
        <v>0</v>
      </c>
      <c r="CU36" s="117">
        <v>0</v>
      </c>
    </row>
    <row r="37" spans="1:99" x14ac:dyDescent="0.2">
      <c r="A37" s="144" t="s">
        <v>41</v>
      </c>
      <c r="B37" s="144" t="s">
        <v>1077</v>
      </c>
      <c r="C37" s="144" t="s">
        <v>42</v>
      </c>
      <c r="D37" s="144"/>
      <c r="E37" s="144" t="s">
        <v>820</v>
      </c>
      <c r="F37" s="97">
        <v>229880.45790205713</v>
      </c>
      <c r="G37" s="97">
        <v>17122.86567994385</v>
      </c>
      <c r="H37" s="97">
        <v>44631.390684021404</v>
      </c>
      <c r="I37" s="97">
        <v>89421.293690371996</v>
      </c>
      <c r="J37" s="97">
        <v>17768.535554433933</v>
      </c>
      <c r="K37" s="97">
        <v>5894.2208822106004</v>
      </c>
      <c r="L37" s="97">
        <v>13040.123349229594</v>
      </c>
      <c r="M37" s="97">
        <v>26728.193975561659</v>
      </c>
      <c r="N37" s="97">
        <v>8550.598210034399</v>
      </c>
      <c r="O37" s="97">
        <v>0</v>
      </c>
      <c r="P37" s="97">
        <v>0</v>
      </c>
      <c r="Q37" s="97">
        <v>27537.521768103463</v>
      </c>
      <c r="R37" s="97">
        <v>-2635</v>
      </c>
      <c r="S37" s="140">
        <v>477940.20169596799</v>
      </c>
      <c r="T37" s="98">
        <v>79753</v>
      </c>
      <c r="U37" s="98">
        <v>319</v>
      </c>
      <c r="V37" s="98">
        <v>10558</v>
      </c>
      <c r="W37" s="98">
        <v>0</v>
      </c>
      <c r="X37" s="98">
        <v>0</v>
      </c>
      <c r="Y37" s="97">
        <v>2829</v>
      </c>
      <c r="Z37" s="97">
        <v>0</v>
      </c>
      <c r="AA37" s="97">
        <v>0</v>
      </c>
      <c r="AB37" s="97">
        <v>0</v>
      </c>
      <c r="AC37" s="97">
        <v>0</v>
      </c>
      <c r="AD37" s="98">
        <v>-7331</v>
      </c>
      <c r="AE37" s="98">
        <v>126</v>
      </c>
      <c r="AF37" s="98">
        <v>1737</v>
      </c>
      <c r="AG37" s="98">
        <v>-30</v>
      </c>
      <c r="AH37" s="98">
        <v>-986</v>
      </c>
      <c r="AI37" s="98">
        <v>0</v>
      </c>
      <c r="AJ37" s="114">
        <v>564915.20169596793</v>
      </c>
      <c r="AK37" s="97">
        <v>303.82600000000002</v>
      </c>
      <c r="AL37" s="97">
        <v>4387.7359999999999</v>
      </c>
      <c r="AM37" s="97">
        <v>0</v>
      </c>
      <c r="AN37" s="97">
        <v>0</v>
      </c>
      <c r="AO37" s="97">
        <v>267.39455009805857</v>
      </c>
      <c r="AP37" s="97">
        <v>14977.771000000001</v>
      </c>
      <c r="AQ37" s="97">
        <v>0</v>
      </c>
      <c r="AR37" s="97">
        <v>10995</v>
      </c>
      <c r="AS37" s="97">
        <v>-4187</v>
      </c>
      <c r="AT37" s="97">
        <v>591659.92924606602</v>
      </c>
      <c r="AU37" s="97">
        <v>-1083</v>
      </c>
      <c r="AV37" s="97">
        <v>0</v>
      </c>
      <c r="AW37" s="97">
        <v>13.413</v>
      </c>
      <c r="AX37" s="97">
        <v>0</v>
      </c>
      <c r="AY37" s="97">
        <v>-98340.718460000004</v>
      </c>
      <c r="AZ37" s="97">
        <v>0</v>
      </c>
      <c r="BA37" s="97">
        <v>0</v>
      </c>
      <c r="BB37" s="97">
        <v>435</v>
      </c>
      <c r="BC37" s="97">
        <v>0</v>
      </c>
      <c r="BD37" s="114">
        <v>492684.62378606596</v>
      </c>
      <c r="BE37" s="97">
        <v>-295.93099999999998</v>
      </c>
      <c r="BF37" s="97">
        <v>-247991.15700000001</v>
      </c>
      <c r="BG37" s="97">
        <v>244397.53578606597</v>
      </c>
      <c r="BH37" s="97">
        <v>0</v>
      </c>
      <c r="BI37" s="97">
        <v>-722</v>
      </c>
      <c r="BJ37" s="97">
        <v>-174</v>
      </c>
      <c r="BK37" s="97">
        <v>-3242.9349999999999</v>
      </c>
      <c r="BL37" s="97">
        <v>1539</v>
      </c>
      <c r="BM37" s="97">
        <v>-31747</v>
      </c>
      <c r="BN37" s="97">
        <v>0</v>
      </c>
      <c r="BO37" s="97">
        <v>-52298</v>
      </c>
      <c r="BP37" s="97">
        <v>-2255</v>
      </c>
      <c r="BQ37" s="97">
        <v>155498</v>
      </c>
      <c r="BR37" s="105">
        <v>10726</v>
      </c>
      <c r="BS37" s="105">
        <v>1524</v>
      </c>
      <c r="BT37" s="105">
        <v>63229</v>
      </c>
      <c r="BU37" s="105">
        <v>23487</v>
      </c>
      <c r="BV37" s="106">
        <v>10004</v>
      </c>
      <c r="BW37" s="106">
        <v>1350</v>
      </c>
      <c r="BX37" s="106">
        <v>59986.065000000002</v>
      </c>
      <c r="BY37" s="106">
        <v>25026</v>
      </c>
      <c r="BZ37" s="105">
        <v>0</v>
      </c>
      <c r="CA37" s="107">
        <v>35297.107000000004</v>
      </c>
      <c r="CB37" s="107">
        <v>27204.059000000001</v>
      </c>
      <c r="CC37" s="107">
        <v>0</v>
      </c>
      <c r="CD37" s="107">
        <v>0</v>
      </c>
      <c r="CE37" s="107">
        <v>2791.18</v>
      </c>
      <c r="CF37" s="136">
        <v>65292.346000000005</v>
      </c>
      <c r="CG37" s="110">
        <v>8953</v>
      </c>
      <c r="CH37" s="110">
        <v>8985</v>
      </c>
      <c r="CI37" s="135">
        <v>17938</v>
      </c>
      <c r="CJ37" s="135">
        <v>218</v>
      </c>
      <c r="CK37" s="97">
        <v>0</v>
      </c>
      <c r="CL37" s="97">
        <v>0</v>
      </c>
      <c r="CM37" s="139">
        <v>0</v>
      </c>
      <c r="CN37" s="139">
        <v>0</v>
      </c>
      <c r="CO37" s="97">
        <v>1</v>
      </c>
      <c r="CP37" s="97">
        <v>477298</v>
      </c>
      <c r="CQ37" s="119">
        <v>22906</v>
      </c>
      <c r="CR37" s="119">
        <v>22875</v>
      </c>
      <c r="CS37" s="118">
        <v>31</v>
      </c>
      <c r="CT37" s="117">
        <v>817</v>
      </c>
      <c r="CU37" s="117">
        <v>848</v>
      </c>
    </row>
    <row r="38" spans="1:99" x14ac:dyDescent="0.2">
      <c r="A38" s="144" t="s">
        <v>118</v>
      </c>
      <c r="B38" s="144" t="s">
        <v>1078</v>
      </c>
      <c r="C38" s="144" t="s">
        <v>119</v>
      </c>
      <c r="D38" s="144"/>
      <c r="E38" s="144" t="s">
        <v>820</v>
      </c>
      <c r="F38" s="97">
        <v>59552</v>
      </c>
      <c r="G38" s="97">
        <v>6012</v>
      </c>
      <c r="H38" s="97">
        <v>20564</v>
      </c>
      <c r="I38" s="97">
        <v>28944</v>
      </c>
      <c r="J38" s="97">
        <v>10243</v>
      </c>
      <c r="K38" s="97">
        <v>3260</v>
      </c>
      <c r="L38" s="97">
        <v>6650</v>
      </c>
      <c r="M38" s="97">
        <v>9278</v>
      </c>
      <c r="N38" s="97">
        <v>4499</v>
      </c>
      <c r="O38" s="97">
        <v>0</v>
      </c>
      <c r="P38" s="97">
        <v>0</v>
      </c>
      <c r="Q38" s="97">
        <v>3944</v>
      </c>
      <c r="R38" s="97">
        <v>0</v>
      </c>
      <c r="S38" s="140">
        <v>152946</v>
      </c>
      <c r="T38" s="98">
        <v>46265</v>
      </c>
      <c r="U38" s="98">
        <v>0</v>
      </c>
      <c r="V38" s="98">
        <v>0</v>
      </c>
      <c r="W38" s="98">
        <v>0</v>
      </c>
      <c r="X38" s="98">
        <v>0</v>
      </c>
      <c r="Y38" s="97">
        <v>30</v>
      </c>
      <c r="Z38" s="97">
        <v>0</v>
      </c>
      <c r="AA38" s="97">
        <v>0</v>
      </c>
      <c r="AB38" s="97">
        <v>0</v>
      </c>
      <c r="AC38" s="97">
        <v>32</v>
      </c>
      <c r="AD38" s="98">
        <v>-187</v>
      </c>
      <c r="AE38" s="98">
        <v>649</v>
      </c>
      <c r="AF38" s="98">
        <v>0</v>
      </c>
      <c r="AG38" s="98">
        <v>-725</v>
      </c>
      <c r="AH38" s="98">
        <v>0</v>
      </c>
      <c r="AI38" s="98">
        <v>0</v>
      </c>
      <c r="AJ38" s="114">
        <v>199010</v>
      </c>
      <c r="AK38" s="97">
        <v>74</v>
      </c>
      <c r="AL38" s="97">
        <v>1864</v>
      </c>
      <c r="AM38" s="97">
        <v>18</v>
      </c>
      <c r="AN38" s="97">
        <v>0</v>
      </c>
      <c r="AO38" s="97">
        <v>0</v>
      </c>
      <c r="AP38" s="97">
        <v>5290</v>
      </c>
      <c r="AQ38" s="97">
        <v>0</v>
      </c>
      <c r="AR38" s="97">
        <v>2713</v>
      </c>
      <c r="AS38" s="97">
        <v>0</v>
      </c>
      <c r="AT38" s="97">
        <v>208969</v>
      </c>
      <c r="AU38" s="97">
        <v>-2320</v>
      </c>
      <c r="AV38" s="97">
        <v>0</v>
      </c>
      <c r="AW38" s="97">
        <v>0</v>
      </c>
      <c r="AX38" s="97">
        <v>0</v>
      </c>
      <c r="AY38" s="97">
        <v>-51481</v>
      </c>
      <c r="AZ38" s="97">
        <v>0</v>
      </c>
      <c r="BA38" s="97">
        <v>0</v>
      </c>
      <c r="BB38" s="97">
        <v>0</v>
      </c>
      <c r="BC38" s="97">
        <v>0</v>
      </c>
      <c r="BD38" s="114">
        <v>155168</v>
      </c>
      <c r="BE38" s="97">
        <v>-7</v>
      </c>
      <c r="BF38" s="97">
        <v>-68435</v>
      </c>
      <c r="BG38" s="97">
        <v>86726</v>
      </c>
      <c r="BH38" s="97">
        <v>0</v>
      </c>
      <c r="BI38" s="97">
        <v>-1477</v>
      </c>
      <c r="BJ38" s="97">
        <v>-1039</v>
      </c>
      <c r="BK38" s="97">
        <v>-26991</v>
      </c>
      <c r="BL38" s="97">
        <v>-227</v>
      </c>
      <c r="BM38" s="97">
        <v>-18211</v>
      </c>
      <c r="BN38" s="97">
        <v>0</v>
      </c>
      <c r="BO38" s="97">
        <v>-3498</v>
      </c>
      <c r="BP38" s="97">
        <v>-963</v>
      </c>
      <c r="BQ38" s="97">
        <v>34320</v>
      </c>
      <c r="BR38" s="105">
        <v>3915.5338099999999</v>
      </c>
      <c r="BS38" s="105">
        <v>2405</v>
      </c>
      <c r="BT38" s="105">
        <v>64719.306469999996</v>
      </c>
      <c r="BU38" s="105">
        <v>4753</v>
      </c>
      <c r="BV38" s="106">
        <v>2438.5338099999999</v>
      </c>
      <c r="BW38" s="106">
        <v>1366</v>
      </c>
      <c r="BX38" s="106">
        <v>37728.306469999996</v>
      </c>
      <c r="BY38" s="106">
        <v>4526</v>
      </c>
      <c r="BZ38" s="105">
        <v>0</v>
      </c>
      <c r="CA38" s="107">
        <v>9841</v>
      </c>
      <c r="CB38" s="107">
        <v>0</v>
      </c>
      <c r="CC38" s="107">
        <v>6805</v>
      </c>
      <c r="CD38" s="107">
        <v>-1298</v>
      </c>
      <c r="CE38" s="107">
        <v>1767</v>
      </c>
      <c r="CF38" s="136">
        <v>17115</v>
      </c>
      <c r="CG38" s="110">
        <v>5021</v>
      </c>
      <c r="CH38" s="110">
        <v>6521</v>
      </c>
      <c r="CI38" s="135">
        <v>11542</v>
      </c>
      <c r="CJ38" s="135">
        <v>3</v>
      </c>
      <c r="CK38" s="97">
        <v>0</v>
      </c>
      <c r="CL38" s="97">
        <v>0</v>
      </c>
      <c r="CM38" s="139">
        <v>0</v>
      </c>
      <c r="CN38" s="139">
        <v>0</v>
      </c>
      <c r="CO38" s="97">
        <v>1</v>
      </c>
      <c r="CP38" s="97">
        <v>152946</v>
      </c>
      <c r="CQ38" s="119">
        <v>1566</v>
      </c>
      <c r="CR38" s="119">
        <v>1029</v>
      </c>
      <c r="CS38" s="118">
        <v>537</v>
      </c>
      <c r="CT38" s="117">
        <v>0</v>
      </c>
      <c r="CU38" s="117">
        <v>537</v>
      </c>
    </row>
    <row r="39" spans="1:99" x14ac:dyDescent="0.2">
      <c r="A39" s="144" t="s">
        <v>120</v>
      </c>
      <c r="B39" s="144" t="s">
        <v>1079</v>
      </c>
      <c r="C39" s="144" t="s">
        <v>33</v>
      </c>
      <c r="D39" s="144"/>
      <c r="E39" s="144" t="s">
        <v>820</v>
      </c>
      <c r="F39" s="97">
        <v>82190</v>
      </c>
      <c r="G39" s="97">
        <v>8511</v>
      </c>
      <c r="H39" s="97">
        <v>36156</v>
      </c>
      <c r="I39" s="97">
        <v>43267</v>
      </c>
      <c r="J39" s="97">
        <v>17432</v>
      </c>
      <c r="K39" s="97">
        <v>4435</v>
      </c>
      <c r="L39" s="97">
        <v>5047</v>
      </c>
      <c r="M39" s="97">
        <v>11081</v>
      </c>
      <c r="N39" s="97">
        <v>2676</v>
      </c>
      <c r="O39" s="97">
        <v>0</v>
      </c>
      <c r="P39" s="97">
        <v>0</v>
      </c>
      <c r="Q39" s="97">
        <v>4928</v>
      </c>
      <c r="R39" s="97">
        <v>-834</v>
      </c>
      <c r="S39" s="140">
        <v>214889</v>
      </c>
      <c r="T39" s="98">
        <v>79806</v>
      </c>
      <c r="U39" s="98">
        <v>159</v>
      </c>
      <c r="V39" s="98">
        <v>0</v>
      </c>
      <c r="W39" s="98">
        <v>0</v>
      </c>
      <c r="X39" s="98">
        <v>0</v>
      </c>
      <c r="Y39" s="97">
        <v>14</v>
      </c>
      <c r="Z39" s="97">
        <v>0</v>
      </c>
      <c r="AA39" s="97">
        <v>0</v>
      </c>
      <c r="AB39" s="97">
        <v>0</v>
      </c>
      <c r="AC39" s="97">
        <v>11</v>
      </c>
      <c r="AD39" s="98">
        <v>-1828</v>
      </c>
      <c r="AE39" s="98">
        <v>-79</v>
      </c>
      <c r="AF39" s="98">
        <v>0</v>
      </c>
      <c r="AG39" s="98">
        <v>0</v>
      </c>
      <c r="AH39" s="98">
        <v>0</v>
      </c>
      <c r="AI39" s="98">
        <v>190</v>
      </c>
      <c r="AJ39" s="114">
        <v>293162</v>
      </c>
      <c r="AK39" s="97">
        <v>102</v>
      </c>
      <c r="AL39" s="97">
        <v>1829</v>
      </c>
      <c r="AM39" s="97">
        <v>630</v>
      </c>
      <c r="AN39" s="97">
        <v>0</v>
      </c>
      <c r="AO39" s="97">
        <v>-24</v>
      </c>
      <c r="AP39" s="97">
        <v>5024</v>
      </c>
      <c r="AQ39" s="97">
        <v>0</v>
      </c>
      <c r="AR39" s="97">
        <v>4460</v>
      </c>
      <c r="AS39" s="97">
        <v>0</v>
      </c>
      <c r="AT39" s="97">
        <v>305183</v>
      </c>
      <c r="AU39" s="97">
        <v>-318</v>
      </c>
      <c r="AV39" s="97">
        <v>0</v>
      </c>
      <c r="AW39" s="97">
        <v>0</v>
      </c>
      <c r="AX39" s="97">
        <v>0</v>
      </c>
      <c r="AY39" s="97">
        <v>-82638</v>
      </c>
      <c r="AZ39" s="97">
        <v>0</v>
      </c>
      <c r="BA39" s="97">
        <v>0</v>
      </c>
      <c r="BB39" s="97">
        <v>0</v>
      </c>
      <c r="BC39" s="97">
        <v>0</v>
      </c>
      <c r="BD39" s="114">
        <v>222227</v>
      </c>
      <c r="BE39" s="97">
        <v>0</v>
      </c>
      <c r="BF39" s="97">
        <v>-96646</v>
      </c>
      <c r="BG39" s="97">
        <v>125581</v>
      </c>
      <c r="BH39" s="97">
        <v>0</v>
      </c>
      <c r="BI39" s="97">
        <v>-4220</v>
      </c>
      <c r="BJ39" s="97">
        <v>0</v>
      </c>
      <c r="BK39" s="97">
        <v>-7714</v>
      </c>
      <c r="BL39" s="97">
        <v>2871</v>
      </c>
      <c r="BM39" s="97">
        <v>-27645</v>
      </c>
      <c r="BN39" s="97">
        <v>0</v>
      </c>
      <c r="BO39" s="97">
        <v>-42360</v>
      </c>
      <c r="BP39" s="97">
        <v>-335</v>
      </c>
      <c r="BQ39" s="97">
        <v>46179</v>
      </c>
      <c r="BR39" s="105">
        <v>9271</v>
      </c>
      <c r="BS39" s="105">
        <v>1416</v>
      </c>
      <c r="BT39" s="105">
        <v>28514</v>
      </c>
      <c r="BU39" s="105">
        <v>11594</v>
      </c>
      <c r="BV39" s="106">
        <v>5051</v>
      </c>
      <c r="BW39" s="106">
        <v>1416</v>
      </c>
      <c r="BX39" s="106">
        <v>20800</v>
      </c>
      <c r="BY39" s="106">
        <v>14465</v>
      </c>
      <c r="BZ39" s="105">
        <v>0</v>
      </c>
      <c r="CA39" s="107">
        <v>16661</v>
      </c>
      <c r="CB39" s="107">
        <v>-4</v>
      </c>
      <c r="CC39" s="107">
        <v>24326</v>
      </c>
      <c r="CD39" s="107">
        <v>0</v>
      </c>
      <c r="CE39" s="107">
        <v>7808</v>
      </c>
      <c r="CF39" s="136">
        <v>48791</v>
      </c>
      <c r="CG39" s="110">
        <v>6295</v>
      </c>
      <c r="CH39" s="110">
        <v>9374</v>
      </c>
      <c r="CI39" s="135">
        <v>15669</v>
      </c>
      <c r="CJ39" s="135">
        <v>1</v>
      </c>
      <c r="CK39" s="97">
        <v>0</v>
      </c>
      <c r="CL39" s="97">
        <v>0</v>
      </c>
      <c r="CM39" s="139">
        <v>0</v>
      </c>
      <c r="CN39" s="139">
        <v>0</v>
      </c>
      <c r="CO39" s="97">
        <v>1</v>
      </c>
      <c r="CP39" s="97">
        <v>214888</v>
      </c>
      <c r="CQ39" s="119">
        <v>0</v>
      </c>
      <c r="CR39" s="119">
        <v>0</v>
      </c>
      <c r="CS39" s="118">
        <v>0</v>
      </c>
      <c r="CT39" s="117">
        <v>0</v>
      </c>
      <c r="CU39" s="117">
        <v>0</v>
      </c>
    </row>
    <row r="40" spans="1:99" x14ac:dyDescent="0.2">
      <c r="A40" s="144" t="s">
        <v>121</v>
      </c>
      <c r="B40" s="144" t="s">
        <v>1080</v>
      </c>
      <c r="C40" s="144" t="s">
        <v>122</v>
      </c>
      <c r="D40" s="144"/>
      <c r="E40" s="144" t="s">
        <v>820</v>
      </c>
      <c r="F40" s="97">
        <v>83528</v>
      </c>
      <c r="G40" s="97">
        <v>12543</v>
      </c>
      <c r="H40" s="97">
        <v>25892</v>
      </c>
      <c r="I40" s="97">
        <v>41687</v>
      </c>
      <c r="J40" s="97">
        <v>13505</v>
      </c>
      <c r="K40" s="97">
        <v>2869</v>
      </c>
      <c r="L40" s="97">
        <v>5366</v>
      </c>
      <c r="M40" s="97">
        <v>10932</v>
      </c>
      <c r="N40" s="97">
        <v>5182</v>
      </c>
      <c r="O40" s="97">
        <v>0</v>
      </c>
      <c r="P40" s="97">
        <v>0</v>
      </c>
      <c r="Q40" s="97">
        <v>6144</v>
      </c>
      <c r="R40" s="97">
        <v>0</v>
      </c>
      <c r="S40" s="140">
        <v>207648</v>
      </c>
      <c r="T40" s="98">
        <v>57680</v>
      </c>
      <c r="U40" s="98">
        <v>0</v>
      </c>
      <c r="V40" s="98">
        <v>0</v>
      </c>
      <c r="W40" s="98">
        <v>0</v>
      </c>
      <c r="X40" s="98">
        <v>0</v>
      </c>
      <c r="Y40" s="97">
        <v>559</v>
      </c>
      <c r="Z40" s="97">
        <v>0</v>
      </c>
      <c r="AA40" s="97">
        <v>0</v>
      </c>
      <c r="AB40" s="97">
        <v>0</v>
      </c>
      <c r="AC40" s="97">
        <v>32</v>
      </c>
      <c r="AD40" s="98">
        <v>-1197</v>
      </c>
      <c r="AE40" s="98">
        <v>-119</v>
      </c>
      <c r="AF40" s="98">
        <v>702</v>
      </c>
      <c r="AG40" s="98">
        <v>39</v>
      </c>
      <c r="AH40" s="98">
        <v>-176</v>
      </c>
      <c r="AI40" s="98">
        <v>0</v>
      </c>
      <c r="AJ40" s="114">
        <v>265168</v>
      </c>
      <c r="AK40" s="97">
        <v>120</v>
      </c>
      <c r="AL40" s="97">
        <v>0</v>
      </c>
      <c r="AM40" s="97">
        <v>0</v>
      </c>
      <c r="AN40" s="97">
        <v>0</v>
      </c>
      <c r="AO40" s="97">
        <v>311</v>
      </c>
      <c r="AP40" s="97">
        <v>1508</v>
      </c>
      <c r="AQ40" s="97">
        <v>0</v>
      </c>
      <c r="AR40" s="97">
        <v>8197</v>
      </c>
      <c r="AS40" s="97">
        <v>0</v>
      </c>
      <c r="AT40" s="97">
        <v>275304</v>
      </c>
      <c r="AU40" s="97">
        <v>-172</v>
      </c>
      <c r="AV40" s="97">
        <v>0</v>
      </c>
      <c r="AW40" s="97">
        <v>247</v>
      </c>
      <c r="AX40" s="97">
        <v>0</v>
      </c>
      <c r="AY40" s="97">
        <v>-60982</v>
      </c>
      <c r="AZ40" s="97">
        <v>0</v>
      </c>
      <c r="BA40" s="97">
        <v>0</v>
      </c>
      <c r="BB40" s="97">
        <v>0</v>
      </c>
      <c r="BC40" s="97">
        <v>0</v>
      </c>
      <c r="BD40" s="114">
        <v>214397</v>
      </c>
      <c r="BE40" s="97">
        <v>0</v>
      </c>
      <c r="BF40" s="97">
        <v>-99208</v>
      </c>
      <c r="BG40" s="97">
        <v>115189</v>
      </c>
      <c r="BH40" s="97">
        <v>0</v>
      </c>
      <c r="BI40" s="97">
        <v>-1885</v>
      </c>
      <c r="BJ40" s="97">
        <v>-102</v>
      </c>
      <c r="BK40" s="97">
        <v>-9353</v>
      </c>
      <c r="BL40" s="97">
        <v>-700</v>
      </c>
      <c r="BM40" s="97">
        <v>-21551</v>
      </c>
      <c r="BN40" s="97">
        <v>0</v>
      </c>
      <c r="BO40" s="97">
        <v>-26416</v>
      </c>
      <c r="BP40" s="97">
        <v>-1446</v>
      </c>
      <c r="BQ40" s="97">
        <v>53736</v>
      </c>
      <c r="BR40" s="105">
        <v>5176</v>
      </c>
      <c r="BS40" s="105">
        <v>2020</v>
      </c>
      <c r="BT40" s="105">
        <v>30888</v>
      </c>
      <c r="BU40" s="105">
        <v>5925</v>
      </c>
      <c r="BV40" s="106">
        <v>3291</v>
      </c>
      <c r="BW40" s="106">
        <v>1918</v>
      </c>
      <c r="BX40" s="106">
        <v>21535</v>
      </c>
      <c r="BY40" s="106">
        <v>5225</v>
      </c>
      <c r="BZ40" s="105">
        <v>0</v>
      </c>
      <c r="CA40" s="107">
        <v>13810</v>
      </c>
      <c r="CB40" s="107">
        <v>2484</v>
      </c>
      <c r="CC40" s="107">
        <v>0</v>
      </c>
      <c r="CD40" s="107">
        <v>-1075</v>
      </c>
      <c r="CE40" s="107">
        <v>1324</v>
      </c>
      <c r="CF40" s="136">
        <v>16543</v>
      </c>
      <c r="CG40" s="110">
        <v>6235</v>
      </c>
      <c r="CH40" s="110">
        <v>6508</v>
      </c>
      <c r="CI40" s="135">
        <v>12743</v>
      </c>
      <c r="CJ40" s="135">
        <v>110</v>
      </c>
      <c r="CK40" s="97">
        <v>0</v>
      </c>
      <c r="CL40" s="97">
        <v>0</v>
      </c>
      <c r="CM40" s="139">
        <v>0</v>
      </c>
      <c r="CN40" s="139">
        <v>-11</v>
      </c>
      <c r="CO40" s="97">
        <v>1</v>
      </c>
      <c r="CP40" s="97">
        <v>198245</v>
      </c>
      <c r="CQ40" s="119">
        <v>0</v>
      </c>
      <c r="CR40" s="119">
        <v>0</v>
      </c>
      <c r="CS40" s="118">
        <v>0</v>
      </c>
      <c r="CT40" s="117">
        <v>0</v>
      </c>
      <c r="CU40" s="117">
        <v>0</v>
      </c>
    </row>
    <row r="41" spans="1:99" x14ac:dyDescent="0.2">
      <c r="A41" s="144" t="s">
        <v>123</v>
      </c>
      <c r="B41" s="144" t="s">
        <v>1081</v>
      </c>
      <c r="C41" s="144" t="s">
        <v>124</v>
      </c>
      <c r="D41" s="144"/>
      <c r="E41" s="144" t="s">
        <v>820</v>
      </c>
      <c r="F41" s="97">
        <v>109551</v>
      </c>
      <c r="G41" s="97">
        <v>7844</v>
      </c>
      <c r="H41" s="97">
        <v>36279</v>
      </c>
      <c r="I41" s="97">
        <v>53015</v>
      </c>
      <c r="J41" s="97">
        <v>13456</v>
      </c>
      <c r="K41" s="97">
        <v>4375</v>
      </c>
      <c r="L41" s="97">
        <v>7288</v>
      </c>
      <c r="M41" s="97">
        <v>13609</v>
      </c>
      <c r="N41" s="97">
        <v>3332</v>
      </c>
      <c r="O41" s="97">
        <v>0</v>
      </c>
      <c r="P41" s="97">
        <v>0</v>
      </c>
      <c r="Q41" s="97">
        <v>12204</v>
      </c>
      <c r="R41" s="97">
        <v>740</v>
      </c>
      <c r="S41" s="140">
        <v>261693</v>
      </c>
      <c r="T41" s="98">
        <v>68655</v>
      </c>
      <c r="U41" s="98">
        <v>136</v>
      </c>
      <c r="V41" s="98">
        <v>23</v>
      </c>
      <c r="W41" s="98">
        <v>0</v>
      </c>
      <c r="X41" s="98">
        <v>0</v>
      </c>
      <c r="Y41" s="97">
        <v>699</v>
      </c>
      <c r="Z41" s="97">
        <v>0</v>
      </c>
      <c r="AA41" s="97">
        <v>0</v>
      </c>
      <c r="AB41" s="97">
        <v>0</v>
      </c>
      <c r="AC41" s="97">
        <v>0</v>
      </c>
      <c r="AD41" s="98">
        <v>-241</v>
      </c>
      <c r="AE41" s="98">
        <v>2724</v>
      </c>
      <c r="AF41" s="98">
        <v>-66</v>
      </c>
      <c r="AG41" s="98">
        <v>1096</v>
      </c>
      <c r="AH41" s="98">
        <v>0</v>
      </c>
      <c r="AI41" s="98">
        <v>0</v>
      </c>
      <c r="AJ41" s="114">
        <v>334719</v>
      </c>
      <c r="AK41" s="97">
        <v>170</v>
      </c>
      <c r="AL41" s="97">
        <v>3180</v>
      </c>
      <c r="AM41" s="97">
        <v>0</v>
      </c>
      <c r="AN41" s="97">
        <v>0</v>
      </c>
      <c r="AO41" s="97">
        <v>92</v>
      </c>
      <c r="AP41" s="97">
        <v>4711</v>
      </c>
      <c r="AQ41" s="97">
        <v>541</v>
      </c>
      <c r="AR41" s="97">
        <v>3676</v>
      </c>
      <c r="AS41" s="97">
        <v>0</v>
      </c>
      <c r="AT41" s="97">
        <v>347089</v>
      </c>
      <c r="AU41" s="97">
        <v>-367</v>
      </c>
      <c r="AV41" s="97">
        <v>0</v>
      </c>
      <c r="AW41" s="97">
        <v>0</v>
      </c>
      <c r="AX41" s="97">
        <v>0</v>
      </c>
      <c r="AY41" s="97">
        <v>-75284</v>
      </c>
      <c r="AZ41" s="97">
        <v>0</v>
      </c>
      <c r="BA41" s="97">
        <v>0</v>
      </c>
      <c r="BB41" s="97">
        <v>0</v>
      </c>
      <c r="BC41" s="97">
        <v>0</v>
      </c>
      <c r="BD41" s="114">
        <v>271438</v>
      </c>
      <c r="BE41" s="97">
        <v>-21</v>
      </c>
      <c r="BF41" s="97">
        <v>-119150</v>
      </c>
      <c r="BG41" s="97">
        <v>152267</v>
      </c>
      <c r="BH41" s="97">
        <v>35121</v>
      </c>
      <c r="BI41" s="97">
        <v>-1597</v>
      </c>
      <c r="BJ41" s="97">
        <v>1183</v>
      </c>
      <c r="BK41" s="97">
        <v>-52246</v>
      </c>
      <c r="BL41" s="97">
        <v>-1146</v>
      </c>
      <c r="BM41" s="97">
        <v>-21960</v>
      </c>
      <c r="BN41" s="97">
        <v>0</v>
      </c>
      <c r="BO41" s="97">
        <v>-34876</v>
      </c>
      <c r="BP41" s="97">
        <v>-1825</v>
      </c>
      <c r="BQ41" s="97">
        <v>74921</v>
      </c>
      <c r="BR41" s="105">
        <v>7167</v>
      </c>
      <c r="BS41" s="105">
        <v>1448</v>
      </c>
      <c r="BT41" s="105">
        <v>122757</v>
      </c>
      <c r="BU41" s="105">
        <v>9614</v>
      </c>
      <c r="BV41" s="106">
        <v>5570</v>
      </c>
      <c r="BW41" s="106">
        <v>2631</v>
      </c>
      <c r="BX41" s="106">
        <v>70511</v>
      </c>
      <c r="BY41" s="106">
        <v>8468</v>
      </c>
      <c r="BZ41" s="105">
        <v>0</v>
      </c>
      <c r="CA41" s="107">
        <v>19779</v>
      </c>
      <c r="CB41" s="107">
        <v>1613</v>
      </c>
      <c r="CC41" s="107">
        <v>3509</v>
      </c>
      <c r="CD41" s="107">
        <v>-18111</v>
      </c>
      <c r="CE41" s="107">
        <v>4018</v>
      </c>
      <c r="CF41" s="136">
        <v>10808</v>
      </c>
      <c r="CG41" s="110">
        <v>6740</v>
      </c>
      <c r="CH41" s="110">
        <v>8276</v>
      </c>
      <c r="CI41" s="135">
        <v>15016</v>
      </c>
      <c r="CJ41" s="135">
        <v>78</v>
      </c>
      <c r="CK41" s="97">
        <v>0</v>
      </c>
      <c r="CL41" s="97">
        <v>0</v>
      </c>
      <c r="CM41" s="139">
        <v>0</v>
      </c>
      <c r="CN41" s="139">
        <v>0</v>
      </c>
      <c r="CO41" s="97">
        <v>1</v>
      </c>
      <c r="CP41" s="97">
        <v>261693</v>
      </c>
      <c r="CQ41" s="119">
        <v>0</v>
      </c>
      <c r="CR41" s="119">
        <v>0</v>
      </c>
      <c r="CS41" s="118">
        <v>0</v>
      </c>
      <c r="CT41" s="117">
        <v>0</v>
      </c>
      <c r="CU41" s="117">
        <v>0</v>
      </c>
    </row>
    <row r="42" spans="1:99" x14ac:dyDescent="0.2">
      <c r="A42" s="144" t="s">
        <v>43</v>
      </c>
      <c r="B42" s="144" t="s">
        <v>1082</v>
      </c>
      <c r="C42" s="144" t="s">
        <v>44</v>
      </c>
      <c r="D42" s="144"/>
      <c r="E42" s="144" t="s">
        <v>820</v>
      </c>
      <c r="F42" s="97">
        <v>229531</v>
      </c>
      <c r="G42" s="97">
        <v>16263</v>
      </c>
      <c r="H42" s="97">
        <v>66550</v>
      </c>
      <c r="I42" s="97">
        <v>156494</v>
      </c>
      <c r="J42" s="97">
        <v>28906</v>
      </c>
      <c r="K42" s="97">
        <v>19232</v>
      </c>
      <c r="L42" s="97">
        <v>19390</v>
      </c>
      <c r="M42" s="97">
        <v>58724</v>
      </c>
      <c r="N42" s="97">
        <v>6913</v>
      </c>
      <c r="O42" s="97">
        <v>0</v>
      </c>
      <c r="P42" s="97">
        <v>21677</v>
      </c>
      <c r="Q42" s="97">
        <v>14135</v>
      </c>
      <c r="R42" s="97">
        <v>0</v>
      </c>
      <c r="S42" s="140">
        <v>637815</v>
      </c>
      <c r="T42" s="98">
        <v>155104</v>
      </c>
      <c r="U42" s="98">
        <v>1429</v>
      </c>
      <c r="V42" s="98">
        <v>22018</v>
      </c>
      <c r="W42" s="98">
        <v>0</v>
      </c>
      <c r="X42" s="98">
        <v>0</v>
      </c>
      <c r="Y42" s="97">
        <v>18550</v>
      </c>
      <c r="Z42" s="97">
        <v>0</v>
      </c>
      <c r="AA42" s="97">
        <v>0</v>
      </c>
      <c r="AB42" s="97">
        <v>0</v>
      </c>
      <c r="AC42" s="97">
        <v>1088</v>
      </c>
      <c r="AD42" s="98">
        <v>0</v>
      </c>
      <c r="AE42" s="98">
        <v>-654</v>
      </c>
      <c r="AF42" s="98">
        <v>0</v>
      </c>
      <c r="AG42" s="98">
        <v>-2617</v>
      </c>
      <c r="AH42" s="98">
        <v>-1272</v>
      </c>
      <c r="AI42" s="98">
        <v>19</v>
      </c>
      <c r="AJ42" s="114">
        <v>831480</v>
      </c>
      <c r="AK42" s="97">
        <v>300</v>
      </c>
      <c r="AL42" s="97">
        <v>10612</v>
      </c>
      <c r="AM42" s="97">
        <v>0</v>
      </c>
      <c r="AN42" s="97">
        <v>0</v>
      </c>
      <c r="AO42" s="97">
        <v>-2749</v>
      </c>
      <c r="AP42" s="97">
        <v>17236</v>
      </c>
      <c r="AQ42" s="97">
        <v>0</v>
      </c>
      <c r="AR42" s="97">
        <v>31644</v>
      </c>
      <c r="AS42" s="97">
        <v>-3929</v>
      </c>
      <c r="AT42" s="97">
        <v>884594</v>
      </c>
      <c r="AU42" s="97">
        <v>-8464</v>
      </c>
      <c r="AV42" s="97">
        <v>0</v>
      </c>
      <c r="AW42" s="97">
        <v>-812</v>
      </c>
      <c r="AX42" s="97">
        <v>0</v>
      </c>
      <c r="AY42" s="97">
        <v>-188521</v>
      </c>
      <c r="AZ42" s="97">
        <v>0</v>
      </c>
      <c r="BA42" s="97">
        <v>0</v>
      </c>
      <c r="BB42" s="97">
        <v>382</v>
      </c>
      <c r="BC42" s="97">
        <v>0</v>
      </c>
      <c r="BD42" s="114">
        <v>687179</v>
      </c>
      <c r="BE42" s="97">
        <v>-840</v>
      </c>
      <c r="BF42" s="97">
        <v>-272241</v>
      </c>
      <c r="BG42" s="97">
        <v>414098</v>
      </c>
      <c r="BH42" s="97">
        <v>0</v>
      </c>
      <c r="BI42" s="97">
        <v>-8873</v>
      </c>
      <c r="BJ42" s="97">
        <v>-505</v>
      </c>
      <c r="BK42" s="97">
        <v>38143</v>
      </c>
      <c r="BL42" s="97">
        <v>-7515</v>
      </c>
      <c r="BM42" s="97">
        <v>-65297</v>
      </c>
      <c r="BN42" s="97">
        <v>0</v>
      </c>
      <c r="BO42" s="97">
        <v>-98922</v>
      </c>
      <c r="BP42" s="97">
        <v>-7000</v>
      </c>
      <c r="BQ42" s="97">
        <v>264130</v>
      </c>
      <c r="BR42" s="105">
        <v>17746</v>
      </c>
      <c r="BS42" s="105">
        <v>2328</v>
      </c>
      <c r="BT42" s="105">
        <v>153141</v>
      </c>
      <c r="BU42" s="105">
        <v>49612</v>
      </c>
      <c r="BV42" s="106">
        <v>8873</v>
      </c>
      <c r="BW42" s="106">
        <v>1823</v>
      </c>
      <c r="BX42" s="106">
        <v>191284</v>
      </c>
      <c r="BY42" s="106">
        <v>42097</v>
      </c>
      <c r="BZ42" s="105">
        <v>0</v>
      </c>
      <c r="CA42" s="107">
        <v>47472</v>
      </c>
      <c r="CB42" s="107">
        <v>17434</v>
      </c>
      <c r="CC42" s="107">
        <v>28452</v>
      </c>
      <c r="CD42" s="107">
        <v>-150162</v>
      </c>
      <c r="CE42" s="107">
        <v>59686</v>
      </c>
      <c r="CF42" s="136">
        <v>2882</v>
      </c>
      <c r="CG42" s="110">
        <v>21759</v>
      </c>
      <c r="CH42" s="110">
        <v>15861</v>
      </c>
      <c r="CI42" s="135">
        <v>37620</v>
      </c>
      <c r="CJ42" s="135">
        <v>1372</v>
      </c>
      <c r="CK42" s="97">
        <v>0</v>
      </c>
      <c r="CL42" s="97">
        <v>0</v>
      </c>
      <c r="CM42" s="139">
        <v>0</v>
      </c>
      <c r="CN42" s="139">
        <v>0</v>
      </c>
      <c r="CO42" s="97">
        <v>1</v>
      </c>
      <c r="CP42" s="97">
        <v>617182</v>
      </c>
      <c r="CQ42" s="119">
        <v>51344</v>
      </c>
      <c r="CR42" s="119">
        <v>50461</v>
      </c>
      <c r="CS42" s="118">
        <v>883</v>
      </c>
      <c r="CT42" s="117">
        <v>11948</v>
      </c>
      <c r="CU42" s="117">
        <v>12831</v>
      </c>
    </row>
    <row r="43" spans="1:99" x14ac:dyDescent="0.2">
      <c r="A43" s="144" t="s">
        <v>125</v>
      </c>
      <c r="B43" s="144" t="s">
        <v>1083</v>
      </c>
      <c r="C43" s="144" t="s">
        <v>126</v>
      </c>
      <c r="D43" s="144"/>
      <c r="E43" s="144" t="s">
        <v>821</v>
      </c>
      <c r="F43" s="97">
        <v>296039</v>
      </c>
      <c r="G43" s="97">
        <v>34478</v>
      </c>
      <c r="H43" s="97">
        <v>78060</v>
      </c>
      <c r="I43" s="97">
        <v>138768</v>
      </c>
      <c r="J43" s="97">
        <v>19463</v>
      </c>
      <c r="K43" s="97">
        <v>212</v>
      </c>
      <c r="L43" s="97">
        <v>1963</v>
      </c>
      <c r="M43" s="97">
        <v>38788</v>
      </c>
      <c r="N43" s="97">
        <v>10106</v>
      </c>
      <c r="O43" s="97">
        <v>0</v>
      </c>
      <c r="P43" s="97">
        <v>20671</v>
      </c>
      <c r="Q43" s="97">
        <v>16083</v>
      </c>
      <c r="R43" s="97">
        <v>0</v>
      </c>
      <c r="S43" s="140">
        <v>654631</v>
      </c>
      <c r="T43" s="98">
        <v>0</v>
      </c>
      <c r="U43" s="98">
        <v>0</v>
      </c>
      <c r="V43" s="98">
        <v>0</v>
      </c>
      <c r="W43" s="98">
        <v>0</v>
      </c>
      <c r="X43" s="98">
        <v>0</v>
      </c>
      <c r="Y43" s="97">
        <v>0</v>
      </c>
      <c r="Z43" s="97">
        <v>0</v>
      </c>
      <c r="AA43" s="97">
        <v>0</v>
      </c>
      <c r="AB43" s="97">
        <v>0</v>
      </c>
      <c r="AC43" s="97">
        <v>506</v>
      </c>
      <c r="AD43" s="98">
        <v>1622</v>
      </c>
      <c r="AE43" s="98">
        <v>0</v>
      </c>
      <c r="AF43" s="98">
        <v>-1622</v>
      </c>
      <c r="AG43" s="98">
        <v>0</v>
      </c>
      <c r="AH43" s="98">
        <v>-2443</v>
      </c>
      <c r="AI43" s="98">
        <v>0</v>
      </c>
      <c r="AJ43" s="114">
        <v>652694</v>
      </c>
      <c r="AK43" s="97">
        <v>306</v>
      </c>
      <c r="AL43" s="97">
        <v>6148</v>
      </c>
      <c r="AM43" s="97">
        <v>0</v>
      </c>
      <c r="AN43" s="97">
        <v>0</v>
      </c>
      <c r="AO43" s="97">
        <v>0</v>
      </c>
      <c r="AP43" s="97">
        <v>10812</v>
      </c>
      <c r="AQ43" s="97">
        <v>0</v>
      </c>
      <c r="AR43" s="97">
        <v>13304</v>
      </c>
      <c r="AS43" s="97">
        <v>0</v>
      </c>
      <c r="AT43" s="97">
        <v>683264</v>
      </c>
      <c r="AU43" s="97">
        <v>-2954</v>
      </c>
      <c r="AV43" s="97">
        <v>15256</v>
      </c>
      <c r="AW43" s="97">
        <v>-14</v>
      </c>
      <c r="AX43" s="97">
        <v>0</v>
      </c>
      <c r="AY43" s="97">
        <v>-9214</v>
      </c>
      <c r="AZ43" s="97">
        <v>0</v>
      </c>
      <c r="BA43" s="97">
        <v>0</v>
      </c>
      <c r="BB43" s="97">
        <v>189</v>
      </c>
      <c r="BC43" s="97">
        <v>0</v>
      </c>
      <c r="BD43" s="114">
        <v>686527</v>
      </c>
      <c r="BE43" s="97">
        <v>-237</v>
      </c>
      <c r="BF43" s="97">
        <v>-309849</v>
      </c>
      <c r="BG43" s="97">
        <v>376441</v>
      </c>
      <c r="BH43" s="97">
        <v>0</v>
      </c>
      <c r="BI43" s="97">
        <v>-7594</v>
      </c>
      <c r="BJ43" s="97">
        <v>-99</v>
      </c>
      <c r="BK43" s="97">
        <v>-14875</v>
      </c>
      <c r="BL43" s="97">
        <v>-4883</v>
      </c>
      <c r="BM43" s="97">
        <v>-58558</v>
      </c>
      <c r="BN43" s="97">
        <v>0</v>
      </c>
      <c r="BO43" s="97">
        <v>-85019</v>
      </c>
      <c r="BP43" s="97">
        <v>-2545</v>
      </c>
      <c r="BQ43" s="97">
        <v>202868</v>
      </c>
      <c r="BR43" s="105">
        <v>5212</v>
      </c>
      <c r="BS43" s="105">
        <v>2497</v>
      </c>
      <c r="BT43" s="105">
        <v>75822</v>
      </c>
      <c r="BU43" s="105">
        <v>14300</v>
      </c>
      <c r="BV43" s="106">
        <v>-2382</v>
      </c>
      <c r="BW43" s="106">
        <v>2398</v>
      </c>
      <c r="BX43" s="106">
        <v>60947</v>
      </c>
      <c r="BY43" s="106">
        <v>9417</v>
      </c>
      <c r="BZ43" s="105">
        <v>0</v>
      </c>
      <c r="CA43" s="107">
        <v>29299</v>
      </c>
      <c r="CB43" s="107">
        <v>304</v>
      </c>
      <c r="CC43" s="107">
        <v>12376</v>
      </c>
      <c r="CD43" s="107">
        <v>0</v>
      </c>
      <c r="CE43" s="107">
        <v>14813</v>
      </c>
      <c r="CF43" s="136">
        <v>56792</v>
      </c>
      <c r="CG43" s="110">
        <v>0</v>
      </c>
      <c r="CH43" s="110">
        <v>0</v>
      </c>
      <c r="CI43" s="135">
        <v>0</v>
      </c>
      <c r="CJ43" s="135">
        <v>0</v>
      </c>
      <c r="CK43" s="97">
        <v>0</v>
      </c>
      <c r="CL43" s="97">
        <v>0</v>
      </c>
      <c r="CM43" s="139">
        <v>0</v>
      </c>
      <c r="CN43" s="139">
        <v>0</v>
      </c>
      <c r="CO43" s="97">
        <v>1</v>
      </c>
      <c r="CP43" s="97">
        <v>654639</v>
      </c>
      <c r="CQ43" s="119">
        <v>0</v>
      </c>
      <c r="CR43" s="119">
        <v>0</v>
      </c>
      <c r="CS43" s="118">
        <v>0</v>
      </c>
      <c r="CT43" s="117">
        <v>0</v>
      </c>
      <c r="CU43" s="117">
        <v>0</v>
      </c>
    </row>
    <row r="44" spans="1:99" x14ac:dyDescent="0.2">
      <c r="A44" s="144" t="s">
        <v>127</v>
      </c>
      <c r="B44" s="144" t="s">
        <v>1084</v>
      </c>
      <c r="C44" s="144" t="s">
        <v>128</v>
      </c>
      <c r="D44" s="144"/>
      <c r="E44" s="144" t="s">
        <v>822</v>
      </c>
      <c r="F44" s="97">
        <v>0</v>
      </c>
      <c r="G44" s="97">
        <v>-985</v>
      </c>
      <c r="H44" s="97">
        <v>0</v>
      </c>
      <c r="I44" s="97">
        <v>0</v>
      </c>
      <c r="J44" s="97">
        <v>0</v>
      </c>
      <c r="K44" s="97">
        <v>1254</v>
      </c>
      <c r="L44" s="97">
        <v>2296</v>
      </c>
      <c r="M44" s="97">
        <v>6602</v>
      </c>
      <c r="N44" s="97">
        <v>1998</v>
      </c>
      <c r="O44" s="97">
        <v>0</v>
      </c>
      <c r="P44" s="97">
        <v>0</v>
      </c>
      <c r="Q44" s="97">
        <v>5186</v>
      </c>
      <c r="R44" s="97">
        <v>5</v>
      </c>
      <c r="S44" s="140">
        <v>16356</v>
      </c>
      <c r="T44" s="98">
        <v>23989</v>
      </c>
      <c r="U44" s="98">
        <v>28</v>
      </c>
      <c r="V44" s="98">
        <v>0</v>
      </c>
      <c r="W44" s="98">
        <v>0</v>
      </c>
      <c r="X44" s="98">
        <v>0</v>
      </c>
      <c r="Y44" s="97">
        <v>1797</v>
      </c>
      <c r="Z44" s="97">
        <v>0</v>
      </c>
      <c r="AA44" s="97">
        <v>0</v>
      </c>
      <c r="AB44" s="97">
        <v>0</v>
      </c>
      <c r="AC44" s="97">
        <v>0</v>
      </c>
      <c r="AD44" s="98">
        <v>-1487</v>
      </c>
      <c r="AE44" s="98">
        <v>0</v>
      </c>
      <c r="AF44" s="98">
        <v>0</v>
      </c>
      <c r="AG44" s="98">
        <v>0</v>
      </c>
      <c r="AH44" s="98">
        <v>29</v>
      </c>
      <c r="AI44" s="98">
        <v>0</v>
      </c>
      <c r="AJ44" s="114">
        <v>40712</v>
      </c>
      <c r="AK44" s="97">
        <v>0</v>
      </c>
      <c r="AL44" s="97">
        <v>430</v>
      </c>
      <c r="AM44" s="97">
        <v>0</v>
      </c>
      <c r="AN44" s="97">
        <v>0</v>
      </c>
      <c r="AO44" s="97">
        <v>0</v>
      </c>
      <c r="AP44" s="97">
        <v>411</v>
      </c>
      <c r="AQ44" s="97">
        <v>0</v>
      </c>
      <c r="AR44" s="97">
        <v>799</v>
      </c>
      <c r="AS44" s="97">
        <v>0</v>
      </c>
      <c r="AT44" s="97">
        <v>42352</v>
      </c>
      <c r="AU44" s="97">
        <v>-304</v>
      </c>
      <c r="AV44" s="97">
        <v>0</v>
      </c>
      <c r="AW44" s="97">
        <v>-26</v>
      </c>
      <c r="AX44" s="97">
        <v>0</v>
      </c>
      <c r="AY44" s="97">
        <v>-28323</v>
      </c>
      <c r="AZ44" s="97">
        <v>0</v>
      </c>
      <c r="BA44" s="97">
        <v>0</v>
      </c>
      <c r="BB44" s="97">
        <v>0</v>
      </c>
      <c r="BC44" s="97">
        <v>0</v>
      </c>
      <c r="BD44" s="114">
        <v>13699</v>
      </c>
      <c r="BE44" s="97">
        <v>0</v>
      </c>
      <c r="BF44" s="97">
        <v>-2014</v>
      </c>
      <c r="BG44" s="97">
        <v>11685</v>
      </c>
      <c r="BH44" s="97">
        <v>0</v>
      </c>
      <c r="BI44" s="97">
        <v>0</v>
      </c>
      <c r="BJ44" s="97">
        <v>0</v>
      </c>
      <c r="BK44" s="97">
        <v>1626</v>
      </c>
      <c r="BL44" s="97">
        <v>30</v>
      </c>
      <c r="BM44" s="97">
        <v>-1700</v>
      </c>
      <c r="BN44" s="97">
        <v>0</v>
      </c>
      <c r="BO44" s="97">
        <v>-4980</v>
      </c>
      <c r="BP44" s="97">
        <v>-149</v>
      </c>
      <c r="BQ44" s="97">
        <v>6511</v>
      </c>
      <c r="BR44" s="105">
        <v>0</v>
      </c>
      <c r="BS44" s="105">
        <v>0</v>
      </c>
      <c r="BT44" s="105">
        <v>3575</v>
      </c>
      <c r="BU44" s="105">
        <v>5071</v>
      </c>
      <c r="BV44" s="106">
        <v>0</v>
      </c>
      <c r="BW44" s="106">
        <v>0</v>
      </c>
      <c r="BX44" s="106">
        <v>5201</v>
      </c>
      <c r="BY44" s="106">
        <v>5101</v>
      </c>
      <c r="BZ44" s="105">
        <v>0</v>
      </c>
      <c r="CA44" s="107">
        <v>2538</v>
      </c>
      <c r="CB44" s="107">
        <v>3921</v>
      </c>
      <c r="CC44" s="107">
        <v>-2611</v>
      </c>
      <c r="CD44" s="107">
        <v>-2069</v>
      </c>
      <c r="CE44" s="107">
        <v>1348</v>
      </c>
      <c r="CF44" s="136">
        <v>3127</v>
      </c>
      <c r="CG44" s="110">
        <v>3076</v>
      </c>
      <c r="CH44" s="110">
        <v>3538</v>
      </c>
      <c r="CI44" s="135">
        <v>6614</v>
      </c>
      <c r="CJ44" s="135">
        <v>62</v>
      </c>
      <c r="CK44" s="97">
        <v>0</v>
      </c>
      <c r="CL44" s="97">
        <v>0</v>
      </c>
      <c r="CM44" s="139">
        <v>0</v>
      </c>
      <c r="CN44" s="139">
        <v>0</v>
      </c>
      <c r="CO44" s="97">
        <v>1</v>
      </c>
      <c r="CP44" s="97">
        <v>16420</v>
      </c>
      <c r="CQ44" s="119">
        <v>0</v>
      </c>
      <c r="CR44" s="119">
        <v>0</v>
      </c>
      <c r="CS44" s="118">
        <v>0</v>
      </c>
      <c r="CT44" s="117">
        <v>0</v>
      </c>
      <c r="CU44" s="117">
        <v>0</v>
      </c>
    </row>
    <row r="45" spans="1:99" x14ac:dyDescent="0.2">
      <c r="A45" s="144" t="s">
        <v>129</v>
      </c>
      <c r="B45" s="144" t="s">
        <v>1085</v>
      </c>
      <c r="C45" s="144" t="s">
        <v>130</v>
      </c>
      <c r="D45" s="144"/>
      <c r="E45" s="144" t="s">
        <v>822</v>
      </c>
      <c r="F45" s="97">
        <v>0</v>
      </c>
      <c r="G45" s="97">
        <v>-269</v>
      </c>
      <c r="H45" s="97">
        <v>0</v>
      </c>
      <c r="I45" s="97">
        <v>0</v>
      </c>
      <c r="J45" s="97">
        <v>0</v>
      </c>
      <c r="K45" s="97">
        <v>1188</v>
      </c>
      <c r="L45" s="97">
        <v>2346</v>
      </c>
      <c r="M45" s="97">
        <v>3118</v>
      </c>
      <c r="N45" s="97">
        <v>6</v>
      </c>
      <c r="O45" s="97">
        <v>0</v>
      </c>
      <c r="P45" s="97">
        <v>0</v>
      </c>
      <c r="Q45" s="97">
        <v>4484</v>
      </c>
      <c r="R45" s="97">
        <v>0</v>
      </c>
      <c r="S45" s="140">
        <v>10873</v>
      </c>
      <c r="T45" s="98">
        <v>11840</v>
      </c>
      <c r="U45" s="98">
        <v>0</v>
      </c>
      <c r="V45" s="98">
        <v>6605</v>
      </c>
      <c r="W45" s="98">
        <v>0</v>
      </c>
      <c r="X45" s="98">
        <v>0</v>
      </c>
      <c r="Y45" s="97">
        <v>96</v>
      </c>
      <c r="Z45" s="97">
        <v>0</v>
      </c>
      <c r="AA45" s="97">
        <v>0</v>
      </c>
      <c r="AB45" s="97">
        <v>0</v>
      </c>
      <c r="AC45" s="97">
        <v>0</v>
      </c>
      <c r="AD45" s="98">
        <v>0</v>
      </c>
      <c r="AE45" s="98">
        <v>0</v>
      </c>
      <c r="AF45" s="98">
        <v>0</v>
      </c>
      <c r="AG45" s="98">
        <v>0</v>
      </c>
      <c r="AH45" s="98">
        <v>0</v>
      </c>
      <c r="AI45" s="98">
        <v>0</v>
      </c>
      <c r="AJ45" s="114">
        <v>29414</v>
      </c>
      <c r="AK45" s="97">
        <v>0</v>
      </c>
      <c r="AL45" s="97">
        <v>255</v>
      </c>
      <c r="AM45" s="97">
        <v>0</v>
      </c>
      <c r="AN45" s="97">
        <v>0</v>
      </c>
      <c r="AO45" s="97">
        <v>27</v>
      </c>
      <c r="AP45" s="97">
        <v>526</v>
      </c>
      <c r="AQ45" s="97">
        <v>0</v>
      </c>
      <c r="AR45" s="97">
        <v>1450</v>
      </c>
      <c r="AS45" s="97">
        <v>-866</v>
      </c>
      <c r="AT45" s="97">
        <v>30806</v>
      </c>
      <c r="AU45" s="97">
        <v>-198</v>
      </c>
      <c r="AV45" s="97">
        <v>0</v>
      </c>
      <c r="AW45" s="97">
        <v>81</v>
      </c>
      <c r="AX45" s="97">
        <v>0</v>
      </c>
      <c r="AY45" s="97">
        <v>-18623</v>
      </c>
      <c r="AZ45" s="97">
        <v>0</v>
      </c>
      <c r="BA45" s="97">
        <v>0</v>
      </c>
      <c r="BB45" s="97">
        <v>0</v>
      </c>
      <c r="BC45" s="97">
        <v>0</v>
      </c>
      <c r="BD45" s="114">
        <v>12066</v>
      </c>
      <c r="BE45" s="97">
        <v>0</v>
      </c>
      <c r="BF45" s="97">
        <v>-2202</v>
      </c>
      <c r="BG45" s="97">
        <v>9864</v>
      </c>
      <c r="BH45" s="97">
        <v>0</v>
      </c>
      <c r="BI45" s="97">
        <v>0</v>
      </c>
      <c r="BJ45" s="97">
        <v>0</v>
      </c>
      <c r="BK45" s="97">
        <v>-704</v>
      </c>
      <c r="BL45" s="97">
        <v>0</v>
      </c>
      <c r="BM45" s="97">
        <v>-2704</v>
      </c>
      <c r="BN45" s="97">
        <v>0</v>
      </c>
      <c r="BO45" s="97">
        <v>-2278</v>
      </c>
      <c r="BP45" s="97">
        <v>-57</v>
      </c>
      <c r="BQ45" s="97">
        <v>4121</v>
      </c>
      <c r="BR45" s="105">
        <v>0</v>
      </c>
      <c r="BS45" s="105">
        <v>0</v>
      </c>
      <c r="BT45" s="105">
        <v>10029</v>
      </c>
      <c r="BU45" s="105">
        <v>2300</v>
      </c>
      <c r="BV45" s="106">
        <v>0</v>
      </c>
      <c r="BW45" s="106">
        <v>0</v>
      </c>
      <c r="BX45" s="106">
        <v>9325</v>
      </c>
      <c r="BY45" s="106">
        <v>2300</v>
      </c>
      <c r="BZ45" s="105">
        <v>0</v>
      </c>
      <c r="CA45" s="107">
        <v>1600</v>
      </c>
      <c r="CB45" s="107">
        <v>-74</v>
      </c>
      <c r="CC45" s="107">
        <v>0</v>
      </c>
      <c r="CD45" s="107">
        <v>0</v>
      </c>
      <c r="CE45" s="107">
        <v>641</v>
      </c>
      <c r="CF45" s="136">
        <v>2167</v>
      </c>
      <c r="CG45" s="110">
        <v>2249</v>
      </c>
      <c r="CH45" s="110">
        <v>3193</v>
      </c>
      <c r="CI45" s="135">
        <v>5442</v>
      </c>
      <c r="CJ45" s="135">
        <v>8</v>
      </c>
      <c r="CK45" s="97">
        <v>0</v>
      </c>
      <c r="CL45" s="97">
        <v>0</v>
      </c>
      <c r="CM45" s="139">
        <v>0</v>
      </c>
      <c r="CN45" s="139">
        <v>0</v>
      </c>
      <c r="CO45" s="97">
        <v>1</v>
      </c>
      <c r="CP45" s="97">
        <v>10873</v>
      </c>
      <c r="CQ45" s="119">
        <v>12032</v>
      </c>
      <c r="CR45" s="119">
        <v>12132</v>
      </c>
      <c r="CS45" s="118">
        <v>-100</v>
      </c>
      <c r="CT45" s="117">
        <v>1545</v>
      </c>
      <c r="CU45" s="117">
        <v>1445</v>
      </c>
    </row>
    <row r="46" spans="1:99" x14ac:dyDescent="0.2">
      <c r="A46" s="144" t="s">
        <v>131</v>
      </c>
      <c r="B46" s="144" t="s">
        <v>1086</v>
      </c>
      <c r="C46" s="144" t="s">
        <v>132</v>
      </c>
      <c r="D46" s="144"/>
      <c r="E46" s="144" t="s">
        <v>822</v>
      </c>
      <c r="F46" s="97">
        <v>0</v>
      </c>
      <c r="G46" s="97">
        <v>-242</v>
      </c>
      <c r="H46" s="97">
        <v>0</v>
      </c>
      <c r="I46" s="97">
        <v>0</v>
      </c>
      <c r="J46" s="97">
        <v>0</v>
      </c>
      <c r="K46" s="97">
        <v>1134</v>
      </c>
      <c r="L46" s="97">
        <v>4917</v>
      </c>
      <c r="M46" s="97">
        <v>3447</v>
      </c>
      <c r="N46" s="97">
        <v>1696</v>
      </c>
      <c r="O46" s="97">
        <v>0</v>
      </c>
      <c r="P46" s="97">
        <v>0</v>
      </c>
      <c r="Q46" s="97">
        <v>4237</v>
      </c>
      <c r="R46" s="97">
        <v>-1732</v>
      </c>
      <c r="S46" s="140">
        <v>13457</v>
      </c>
      <c r="T46" s="98">
        <v>26508</v>
      </c>
      <c r="U46" s="98">
        <v>0</v>
      </c>
      <c r="V46" s="98">
        <v>0</v>
      </c>
      <c r="W46" s="98">
        <v>0</v>
      </c>
      <c r="X46" s="98">
        <v>0</v>
      </c>
      <c r="Y46" s="97">
        <v>503</v>
      </c>
      <c r="Z46" s="97">
        <v>0</v>
      </c>
      <c r="AA46" s="97">
        <v>0</v>
      </c>
      <c r="AB46" s="97">
        <v>0</v>
      </c>
      <c r="AC46" s="97">
        <v>0</v>
      </c>
      <c r="AD46" s="98">
        <v>-3013</v>
      </c>
      <c r="AE46" s="98">
        <v>-25</v>
      </c>
      <c r="AF46" s="98">
        <v>-579</v>
      </c>
      <c r="AG46" s="98">
        <v>-30</v>
      </c>
      <c r="AH46" s="98">
        <v>15</v>
      </c>
      <c r="AI46" s="98">
        <v>-15</v>
      </c>
      <c r="AJ46" s="114">
        <v>36821</v>
      </c>
      <c r="AK46" s="97">
        <v>0</v>
      </c>
      <c r="AL46" s="97">
        <v>4012</v>
      </c>
      <c r="AM46" s="97">
        <v>0</v>
      </c>
      <c r="AN46" s="97">
        <v>0</v>
      </c>
      <c r="AO46" s="97">
        <v>201</v>
      </c>
      <c r="AP46" s="97">
        <v>516</v>
      </c>
      <c r="AQ46" s="97">
        <v>0</v>
      </c>
      <c r="AR46" s="97">
        <v>1303</v>
      </c>
      <c r="AS46" s="97">
        <v>0</v>
      </c>
      <c r="AT46" s="97">
        <v>42853</v>
      </c>
      <c r="AU46" s="97">
        <v>-272</v>
      </c>
      <c r="AV46" s="97">
        <v>0</v>
      </c>
      <c r="AW46" s="97">
        <v>0</v>
      </c>
      <c r="AX46" s="97">
        <v>0</v>
      </c>
      <c r="AY46" s="97">
        <v>-26986</v>
      </c>
      <c r="AZ46" s="97">
        <v>0</v>
      </c>
      <c r="BA46" s="97">
        <v>0</v>
      </c>
      <c r="BB46" s="97">
        <v>0</v>
      </c>
      <c r="BC46" s="97">
        <v>0</v>
      </c>
      <c r="BD46" s="114">
        <v>15595</v>
      </c>
      <c r="BE46" s="97">
        <v>0</v>
      </c>
      <c r="BF46" s="97">
        <v>-3117</v>
      </c>
      <c r="BG46" s="97">
        <v>12478</v>
      </c>
      <c r="BH46" s="97">
        <v>0</v>
      </c>
      <c r="BI46" s="97">
        <v>0</v>
      </c>
      <c r="BJ46" s="97">
        <v>0</v>
      </c>
      <c r="BK46" s="97">
        <v>813</v>
      </c>
      <c r="BL46" s="97">
        <v>-421</v>
      </c>
      <c r="BM46" s="97">
        <v>-1590</v>
      </c>
      <c r="BN46" s="97">
        <v>0</v>
      </c>
      <c r="BO46" s="97">
        <v>-4348</v>
      </c>
      <c r="BP46" s="97">
        <v>-93</v>
      </c>
      <c r="BQ46" s="97">
        <v>6840</v>
      </c>
      <c r="BR46" s="105">
        <v>0</v>
      </c>
      <c r="BS46" s="105">
        <v>0</v>
      </c>
      <c r="BT46" s="105">
        <v>3896</v>
      </c>
      <c r="BU46" s="105">
        <v>3510</v>
      </c>
      <c r="BV46" s="106">
        <v>0</v>
      </c>
      <c r="BW46" s="106">
        <v>0</v>
      </c>
      <c r="BX46" s="106">
        <v>4709</v>
      </c>
      <c r="BY46" s="106">
        <v>3089</v>
      </c>
      <c r="BZ46" s="105">
        <v>0</v>
      </c>
      <c r="CA46" s="107">
        <v>1543</v>
      </c>
      <c r="CB46" s="107">
        <v>1080</v>
      </c>
      <c r="CC46" s="107">
        <v>0</v>
      </c>
      <c r="CD46" s="107">
        <v>0</v>
      </c>
      <c r="CE46" s="107">
        <v>0</v>
      </c>
      <c r="CF46" s="136">
        <v>2623</v>
      </c>
      <c r="CG46" s="110">
        <v>2855</v>
      </c>
      <c r="CH46" s="110">
        <v>3909</v>
      </c>
      <c r="CI46" s="135">
        <v>6764</v>
      </c>
      <c r="CJ46" s="135">
        <v>54</v>
      </c>
      <c r="CK46" s="97">
        <v>0</v>
      </c>
      <c r="CL46" s="97">
        <v>0</v>
      </c>
      <c r="CM46" s="139">
        <v>0</v>
      </c>
      <c r="CN46" s="139">
        <v>0</v>
      </c>
      <c r="CO46" s="97">
        <v>1</v>
      </c>
      <c r="CP46" s="97">
        <v>13457</v>
      </c>
      <c r="CQ46" s="119">
        <v>0</v>
      </c>
      <c r="CR46" s="119">
        <v>0</v>
      </c>
      <c r="CS46" s="118">
        <v>0</v>
      </c>
      <c r="CT46" s="117">
        <v>0</v>
      </c>
      <c r="CU46" s="117">
        <v>0</v>
      </c>
    </row>
    <row r="47" spans="1:99" x14ac:dyDescent="0.2">
      <c r="A47" s="144" t="s">
        <v>133</v>
      </c>
      <c r="B47" s="144" t="s">
        <v>1087</v>
      </c>
      <c r="C47" s="144" t="s">
        <v>134</v>
      </c>
      <c r="D47" s="144"/>
      <c r="E47" s="144" t="s">
        <v>822</v>
      </c>
      <c r="F47" s="97">
        <v>0</v>
      </c>
      <c r="G47" s="97">
        <v>384.428</v>
      </c>
      <c r="H47" s="97">
        <v>0</v>
      </c>
      <c r="I47" s="97">
        <v>0</v>
      </c>
      <c r="J47" s="97">
        <v>0</v>
      </c>
      <c r="K47" s="97">
        <v>1765.4459999999999</v>
      </c>
      <c r="L47" s="97">
        <v>967.173</v>
      </c>
      <c r="M47" s="97">
        <v>3376.6039999999998</v>
      </c>
      <c r="N47" s="97">
        <v>1777.3770000000002</v>
      </c>
      <c r="O47" s="97">
        <v>0</v>
      </c>
      <c r="P47" s="97">
        <v>0</v>
      </c>
      <c r="Q47" s="97">
        <v>3264.3240000000001</v>
      </c>
      <c r="R47" s="97">
        <v>0</v>
      </c>
      <c r="S47" s="140">
        <v>11535.352000000001</v>
      </c>
      <c r="T47" s="98">
        <v>18318</v>
      </c>
      <c r="U47" s="98">
        <v>0</v>
      </c>
      <c r="V47" s="98">
        <v>0</v>
      </c>
      <c r="W47" s="98">
        <v>0</v>
      </c>
      <c r="X47" s="98">
        <v>0</v>
      </c>
      <c r="Y47" s="97">
        <v>937.33999999999992</v>
      </c>
      <c r="Z47" s="97">
        <v>0</v>
      </c>
      <c r="AA47" s="97">
        <v>0</v>
      </c>
      <c r="AB47" s="97">
        <v>0</v>
      </c>
      <c r="AC47" s="97">
        <v>0</v>
      </c>
      <c r="AD47" s="98">
        <v>0</v>
      </c>
      <c r="AE47" s="98">
        <v>0</v>
      </c>
      <c r="AF47" s="98">
        <v>0</v>
      </c>
      <c r="AG47" s="98">
        <v>0</v>
      </c>
      <c r="AH47" s="98">
        <v>0</v>
      </c>
      <c r="AI47" s="98">
        <v>0</v>
      </c>
      <c r="AJ47" s="114">
        <v>30790.691999999999</v>
      </c>
      <c r="AK47" s="97">
        <v>0</v>
      </c>
      <c r="AL47" s="97">
        <v>0</v>
      </c>
      <c r="AM47" s="97">
        <v>0</v>
      </c>
      <c r="AN47" s="97">
        <v>0</v>
      </c>
      <c r="AO47" s="97">
        <v>0</v>
      </c>
      <c r="AP47" s="97">
        <v>0</v>
      </c>
      <c r="AQ47" s="97">
        <v>0</v>
      </c>
      <c r="AR47" s="97">
        <v>1458.761</v>
      </c>
      <c r="AS47" s="97">
        <v>-208.65799999999999</v>
      </c>
      <c r="AT47" s="97">
        <v>32040.794999999998</v>
      </c>
      <c r="AU47" s="97">
        <v>0</v>
      </c>
      <c r="AV47" s="97">
        <v>0</v>
      </c>
      <c r="AW47" s="97">
        <v>0</v>
      </c>
      <c r="AX47" s="97">
        <v>0</v>
      </c>
      <c r="AY47" s="97">
        <v>-18640.935170000001</v>
      </c>
      <c r="AZ47" s="97">
        <v>0</v>
      </c>
      <c r="BA47" s="97">
        <v>0</v>
      </c>
      <c r="BB47" s="97">
        <v>0</v>
      </c>
      <c r="BC47" s="97">
        <v>0</v>
      </c>
      <c r="BD47" s="114">
        <v>13399.859829999998</v>
      </c>
      <c r="BE47" s="97">
        <v>0</v>
      </c>
      <c r="BF47" s="97">
        <v>-2356.5630000000001</v>
      </c>
      <c r="BG47" s="97">
        <v>11043.296829999997</v>
      </c>
      <c r="BH47" s="97">
        <v>0</v>
      </c>
      <c r="BI47" s="97">
        <v>0</v>
      </c>
      <c r="BJ47" s="97">
        <v>0</v>
      </c>
      <c r="BK47" s="97">
        <v>-787.44</v>
      </c>
      <c r="BL47" s="97">
        <v>-2433</v>
      </c>
      <c r="BM47" s="97">
        <v>-1159</v>
      </c>
      <c r="BN47" s="97">
        <v>0</v>
      </c>
      <c r="BO47" s="97">
        <v>-5365</v>
      </c>
      <c r="BP47" s="97">
        <v>3495</v>
      </c>
      <c r="BQ47" s="97">
        <v>4794</v>
      </c>
      <c r="BR47" s="105">
        <v>0</v>
      </c>
      <c r="BS47" s="105">
        <v>0</v>
      </c>
      <c r="BT47" s="105">
        <v>4158</v>
      </c>
      <c r="BU47" s="105">
        <v>2433</v>
      </c>
      <c r="BV47" s="106">
        <v>0</v>
      </c>
      <c r="BW47" s="106">
        <v>0</v>
      </c>
      <c r="BX47" s="106">
        <v>3370.56</v>
      </c>
      <c r="BY47" s="106">
        <v>0</v>
      </c>
      <c r="BZ47" s="105">
        <v>0</v>
      </c>
      <c r="CA47" s="107">
        <v>-1811</v>
      </c>
      <c r="CB47" s="107">
        <v>-1437.931</v>
      </c>
      <c r="CC47" s="107">
        <v>1420.6914899999999</v>
      </c>
      <c r="CD47" s="107">
        <v>0</v>
      </c>
      <c r="CE47" s="107">
        <v>0</v>
      </c>
      <c r="CF47" s="136">
        <v>-1828.2395100000001</v>
      </c>
      <c r="CG47" s="110">
        <v>0</v>
      </c>
      <c r="CH47" s="110">
        <v>0</v>
      </c>
      <c r="CI47" s="135">
        <v>0</v>
      </c>
      <c r="CJ47" s="135">
        <v>0</v>
      </c>
      <c r="CK47" s="97">
        <v>0</v>
      </c>
      <c r="CL47" s="97">
        <v>0</v>
      </c>
      <c r="CM47" s="139">
        <v>0</v>
      </c>
      <c r="CN47" s="139">
        <v>0</v>
      </c>
      <c r="CO47" s="97">
        <v>1</v>
      </c>
      <c r="CP47" s="97">
        <v>11535.352000000001</v>
      </c>
      <c r="CQ47" s="119">
        <v>0</v>
      </c>
      <c r="CR47" s="119">
        <v>0</v>
      </c>
      <c r="CS47" s="118">
        <v>0</v>
      </c>
      <c r="CT47" s="117">
        <v>0</v>
      </c>
      <c r="CU47" s="117">
        <v>0</v>
      </c>
    </row>
    <row r="48" spans="1:99" x14ac:dyDescent="0.2">
      <c r="A48" s="144" t="s">
        <v>135</v>
      </c>
      <c r="B48" s="144" t="s">
        <v>1088</v>
      </c>
      <c r="C48" s="144" t="s">
        <v>136</v>
      </c>
      <c r="D48" s="144"/>
      <c r="E48" s="144" t="s">
        <v>822</v>
      </c>
      <c r="F48" s="97">
        <v>0</v>
      </c>
      <c r="G48" s="97">
        <v>-140</v>
      </c>
      <c r="H48" s="97">
        <v>0</v>
      </c>
      <c r="I48" s="97">
        <v>0</v>
      </c>
      <c r="J48" s="97">
        <v>0</v>
      </c>
      <c r="K48" s="97">
        <v>39</v>
      </c>
      <c r="L48" s="97">
        <v>1216</v>
      </c>
      <c r="M48" s="97">
        <v>2405</v>
      </c>
      <c r="N48" s="97">
        <v>1088</v>
      </c>
      <c r="O48" s="97">
        <v>0</v>
      </c>
      <c r="P48" s="97">
        <v>0</v>
      </c>
      <c r="Q48" s="97">
        <v>1837</v>
      </c>
      <c r="R48" s="97">
        <v>4</v>
      </c>
      <c r="S48" s="140">
        <v>6449</v>
      </c>
      <c r="T48" s="98">
        <v>8869</v>
      </c>
      <c r="U48" s="98">
        <v>0</v>
      </c>
      <c r="V48" s="98">
        <v>0</v>
      </c>
      <c r="W48" s="98">
        <v>0</v>
      </c>
      <c r="X48" s="98">
        <v>0</v>
      </c>
      <c r="Y48" s="97">
        <v>760</v>
      </c>
      <c r="Z48" s="97">
        <v>0</v>
      </c>
      <c r="AA48" s="97">
        <v>0</v>
      </c>
      <c r="AB48" s="97">
        <v>0</v>
      </c>
      <c r="AC48" s="97">
        <v>0</v>
      </c>
      <c r="AD48" s="98">
        <v>-96</v>
      </c>
      <c r="AE48" s="98">
        <v>0</v>
      </c>
      <c r="AF48" s="98">
        <v>0</v>
      </c>
      <c r="AG48" s="98">
        <v>0</v>
      </c>
      <c r="AH48" s="98">
        <v>-7</v>
      </c>
      <c r="AI48" s="98">
        <v>0</v>
      </c>
      <c r="AJ48" s="114">
        <v>15975</v>
      </c>
      <c r="AK48" s="97">
        <v>0</v>
      </c>
      <c r="AL48" s="97">
        <v>108</v>
      </c>
      <c r="AM48" s="97">
        <v>0</v>
      </c>
      <c r="AN48" s="97">
        <v>0</v>
      </c>
      <c r="AO48" s="97">
        <v>0</v>
      </c>
      <c r="AP48" s="97">
        <v>10</v>
      </c>
      <c r="AQ48" s="97">
        <v>0</v>
      </c>
      <c r="AR48" s="97">
        <v>4</v>
      </c>
      <c r="AS48" s="97">
        <v>0</v>
      </c>
      <c r="AT48" s="97">
        <v>16097</v>
      </c>
      <c r="AU48" s="97">
        <v>-362</v>
      </c>
      <c r="AV48" s="97">
        <v>0</v>
      </c>
      <c r="AW48" s="97">
        <v>0</v>
      </c>
      <c r="AX48" s="97">
        <v>0</v>
      </c>
      <c r="AY48" s="97">
        <v>-9359</v>
      </c>
      <c r="AZ48" s="97">
        <v>0</v>
      </c>
      <c r="BA48" s="97">
        <v>0</v>
      </c>
      <c r="BB48" s="97">
        <v>0</v>
      </c>
      <c r="BC48" s="97">
        <v>0</v>
      </c>
      <c r="BD48" s="114">
        <v>6376</v>
      </c>
      <c r="BE48" s="97">
        <v>0</v>
      </c>
      <c r="BF48" s="97">
        <v>-1842</v>
      </c>
      <c r="BG48" s="97">
        <v>4534</v>
      </c>
      <c r="BH48" s="97">
        <v>0</v>
      </c>
      <c r="BI48" s="97">
        <v>0</v>
      </c>
      <c r="BJ48" s="97">
        <v>0</v>
      </c>
      <c r="BK48" s="97">
        <v>2049</v>
      </c>
      <c r="BL48" s="97">
        <v>428</v>
      </c>
      <c r="BM48" s="97">
        <v>-708</v>
      </c>
      <c r="BN48" s="97">
        <v>0</v>
      </c>
      <c r="BO48" s="97">
        <v>-1771</v>
      </c>
      <c r="BP48" s="97">
        <v>-52</v>
      </c>
      <c r="BQ48" s="97">
        <v>4480</v>
      </c>
      <c r="BR48" s="105">
        <v>0</v>
      </c>
      <c r="BS48" s="105">
        <v>0</v>
      </c>
      <c r="BT48" s="105">
        <v>3766</v>
      </c>
      <c r="BU48" s="105">
        <v>8149</v>
      </c>
      <c r="BV48" s="106">
        <v>0</v>
      </c>
      <c r="BW48" s="106">
        <v>0</v>
      </c>
      <c r="BX48" s="106">
        <v>5815</v>
      </c>
      <c r="BY48" s="106">
        <v>8577</v>
      </c>
      <c r="BZ48" s="105">
        <v>0</v>
      </c>
      <c r="CA48" s="107">
        <v>468</v>
      </c>
      <c r="CB48" s="107">
        <v>12</v>
      </c>
      <c r="CC48" s="107">
        <v>0</v>
      </c>
      <c r="CD48" s="107">
        <v>-373</v>
      </c>
      <c r="CE48" s="107">
        <v>364</v>
      </c>
      <c r="CF48" s="136">
        <v>471</v>
      </c>
      <c r="CG48" s="110">
        <v>1296</v>
      </c>
      <c r="CH48" s="110">
        <v>1144</v>
      </c>
      <c r="CI48" s="135">
        <v>2440</v>
      </c>
      <c r="CJ48" s="135">
        <v>20</v>
      </c>
      <c r="CK48" s="97">
        <v>0</v>
      </c>
      <c r="CL48" s="97">
        <v>0</v>
      </c>
      <c r="CM48" s="139">
        <v>0</v>
      </c>
      <c r="CN48" s="139">
        <v>0</v>
      </c>
      <c r="CO48" s="97">
        <v>1</v>
      </c>
      <c r="CP48" s="97">
        <v>6639</v>
      </c>
      <c r="CQ48" s="119">
        <v>0</v>
      </c>
      <c r="CR48" s="119">
        <v>0</v>
      </c>
      <c r="CS48" s="118">
        <v>0</v>
      </c>
      <c r="CT48" s="117">
        <v>0</v>
      </c>
      <c r="CU48" s="117">
        <v>0</v>
      </c>
    </row>
    <row r="49" spans="1:99" x14ac:dyDescent="0.2">
      <c r="A49" s="144" t="s">
        <v>137</v>
      </c>
      <c r="B49" s="144" t="s">
        <v>1089</v>
      </c>
      <c r="C49" s="144" t="s">
        <v>138</v>
      </c>
      <c r="D49" s="144"/>
      <c r="E49" s="144" t="s">
        <v>822</v>
      </c>
      <c r="F49" s="97">
        <v>0</v>
      </c>
      <c r="G49" s="97">
        <v>-2785</v>
      </c>
      <c r="H49" s="97">
        <v>0</v>
      </c>
      <c r="I49" s="97">
        <v>0</v>
      </c>
      <c r="J49" s="97">
        <v>0</v>
      </c>
      <c r="K49" s="97">
        <v>924</v>
      </c>
      <c r="L49" s="97">
        <v>2058</v>
      </c>
      <c r="M49" s="97">
        <v>5480</v>
      </c>
      <c r="N49" s="97">
        <v>1953</v>
      </c>
      <c r="O49" s="97">
        <v>0</v>
      </c>
      <c r="P49" s="97">
        <v>0</v>
      </c>
      <c r="Q49" s="97">
        <v>3737</v>
      </c>
      <c r="R49" s="97">
        <v>92</v>
      </c>
      <c r="S49" s="140">
        <v>11459</v>
      </c>
      <c r="T49" s="98">
        <v>16783</v>
      </c>
      <c r="U49" s="98">
        <v>385</v>
      </c>
      <c r="V49" s="98">
        <v>0</v>
      </c>
      <c r="W49" s="98">
        <v>0</v>
      </c>
      <c r="X49" s="98">
        <v>0</v>
      </c>
      <c r="Y49" s="97">
        <v>1479</v>
      </c>
      <c r="Z49" s="97">
        <v>0</v>
      </c>
      <c r="AA49" s="97">
        <v>0</v>
      </c>
      <c r="AB49" s="97">
        <v>0</v>
      </c>
      <c r="AC49" s="97">
        <v>0</v>
      </c>
      <c r="AD49" s="98">
        <v>150</v>
      </c>
      <c r="AE49" s="98">
        <v>701</v>
      </c>
      <c r="AF49" s="98">
        <v>-193</v>
      </c>
      <c r="AG49" s="98">
        <v>-713</v>
      </c>
      <c r="AH49" s="98">
        <v>0</v>
      </c>
      <c r="AI49" s="98">
        <v>-42</v>
      </c>
      <c r="AJ49" s="114">
        <v>30009</v>
      </c>
      <c r="AK49" s="97">
        <v>0</v>
      </c>
      <c r="AL49" s="97">
        <v>841</v>
      </c>
      <c r="AM49" s="97">
        <v>0</v>
      </c>
      <c r="AN49" s="97">
        <v>0</v>
      </c>
      <c r="AO49" s="97">
        <v>0</v>
      </c>
      <c r="AP49" s="97">
        <v>371</v>
      </c>
      <c r="AQ49" s="97">
        <v>0</v>
      </c>
      <c r="AR49" s="97">
        <v>567</v>
      </c>
      <c r="AS49" s="97">
        <v>0</v>
      </c>
      <c r="AT49" s="97">
        <v>31788</v>
      </c>
      <c r="AU49" s="97">
        <v>-158</v>
      </c>
      <c r="AV49" s="97">
        <v>0</v>
      </c>
      <c r="AW49" s="97">
        <v>0</v>
      </c>
      <c r="AX49" s="97">
        <v>0</v>
      </c>
      <c r="AY49" s="97">
        <v>-17511</v>
      </c>
      <c r="AZ49" s="97">
        <v>0</v>
      </c>
      <c r="BA49" s="97">
        <v>0</v>
      </c>
      <c r="BB49" s="97">
        <v>0</v>
      </c>
      <c r="BC49" s="97">
        <v>0</v>
      </c>
      <c r="BD49" s="114">
        <v>14119</v>
      </c>
      <c r="BE49" s="97">
        <v>0</v>
      </c>
      <c r="BF49" s="97">
        <v>-4679</v>
      </c>
      <c r="BG49" s="97">
        <v>9440</v>
      </c>
      <c r="BH49" s="97">
        <v>0</v>
      </c>
      <c r="BI49" s="97">
        <v>0</v>
      </c>
      <c r="BJ49" s="97">
        <v>0</v>
      </c>
      <c r="BK49" s="97">
        <v>3316</v>
      </c>
      <c r="BL49" s="97">
        <v>745</v>
      </c>
      <c r="BM49" s="97">
        <v>-934</v>
      </c>
      <c r="BN49" s="97">
        <v>0</v>
      </c>
      <c r="BO49" s="97">
        <v>-3017</v>
      </c>
      <c r="BP49" s="97">
        <v>-31</v>
      </c>
      <c r="BQ49" s="97">
        <v>9519</v>
      </c>
      <c r="BR49" s="105">
        <v>0</v>
      </c>
      <c r="BS49" s="105">
        <v>0</v>
      </c>
      <c r="BT49" s="105">
        <v>5027</v>
      </c>
      <c r="BU49" s="105">
        <v>9038</v>
      </c>
      <c r="BV49" s="106">
        <v>0</v>
      </c>
      <c r="BW49" s="106">
        <v>0</v>
      </c>
      <c r="BX49" s="106">
        <v>8343</v>
      </c>
      <c r="BY49" s="106">
        <v>9783</v>
      </c>
      <c r="BZ49" s="105">
        <v>0</v>
      </c>
      <c r="CA49" s="107">
        <v>1831</v>
      </c>
      <c r="CB49" s="107">
        <v>-264</v>
      </c>
      <c r="CC49" s="107">
        <v>0</v>
      </c>
      <c r="CD49" s="107">
        <v>0</v>
      </c>
      <c r="CE49" s="107">
        <v>4259</v>
      </c>
      <c r="CF49" s="136">
        <v>5826</v>
      </c>
      <c r="CG49" s="110">
        <v>2666</v>
      </c>
      <c r="CH49" s="110">
        <v>2160</v>
      </c>
      <c r="CI49" s="135">
        <v>4826</v>
      </c>
      <c r="CJ49" s="135">
        <v>92</v>
      </c>
      <c r="CK49" s="97">
        <v>0</v>
      </c>
      <c r="CL49" s="97">
        <v>0</v>
      </c>
      <c r="CM49" s="139">
        <v>0</v>
      </c>
      <c r="CN49" s="139">
        <v>0</v>
      </c>
      <c r="CO49" s="97">
        <v>1</v>
      </c>
      <c r="CP49" s="97">
        <v>11111</v>
      </c>
      <c r="CQ49" s="119">
        <v>0</v>
      </c>
      <c r="CR49" s="119">
        <v>0</v>
      </c>
      <c r="CS49" s="118">
        <v>0</v>
      </c>
      <c r="CT49" s="117">
        <v>0</v>
      </c>
      <c r="CU49" s="117">
        <v>0</v>
      </c>
    </row>
    <row r="50" spans="1:99" x14ac:dyDescent="0.2">
      <c r="A50" s="144" t="s">
        <v>139</v>
      </c>
      <c r="B50" s="144" t="s">
        <v>1090</v>
      </c>
      <c r="C50" s="144" t="s">
        <v>140</v>
      </c>
      <c r="D50" s="144"/>
      <c r="E50" s="144" t="s">
        <v>820</v>
      </c>
      <c r="F50" s="97">
        <v>183149</v>
      </c>
      <c r="G50" s="97">
        <v>15608</v>
      </c>
      <c r="H50" s="97">
        <v>52968</v>
      </c>
      <c r="I50" s="97">
        <v>75343</v>
      </c>
      <c r="J50" s="97">
        <v>20266</v>
      </c>
      <c r="K50" s="97">
        <v>6705</v>
      </c>
      <c r="L50" s="97">
        <v>8605</v>
      </c>
      <c r="M50" s="97">
        <v>15620</v>
      </c>
      <c r="N50" s="97">
        <v>4599</v>
      </c>
      <c r="O50" s="97">
        <v>0</v>
      </c>
      <c r="P50" s="97">
        <v>0</v>
      </c>
      <c r="Q50" s="97">
        <v>16803</v>
      </c>
      <c r="R50" s="97">
        <v>0</v>
      </c>
      <c r="S50" s="140">
        <v>399666</v>
      </c>
      <c r="T50" s="98">
        <v>56545</v>
      </c>
      <c r="U50" s="98">
        <v>598</v>
      </c>
      <c r="V50" s="98">
        <v>34845</v>
      </c>
      <c r="W50" s="98">
        <v>0</v>
      </c>
      <c r="X50" s="98">
        <v>0</v>
      </c>
      <c r="Y50" s="97">
        <v>0</v>
      </c>
      <c r="Z50" s="97">
        <v>0</v>
      </c>
      <c r="AA50" s="97">
        <v>0</v>
      </c>
      <c r="AB50" s="97">
        <v>0</v>
      </c>
      <c r="AC50" s="97">
        <v>0</v>
      </c>
      <c r="AD50" s="98">
        <v>0</v>
      </c>
      <c r="AE50" s="98">
        <v>686</v>
      </c>
      <c r="AF50" s="98">
        <v>0</v>
      </c>
      <c r="AG50" s="98">
        <v>0</v>
      </c>
      <c r="AH50" s="98">
        <v>0</v>
      </c>
      <c r="AI50" s="98">
        <v>0</v>
      </c>
      <c r="AJ50" s="114">
        <v>492340</v>
      </c>
      <c r="AK50" s="97">
        <v>74.483000000000004</v>
      </c>
      <c r="AL50" s="97">
        <v>0</v>
      </c>
      <c r="AM50" s="97">
        <v>0</v>
      </c>
      <c r="AN50" s="97">
        <v>0</v>
      </c>
      <c r="AO50" s="97">
        <v>233</v>
      </c>
      <c r="AP50" s="97">
        <v>7560</v>
      </c>
      <c r="AQ50" s="97">
        <v>0</v>
      </c>
      <c r="AR50" s="97">
        <v>15920</v>
      </c>
      <c r="AS50" s="97">
        <v>-10107</v>
      </c>
      <c r="AT50" s="97">
        <v>506020.48300000001</v>
      </c>
      <c r="AU50" s="97">
        <v>-531</v>
      </c>
      <c r="AV50" s="97">
        <v>-3251</v>
      </c>
      <c r="AW50" s="97">
        <v>0</v>
      </c>
      <c r="AX50" s="97">
        <v>0</v>
      </c>
      <c r="AY50" s="97">
        <v>-104959</v>
      </c>
      <c r="AZ50" s="97">
        <v>0</v>
      </c>
      <c r="BA50" s="97">
        <v>0</v>
      </c>
      <c r="BB50" s="97">
        <v>0</v>
      </c>
      <c r="BC50" s="97">
        <v>0</v>
      </c>
      <c r="BD50" s="114">
        <v>397279.48300000001</v>
      </c>
      <c r="BE50" s="97">
        <v>0</v>
      </c>
      <c r="BF50" s="97">
        <v>-220790</v>
      </c>
      <c r="BG50" s="97">
        <v>176489.48300000001</v>
      </c>
      <c r="BH50" s="97">
        <v>0</v>
      </c>
      <c r="BI50" s="97">
        <v>-42</v>
      </c>
      <c r="BJ50" s="97">
        <v>0</v>
      </c>
      <c r="BK50" s="97">
        <v>-3570</v>
      </c>
      <c r="BL50" s="97">
        <v>1821</v>
      </c>
      <c r="BM50" s="97">
        <v>-34616</v>
      </c>
      <c r="BN50" s="97">
        <v>0</v>
      </c>
      <c r="BO50" s="97">
        <v>-58520</v>
      </c>
      <c r="BP50" s="97">
        <v>-1021</v>
      </c>
      <c r="BQ50" s="97">
        <v>80541</v>
      </c>
      <c r="BR50" s="105">
        <v>10464</v>
      </c>
      <c r="BS50" s="105">
        <v>327</v>
      </c>
      <c r="BT50" s="105">
        <v>96711</v>
      </c>
      <c r="BU50" s="105">
        <v>7143</v>
      </c>
      <c r="BV50" s="106">
        <v>10422</v>
      </c>
      <c r="BW50" s="106">
        <v>327</v>
      </c>
      <c r="BX50" s="106">
        <v>93141</v>
      </c>
      <c r="BY50" s="106">
        <v>8964</v>
      </c>
      <c r="BZ50" s="105">
        <v>0</v>
      </c>
      <c r="CA50" s="107">
        <v>0</v>
      </c>
      <c r="CB50" s="107">
        <v>0</v>
      </c>
      <c r="CC50" s="107">
        <v>0</v>
      </c>
      <c r="CD50" s="107">
        <v>0</v>
      </c>
      <c r="CE50" s="107">
        <v>0</v>
      </c>
      <c r="CF50" s="136">
        <v>0</v>
      </c>
      <c r="CG50" s="110">
        <v>0</v>
      </c>
      <c r="CH50" s="110">
        <v>0</v>
      </c>
      <c r="CI50" s="135">
        <v>0</v>
      </c>
      <c r="CJ50" s="135">
        <v>0</v>
      </c>
      <c r="CK50" s="97">
        <v>0</v>
      </c>
      <c r="CL50" s="97">
        <v>0</v>
      </c>
      <c r="CM50" s="139">
        <v>0</v>
      </c>
      <c r="CN50" s="139">
        <v>0</v>
      </c>
      <c r="CO50" s="97">
        <v>1</v>
      </c>
      <c r="CP50" s="97">
        <v>495591</v>
      </c>
      <c r="CQ50" s="119">
        <v>0</v>
      </c>
      <c r="CR50" s="119">
        <v>0</v>
      </c>
      <c r="CS50" s="118">
        <v>0</v>
      </c>
      <c r="CT50" s="117">
        <v>42971</v>
      </c>
      <c r="CU50" s="117">
        <v>42971</v>
      </c>
    </row>
    <row r="51" spans="1:99" x14ac:dyDescent="0.2">
      <c r="A51" s="144" t="s">
        <v>141</v>
      </c>
      <c r="B51" s="144" t="s">
        <v>1091</v>
      </c>
      <c r="C51" s="144" t="s">
        <v>142</v>
      </c>
      <c r="D51" s="144"/>
      <c r="E51" s="144" t="s">
        <v>821</v>
      </c>
      <c r="F51" s="97">
        <v>517664</v>
      </c>
      <c r="G51" s="97">
        <v>36164</v>
      </c>
      <c r="H51" s="97">
        <v>87947</v>
      </c>
      <c r="I51" s="97">
        <v>228551</v>
      </c>
      <c r="J51" s="97">
        <v>40200</v>
      </c>
      <c r="K51" s="97">
        <v>3951</v>
      </c>
      <c r="L51" s="97">
        <v>15908</v>
      </c>
      <c r="M51" s="97">
        <v>41982</v>
      </c>
      <c r="N51" s="97">
        <v>2838</v>
      </c>
      <c r="O51" s="97">
        <v>0</v>
      </c>
      <c r="P51" s="97">
        <v>0</v>
      </c>
      <c r="Q51" s="97">
        <v>7294</v>
      </c>
      <c r="R51" s="97">
        <v>1689</v>
      </c>
      <c r="S51" s="140">
        <v>984188</v>
      </c>
      <c r="T51" s="98">
        <v>0</v>
      </c>
      <c r="U51" s="98">
        <v>0</v>
      </c>
      <c r="V51" s="98">
        <v>0</v>
      </c>
      <c r="W51" s="98">
        <v>0</v>
      </c>
      <c r="X51" s="98">
        <v>0</v>
      </c>
      <c r="Y51" s="97">
        <v>0</v>
      </c>
      <c r="Z51" s="97">
        <v>0</v>
      </c>
      <c r="AA51" s="97">
        <v>0</v>
      </c>
      <c r="AB51" s="97">
        <v>0</v>
      </c>
      <c r="AC51" s="97">
        <v>3</v>
      </c>
      <c r="AD51" s="98">
        <v>-861</v>
      </c>
      <c r="AE51" s="98">
        <v>-968</v>
      </c>
      <c r="AF51" s="98">
        <v>0</v>
      </c>
      <c r="AG51" s="98">
        <v>0</v>
      </c>
      <c r="AH51" s="98">
        <v>-4828</v>
      </c>
      <c r="AI51" s="98">
        <v>0</v>
      </c>
      <c r="AJ51" s="114">
        <v>977534</v>
      </c>
      <c r="AK51" s="97">
        <v>311</v>
      </c>
      <c r="AL51" s="97">
        <v>12762</v>
      </c>
      <c r="AM51" s="97">
        <v>0</v>
      </c>
      <c r="AN51" s="97">
        <v>0</v>
      </c>
      <c r="AO51" s="97">
        <v>0</v>
      </c>
      <c r="AP51" s="97">
        <v>14291</v>
      </c>
      <c r="AQ51" s="97">
        <v>0</v>
      </c>
      <c r="AR51" s="97">
        <v>22891</v>
      </c>
      <c r="AS51" s="97">
        <v>0</v>
      </c>
      <c r="AT51" s="97">
        <v>1027789</v>
      </c>
      <c r="AU51" s="97">
        <v>-4613</v>
      </c>
      <c r="AV51" s="97">
        <v>0</v>
      </c>
      <c r="AW51" s="97">
        <v>0</v>
      </c>
      <c r="AX51" s="97">
        <v>0</v>
      </c>
      <c r="AY51" s="97">
        <v>-35903</v>
      </c>
      <c r="AZ51" s="97">
        <v>0</v>
      </c>
      <c r="BA51" s="97">
        <v>0</v>
      </c>
      <c r="BB51" s="97">
        <v>0</v>
      </c>
      <c r="BC51" s="97">
        <v>0</v>
      </c>
      <c r="BD51" s="114">
        <v>987273</v>
      </c>
      <c r="BE51" s="97">
        <v>0</v>
      </c>
      <c r="BF51" s="97">
        <v>-523085</v>
      </c>
      <c r="BG51" s="97">
        <v>464188</v>
      </c>
      <c r="BH51" s="97">
        <v>0</v>
      </c>
      <c r="BI51" s="97">
        <v>-7039</v>
      </c>
      <c r="BJ51" s="97">
        <v>2470</v>
      </c>
      <c r="BK51" s="97">
        <v>-6456</v>
      </c>
      <c r="BL51" s="97">
        <v>-760</v>
      </c>
      <c r="BM51" s="97">
        <v>-67722</v>
      </c>
      <c r="BN51" s="97">
        <v>0</v>
      </c>
      <c r="BO51" s="97">
        <v>-104751</v>
      </c>
      <c r="BP51" s="97">
        <v>-3223</v>
      </c>
      <c r="BQ51" s="97">
        <v>276707</v>
      </c>
      <c r="BR51" s="105">
        <v>42473</v>
      </c>
      <c r="BS51" s="105">
        <v>4189</v>
      </c>
      <c r="BT51" s="105">
        <v>166767</v>
      </c>
      <c r="BU51" s="105">
        <v>52027</v>
      </c>
      <c r="BV51" s="106">
        <v>35434</v>
      </c>
      <c r="BW51" s="106">
        <v>6659</v>
      </c>
      <c r="BX51" s="106">
        <v>160311</v>
      </c>
      <c r="BY51" s="106">
        <v>51267</v>
      </c>
      <c r="BZ51" s="105">
        <v>0</v>
      </c>
      <c r="CA51" s="107">
        <v>44091</v>
      </c>
      <c r="CB51" s="107">
        <v>57458</v>
      </c>
      <c r="CC51" s="107">
        <v>140711</v>
      </c>
      <c r="CD51" s="107">
        <v>0</v>
      </c>
      <c r="CE51" s="107">
        <v>12762</v>
      </c>
      <c r="CF51" s="136">
        <v>255022</v>
      </c>
      <c r="CG51" s="110">
        <v>0</v>
      </c>
      <c r="CH51" s="110">
        <v>0</v>
      </c>
      <c r="CI51" s="135">
        <v>0</v>
      </c>
      <c r="CJ51" s="135">
        <v>0</v>
      </c>
      <c r="CK51" s="97">
        <v>0</v>
      </c>
      <c r="CL51" s="97">
        <v>0</v>
      </c>
      <c r="CM51" s="139">
        <v>0</v>
      </c>
      <c r="CN51" s="139">
        <v>0</v>
      </c>
      <c r="CO51" s="97">
        <v>1</v>
      </c>
      <c r="CP51" s="97">
        <v>977531</v>
      </c>
      <c r="CQ51" s="119">
        <v>0</v>
      </c>
      <c r="CR51" s="119">
        <v>0</v>
      </c>
      <c r="CS51" s="118">
        <v>0</v>
      </c>
      <c r="CT51" s="117">
        <v>0</v>
      </c>
      <c r="CU51" s="117">
        <v>0</v>
      </c>
    </row>
    <row r="52" spans="1:99" x14ac:dyDescent="0.2">
      <c r="A52" s="144" t="s">
        <v>143</v>
      </c>
      <c r="B52" s="144" t="s">
        <v>1092</v>
      </c>
      <c r="C52" s="144" t="s">
        <v>144</v>
      </c>
      <c r="D52" s="144"/>
      <c r="E52" s="144" t="s">
        <v>822</v>
      </c>
      <c r="F52" s="97">
        <v>0</v>
      </c>
      <c r="G52" s="97">
        <v>-115</v>
      </c>
      <c r="H52" s="97">
        <v>0</v>
      </c>
      <c r="I52" s="97">
        <v>0</v>
      </c>
      <c r="J52" s="97">
        <v>0</v>
      </c>
      <c r="K52" s="97">
        <v>1185</v>
      </c>
      <c r="L52" s="97">
        <v>4351</v>
      </c>
      <c r="M52" s="97">
        <v>4094</v>
      </c>
      <c r="N52" s="97">
        <v>1044</v>
      </c>
      <c r="O52" s="97">
        <v>0</v>
      </c>
      <c r="P52" s="97">
        <v>0</v>
      </c>
      <c r="Q52" s="97">
        <v>2665</v>
      </c>
      <c r="R52" s="97">
        <v>739</v>
      </c>
      <c r="S52" s="140">
        <v>13963</v>
      </c>
      <c r="T52" s="98">
        <v>30748</v>
      </c>
      <c r="U52" s="98">
        <v>0</v>
      </c>
      <c r="V52" s="98">
        <v>0</v>
      </c>
      <c r="W52" s="98">
        <v>0</v>
      </c>
      <c r="X52" s="98">
        <v>0</v>
      </c>
      <c r="Y52" s="97">
        <v>1665</v>
      </c>
      <c r="Z52" s="97">
        <v>0</v>
      </c>
      <c r="AA52" s="97">
        <v>0</v>
      </c>
      <c r="AB52" s="97">
        <v>0</v>
      </c>
      <c r="AC52" s="97">
        <v>0</v>
      </c>
      <c r="AD52" s="98">
        <v>145</v>
      </c>
      <c r="AE52" s="98">
        <v>0</v>
      </c>
      <c r="AF52" s="98">
        <v>-207</v>
      </c>
      <c r="AG52" s="98">
        <v>0</v>
      </c>
      <c r="AH52" s="98">
        <v>3</v>
      </c>
      <c r="AI52" s="98">
        <v>0</v>
      </c>
      <c r="AJ52" s="114">
        <v>46317</v>
      </c>
      <c r="AK52" s="97">
        <v>0</v>
      </c>
      <c r="AL52" s="97">
        <v>83</v>
      </c>
      <c r="AM52" s="97">
        <v>0</v>
      </c>
      <c r="AN52" s="97">
        <v>0</v>
      </c>
      <c r="AO52" s="97">
        <v>115</v>
      </c>
      <c r="AP52" s="97">
        <v>233</v>
      </c>
      <c r="AQ52" s="97">
        <v>0</v>
      </c>
      <c r="AR52" s="97">
        <v>75</v>
      </c>
      <c r="AS52" s="97">
        <v>0</v>
      </c>
      <c r="AT52" s="97">
        <v>46823</v>
      </c>
      <c r="AU52" s="97">
        <v>-104</v>
      </c>
      <c r="AV52" s="97">
        <v>0</v>
      </c>
      <c r="AW52" s="97">
        <v>0</v>
      </c>
      <c r="AX52" s="97">
        <v>0</v>
      </c>
      <c r="AY52" s="97">
        <v>-30880</v>
      </c>
      <c r="AZ52" s="97">
        <v>0</v>
      </c>
      <c r="BA52" s="97">
        <v>0</v>
      </c>
      <c r="BB52" s="97">
        <v>0</v>
      </c>
      <c r="BC52" s="97">
        <v>0</v>
      </c>
      <c r="BD52" s="114">
        <v>15839</v>
      </c>
      <c r="BE52" s="97">
        <v>0</v>
      </c>
      <c r="BF52" s="97">
        <v>-2065</v>
      </c>
      <c r="BG52" s="97">
        <v>13774</v>
      </c>
      <c r="BH52" s="97">
        <v>0</v>
      </c>
      <c r="BI52" s="97">
        <v>0</v>
      </c>
      <c r="BJ52" s="97">
        <v>0</v>
      </c>
      <c r="BK52" s="97">
        <v>1248</v>
      </c>
      <c r="BL52" s="97">
        <v>-2248</v>
      </c>
      <c r="BM52" s="97">
        <v>-1548</v>
      </c>
      <c r="BN52" s="97">
        <v>0</v>
      </c>
      <c r="BO52" s="97">
        <v>-3899</v>
      </c>
      <c r="BP52" s="97">
        <v>29</v>
      </c>
      <c r="BQ52" s="97">
        <v>7356</v>
      </c>
      <c r="BR52" s="105">
        <v>0</v>
      </c>
      <c r="BS52" s="105">
        <v>0</v>
      </c>
      <c r="BT52" s="105">
        <v>3497</v>
      </c>
      <c r="BU52" s="105">
        <v>4768</v>
      </c>
      <c r="BV52" s="106">
        <v>0</v>
      </c>
      <c r="BW52" s="106">
        <v>0</v>
      </c>
      <c r="BX52" s="106">
        <v>4745</v>
      </c>
      <c r="BY52" s="106">
        <v>2520</v>
      </c>
      <c r="BZ52" s="105">
        <v>0</v>
      </c>
      <c r="CA52" s="107">
        <v>2675</v>
      </c>
      <c r="CB52" s="107">
        <v>55</v>
      </c>
      <c r="CC52" s="107">
        <v>189</v>
      </c>
      <c r="CD52" s="107">
        <v>0</v>
      </c>
      <c r="CE52" s="107">
        <v>486</v>
      </c>
      <c r="CF52" s="136">
        <v>3405</v>
      </c>
      <c r="CG52" s="110">
        <v>3686</v>
      </c>
      <c r="CH52" s="110">
        <v>3654</v>
      </c>
      <c r="CI52" s="135">
        <v>7340</v>
      </c>
      <c r="CJ52" s="135">
        <v>63</v>
      </c>
      <c r="CK52" s="97">
        <v>0</v>
      </c>
      <c r="CL52" s="97">
        <v>0</v>
      </c>
      <c r="CM52" s="139">
        <v>0</v>
      </c>
      <c r="CN52" s="139">
        <v>0</v>
      </c>
      <c r="CO52" s="97">
        <v>1</v>
      </c>
      <c r="CP52" s="97">
        <v>11889</v>
      </c>
      <c r="CQ52" s="119">
        <v>0</v>
      </c>
      <c r="CR52" s="119">
        <v>0</v>
      </c>
      <c r="CS52" s="118">
        <v>0</v>
      </c>
      <c r="CT52" s="117">
        <v>0</v>
      </c>
      <c r="CU52" s="117">
        <v>0</v>
      </c>
    </row>
    <row r="53" spans="1:99" x14ac:dyDescent="0.2">
      <c r="A53" s="144" t="s">
        <v>145</v>
      </c>
      <c r="B53" s="144" t="s">
        <v>1093</v>
      </c>
      <c r="C53" s="144" t="s">
        <v>146</v>
      </c>
      <c r="D53" s="144"/>
      <c r="E53" s="144" t="s">
        <v>822</v>
      </c>
      <c r="F53" s="97">
        <v>0</v>
      </c>
      <c r="G53" s="97">
        <v>258</v>
      </c>
      <c r="H53" s="97">
        <v>0</v>
      </c>
      <c r="I53" s="97">
        <v>0</v>
      </c>
      <c r="J53" s="97">
        <v>0</v>
      </c>
      <c r="K53" s="97">
        <v>1103</v>
      </c>
      <c r="L53" s="97">
        <v>1670</v>
      </c>
      <c r="M53" s="97">
        <v>2716</v>
      </c>
      <c r="N53" s="97">
        <v>695</v>
      </c>
      <c r="O53" s="97">
        <v>0</v>
      </c>
      <c r="P53" s="97">
        <v>0</v>
      </c>
      <c r="Q53" s="97">
        <v>2801</v>
      </c>
      <c r="R53" s="97">
        <v>69</v>
      </c>
      <c r="S53" s="140">
        <v>9312</v>
      </c>
      <c r="T53" s="98">
        <v>10749</v>
      </c>
      <c r="U53" s="98">
        <v>210</v>
      </c>
      <c r="V53" s="98">
        <v>10289</v>
      </c>
      <c r="W53" s="98">
        <v>0</v>
      </c>
      <c r="X53" s="98">
        <v>0</v>
      </c>
      <c r="Y53" s="97">
        <v>2387</v>
      </c>
      <c r="Z53" s="97">
        <v>0</v>
      </c>
      <c r="AA53" s="97">
        <v>0</v>
      </c>
      <c r="AB53" s="97">
        <v>0</v>
      </c>
      <c r="AC53" s="97">
        <v>685</v>
      </c>
      <c r="AD53" s="98">
        <v>-306</v>
      </c>
      <c r="AE53" s="98">
        <v>0</v>
      </c>
      <c r="AF53" s="98">
        <v>0</v>
      </c>
      <c r="AG53" s="98">
        <v>0</v>
      </c>
      <c r="AH53" s="98">
        <v>3</v>
      </c>
      <c r="AI53" s="98">
        <v>0</v>
      </c>
      <c r="AJ53" s="114">
        <v>33329</v>
      </c>
      <c r="AK53" s="97">
        <v>0</v>
      </c>
      <c r="AL53" s="97">
        <v>1263</v>
      </c>
      <c r="AM53" s="97">
        <v>0</v>
      </c>
      <c r="AN53" s="97">
        <v>0</v>
      </c>
      <c r="AO53" s="97">
        <v>173</v>
      </c>
      <c r="AP53" s="97">
        <v>278</v>
      </c>
      <c r="AQ53" s="97">
        <v>0</v>
      </c>
      <c r="AR53" s="97">
        <v>3692</v>
      </c>
      <c r="AS53" s="97">
        <v>-3223</v>
      </c>
      <c r="AT53" s="97">
        <v>35512</v>
      </c>
      <c r="AU53" s="97">
        <v>-173</v>
      </c>
      <c r="AV53" s="97">
        <v>0</v>
      </c>
      <c r="AW53" s="97">
        <v>0</v>
      </c>
      <c r="AX53" s="97">
        <v>0</v>
      </c>
      <c r="AY53" s="97">
        <v>-21473</v>
      </c>
      <c r="AZ53" s="97">
        <v>0</v>
      </c>
      <c r="BA53" s="97">
        <v>0</v>
      </c>
      <c r="BB53" s="97">
        <v>0</v>
      </c>
      <c r="BC53" s="97">
        <v>0</v>
      </c>
      <c r="BD53" s="114">
        <v>13866</v>
      </c>
      <c r="BE53" s="97">
        <v>0</v>
      </c>
      <c r="BF53" s="97">
        <v>-1792</v>
      </c>
      <c r="BG53" s="97">
        <v>12074</v>
      </c>
      <c r="BH53" s="97">
        <v>0</v>
      </c>
      <c r="BI53" s="97">
        <v>0</v>
      </c>
      <c r="BJ53" s="97">
        <v>0</v>
      </c>
      <c r="BK53" s="97">
        <v>-335</v>
      </c>
      <c r="BL53" s="97">
        <v>0</v>
      </c>
      <c r="BM53" s="97">
        <v>-2457</v>
      </c>
      <c r="BN53" s="97">
        <v>0</v>
      </c>
      <c r="BO53" s="97">
        <v>-3544</v>
      </c>
      <c r="BP53" s="97">
        <v>-27</v>
      </c>
      <c r="BQ53" s="97">
        <v>5711</v>
      </c>
      <c r="BR53" s="105">
        <v>0</v>
      </c>
      <c r="BS53" s="105">
        <v>0</v>
      </c>
      <c r="BT53" s="105">
        <v>10336</v>
      </c>
      <c r="BU53" s="105">
        <v>2000</v>
      </c>
      <c r="BV53" s="106">
        <v>0</v>
      </c>
      <c r="BW53" s="106">
        <v>0</v>
      </c>
      <c r="BX53" s="106">
        <v>10001</v>
      </c>
      <c r="BY53" s="106">
        <v>2000</v>
      </c>
      <c r="BZ53" s="105">
        <v>0</v>
      </c>
      <c r="CA53" s="107">
        <v>752</v>
      </c>
      <c r="CB53" s="107">
        <v>0</v>
      </c>
      <c r="CC53" s="107">
        <v>0</v>
      </c>
      <c r="CD53" s="107">
        <v>0</v>
      </c>
      <c r="CE53" s="107">
        <v>100</v>
      </c>
      <c r="CF53" s="136">
        <v>852</v>
      </c>
      <c r="CG53" s="110">
        <v>2668</v>
      </c>
      <c r="CH53" s="110">
        <v>3111</v>
      </c>
      <c r="CI53" s="135">
        <v>5779</v>
      </c>
      <c r="CJ53" s="135">
        <v>309</v>
      </c>
      <c r="CK53" s="97">
        <v>0</v>
      </c>
      <c r="CL53" s="97">
        <v>0</v>
      </c>
      <c r="CM53" s="139">
        <v>0</v>
      </c>
      <c r="CN53" s="139">
        <v>0</v>
      </c>
      <c r="CO53" s="97">
        <v>1</v>
      </c>
      <c r="CP53" s="97">
        <v>9302</v>
      </c>
      <c r="CQ53" s="119">
        <v>26624</v>
      </c>
      <c r="CR53" s="119">
        <v>26610</v>
      </c>
      <c r="CS53" s="118">
        <v>14</v>
      </c>
      <c r="CT53" s="117">
        <v>1891</v>
      </c>
      <c r="CU53" s="117">
        <v>1905</v>
      </c>
    </row>
    <row r="54" spans="1:99" x14ac:dyDescent="0.2">
      <c r="A54" s="144" t="s">
        <v>147</v>
      </c>
      <c r="B54" s="144" t="s">
        <v>1094</v>
      </c>
      <c r="C54" s="144" t="s">
        <v>148</v>
      </c>
      <c r="D54" s="144"/>
      <c r="E54" s="144" t="s">
        <v>822</v>
      </c>
      <c r="F54" s="97">
        <v>0</v>
      </c>
      <c r="G54" s="97">
        <v>-706</v>
      </c>
      <c r="H54" s="97">
        <v>0</v>
      </c>
      <c r="I54" s="97">
        <v>0</v>
      </c>
      <c r="J54" s="97">
        <v>0</v>
      </c>
      <c r="K54" s="97">
        <v>1346</v>
      </c>
      <c r="L54" s="97">
        <v>2807</v>
      </c>
      <c r="M54" s="97">
        <v>3221</v>
      </c>
      <c r="N54" s="97">
        <v>-274</v>
      </c>
      <c r="O54" s="97">
        <v>0</v>
      </c>
      <c r="P54" s="97">
        <v>0</v>
      </c>
      <c r="Q54" s="97">
        <v>5734</v>
      </c>
      <c r="R54" s="97">
        <v>0</v>
      </c>
      <c r="S54" s="140">
        <v>12128</v>
      </c>
      <c r="T54" s="98">
        <v>15087</v>
      </c>
      <c r="U54" s="98">
        <v>24</v>
      </c>
      <c r="V54" s="98">
        <v>20529</v>
      </c>
      <c r="W54" s="98">
        <v>0</v>
      </c>
      <c r="X54" s="98">
        <v>248</v>
      </c>
      <c r="Y54" s="97">
        <v>404</v>
      </c>
      <c r="Z54" s="97">
        <v>0</v>
      </c>
      <c r="AA54" s="97">
        <v>0</v>
      </c>
      <c r="AB54" s="97">
        <v>0</v>
      </c>
      <c r="AC54" s="97">
        <v>0</v>
      </c>
      <c r="AD54" s="98">
        <v>1756</v>
      </c>
      <c r="AE54" s="98">
        <v>-12</v>
      </c>
      <c r="AF54" s="98">
        <v>-4393</v>
      </c>
      <c r="AG54" s="98">
        <v>-227</v>
      </c>
      <c r="AH54" s="98">
        <v>1</v>
      </c>
      <c r="AI54" s="98">
        <v>0</v>
      </c>
      <c r="AJ54" s="114">
        <v>45545</v>
      </c>
      <c r="AK54" s="97">
        <v>0</v>
      </c>
      <c r="AL54" s="97">
        <v>0</v>
      </c>
      <c r="AM54" s="97">
        <v>0</v>
      </c>
      <c r="AN54" s="97">
        <v>0</v>
      </c>
      <c r="AO54" s="97">
        <v>3</v>
      </c>
      <c r="AP54" s="97">
        <v>466</v>
      </c>
      <c r="AQ54" s="97">
        <v>1490</v>
      </c>
      <c r="AR54" s="97">
        <v>5303</v>
      </c>
      <c r="AS54" s="97">
        <v>-4844</v>
      </c>
      <c r="AT54" s="97">
        <v>47963</v>
      </c>
      <c r="AU54" s="97">
        <v>-367</v>
      </c>
      <c r="AV54" s="97">
        <v>0</v>
      </c>
      <c r="AW54" s="97">
        <v>8</v>
      </c>
      <c r="AX54" s="97">
        <v>0</v>
      </c>
      <c r="AY54" s="97">
        <v>-35507</v>
      </c>
      <c r="AZ54" s="97">
        <v>0</v>
      </c>
      <c r="BA54" s="97">
        <v>-26</v>
      </c>
      <c r="BB54" s="97">
        <v>0</v>
      </c>
      <c r="BC54" s="97">
        <v>0</v>
      </c>
      <c r="BD54" s="114">
        <v>12071</v>
      </c>
      <c r="BE54" s="97">
        <v>0</v>
      </c>
      <c r="BF54" s="97">
        <v>-1734</v>
      </c>
      <c r="BG54" s="97">
        <v>10337</v>
      </c>
      <c r="BH54" s="97">
        <v>0</v>
      </c>
      <c r="BI54" s="97">
        <v>0</v>
      </c>
      <c r="BJ54" s="97">
        <v>0</v>
      </c>
      <c r="BK54" s="97">
        <v>-1303</v>
      </c>
      <c r="BL54" s="97">
        <v>0</v>
      </c>
      <c r="BM54" s="97">
        <v>-1836</v>
      </c>
      <c r="BN54" s="97">
        <v>0</v>
      </c>
      <c r="BO54" s="97">
        <v>-2493</v>
      </c>
      <c r="BP54" s="97">
        <v>-64</v>
      </c>
      <c r="BQ54" s="97">
        <v>4642</v>
      </c>
      <c r="BR54" s="105">
        <v>0</v>
      </c>
      <c r="BS54" s="105">
        <v>0</v>
      </c>
      <c r="BT54" s="105">
        <v>4561</v>
      </c>
      <c r="BU54" s="105">
        <v>1500</v>
      </c>
      <c r="BV54" s="106">
        <v>0</v>
      </c>
      <c r="BW54" s="106">
        <v>0</v>
      </c>
      <c r="BX54" s="106">
        <v>3258</v>
      </c>
      <c r="BY54" s="106">
        <v>1500</v>
      </c>
      <c r="BZ54" s="105">
        <v>0</v>
      </c>
      <c r="CA54" s="107">
        <v>1523</v>
      </c>
      <c r="CB54" s="107">
        <v>0</v>
      </c>
      <c r="CC54" s="107">
        <v>-1136</v>
      </c>
      <c r="CD54" s="107">
        <v>0</v>
      </c>
      <c r="CE54" s="107">
        <v>3957</v>
      </c>
      <c r="CF54" s="136">
        <v>4344</v>
      </c>
      <c r="CG54" s="110">
        <v>3488</v>
      </c>
      <c r="CH54" s="110">
        <v>4526</v>
      </c>
      <c r="CI54" s="135">
        <v>8014</v>
      </c>
      <c r="CJ54" s="135">
        <v>46</v>
      </c>
      <c r="CK54" s="97">
        <v>0</v>
      </c>
      <c r="CL54" s="97">
        <v>0</v>
      </c>
      <c r="CM54" s="139">
        <v>0</v>
      </c>
      <c r="CN54" s="139">
        <v>0</v>
      </c>
      <c r="CO54" s="97">
        <v>1</v>
      </c>
      <c r="CP54" s="97">
        <v>1034</v>
      </c>
      <c r="CQ54" s="119">
        <v>39084</v>
      </c>
      <c r="CR54" s="119">
        <v>34578</v>
      </c>
      <c r="CS54" s="118">
        <v>4506</v>
      </c>
      <c r="CT54" s="117">
        <v>20471</v>
      </c>
      <c r="CU54" s="117">
        <v>24977</v>
      </c>
    </row>
    <row r="55" spans="1:99" x14ac:dyDescent="0.2">
      <c r="A55" s="144" t="s">
        <v>149</v>
      </c>
      <c r="B55" s="144" t="s">
        <v>1095</v>
      </c>
      <c r="C55" s="144" t="s">
        <v>150</v>
      </c>
      <c r="D55" s="144"/>
      <c r="E55" s="144" t="s">
        <v>822</v>
      </c>
      <c r="F55" s="97">
        <v>0</v>
      </c>
      <c r="G55" s="97">
        <v>-1755</v>
      </c>
      <c r="H55" s="97">
        <v>0</v>
      </c>
      <c r="I55" s="97">
        <v>0</v>
      </c>
      <c r="J55" s="97">
        <v>0</v>
      </c>
      <c r="K55" s="97">
        <v>208</v>
      </c>
      <c r="L55" s="97">
        <v>2640</v>
      </c>
      <c r="M55" s="97">
        <v>3500</v>
      </c>
      <c r="N55" s="97">
        <v>1150</v>
      </c>
      <c r="O55" s="97">
        <v>0</v>
      </c>
      <c r="P55" s="97">
        <v>0</v>
      </c>
      <c r="Q55" s="97">
        <v>1595</v>
      </c>
      <c r="R55" s="97">
        <v>0</v>
      </c>
      <c r="S55" s="140">
        <v>7338</v>
      </c>
      <c r="T55" s="98">
        <v>12960</v>
      </c>
      <c r="U55" s="98">
        <v>0</v>
      </c>
      <c r="V55" s="98">
        <v>0</v>
      </c>
      <c r="W55" s="98">
        <v>0</v>
      </c>
      <c r="X55" s="98">
        <v>0</v>
      </c>
      <c r="Y55" s="97">
        <v>1383</v>
      </c>
      <c r="Z55" s="97">
        <v>0</v>
      </c>
      <c r="AA55" s="97">
        <v>0</v>
      </c>
      <c r="AB55" s="97">
        <v>0</v>
      </c>
      <c r="AC55" s="97">
        <v>0</v>
      </c>
      <c r="AD55" s="98">
        <v>-106</v>
      </c>
      <c r="AE55" s="98">
        <v>0</v>
      </c>
      <c r="AF55" s="98">
        <v>0</v>
      </c>
      <c r="AG55" s="98">
        <v>0</v>
      </c>
      <c r="AH55" s="98">
        <v>-16</v>
      </c>
      <c r="AI55" s="98">
        <v>0</v>
      </c>
      <c r="AJ55" s="114">
        <v>21559</v>
      </c>
      <c r="AK55" s="97">
        <v>0</v>
      </c>
      <c r="AL55" s="97">
        <v>2393</v>
      </c>
      <c r="AM55" s="97">
        <v>0</v>
      </c>
      <c r="AN55" s="97">
        <v>0</v>
      </c>
      <c r="AO55" s="97">
        <v>0</v>
      </c>
      <c r="AP55" s="97">
        <v>491</v>
      </c>
      <c r="AQ55" s="97">
        <v>24</v>
      </c>
      <c r="AR55" s="97">
        <v>225</v>
      </c>
      <c r="AS55" s="97">
        <v>0</v>
      </c>
      <c r="AT55" s="97">
        <v>24692</v>
      </c>
      <c r="AU55" s="97">
        <v>-47</v>
      </c>
      <c r="AV55" s="97">
        <v>0</v>
      </c>
      <c r="AW55" s="97">
        <v>111</v>
      </c>
      <c r="AX55" s="97">
        <v>0</v>
      </c>
      <c r="AY55" s="97">
        <v>-13959.5</v>
      </c>
      <c r="AZ55" s="97">
        <v>0</v>
      </c>
      <c r="BA55" s="97">
        <v>0</v>
      </c>
      <c r="BB55" s="97">
        <v>0</v>
      </c>
      <c r="BC55" s="97">
        <v>0</v>
      </c>
      <c r="BD55" s="114">
        <v>10796.5</v>
      </c>
      <c r="BE55" s="97">
        <v>0</v>
      </c>
      <c r="BF55" s="97">
        <v>-1482</v>
      </c>
      <c r="BG55" s="97">
        <v>9314.5</v>
      </c>
      <c r="BH55" s="97">
        <v>0</v>
      </c>
      <c r="BI55" s="97">
        <v>0</v>
      </c>
      <c r="BJ55" s="97">
        <v>0</v>
      </c>
      <c r="BK55" s="97">
        <v>13</v>
      </c>
      <c r="BL55" s="97">
        <v>322</v>
      </c>
      <c r="BM55" s="97">
        <v>-736</v>
      </c>
      <c r="BN55" s="97">
        <v>0</v>
      </c>
      <c r="BO55" s="97">
        <v>-1983</v>
      </c>
      <c r="BP55" s="97">
        <v>-82</v>
      </c>
      <c r="BQ55" s="97">
        <v>6849</v>
      </c>
      <c r="BR55" s="105">
        <v>0</v>
      </c>
      <c r="BS55" s="105">
        <v>0</v>
      </c>
      <c r="BT55" s="105">
        <v>8201</v>
      </c>
      <c r="BU55" s="105">
        <v>3681</v>
      </c>
      <c r="BV55" s="106">
        <v>0</v>
      </c>
      <c r="BW55" s="106">
        <v>0</v>
      </c>
      <c r="BX55" s="106">
        <v>8214</v>
      </c>
      <c r="BY55" s="106">
        <v>4003</v>
      </c>
      <c r="BZ55" s="105">
        <v>0</v>
      </c>
      <c r="CA55" s="107">
        <v>-1984</v>
      </c>
      <c r="CB55" s="107">
        <v>-1114</v>
      </c>
      <c r="CC55" s="107">
        <v>116</v>
      </c>
      <c r="CD55" s="107">
        <v>-26</v>
      </c>
      <c r="CE55" s="107">
        <v>-453</v>
      </c>
      <c r="CF55" s="136">
        <v>-3461</v>
      </c>
      <c r="CG55" s="110">
        <v>1891</v>
      </c>
      <c r="CH55" s="110">
        <v>1483</v>
      </c>
      <c r="CI55" s="135">
        <v>3374</v>
      </c>
      <c r="CJ55" s="135">
        <v>23</v>
      </c>
      <c r="CK55" s="97">
        <v>0</v>
      </c>
      <c r="CL55" s="97">
        <v>0</v>
      </c>
      <c r="CM55" s="139">
        <v>0</v>
      </c>
      <c r="CN55" s="139">
        <v>0</v>
      </c>
      <c r="CO55" s="97">
        <v>1</v>
      </c>
      <c r="CP55" s="97">
        <v>10237</v>
      </c>
      <c r="CQ55" s="119">
        <v>0</v>
      </c>
      <c r="CR55" s="119">
        <v>0</v>
      </c>
      <c r="CS55" s="118">
        <v>0</v>
      </c>
      <c r="CT55" s="117">
        <v>0</v>
      </c>
      <c r="CU55" s="117">
        <v>0</v>
      </c>
    </row>
    <row r="56" spans="1:99" x14ac:dyDescent="0.2">
      <c r="A56" s="144" t="s">
        <v>151</v>
      </c>
      <c r="B56" s="144" t="s">
        <v>1096</v>
      </c>
      <c r="C56" s="144" t="s">
        <v>152</v>
      </c>
      <c r="D56" s="144"/>
      <c r="E56" s="144" t="s">
        <v>822</v>
      </c>
      <c r="F56" s="97">
        <v>0</v>
      </c>
      <c r="G56" s="97">
        <v>-46</v>
      </c>
      <c r="H56" s="97">
        <v>0</v>
      </c>
      <c r="I56" s="97">
        <v>0</v>
      </c>
      <c r="J56" s="97">
        <v>0</v>
      </c>
      <c r="K56" s="97">
        <v>937</v>
      </c>
      <c r="L56" s="97">
        <v>4282</v>
      </c>
      <c r="M56" s="97">
        <v>2630</v>
      </c>
      <c r="N56" s="97">
        <v>1338</v>
      </c>
      <c r="O56" s="97">
        <v>0</v>
      </c>
      <c r="P56" s="97">
        <v>0</v>
      </c>
      <c r="Q56" s="97">
        <v>3205</v>
      </c>
      <c r="R56" s="97">
        <v>0</v>
      </c>
      <c r="S56" s="140">
        <v>12346</v>
      </c>
      <c r="T56" s="98">
        <v>31177</v>
      </c>
      <c r="U56" s="98">
        <v>55</v>
      </c>
      <c r="V56" s="98">
        <v>0</v>
      </c>
      <c r="W56" s="98">
        <v>0</v>
      </c>
      <c r="X56" s="98">
        <v>0</v>
      </c>
      <c r="Y56" s="97">
        <v>271</v>
      </c>
      <c r="Z56" s="97">
        <v>0</v>
      </c>
      <c r="AA56" s="97">
        <v>0</v>
      </c>
      <c r="AB56" s="97">
        <v>0</v>
      </c>
      <c r="AC56" s="97">
        <v>0</v>
      </c>
      <c r="AD56" s="98">
        <v>0</v>
      </c>
      <c r="AE56" s="98">
        <v>0</v>
      </c>
      <c r="AF56" s="98">
        <v>0</v>
      </c>
      <c r="AG56" s="98">
        <v>0</v>
      </c>
      <c r="AH56" s="98">
        <v>-9</v>
      </c>
      <c r="AI56" s="98">
        <v>0</v>
      </c>
      <c r="AJ56" s="114">
        <v>43840</v>
      </c>
      <c r="AK56" s="97">
        <v>0</v>
      </c>
      <c r="AL56" s="97">
        <v>881</v>
      </c>
      <c r="AM56" s="97">
        <v>0</v>
      </c>
      <c r="AN56" s="97">
        <v>0</v>
      </c>
      <c r="AO56" s="97">
        <v>164</v>
      </c>
      <c r="AP56" s="97">
        <v>0</v>
      </c>
      <c r="AQ56" s="97">
        <v>0</v>
      </c>
      <c r="AR56" s="97">
        <v>0</v>
      </c>
      <c r="AS56" s="97">
        <v>0</v>
      </c>
      <c r="AT56" s="97">
        <v>44885</v>
      </c>
      <c r="AU56" s="97">
        <v>-195</v>
      </c>
      <c r="AV56" s="97">
        <v>0</v>
      </c>
      <c r="AW56" s="97">
        <v>0</v>
      </c>
      <c r="AX56" s="97">
        <v>0</v>
      </c>
      <c r="AY56" s="97">
        <v>-31473</v>
      </c>
      <c r="AZ56" s="97">
        <v>0</v>
      </c>
      <c r="BA56" s="97">
        <v>0</v>
      </c>
      <c r="BB56" s="97">
        <v>0</v>
      </c>
      <c r="BC56" s="97">
        <v>0</v>
      </c>
      <c r="BD56" s="114">
        <v>13217</v>
      </c>
      <c r="BE56" s="97">
        <v>0</v>
      </c>
      <c r="BF56" s="97">
        <v>-2170</v>
      </c>
      <c r="BG56" s="97">
        <v>11047</v>
      </c>
      <c r="BH56" s="97">
        <v>0</v>
      </c>
      <c r="BI56" s="97">
        <v>0</v>
      </c>
      <c r="BJ56" s="97">
        <v>0</v>
      </c>
      <c r="BK56" s="97">
        <v>927</v>
      </c>
      <c r="BL56" s="97">
        <v>0</v>
      </c>
      <c r="BM56" s="97">
        <v>-1626</v>
      </c>
      <c r="BN56" s="97">
        <v>0</v>
      </c>
      <c r="BO56" s="97">
        <v>-4494</v>
      </c>
      <c r="BP56" s="97">
        <v>-78</v>
      </c>
      <c r="BQ56" s="97">
        <v>5778</v>
      </c>
      <c r="BR56" s="105">
        <v>0</v>
      </c>
      <c r="BS56" s="105">
        <v>0</v>
      </c>
      <c r="BT56" s="105">
        <v>4398</v>
      </c>
      <c r="BU56" s="105">
        <v>5783</v>
      </c>
      <c r="BV56" s="106">
        <v>0</v>
      </c>
      <c r="BW56" s="106">
        <v>0</v>
      </c>
      <c r="BX56" s="106">
        <v>5325</v>
      </c>
      <c r="BY56" s="106">
        <v>5783</v>
      </c>
      <c r="BZ56" s="105">
        <v>0</v>
      </c>
      <c r="CA56" s="107">
        <v>1491</v>
      </c>
      <c r="CB56" s="107">
        <v>0</v>
      </c>
      <c r="CC56" s="107">
        <v>119</v>
      </c>
      <c r="CD56" s="107">
        <v>0</v>
      </c>
      <c r="CE56" s="107">
        <v>85</v>
      </c>
      <c r="CF56" s="136">
        <v>1695</v>
      </c>
      <c r="CG56" s="110">
        <v>3228</v>
      </c>
      <c r="CH56" s="110">
        <v>3709</v>
      </c>
      <c r="CI56" s="135">
        <v>6937</v>
      </c>
      <c r="CJ56" s="135">
        <v>17</v>
      </c>
      <c r="CK56" s="97">
        <v>0</v>
      </c>
      <c r="CL56" s="97">
        <v>0</v>
      </c>
      <c r="CM56" s="139">
        <v>0</v>
      </c>
      <c r="CN56" s="139">
        <v>0</v>
      </c>
      <c r="CO56" s="97">
        <v>1</v>
      </c>
      <c r="CP56" s="97">
        <v>12346</v>
      </c>
      <c r="CQ56" s="119">
        <v>0</v>
      </c>
      <c r="CR56" s="119">
        <v>0</v>
      </c>
      <c r="CS56" s="118">
        <v>0</v>
      </c>
      <c r="CT56" s="117">
        <v>0</v>
      </c>
      <c r="CU56" s="117">
        <v>0</v>
      </c>
    </row>
    <row r="57" spans="1:99" x14ac:dyDescent="0.2">
      <c r="A57" s="144" t="s">
        <v>153</v>
      </c>
      <c r="B57" s="144" t="s">
        <v>1097</v>
      </c>
      <c r="C57" s="144" t="s">
        <v>154</v>
      </c>
      <c r="D57" s="144"/>
      <c r="E57" s="144" t="s">
        <v>822</v>
      </c>
      <c r="F57" s="97">
        <v>0</v>
      </c>
      <c r="G57" s="97">
        <v>-820</v>
      </c>
      <c r="H57" s="97">
        <v>0</v>
      </c>
      <c r="I57" s="97">
        <v>0</v>
      </c>
      <c r="J57" s="97">
        <v>0</v>
      </c>
      <c r="K57" s="97">
        <v>1144</v>
      </c>
      <c r="L57" s="97">
        <v>2102</v>
      </c>
      <c r="M57" s="97">
        <v>3411</v>
      </c>
      <c r="N57" s="97">
        <v>932</v>
      </c>
      <c r="O57" s="97">
        <v>0</v>
      </c>
      <c r="P57" s="97">
        <v>0</v>
      </c>
      <c r="Q57" s="97">
        <v>1643</v>
      </c>
      <c r="R57" s="97">
        <v>0</v>
      </c>
      <c r="S57" s="140">
        <v>8412</v>
      </c>
      <c r="T57" s="98">
        <v>12955</v>
      </c>
      <c r="U57" s="98">
        <v>0</v>
      </c>
      <c r="V57" s="98">
        <v>7683</v>
      </c>
      <c r="W57" s="98">
        <v>0</v>
      </c>
      <c r="X57" s="98">
        <v>0</v>
      </c>
      <c r="Y57" s="97">
        <v>541</v>
      </c>
      <c r="Z57" s="97">
        <v>0</v>
      </c>
      <c r="AA57" s="97">
        <v>0</v>
      </c>
      <c r="AB57" s="97">
        <v>0</v>
      </c>
      <c r="AC57" s="97">
        <v>0</v>
      </c>
      <c r="AD57" s="98">
        <v>0</v>
      </c>
      <c r="AE57" s="98">
        <v>0</v>
      </c>
      <c r="AF57" s="98">
        <v>0</v>
      </c>
      <c r="AG57" s="98">
        <v>0</v>
      </c>
      <c r="AH57" s="98">
        <v>2</v>
      </c>
      <c r="AI57" s="98">
        <v>0</v>
      </c>
      <c r="AJ57" s="114">
        <v>29593</v>
      </c>
      <c r="AK57" s="97">
        <v>0</v>
      </c>
      <c r="AL57" s="97">
        <v>0</v>
      </c>
      <c r="AM57" s="97">
        <v>0</v>
      </c>
      <c r="AN57" s="97">
        <v>0</v>
      </c>
      <c r="AO57" s="97">
        <v>0</v>
      </c>
      <c r="AP57" s="97">
        <v>853</v>
      </c>
      <c r="AQ57" s="97">
        <v>0</v>
      </c>
      <c r="AR57" s="97">
        <v>839</v>
      </c>
      <c r="AS57" s="97">
        <v>0</v>
      </c>
      <c r="AT57" s="97">
        <v>31285</v>
      </c>
      <c r="AU57" s="97">
        <v>-83</v>
      </c>
      <c r="AV57" s="97">
        <v>0</v>
      </c>
      <c r="AW57" s="97">
        <v>-46</v>
      </c>
      <c r="AX57" s="97">
        <v>0</v>
      </c>
      <c r="AY57" s="97">
        <v>-20613</v>
      </c>
      <c r="AZ57" s="97">
        <v>0</v>
      </c>
      <c r="BA57" s="97">
        <v>0</v>
      </c>
      <c r="BB57" s="97">
        <v>0</v>
      </c>
      <c r="BC57" s="97">
        <v>0</v>
      </c>
      <c r="BD57" s="114">
        <v>10543</v>
      </c>
      <c r="BE57" s="97">
        <v>0</v>
      </c>
      <c r="BF57" s="97">
        <v>-1179</v>
      </c>
      <c r="BG57" s="97">
        <v>9364</v>
      </c>
      <c r="BH57" s="97">
        <v>0</v>
      </c>
      <c r="BI57" s="97">
        <v>0</v>
      </c>
      <c r="BJ57" s="97">
        <v>0</v>
      </c>
      <c r="BK57" s="97">
        <v>-67</v>
      </c>
      <c r="BL57" s="97">
        <v>4</v>
      </c>
      <c r="BM57" s="97">
        <v>-1125</v>
      </c>
      <c r="BN57" s="97">
        <v>0</v>
      </c>
      <c r="BO57" s="97">
        <v>-2307</v>
      </c>
      <c r="BP57" s="97">
        <v>-57</v>
      </c>
      <c r="BQ57" s="97">
        <v>5812</v>
      </c>
      <c r="BR57" s="105">
        <v>0</v>
      </c>
      <c r="BS57" s="105">
        <v>0</v>
      </c>
      <c r="BT57" s="105">
        <v>3364</v>
      </c>
      <c r="BU57" s="105">
        <v>2828</v>
      </c>
      <c r="BV57" s="106">
        <v>0</v>
      </c>
      <c r="BW57" s="106">
        <v>0</v>
      </c>
      <c r="BX57" s="106">
        <v>3297</v>
      </c>
      <c r="BY57" s="106">
        <v>2832</v>
      </c>
      <c r="BZ57" s="105">
        <v>0</v>
      </c>
      <c r="CA57" s="107">
        <v>2217</v>
      </c>
      <c r="CB57" s="107">
        <v>0</v>
      </c>
      <c r="CC57" s="107">
        <v>-64</v>
      </c>
      <c r="CD57" s="107">
        <v>-556</v>
      </c>
      <c r="CE57" s="107">
        <v>733</v>
      </c>
      <c r="CF57" s="136">
        <v>2330</v>
      </c>
      <c r="CG57" s="110">
        <v>2370</v>
      </c>
      <c r="CH57" s="110">
        <v>2961</v>
      </c>
      <c r="CI57" s="135">
        <v>5331</v>
      </c>
      <c r="CJ57" s="135">
        <v>51</v>
      </c>
      <c r="CK57" s="97">
        <v>0</v>
      </c>
      <c r="CL57" s="97">
        <v>0</v>
      </c>
      <c r="CM57" s="139">
        <v>0</v>
      </c>
      <c r="CN57" s="139">
        <v>0</v>
      </c>
      <c r="CO57" s="97">
        <v>1</v>
      </c>
      <c r="CP57" s="97">
        <v>8933</v>
      </c>
      <c r="CQ57" s="119">
        <v>15416</v>
      </c>
      <c r="CR57" s="119">
        <v>13056</v>
      </c>
      <c r="CS57" s="118">
        <v>2360</v>
      </c>
      <c r="CT57" s="117">
        <v>8908</v>
      </c>
      <c r="CU57" s="117">
        <v>11268</v>
      </c>
    </row>
    <row r="58" spans="1:99" x14ac:dyDescent="0.2">
      <c r="A58" s="144" t="s">
        <v>155</v>
      </c>
      <c r="B58" s="144" t="s">
        <v>1098</v>
      </c>
      <c r="C58" s="144" t="s">
        <v>156</v>
      </c>
      <c r="D58" s="144"/>
      <c r="E58" s="144" t="s">
        <v>822</v>
      </c>
      <c r="F58" s="97">
        <v>0</v>
      </c>
      <c r="G58" s="97">
        <v>-272</v>
      </c>
      <c r="H58" s="97">
        <v>0</v>
      </c>
      <c r="I58" s="97">
        <v>0</v>
      </c>
      <c r="J58" s="97">
        <v>0</v>
      </c>
      <c r="K58" s="97">
        <v>612</v>
      </c>
      <c r="L58" s="97">
        <v>1078</v>
      </c>
      <c r="M58" s="97">
        <v>1856</v>
      </c>
      <c r="N58" s="97">
        <v>-1820</v>
      </c>
      <c r="O58" s="97">
        <v>0</v>
      </c>
      <c r="P58" s="97">
        <v>0</v>
      </c>
      <c r="Q58" s="97">
        <v>6223</v>
      </c>
      <c r="R58" s="97">
        <v>0</v>
      </c>
      <c r="S58" s="140">
        <v>7677</v>
      </c>
      <c r="T58" s="98">
        <v>7885</v>
      </c>
      <c r="U58" s="98">
        <v>0</v>
      </c>
      <c r="V58" s="98">
        <v>15988</v>
      </c>
      <c r="W58" s="98">
        <v>0</v>
      </c>
      <c r="X58" s="98">
        <v>0</v>
      </c>
      <c r="Y58" s="97">
        <v>2894</v>
      </c>
      <c r="Z58" s="97">
        <v>0</v>
      </c>
      <c r="AA58" s="97">
        <v>0</v>
      </c>
      <c r="AB58" s="97">
        <v>0</v>
      </c>
      <c r="AC58" s="97">
        <v>0</v>
      </c>
      <c r="AD58" s="98">
        <v>-451</v>
      </c>
      <c r="AE58" s="98">
        <v>0</v>
      </c>
      <c r="AF58" s="98">
        <v>10</v>
      </c>
      <c r="AG58" s="98">
        <v>0</v>
      </c>
      <c r="AH58" s="98">
        <v>-13</v>
      </c>
      <c r="AI58" s="98">
        <v>0</v>
      </c>
      <c r="AJ58" s="114">
        <v>33990</v>
      </c>
      <c r="AK58" s="97">
        <v>0</v>
      </c>
      <c r="AL58" s="97">
        <v>1156</v>
      </c>
      <c r="AM58" s="97">
        <v>0</v>
      </c>
      <c r="AN58" s="97">
        <v>0</v>
      </c>
      <c r="AO58" s="97">
        <v>-56</v>
      </c>
      <c r="AP58" s="97">
        <v>1009</v>
      </c>
      <c r="AQ58" s="97">
        <v>0</v>
      </c>
      <c r="AR58" s="97">
        <v>-5282</v>
      </c>
      <c r="AS58" s="97">
        <v>5352</v>
      </c>
      <c r="AT58" s="97">
        <v>36169</v>
      </c>
      <c r="AU58" s="97">
        <v>0</v>
      </c>
      <c r="AV58" s="97">
        <v>0</v>
      </c>
      <c r="AW58" s="97">
        <v>0</v>
      </c>
      <c r="AX58" s="97">
        <v>0</v>
      </c>
      <c r="AY58" s="97">
        <v>-23683</v>
      </c>
      <c r="AZ58" s="97">
        <v>0</v>
      </c>
      <c r="BA58" s="97">
        <v>0</v>
      </c>
      <c r="BB58" s="97">
        <v>0</v>
      </c>
      <c r="BC58" s="97">
        <v>0</v>
      </c>
      <c r="BD58" s="114">
        <v>12486</v>
      </c>
      <c r="BE58" s="97">
        <v>0</v>
      </c>
      <c r="BF58" s="97">
        <v>-2154</v>
      </c>
      <c r="BG58" s="97">
        <v>10332</v>
      </c>
      <c r="BH58" s="97">
        <v>0</v>
      </c>
      <c r="BI58" s="97">
        <v>0</v>
      </c>
      <c r="BJ58" s="97">
        <v>0</v>
      </c>
      <c r="BK58" s="97">
        <v>2838</v>
      </c>
      <c r="BL58" s="97">
        <v>0</v>
      </c>
      <c r="BM58" s="97">
        <v>-1295</v>
      </c>
      <c r="BN58" s="97">
        <v>0</v>
      </c>
      <c r="BO58" s="97">
        <v>-3559</v>
      </c>
      <c r="BP58" s="97">
        <v>-107</v>
      </c>
      <c r="BQ58" s="97">
        <v>8209</v>
      </c>
      <c r="BR58" s="105">
        <v>0</v>
      </c>
      <c r="BS58" s="105">
        <v>0</v>
      </c>
      <c r="BT58" s="105">
        <v>6262</v>
      </c>
      <c r="BU58" s="105">
        <v>2000</v>
      </c>
      <c r="BV58" s="106">
        <v>0</v>
      </c>
      <c r="BW58" s="106">
        <v>0</v>
      </c>
      <c r="BX58" s="106">
        <v>9100</v>
      </c>
      <c r="BY58" s="106">
        <v>2000</v>
      </c>
      <c r="BZ58" s="105">
        <v>0</v>
      </c>
      <c r="CA58" s="107">
        <v>1073</v>
      </c>
      <c r="CB58" s="107">
        <v>0</v>
      </c>
      <c r="CC58" s="107">
        <v>713</v>
      </c>
      <c r="CD58" s="107">
        <v>-2335</v>
      </c>
      <c r="CE58" s="107">
        <v>481</v>
      </c>
      <c r="CF58" s="136">
        <v>-68</v>
      </c>
      <c r="CG58" s="110">
        <v>3525</v>
      </c>
      <c r="CH58" s="110">
        <v>3048</v>
      </c>
      <c r="CI58" s="135">
        <v>6573</v>
      </c>
      <c r="CJ58" s="135">
        <v>282</v>
      </c>
      <c r="CK58" s="97">
        <v>0</v>
      </c>
      <c r="CL58" s="97">
        <v>0</v>
      </c>
      <c r="CM58" s="139">
        <v>0</v>
      </c>
      <c r="CN58" s="139">
        <v>0</v>
      </c>
      <c r="CO58" s="97">
        <v>1</v>
      </c>
      <c r="CP58" s="97">
        <v>7677</v>
      </c>
      <c r="CQ58" s="119">
        <v>33276</v>
      </c>
      <c r="CR58" s="119">
        <v>32774</v>
      </c>
      <c r="CS58" s="118">
        <v>502</v>
      </c>
      <c r="CT58" s="117">
        <v>3823</v>
      </c>
      <c r="CU58" s="117">
        <v>4325</v>
      </c>
    </row>
    <row r="59" spans="1:99" x14ac:dyDescent="0.2">
      <c r="A59" s="144" t="s">
        <v>157</v>
      </c>
      <c r="B59" s="144" t="s">
        <v>1099</v>
      </c>
      <c r="C59" s="144" t="s">
        <v>158</v>
      </c>
      <c r="D59" s="144"/>
      <c r="E59" s="144" t="s">
        <v>822</v>
      </c>
      <c r="F59" s="97">
        <v>0</v>
      </c>
      <c r="G59" s="97">
        <v>88</v>
      </c>
      <c r="H59" s="97">
        <v>0</v>
      </c>
      <c r="I59" s="97">
        <v>0</v>
      </c>
      <c r="J59" s="97">
        <v>0</v>
      </c>
      <c r="K59" s="97">
        <v>827</v>
      </c>
      <c r="L59" s="97">
        <v>1109</v>
      </c>
      <c r="M59" s="97">
        <v>2427</v>
      </c>
      <c r="N59" s="97">
        <v>637</v>
      </c>
      <c r="O59" s="97">
        <v>0</v>
      </c>
      <c r="P59" s="97">
        <v>0</v>
      </c>
      <c r="Q59" s="97">
        <v>5347</v>
      </c>
      <c r="R59" s="97">
        <v>-2936</v>
      </c>
      <c r="S59" s="140">
        <v>7499</v>
      </c>
      <c r="T59" s="98">
        <v>11032</v>
      </c>
      <c r="U59" s="98">
        <v>6642</v>
      </c>
      <c r="V59" s="98">
        <v>0</v>
      </c>
      <c r="W59" s="98">
        <v>0</v>
      </c>
      <c r="X59" s="98">
        <v>0</v>
      </c>
      <c r="Y59" s="97">
        <v>679</v>
      </c>
      <c r="Z59" s="97">
        <v>0</v>
      </c>
      <c r="AA59" s="97">
        <v>0</v>
      </c>
      <c r="AB59" s="97">
        <v>0</v>
      </c>
      <c r="AC59" s="97">
        <v>0</v>
      </c>
      <c r="AD59" s="98">
        <v>-275</v>
      </c>
      <c r="AE59" s="98">
        <v>0</v>
      </c>
      <c r="AF59" s="98">
        <v>-3</v>
      </c>
      <c r="AG59" s="98">
        <v>0</v>
      </c>
      <c r="AH59" s="98">
        <v>-11</v>
      </c>
      <c r="AI59" s="98">
        <v>0</v>
      </c>
      <c r="AJ59" s="114">
        <v>25563</v>
      </c>
      <c r="AK59" s="97">
        <v>0</v>
      </c>
      <c r="AL59" s="97">
        <v>725</v>
      </c>
      <c r="AM59" s="97">
        <v>0</v>
      </c>
      <c r="AN59" s="97">
        <v>0</v>
      </c>
      <c r="AO59" s="97">
        <v>128</v>
      </c>
      <c r="AP59" s="97">
        <v>0</v>
      </c>
      <c r="AQ59" s="97">
        <v>0</v>
      </c>
      <c r="AR59" s="97">
        <v>1</v>
      </c>
      <c r="AS59" s="97">
        <v>0</v>
      </c>
      <c r="AT59" s="97">
        <v>26417</v>
      </c>
      <c r="AU59" s="97">
        <v>0</v>
      </c>
      <c r="AV59" s="97">
        <v>0</v>
      </c>
      <c r="AW59" s="97">
        <v>0</v>
      </c>
      <c r="AX59" s="97">
        <v>0</v>
      </c>
      <c r="AY59" s="97">
        <v>-17401</v>
      </c>
      <c r="AZ59" s="97">
        <v>0</v>
      </c>
      <c r="BA59" s="97">
        <v>0</v>
      </c>
      <c r="BB59" s="97">
        <v>0</v>
      </c>
      <c r="BC59" s="97">
        <v>0</v>
      </c>
      <c r="BD59" s="114">
        <v>9016</v>
      </c>
      <c r="BE59" s="97">
        <v>0</v>
      </c>
      <c r="BF59" s="97">
        <v>-3167</v>
      </c>
      <c r="BG59" s="97">
        <v>5849</v>
      </c>
      <c r="BH59" s="97">
        <v>0</v>
      </c>
      <c r="BI59" s="97">
        <v>0</v>
      </c>
      <c r="BJ59" s="97">
        <v>0</v>
      </c>
      <c r="BK59" s="97">
        <v>3087</v>
      </c>
      <c r="BL59" s="97">
        <v>1444</v>
      </c>
      <c r="BM59" s="97">
        <v>-1199</v>
      </c>
      <c r="BN59" s="97">
        <v>0</v>
      </c>
      <c r="BO59" s="97">
        <v>-3735</v>
      </c>
      <c r="BP59" s="97">
        <v>-20</v>
      </c>
      <c r="BQ59" s="97">
        <v>5426</v>
      </c>
      <c r="BR59" s="105">
        <v>0</v>
      </c>
      <c r="BS59" s="105">
        <v>0</v>
      </c>
      <c r="BT59" s="105">
        <v>5372</v>
      </c>
      <c r="BU59" s="105">
        <v>6989</v>
      </c>
      <c r="BV59" s="106">
        <v>0</v>
      </c>
      <c r="BW59" s="106">
        <v>0</v>
      </c>
      <c r="BX59" s="106">
        <v>8459</v>
      </c>
      <c r="BY59" s="106">
        <v>8433</v>
      </c>
      <c r="BZ59" s="105">
        <v>0</v>
      </c>
      <c r="CA59" s="107">
        <v>825</v>
      </c>
      <c r="CB59" s="107">
        <v>97</v>
      </c>
      <c r="CC59" s="107">
        <v>0</v>
      </c>
      <c r="CD59" s="107">
        <v>0</v>
      </c>
      <c r="CE59" s="107">
        <v>1473</v>
      </c>
      <c r="CF59" s="136">
        <v>2395</v>
      </c>
      <c r="CG59" s="110">
        <v>0</v>
      </c>
      <c r="CH59" s="110">
        <v>0</v>
      </c>
      <c r="CI59" s="135">
        <v>0</v>
      </c>
      <c r="CJ59" s="135">
        <v>43</v>
      </c>
      <c r="CK59" s="97">
        <v>0</v>
      </c>
      <c r="CL59" s="97">
        <v>0</v>
      </c>
      <c r="CM59" s="139">
        <v>0</v>
      </c>
      <c r="CN59" s="139">
        <v>0</v>
      </c>
      <c r="CO59" s="97">
        <v>1</v>
      </c>
      <c r="CP59" s="97">
        <v>7499</v>
      </c>
      <c r="CQ59" s="119">
        <v>13111</v>
      </c>
      <c r="CR59" s="119">
        <v>10834</v>
      </c>
      <c r="CS59" s="118">
        <v>2277</v>
      </c>
      <c r="CT59" s="117">
        <v>1426</v>
      </c>
      <c r="CU59" s="117">
        <v>3703</v>
      </c>
    </row>
    <row r="60" spans="1:99" x14ac:dyDescent="0.2">
      <c r="A60" s="144" t="s">
        <v>159</v>
      </c>
      <c r="B60" s="144" t="s">
        <v>1100</v>
      </c>
      <c r="C60" s="144" t="s">
        <v>160</v>
      </c>
      <c r="D60" s="144"/>
      <c r="E60" s="144" t="s">
        <v>820</v>
      </c>
      <c r="F60" s="97">
        <v>127435</v>
      </c>
      <c r="G60" s="97">
        <v>12992</v>
      </c>
      <c r="H60" s="97">
        <v>51744</v>
      </c>
      <c r="I60" s="97">
        <v>72195</v>
      </c>
      <c r="J60" s="97">
        <v>16450</v>
      </c>
      <c r="K60" s="97">
        <v>5939</v>
      </c>
      <c r="L60" s="97">
        <v>11076</v>
      </c>
      <c r="M60" s="97">
        <v>14691</v>
      </c>
      <c r="N60" s="97">
        <v>3741</v>
      </c>
      <c r="O60" s="97">
        <v>0</v>
      </c>
      <c r="P60" s="97">
        <v>0</v>
      </c>
      <c r="Q60" s="97">
        <v>7812</v>
      </c>
      <c r="R60" s="97">
        <v>176</v>
      </c>
      <c r="S60" s="140">
        <v>324251</v>
      </c>
      <c r="T60" s="98">
        <v>98365</v>
      </c>
      <c r="U60" s="98">
        <v>665</v>
      </c>
      <c r="V60" s="98">
        <v>-63</v>
      </c>
      <c r="W60" s="98">
        <v>0</v>
      </c>
      <c r="X60" s="98">
        <v>0</v>
      </c>
      <c r="Y60" s="97">
        <v>0</v>
      </c>
      <c r="Z60" s="97">
        <v>0</v>
      </c>
      <c r="AA60" s="97">
        <v>0</v>
      </c>
      <c r="AB60" s="97">
        <v>0</v>
      </c>
      <c r="AC60" s="97">
        <v>0</v>
      </c>
      <c r="AD60" s="98">
        <v>-1380</v>
      </c>
      <c r="AE60" s="98">
        <v>12610</v>
      </c>
      <c r="AF60" s="98">
        <v>-996</v>
      </c>
      <c r="AG60" s="98">
        <v>-1497</v>
      </c>
      <c r="AH60" s="98">
        <v>-366</v>
      </c>
      <c r="AI60" s="98">
        <v>606</v>
      </c>
      <c r="AJ60" s="114">
        <v>432195</v>
      </c>
      <c r="AK60" s="97">
        <v>115</v>
      </c>
      <c r="AL60" s="97">
        <v>1224</v>
      </c>
      <c r="AM60" s="97">
        <v>0</v>
      </c>
      <c r="AN60" s="97">
        <v>0</v>
      </c>
      <c r="AO60" s="97">
        <v>2529</v>
      </c>
      <c r="AP60" s="97">
        <v>3528</v>
      </c>
      <c r="AQ60" s="97">
        <v>-6</v>
      </c>
      <c r="AR60" s="97">
        <v>13953</v>
      </c>
      <c r="AS60" s="97">
        <v>0</v>
      </c>
      <c r="AT60" s="97">
        <v>453538</v>
      </c>
      <c r="AU60" s="97">
        <v>-1678</v>
      </c>
      <c r="AV60" s="97">
        <v>0</v>
      </c>
      <c r="AW60" s="97">
        <v>176</v>
      </c>
      <c r="AX60" s="97">
        <v>0</v>
      </c>
      <c r="AY60" s="97">
        <v>-105945</v>
      </c>
      <c r="AZ60" s="97">
        <v>0</v>
      </c>
      <c r="BA60" s="97">
        <v>0</v>
      </c>
      <c r="BB60" s="97">
        <v>0</v>
      </c>
      <c r="BC60" s="97">
        <v>0</v>
      </c>
      <c r="BD60" s="114">
        <v>346091</v>
      </c>
      <c r="BE60" s="97">
        <v>-21</v>
      </c>
      <c r="BF60" s="97">
        <v>-149589</v>
      </c>
      <c r="BG60" s="97">
        <v>196481</v>
      </c>
      <c r="BH60" s="97">
        <v>-2</v>
      </c>
      <c r="BI60" s="97">
        <v>-2983</v>
      </c>
      <c r="BJ60" s="97">
        <v>0</v>
      </c>
      <c r="BK60" s="97">
        <v>-2252</v>
      </c>
      <c r="BL60" s="97">
        <v>-6010</v>
      </c>
      <c r="BM60" s="97">
        <v>-33211</v>
      </c>
      <c r="BN60" s="97">
        <v>0</v>
      </c>
      <c r="BO60" s="97">
        <v>-56905</v>
      </c>
      <c r="BP60" s="97">
        <v>-1036</v>
      </c>
      <c r="BQ60" s="97">
        <v>94082</v>
      </c>
      <c r="BR60" s="105">
        <v>7365</v>
      </c>
      <c r="BS60" s="105">
        <v>0</v>
      </c>
      <c r="BT60" s="105">
        <v>23850</v>
      </c>
      <c r="BU60" s="105">
        <v>29751</v>
      </c>
      <c r="BV60" s="106">
        <v>4382</v>
      </c>
      <c r="BW60" s="106">
        <v>0</v>
      </c>
      <c r="BX60" s="106">
        <v>21598</v>
      </c>
      <c r="BY60" s="106">
        <v>23741</v>
      </c>
      <c r="BZ60" s="105">
        <v>0</v>
      </c>
      <c r="CA60" s="107">
        <v>32748</v>
      </c>
      <c r="CB60" s="107">
        <v>1889</v>
      </c>
      <c r="CC60" s="107">
        <v>-351</v>
      </c>
      <c r="CD60" s="107">
        <v>-27758</v>
      </c>
      <c r="CE60" s="107">
        <v>8435</v>
      </c>
      <c r="CF60" s="136">
        <v>14963</v>
      </c>
      <c r="CG60" s="110">
        <v>0</v>
      </c>
      <c r="CH60" s="110">
        <v>0</v>
      </c>
      <c r="CI60" s="135">
        <v>0</v>
      </c>
      <c r="CJ60" s="135">
        <v>0</v>
      </c>
      <c r="CK60" s="97">
        <v>0</v>
      </c>
      <c r="CL60" s="97">
        <v>0</v>
      </c>
      <c r="CM60" s="139">
        <v>0</v>
      </c>
      <c r="CN60" s="139">
        <v>0</v>
      </c>
      <c r="CO60" s="97">
        <v>1</v>
      </c>
      <c r="CP60" s="97">
        <v>324251</v>
      </c>
      <c r="CQ60" s="119">
        <v>0</v>
      </c>
      <c r="CR60" s="119">
        <v>0</v>
      </c>
      <c r="CS60" s="118">
        <v>0</v>
      </c>
      <c r="CT60" s="117">
        <v>0</v>
      </c>
      <c r="CU60" s="117">
        <v>0</v>
      </c>
    </row>
    <row r="61" spans="1:99" x14ac:dyDescent="0.2">
      <c r="A61" s="144" t="s">
        <v>161</v>
      </c>
      <c r="B61" s="144" t="s">
        <v>1101</v>
      </c>
      <c r="C61" s="144" t="s">
        <v>162</v>
      </c>
      <c r="D61" s="144"/>
      <c r="E61" s="144" t="s">
        <v>820</v>
      </c>
      <c r="F61" s="97">
        <v>46433</v>
      </c>
      <c r="G61" s="97">
        <v>4123</v>
      </c>
      <c r="H61" s="97">
        <v>32793</v>
      </c>
      <c r="I61" s="97">
        <v>39409</v>
      </c>
      <c r="J61" s="97">
        <v>9847</v>
      </c>
      <c r="K61" s="97">
        <v>3691</v>
      </c>
      <c r="L61" s="97">
        <v>5594</v>
      </c>
      <c r="M61" s="97">
        <v>11893</v>
      </c>
      <c r="N61" s="97">
        <v>2902</v>
      </c>
      <c r="O61" s="97">
        <v>0</v>
      </c>
      <c r="P61" s="97">
        <v>0</v>
      </c>
      <c r="Q61" s="97">
        <v>6703</v>
      </c>
      <c r="R61" s="97">
        <v>362</v>
      </c>
      <c r="S61" s="140">
        <v>163750</v>
      </c>
      <c r="T61" s="98">
        <v>63065</v>
      </c>
      <c r="U61" s="98">
        <v>350</v>
      </c>
      <c r="V61" s="98">
        <v>0</v>
      </c>
      <c r="W61" s="98">
        <v>0</v>
      </c>
      <c r="X61" s="98">
        <v>0</v>
      </c>
      <c r="Y61" s="97">
        <v>234</v>
      </c>
      <c r="Z61" s="97">
        <v>0</v>
      </c>
      <c r="AA61" s="97">
        <v>0</v>
      </c>
      <c r="AB61" s="97">
        <v>0</v>
      </c>
      <c r="AC61" s="97">
        <v>0</v>
      </c>
      <c r="AD61" s="98">
        <v>0</v>
      </c>
      <c r="AE61" s="98">
        <v>0</v>
      </c>
      <c r="AF61" s="98">
        <v>0</v>
      </c>
      <c r="AG61" s="98">
        <v>0</v>
      </c>
      <c r="AH61" s="98">
        <v>-273</v>
      </c>
      <c r="AI61" s="98">
        <v>0</v>
      </c>
      <c r="AJ61" s="114">
        <v>227126</v>
      </c>
      <c r="AK61" s="97">
        <v>71</v>
      </c>
      <c r="AL61" s="97">
        <v>234</v>
      </c>
      <c r="AM61" s="97">
        <v>0</v>
      </c>
      <c r="AN61" s="97">
        <v>0</v>
      </c>
      <c r="AO61" s="97">
        <v>465</v>
      </c>
      <c r="AP61" s="97">
        <v>2727</v>
      </c>
      <c r="AQ61" s="97">
        <v>0</v>
      </c>
      <c r="AR61" s="97">
        <v>5901</v>
      </c>
      <c r="AS61" s="97">
        <v>0</v>
      </c>
      <c r="AT61" s="97">
        <v>236524</v>
      </c>
      <c r="AU61" s="97">
        <v>-1232</v>
      </c>
      <c r="AV61" s="97">
        <v>0</v>
      </c>
      <c r="AW61" s="97">
        <v>82</v>
      </c>
      <c r="AX61" s="97">
        <v>0</v>
      </c>
      <c r="AY61" s="97">
        <v>-65953</v>
      </c>
      <c r="AZ61" s="97">
        <v>0</v>
      </c>
      <c r="BA61" s="97">
        <v>0</v>
      </c>
      <c r="BB61" s="97">
        <v>0</v>
      </c>
      <c r="BC61" s="97">
        <v>0</v>
      </c>
      <c r="BD61" s="114">
        <v>169421</v>
      </c>
      <c r="BE61" s="97">
        <v>-37</v>
      </c>
      <c r="BF61" s="97">
        <v>-58345</v>
      </c>
      <c r="BG61" s="97">
        <v>111039</v>
      </c>
      <c r="BH61" s="97">
        <v>0</v>
      </c>
      <c r="BI61" s="97">
        <v>-514</v>
      </c>
      <c r="BJ61" s="97">
        <v>-28</v>
      </c>
      <c r="BK61" s="97">
        <v>-1871</v>
      </c>
      <c r="BL61" s="97">
        <v>252</v>
      </c>
      <c r="BM61" s="97">
        <v>-20055</v>
      </c>
      <c r="BN61" s="97">
        <v>0</v>
      </c>
      <c r="BO61" s="97">
        <v>-29858</v>
      </c>
      <c r="BP61" s="97">
        <v>-2100</v>
      </c>
      <c r="BQ61" s="97">
        <v>56865</v>
      </c>
      <c r="BR61" s="105">
        <v>2394</v>
      </c>
      <c r="BS61" s="105">
        <v>1202</v>
      </c>
      <c r="BT61" s="105">
        <v>21779</v>
      </c>
      <c r="BU61" s="105">
        <v>4370</v>
      </c>
      <c r="BV61" s="106">
        <v>1880</v>
      </c>
      <c r="BW61" s="106">
        <v>1174</v>
      </c>
      <c r="BX61" s="106">
        <v>19908</v>
      </c>
      <c r="BY61" s="106">
        <v>4622</v>
      </c>
      <c r="BZ61" s="105">
        <v>0</v>
      </c>
      <c r="CA61" s="107">
        <v>9169</v>
      </c>
      <c r="CB61" s="107">
        <v>6058</v>
      </c>
      <c r="CC61" s="107">
        <v>0</v>
      </c>
      <c r="CD61" s="107">
        <v>-7451</v>
      </c>
      <c r="CE61" s="107">
        <v>234</v>
      </c>
      <c r="CF61" s="136">
        <v>8010</v>
      </c>
      <c r="CG61" s="110">
        <v>6509</v>
      </c>
      <c r="CH61" s="110">
        <v>5240</v>
      </c>
      <c r="CI61" s="135">
        <v>11749</v>
      </c>
      <c r="CJ61" s="135">
        <v>0</v>
      </c>
      <c r="CK61" s="97">
        <v>0</v>
      </c>
      <c r="CL61" s="97">
        <v>0</v>
      </c>
      <c r="CM61" s="139">
        <v>0</v>
      </c>
      <c r="CN61" s="139">
        <v>0</v>
      </c>
      <c r="CO61" s="97">
        <v>1</v>
      </c>
      <c r="CP61" s="97">
        <v>162323</v>
      </c>
      <c r="CQ61" s="119">
        <v>0</v>
      </c>
      <c r="CR61" s="119">
        <v>0</v>
      </c>
      <c r="CS61" s="118">
        <v>0</v>
      </c>
      <c r="CT61" s="117">
        <v>0</v>
      </c>
      <c r="CU61" s="117">
        <v>0</v>
      </c>
    </row>
    <row r="62" spans="1:99" x14ac:dyDescent="0.2">
      <c r="A62" s="144" t="s">
        <v>163</v>
      </c>
      <c r="B62" s="144" t="s">
        <v>1102</v>
      </c>
      <c r="C62" s="144" t="s">
        <v>164</v>
      </c>
      <c r="D62" s="144"/>
      <c r="E62" s="144" t="s">
        <v>821</v>
      </c>
      <c r="F62" s="97">
        <v>389739</v>
      </c>
      <c r="G62" s="97">
        <v>49354</v>
      </c>
      <c r="H62" s="97">
        <v>99239</v>
      </c>
      <c r="I62" s="97">
        <v>218489</v>
      </c>
      <c r="J62" s="97">
        <v>29683</v>
      </c>
      <c r="K62" s="97">
        <v>2875</v>
      </c>
      <c r="L62" s="97">
        <v>10423</v>
      </c>
      <c r="M62" s="97">
        <v>38602</v>
      </c>
      <c r="N62" s="97">
        <v>7266</v>
      </c>
      <c r="O62" s="97">
        <v>0</v>
      </c>
      <c r="P62" s="97">
        <v>0</v>
      </c>
      <c r="Q62" s="97">
        <v>13470</v>
      </c>
      <c r="R62" s="97">
        <v>0</v>
      </c>
      <c r="S62" s="140">
        <v>859140</v>
      </c>
      <c r="T62" s="98">
        <v>0</v>
      </c>
      <c r="U62" s="98">
        <v>0</v>
      </c>
      <c r="V62" s="98">
        <v>0</v>
      </c>
      <c r="W62" s="98">
        <v>0</v>
      </c>
      <c r="X62" s="98">
        <v>0</v>
      </c>
      <c r="Y62" s="97">
        <v>0</v>
      </c>
      <c r="Z62" s="97">
        <v>0</v>
      </c>
      <c r="AA62" s="97">
        <v>0</v>
      </c>
      <c r="AB62" s="97">
        <v>0</v>
      </c>
      <c r="AC62" s="97">
        <v>326</v>
      </c>
      <c r="AD62" s="98">
        <v>0</v>
      </c>
      <c r="AE62" s="98">
        <v>0</v>
      </c>
      <c r="AF62" s="98">
        <v>0</v>
      </c>
      <c r="AG62" s="98">
        <v>0</v>
      </c>
      <c r="AH62" s="98">
        <v>-2187</v>
      </c>
      <c r="AI62" s="98">
        <v>0</v>
      </c>
      <c r="AJ62" s="114">
        <v>857279</v>
      </c>
      <c r="AK62" s="97">
        <v>457</v>
      </c>
      <c r="AL62" s="97">
        <v>1837</v>
      </c>
      <c r="AM62" s="97">
        <v>0</v>
      </c>
      <c r="AN62" s="97">
        <v>0</v>
      </c>
      <c r="AO62" s="97">
        <v>0</v>
      </c>
      <c r="AP62" s="97">
        <v>18247</v>
      </c>
      <c r="AQ62" s="97">
        <v>0</v>
      </c>
      <c r="AR62" s="97">
        <v>25896</v>
      </c>
      <c r="AS62" s="97">
        <v>0</v>
      </c>
      <c r="AT62" s="97">
        <v>903716</v>
      </c>
      <c r="AU62" s="97">
        <v>-1294</v>
      </c>
      <c r="AV62" s="97">
        <v>0</v>
      </c>
      <c r="AW62" s="97">
        <v>716</v>
      </c>
      <c r="AX62" s="97">
        <v>0</v>
      </c>
      <c r="AY62" s="97">
        <v>-11762</v>
      </c>
      <c r="AZ62" s="97">
        <v>0</v>
      </c>
      <c r="BA62" s="97">
        <v>0</v>
      </c>
      <c r="BB62" s="97">
        <v>0</v>
      </c>
      <c r="BC62" s="97">
        <v>0</v>
      </c>
      <c r="BD62" s="114">
        <v>891376</v>
      </c>
      <c r="BE62" s="97">
        <v>-514</v>
      </c>
      <c r="BF62" s="97">
        <v>-398390</v>
      </c>
      <c r="BG62" s="97">
        <v>492472</v>
      </c>
      <c r="BH62" s="97">
        <v>0</v>
      </c>
      <c r="BI62" s="97">
        <v>-4775</v>
      </c>
      <c r="BJ62" s="97">
        <v>-266</v>
      </c>
      <c r="BK62" s="97">
        <v>9359</v>
      </c>
      <c r="BL62" s="97">
        <v>43</v>
      </c>
      <c r="BM62" s="97">
        <v>-57700</v>
      </c>
      <c r="BN62" s="97">
        <v>0</v>
      </c>
      <c r="BO62" s="97">
        <v>-97276</v>
      </c>
      <c r="BP62" s="97">
        <v>-6324</v>
      </c>
      <c r="BQ62" s="97">
        <v>335533</v>
      </c>
      <c r="BR62" s="105">
        <v>23163</v>
      </c>
      <c r="BS62" s="105">
        <v>492</v>
      </c>
      <c r="BT62" s="105">
        <v>73304</v>
      </c>
      <c r="BU62" s="105">
        <v>14636</v>
      </c>
      <c r="BV62" s="106">
        <v>18388</v>
      </c>
      <c r="BW62" s="106">
        <v>226</v>
      </c>
      <c r="BX62" s="106">
        <v>82663</v>
      </c>
      <c r="BY62" s="106">
        <v>14679</v>
      </c>
      <c r="BZ62" s="105">
        <v>0</v>
      </c>
      <c r="CA62" s="107">
        <v>72821</v>
      </c>
      <c r="CB62" s="107">
        <v>0</v>
      </c>
      <c r="CC62" s="107">
        <v>2218</v>
      </c>
      <c r="CD62" s="107">
        <v>0</v>
      </c>
      <c r="CE62" s="107">
        <v>26163</v>
      </c>
      <c r="CF62" s="136">
        <v>101202</v>
      </c>
      <c r="CG62" s="110">
        <v>0</v>
      </c>
      <c r="CH62" s="110">
        <v>0</v>
      </c>
      <c r="CI62" s="135">
        <v>0</v>
      </c>
      <c r="CJ62" s="135">
        <v>0</v>
      </c>
      <c r="CK62" s="97">
        <v>0</v>
      </c>
      <c r="CL62" s="97">
        <v>0</v>
      </c>
      <c r="CM62" s="139">
        <v>0</v>
      </c>
      <c r="CN62" s="139">
        <v>0</v>
      </c>
      <c r="CO62" s="97">
        <v>1</v>
      </c>
      <c r="CP62" s="97">
        <v>844552</v>
      </c>
      <c r="CQ62" s="119">
        <v>0</v>
      </c>
      <c r="CR62" s="119">
        <v>0</v>
      </c>
      <c r="CS62" s="118">
        <v>0</v>
      </c>
      <c r="CT62" s="117">
        <v>0</v>
      </c>
      <c r="CU62" s="117">
        <v>0</v>
      </c>
    </row>
    <row r="63" spans="1:99" x14ac:dyDescent="0.2">
      <c r="A63" s="144" t="s">
        <v>165</v>
      </c>
      <c r="B63" s="144" t="s">
        <v>1103</v>
      </c>
      <c r="C63" s="144" t="s">
        <v>166</v>
      </c>
      <c r="D63" s="144"/>
      <c r="E63" s="144" t="s">
        <v>822</v>
      </c>
      <c r="F63" s="97">
        <v>0</v>
      </c>
      <c r="G63" s="97">
        <v>-2267.94</v>
      </c>
      <c r="H63" s="97">
        <v>0</v>
      </c>
      <c r="I63" s="97">
        <v>0</v>
      </c>
      <c r="J63" s="97">
        <v>0</v>
      </c>
      <c r="K63" s="97">
        <v>601</v>
      </c>
      <c r="L63" s="97">
        <v>3159</v>
      </c>
      <c r="M63" s="97">
        <v>7270</v>
      </c>
      <c r="N63" s="97">
        <v>1874.5717599999998</v>
      </c>
      <c r="O63" s="97">
        <v>0</v>
      </c>
      <c r="P63" s="97">
        <v>0</v>
      </c>
      <c r="Q63" s="97">
        <v>3172.9166300000002</v>
      </c>
      <c r="R63" s="97">
        <v>0</v>
      </c>
      <c r="S63" s="140">
        <v>13809.54839</v>
      </c>
      <c r="T63" s="98">
        <v>30924</v>
      </c>
      <c r="U63" s="98">
        <v>0</v>
      </c>
      <c r="V63" s="98">
        <v>0</v>
      </c>
      <c r="W63" s="98">
        <v>0</v>
      </c>
      <c r="X63" s="98">
        <v>0</v>
      </c>
      <c r="Y63" s="97">
        <v>2739</v>
      </c>
      <c r="Z63" s="97">
        <v>0</v>
      </c>
      <c r="AA63" s="97">
        <v>0</v>
      </c>
      <c r="AB63" s="97">
        <v>0</v>
      </c>
      <c r="AC63" s="97">
        <v>0</v>
      </c>
      <c r="AD63" s="98">
        <v>-3.0199999999999818</v>
      </c>
      <c r="AE63" s="98">
        <v>191</v>
      </c>
      <c r="AF63" s="98">
        <v>-356</v>
      </c>
      <c r="AG63" s="98">
        <v>-191</v>
      </c>
      <c r="AH63" s="98">
        <v>0</v>
      </c>
      <c r="AI63" s="98">
        <v>0</v>
      </c>
      <c r="AJ63" s="114">
        <v>47113.528389999999</v>
      </c>
      <c r="AK63" s="97">
        <v>0</v>
      </c>
      <c r="AL63" s="97">
        <v>0</v>
      </c>
      <c r="AM63" s="97">
        <v>0</v>
      </c>
      <c r="AN63" s="97">
        <v>2383</v>
      </c>
      <c r="AO63" s="97">
        <v>0</v>
      </c>
      <c r="AP63" s="97">
        <v>0</v>
      </c>
      <c r="AQ63" s="97">
        <v>0</v>
      </c>
      <c r="AR63" s="97">
        <v>0</v>
      </c>
      <c r="AS63" s="97">
        <v>0</v>
      </c>
      <c r="AT63" s="97">
        <v>49496.528389999999</v>
      </c>
      <c r="AU63" s="97">
        <v>0</v>
      </c>
      <c r="AV63" s="97">
        <v>0</v>
      </c>
      <c r="AW63" s="97">
        <v>0</v>
      </c>
      <c r="AX63" s="97">
        <v>0</v>
      </c>
      <c r="AY63" s="97">
        <v>-31209</v>
      </c>
      <c r="AZ63" s="97">
        <v>0</v>
      </c>
      <c r="BA63" s="97">
        <v>-2</v>
      </c>
      <c r="BB63" s="97">
        <v>0</v>
      </c>
      <c r="BC63" s="97">
        <v>0</v>
      </c>
      <c r="BD63" s="114">
        <v>18285.528389999999</v>
      </c>
      <c r="BE63" s="97">
        <v>0</v>
      </c>
      <c r="BF63" s="97">
        <v>-3722</v>
      </c>
      <c r="BG63" s="97">
        <v>14563.528389999999</v>
      </c>
      <c r="BH63" s="97">
        <v>0</v>
      </c>
      <c r="BI63" s="97">
        <v>0</v>
      </c>
      <c r="BJ63" s="97">
        <v>0</v>
      </c>
      <c r="BK63" s="97">
        <v>0</v>
      </c>
      <c r="BL63" s="97">
        <v>0</v>
      </c>
      <c r="BM63" s="97">
        <v>-1203</v>
      </c>
      <c r="BN63" s="97">
        <v>0</v>
      </c>
      <c r="BO63" s="97">
        <v>-3315</v>
      </c>
      <c r="BP63" s="97">
        <v>-156</v>
      </c>
      <c r="BQ63" s="97">
        <v>9890</v>
      </c>
      <c r="BR63" s="105">
        <v>0</v>
      </c>
      <c r="BS63" s="105">
        <v>0</v>
      </c>
      <c r="BT63" s="105">
        <v>8086</v>
      </c>
      <c r="BU63" s="105">
        <v>4400</v>
      </c>
      <c r="BV63" s="106">
        <v>0</v>
      </c>
      <c r="BW63" s="106">
        <v>0</v>
      </c>
      <c r="BX63" s="106">
        <v>8086</v>
      </c>
      <c r="BY63" s="106">
        <v>4400</v>
      </c>
      <c r="BZ63" s="105">
        <v>0</v>
      </c>
      <c r="CA63" s="107">
        <v>3911</v>
      </c>
      <c r="CB63" s="107">
        <v>5403</v>
      </c>
      <c r="CC63" s="107">
        <v>-12788</v>
      </c>
      <c r="CD63" s="107">
        <v>-3028</v>
      </c>
      <c r="CE63" s="107">
        <v>993</v>
      </c>
      <c r="CF63" s="136">
        <v>-5509</v>
      </c>
      <c r="CG63" s="110">
        <v>0</v>
      </c>
      <c r="CH63" s="110">
        <v>0</v>
      </c>
      <c r="CI63" s="135">
        <v>0</v>
      </c>
      <c r="CJ63" s="135">
        <v>136</v>
      </c>
      <c r="CK63" s="97">
        <v>0</v>
      </c>
      <c r="CL63" s="97">
        <v>0</v>
      </c>
      <c r="CM63" s="139">
        <v>0</v>
      </c>
      <c r="CN63" s="139">
        <v>0</v>
      </c>
      <c r="CO63" s="97">
        <v>1</v>
      </c>
      <c r="CP63" s="97">
        <v>13810</v>
      </c>
      <c r="CQ63" s="119">
        <v>20090</v>
      </c>
      <c r="CR63" s="119">
        <v>18155</v>
      </c>
      <c r="CS63" s="118">
        <v>1935</v>
      </c>
      <c r="CT63" s="117">
        <v>9535</v>
      </c>
      <c r="CU63" s="117">
        <v>11470</v>
      </c>
    </row>
    <row r="64" spans="1:99" x14ac:dyDescent="0.2">
      <c r="A64" s="144" t="s">
        <v>167</v>
      </c>
      <c r="B64" s="144" t="s">
        <v>1104</v>
      </c>
      <c r="C64" s="144" t="s">
        <v>168</v>
      </c>
      <c r="D64" s="144"/>
      <c r="E64" s="144" t="s">
        <v>822</v>
      </c>
      <c r="F64" s="97">
        <v>0</v>
      </c>
      <c r="G64" s="97">
        <v>-4431</v>
      </c>
      <c r="H64" s="97">
        <v>0</v>
      </c>
      <c r="I64" s="97">
        <v>0</v>
      </c>
      <c r="J64" s="97">
        <v>0</v>
      </c>
      <c r="K64" s="97">
        <v>3759</v>
      </c>
      <c r="L64" s="97">
        <v>6089</v>
      </c>
      <c r="M64" s="97">
        <v>5489</v>
      </c>
      <c r="N64" s="97">
        <v>-1357</v>
      </c>
      <c r="O64" s="97">
        <v>0</v>
      </c>
      <c r="P64" s="97">
        <v>0</v>
      </c>
      <c r="Q64" s="97">
        <v>5360</v>
      </c>
      <c r="R64" s="97">
        <v>0</v>
      </c>
      <c r="S64" s="140">
        <v>14909</v>
      </c>
      <c r="T64" s="98">
        <v>25514</v>
      </c>
      <c r="U64" s="98">
        <v>1632</v>
      </c>
      <c r="V64" s="98">
        <v>10413</v>
      </c>
      <c r="W64" s="98">
        <v>0</v>
      </c>
      <c r="X64" s="98">
        <v>0</v>
      </c>
      <c r="Y64" s="97">
        <v>0</v>
      </c>
      <c r="Z64" s="97">
        <v>0</v>
      </c>
      <c r="AA64" s="97">
        <v>0</v>
      </c>
      <c r="AB64" s="97">
        <v>0</v>
      </c>
      <c r="AC64" s="97">
        <v>0</v>
      </c>
      <c r="AD64" s="98">
        <v>0</v>
      </c>
      <c r="AE64" s="98">
        <v>0</v>
      </c>
      <c r="AF64" s="98">
        <v>0</v>
      </c>
      <c r="AG64" s="98">
        <v>0</v>
      </c>
      <c r="AH64" s="98">
        <v>0</v>
      </c>
      <c r="AI64" s="98">
        <v>0</v>
      </c>
      <c r="AJ64" s="114">
        <v>52468</v>
      </c>
      <c r="AK64" s="97">
        <v>0</v>
      </c>
      <c r="AL64" s="97">
        <v>1414</v>
      </c>
      <c r="AM64" s="97">
        <v>0</v>
      </c>
      <c r="AN64" s="97">
        <v>0</v>
      </c>
      <c r="AO64" s="97">
        <v>0</v>
      </c>
      <c r="AP64" s="97">
        <v>1513</v>
      </c>
      <c r="AQ64" s="97">
        <v>0</v>
      </c>
      <c r="AR64" s="97">
        <v>348</v>
      </c>
      <c r="AS64" s="97">
        <v>0</v>
      </c>
      <c r="AT64" s="97">
        <v>55743</v>
      </c>
      <c r="AU64" s="97">
        <v>-163</v>
      </c>
      <c r="AV64" s="97">
        <v>0</v>
      </c>
      <c r="AW64" s="97">
        <v>27</v>
      </c>
      <c r="AX64" s="97">
        <v>0</v>
      </c>
      <c r="AY64" s="97">
        <v>-37720</v>
      </c>
      <c r="AZ64" s="97">
        <v>0</v>
      </c>
      <c r="BA64" s="97">
        <v>-45</v>
      </c>
      <c r="BB64" s="97">
        <v>0</v>
      </c>
      <c r="BC64" s="97">
        <v>0</v>
      </c>
      <c r="BD64" s="114">
        <v>17842</v>
      </c>
      <c r="BE64" s="97">
        <v>0</v>
      </c>
      <c r="BF64" s="97">
        <v>-5386</v>
      </c>
      <c r="BG64" s="97">
        <v>12456</v>
      </c>
      <c r="BH64" s="97">
        <v>0</v>
      </c>
      <c r="BI64" s="97">
        <v>0</v>
      </c>
      <c r="BJ64" s="97">
        <v>0</v>
      </c>
      <c r="BK64" s="97">
        <v>-331</v>
      </c>
      <c r="BL64" s="97">
        <v>-252</v>
      </c>
      <c r="BM64" s="97">
        <v>-2031</v>
      </c>
      <c r="BN64" s="97">
        <v>0</v>
      </c>
      <c r="BO64" s="97">
        <v>-4813</v>
      </c>
      <c r="BP64" s="97">
        <v>-68</v>
      </c>
      <c r="BQ64" s="97">
        <v>4962</v>
      </c>
      <c r="BR64" s="105">
        <v>0</v>
      </c>
      <c r="BS64" s="105">
        <v>0</v>
      </c>
      <c r="BT64" s="105">
        <v>5441</v>
      </c>
      <c r="BU64" s="105">
        <v>5517</v>
      </c>
      <c r="BV64" s="106">
        <v>0</v>
      </c>
      <c r="BW64" s="106">
        <v>0</v>
      </c>
      <c r="BX64" s="106">
        <v>5110</v>
      </c>
      <c r="BY64" s="106">
        <v>5265</v>
      </c>
      <c r="BZ64" s="105">
        <v>0</v>
      </c>
      <c r="CA64" s="107">
        <v>3007</v>
      </c>
      <c r="CB64" s="107">
        <v>-1014</v>
      </c>
      <c r="CC64" s="107">
        <v>0</v>
      </c>
      <c r="CD64" s="107">
        <v>0</v>
      </c>
      <c r="CE64" s="107">
        <v>174</v>
      </c>
      <c r="CF64" s="136">
        <v>2167</v>
      </c>
      <c r="CG64" s="110">
        <v>3023</v>
      </c>
      <c r="CH64" s="110">
        <v>3131</v>
      </c>
      <c r="CI64" s="135">
        <v>6154</v>
      </c>
      <c r="CJ64" s="135">
        <v>0</v>
      </c>
      <c r="CK64" s="97">
        <v>0</v>
      </c>
      <c r="CL64" s="97">
        <v>0</v>
      </c>
      <c r="CM64" s="139">
        <v>0</v>
      </c>
      <c r="CN64" s="139">
        <v>0</v>
      </c>
      <c r="CO64" s="97">
        <v>1</v>
      </c>
      <c r="CP64" s="97">
        <v>14909</v>
      </c>
      <c r="CQ64" s="119">
        <v>21404</v>
      </c>
      <c r="CR64" s="119">
        <v>19866</v>
      </c>
      <c r="CS64" s="118">
        <v>1538</v>
      </c>
      <c r="CT64" s="117">
        <v>7237</v>
      </c>
      <c r="CU64" s="117">
        <v>8775</v>
      </c>
    </row>
    <row r="65" spans="1:99" x14ac:dyDescent="0.2">
      <c r="A65" s="144" t="s">
        <v>169</v>
      </c>
      <c r="B65" s="144" t="s">
        <v>1105</v>
      </c>
      <c r="C65" s="144" t="s">
        <v>170</v>
      </c>
      <c r="D65" s="144"/>
      <c r="E65" s="144" t="s">
        <v>822</v>
      </c>
      <c r="F65" s="97">
        <v>0</v>
      </c>
      <c r="G65" s="97">
        <v>-446.3769999999999</v>
      </c>
      <c r="H65" s="97">
        <v>0</v>
      </c>
      <c r="I65" s="97">
        <v>0</v>
      </c>
      <c r="J65" s="97">
        <v>0</v>
      </c>
      <c r="K65" s="97">
        <v>712.00500000000011</v>
      </c>
      <c r="L65" s="97">
        <v>1240.3709999999999</v>
      </c>
      <c r="M65" s="97">
        <v>3270.6889999999999</v>
      </c>
      <c r="N65" s="97">
        <v>793.09199999999964</v>
      </c>
      <c r="O65" s="97">
        <v>0</v>
      </c>
      <c r="P65" s="97">
        <v>0</v>
      </c>
      <c r="Q65" s="97">
        <v>2801.2180000000008</v>
      </c>
      <c r="R65" s="97">
        <v>0</v>
      </c>
      <c r="S65" s="140">
        <v>8370.9979999999996</v>
      </c>
      <c r="T65" s="98">
        <v>11305.057000000001</v>
      </c>
      <c r="U65" s="98">
        <v>59.183999999999997</v>
      </c>
      <c r="V65" s="98">
        <v>6494.1840000000002</v>
      </c>
      <c r="W65" s="98">
        <v>0</v>
      </c>
      <c r="X65" s="98">
        <v>0</v>
      </c>
      <c r="Y65" s="97">
        <v>1303</v>
      </c>
      <c r="Z65" s="97">
        <v>0</v>
      </c>
      <c r="AA65" s="97">
        <v>0</v>
      </c>
      <c r="AB65" s="97">
        <v>0</v>
      </c>
      <c r="AC65" s="97">
        <v>0</v>
      </c>
      <c r="AD65" s="98">
        <v>0</v>
      </c>
      <c r="AE65" s="98">
        <v>0</v>
      </c>
      <c r="AF65" s="98">
        <v>0</v>
      </c>
      <c r="AG65" s="98">
        <v>0</v>
      </c>
      <c r="AH65" s="98">
        <v>10</v>
      </c>
      <c r="AI65" s="98">
        <v>22</v>
      </c>
      <c r="AJ65" s="114">
        <v>27564.423000000003</v>
      </c>
      <c r="AK65" s="97">
        <v>0</v>
      </c>
      <c r="AL65" s="97">
        <v>396.56099999999998</v>
      </c>
      <c r="AM65" s="97">
        <v>0</v>
      </c>
      <c r="AN65" s="97">
        <v>0</v>
      </c>
      <c r="AO65" s="97">
        <v>0</v>
      </c>
      <c r="AP65" s="97">
        <v>361.16899999999998</v>
      </c>
      <c r="AQ65" s="97">
        <v>0</v>
      </c>
      <c r="AR65" s="97">
        <v>145.94300000000001</v>
      </c>
      <c r="AS65" s="97">
        <v>0</v>
      </c>
      <c r="AT65" s="97">
        <v>28468.096000000005</v>
      </c>
      <c r="AU65" s="97">
        <v>-65.817000000000007</v>
      </c>
      <c r="AV65" s="97">
        <v>0</v>
      </c>
      <c r="AW65" s="97">
        <v>0</v>
      </c>
      <c r="AX65" s="97">
        <v>0</v>
      </c>
      <c r="AY65" s="97">
        <v>-18045.294000000002</v>
      </c>
      <c r="AZ65" s="97">
        <v>0</v>
      </c>
      <c r="BA65" s="97">
        <v>0</v>
      </c>
      <c r="BB65" s="97">
        <v>0</v>
      </c>
      <c r="BC65" s="97">
        <v>0</v>
      </c>
      <c r="BD65" s="114">
        <v>10356.985000000004</v>
      </c>
      <c r="BE65" s="97">
        <v>0</v>
      </c>
      <c r="BF65" s="97">
        <v>-2638.2430000000004</v>
      </c>
      <c r="BG65" s="97">
        <v>7718.7420000000038</v>
      </c>
      <c r="BH65" s="97">
        <v>0</v>
      </c>
      <c r="BI65" s="97">
        <v>0</v>
      </c>
      <c r="BJ65" s="97">
        <v>0</v>
      </c>
      <c r="BK65" s="97">
        <v>1658.9390000000001</v>
      </c>
      <c r="BL65" s="97">
        <v>0</v>
      </c>
      <c r="BM65" s="97">
        <v>-1017</v>
      </c>
      <c r="BN65" s="97">
        <v>0</v>
      </c>
      <c r="BO65" s="97">
        <v>-1982</v>
      </c>
      <c r="BP65" s="97">
        <v>72</v>
      </c>
      <c r="BQ65" s="97">
        <v>6451</v>
      </c>
      <c r="BR65" s="105">
        <v>0</v>
      </c>
      <c r="BS65" s="105">
        <v>0</v>
      </c>
      <c r="BT65" s="105">
        <v>8365</v>
      </c>
      <c r="BU65" s="105">
        <v>2211</v>
      </c>
      <c r="BV65" s="106">
        <v>0</v>
      </c>
      <c r="BW65" s="106">
        <v>0</v>
      </c>
      <c r="BX65" s="106">
        <v>10023.939</v>
      </c>
      <c r="BY65" s="106">
        <v>2211</v>
      </c>
      <c r="BZ65" s="105">
        <v>0</v>
      </c>
      <c r="CA65" s="107">
        <v>1705.62</v>
      </c>
      <c r="CB65" s="107">
        <v>250</v>
      </c>
      <c r="CC65" s="107">
        <v>298.46499999999997</v>
      </c>
      <c r="CD65" s="107">
        <v>978</v>
      </c>
      <c r="CE65" s="107">
        <v>333.44099999999997</v>
      </c>
      <c r="CF65" s="136">
        <v>3565.5259999999998</v>
      </c>
      <c r="CG65" s="110">
        <v>2508</v>
      </c>
      <c r="CH65" s="110">
        <v>1514</v>
      </c>
      <c r="CI65" s="135">
        <v>4022</v>
      </c>
      <c r="CJ65" s="135">
        <v>55</v>
      </c>
      <c r="CK65" s="97">
        <v>0</v>
      </c>
      <c r="CL65" s="97">
        <v>0</v>
      </c>
      <c r="CM65" s="139">
        <v>0</v>
      </c>
      <c r="CN65" s="139">
        <v>0</v>
      </c>
      <c r="CO65" s="97">
        <v>1</v>
      </c>
      <c r="CP65" s="97">
        <v>8371</v>
      </c>
      <c r="CQ65" s="119">
        <v>13796</v>
      </c>
      <c r="CR65" s="119">
        <v>11080</v>
      </c>
      <c r="CS65" s="118">
        <v>2716</v>
      </c>
      <c r="CT65" s="117">
        <v>11736</v>
      </c>
      <c r="CU65" s="117">
        <v>14452</v>
      </c>
    </row>
    <row r="66" spans="1:99" x14ac:dyDescent="0.2">
      <c r="A66" s="144" t="s">
        <v>171</v>
      </c>
      <c r="B66" s="144" t="s">
        <v>1106</v>
      </c>
      <c r="C66" s="144" t="s">
        <v>172</v>
      </c>
      <c r="D66" s="144"/>
      <c r="E66" s="144" t="s">
        <v>822</v>
      </c>
      <c r="F66" s="97">
        <v>0</v>
      </c>
      <c r="G66" s="97">
        <v>-2053</v>
      </c>
      <c r="H66" s="97">
        <v>0</v>
      </c>
      <c r="I66" s="97">
        <v>0</v>
      </c>
      <c r="J66" s="97">
        <v>0</v>
      </c>
      <c r="K66" s="97">
        <v>-386</v>
      </c>
      <c r="L66" s="97">
        <v>1228</v>
      </c>
      <c r="M66" s="97">
        <v>5527</v>
      </c>
      <c r="N66" s="97">
        <v>1608</v>
      </c>
      <c r="O66" s="97">
        <v>0</v>
      </c>
      <c r="P66" s="97">
        <v>0</v>
      </c>
      <c r="Q66" s="97">
        <v>2808</v>
      </c>
      <c r="R66" s="97">
        <v>0</v>
      </c>
      <c r="S66" s="140">
        <v>8732</v>
      </c>
      <c r="T66" s="98">
        <v>26633</v>
      </c>
      <c r="U66" s="98">
        <v>0</v>
      </c>
      <c r="V66" s="98">
        <v>0</v>
      </c>
      <c r="W66" s="98">
        <v>0</v>
      </c>
      <c r="X66" s="98">
        <v>0</v>
      </c>
      <c r="Y66" s="97">
        <v>1678</v>
      </c>
      <c r="Z66" s="97">
        <v>0</v>
      </c>
      <c r="AA66" s="97">
        <v>0</v>
      </c>
      <c r="AB66" s="97">
        <v>0</v>
      </c>
      <c r="AC66" s="97">
        <v>13</v>
      </c>
      <c r="AD66" s="98">
        <v>17</v>
      </c>
      <c r="AE66" s="98">
        <v>0</v>
      </c>
      <c r="AF66" s="98">
        <v>-76</v>
      </c>
      <c r="AG66" s="98">
        <v>0</v>
      </c>
      <c r="AH66" s="98">
        <v>0</v>
      </c>
      <c r="AI66" s="98">
        <v>0</v>
      </c>
      <c r="AJ66" s="114">
        <v>36997</v>
      </c>
      <c r="AK66" s="97">
        <v>0</v>
      </c>
      <c r="AL66" s="97">
        <v>1530</v>
      </c>
      <c r="AM66" s="97">
        <v>0</v>
      </c>
      <c r="AN66" s="97">
        <v>0</v>
      </c>
      <c r="AO66" s="97">
        <v>0</v>
      </c>
      <c r="AP66" s="97">
        <v>406</v>
      </c>
      <c r="AQ66" s="97">
        <v>0</v>
      </c>
      <c r="AR66" s="97">
        <v>38</v>
      </c>
      <c r="AS66" s="97">
        <v>0</v>
      </c>
      <c r="AT66" s="97">
        <v>38971</v>
      </c>
      <c r="AU66" s="97">
        <v>-76</v>
      </c>
      <c r="AV66" s="97">
        <v>0</v>
      </c>
      <c r="AW66" s="97">
        <v>0</v>
      </c>
      <c r="AX66" s="97">
        <v>0</v>
      </c>
      <c r="AY66" s="97">
        <v>-26605</v>
      </c>
      <c r="AZ66" s="97">
        <v>0</v>
      </c>
      <c r="BA66" s="97">
        <v>0</v>
      </c>
      <c r="BB66" s="97">
        <v>0</v>
      </c>
      <c r="BC66" s="97">
        <v>0</v>
      </c>
      <c r="BD66" s="114">
        <v>12290</v>
      </c>
      <c r="BE66" s="97">
        <v>0</v>
      </c>
      <c r="BF66" s="97">
        <v>-2130</v>
      </c>
      <c r="BG66" s="97">
        <v>10160</v>
      </c>
      <c r="BH66" s="97">
        <v>0</v>
      </c>
      <c r="BI66" s="97">
        <v>0</v>
      </c>
      <c r="BJ66" s="97">
        <v>0</v>
      </c>
      <c r="BK66" s="97">
        <v>1856</v>
      </c>
      <c r="BL66" s="97">
        <v>0</v>
      </c>
      <c r="BM66" s="97">
        <v>-1446</v>
      </c>
      <c r="BN66" s="97">
        <v>0</v>
      </c>
      <c r="BO66" s="97">
        <v>-3479</v>
      </c>
      <c r="BP66" s="97">
        <v>-6</v>
      </c>
      <c r="BQ66" s="97">
        <v>7085</v>
      </c>
      <c r="BR66" s="105">
        <v>0</v>
      </c>
      <c r="BS66" s="105">
        <v>0</v>
      </c>
      <c r="BT66" s="105">
        <v>4664</v>
      </c>
      <c r="BU66" s="105">
        <v>1161</v>
      </c>
      <c r="BV66" s="106">
        <v>0</v>
      </c>
      <c r="BW66" s="106">
        <v>0</v>
      </c>
      <c r="BX66" s="106">
        <v>6520</v>
      </c>
      <c r="BY66" s="106">
        <v>1161</v>
      </c>
      <c r="BZ66" s="105">
        <v>0</v>
      </c>
      <c r="CA66" s="107">
        <v>2281</v>
      </c>
      <c r="CB66" s="107">
        <v>0</v>
      </c>
      <c r="CC66" s="107">
        <v>-991</v>
      </c>
      <c r="CD66" s="107">
        <v>-436</v>
      </c>
      <c r="CE66" s="107">
        <v>1454</v>
      </c>
      <c r="CF66" s="136">
        <v>2308</v>
      </c>
      <c r="CG66" s="110">
        <v>3360</v>
      </c>
      <c r="CH66" s="110">
        <v>2301</v>
      </c>
      <c r="CI66" s="135">
        <v>5661</v>
      </c>
      <c r="CJ66" s="135">
        <v>116</v>
      </c>
      <c r="CK66" s="97">
        <v>0</v>
      </c>
      <c r="CL66" s="97">
        <v>0</v>
      </c>
      <c r="CM66" s="139">
        <v>0</v>
      </c>
      <c r="CN66" s="139">
        <v>0</v>
      </c>
      <c r="CO66" s="97">
        <v>1</v>
      </c>
      <c r="CP66" s="97">
        <v>8732</v>
      </c>
      <c r="CQ66" s="119">
        <v>0</v>
      </c>
      <c r="CR66" s="119">
        <v>0</v>
      </c>
      <c r="CS66" s="118">
        <v>0</v>
      </c>
      <c r="CT66" s="117">
        <v>0</v>
      </c>
      <c r="CU66" s="117">
        <v>0</v>
      </c>
    </row>
    <row r="67" spans="1:99" x14ac:dyDescent="0.2">
      <c r="A67" s="144" t="s">
        <v>173</v>
      </c>
      <c r="B67" s="144" t="s">
        <v>1107</v>
      </c>
      <c r="C67" s="144" t="s">
        <v>174</v>
      </c>
      <c r="D67" s="144"/>
      <c r="E67" s="144" t="s">
        <v>822</v>
      </c>
      <c r="F67" s="97">
        <v>0</v>
      </c>
      <c r="G67" s="97">
        <v>-1952</v>
      </c>
      <c r="H67" s="97">
        <v>0</v>
      </c>
      <c r="I67" s="97">
        <v>0</v>
      </c>
      <c r="J67" s="97">
        <v>0</v>
      </c>
      <c r="K67" s="97">
        <v>1046</v>
      </c>
      <c r="L67" s="97">
        <v>1517</v>
      </c>
      <c r="M67" s="97">
        <v>6113</v>
      </c>
      <c r="N67" s="97">
        <v>584</v>
      </c>
      <c r="O67" s="97">
        <v>0</v>
      </c>
      <c r="P67" s="97">
        <v>0</v>
      </c>
      <c r="Q67" s="97">
        <v>2463</v>
      </c>
      <c r="R67" s="97">
        <v>0</v>
      </c>
      <c r="S67" s="140">
        <v>9771</v>
      </c>
      <c r="T67" s="98">
        <v>21412</v>
      </c>
      <c r="U67" s="98">
        <v>1</v>
      </c>
      <c r="V67" s="98">
        <v>0</v>
      </c>
      <c r="W67" s="98">
        <v>0</v>
      </c>
      <c r="X67" s="98">
        <v>0</v>
      </c>
      <c r="Y67" s="97">
        <v>1845</v>
      </c>
      <c r="Z67" s="97">
        <v>0</v>
      </c>
      <c r="AA67" s="97">
        <v>0</v>
      </c>
      <c r="AB67" s="97">
        <v>0</v>
      </c>
      <c r="AC67" s="97">
        <v>0</v>
      </c>
      <c r="AD67" s="98">
        <v>0</v>
      </c>
      <c r="AE67" s="98">
        <v>0</v>
      </c>
      <c r="AF67" s="98">
        <v>0</v>
      </c>
      <c r="AG67" s="98">
        <v>0</v>
      </c>
      <c r="AH67" s="98">
        <v>5</v>
      </c>
      <c r="AI67" s="98">
        <v>5049</v>
      </c>
      <c r="AJ67" s="114">
        <v>38083</v>
      </c>
      <c r="AK67" s="97">
        <v>0</v>
      </c>
      <c r="AL67" s="97">
        <v>1192</v>
      </c>
      <c r="AM67" s="97">
        <v>0</v>
      </c>
      <c r="AN67" s="97">
        <v>0</v>
      </c>
      <c r="AO67" s="97">
        <v>0</v>
      </c>
      <c r="AP67" s="97">
        <v>0</v>
      </c>
      <c r="AQ67" s="97">
        <v>0</v>
      </c>
      <c r="AR67" s="97">
        <v>1</v>
      </c>
      <c r="AS67" s="97">
        <v>0</v>
      </c>
      <c r="AT67" s="97">
        <v>39276</v>
      </c>
      <c r="AU67" s="97">
        <v>-134</v>
      </c>
      <c r="AV67" s="97">
        <v>0</v>
      </c>
      <c r="AW67" s="97">
        <v>0</v>
      </c>
      <c r="AX67" s="97">
        <v>0</v>
      </c>
      <c r="AY67" s="97">
        <v>-23779</v>
      </c>
      <c r="AZ67" s="97">
        <v>0</v>
      </c>
      <c r="BA67" s="97">
        <v>0</v>
      </c>
      <c r="BB67" s="97">
        <v>0</v>
      </c>
      <c r="BC67" s="97">
        <v>0</v>
      </c>
      <c r="BD67" s="114">
        <v>15363</v>
      </c>
      <c r="BE67" s="97">
        <v>0</v>
      </c>
      <c r="BF67" s="97">
        <v>-2941</v>
      </c>
      <c r="BG67" s="97">
        <v>12422</v>
      </c>
      <c r="BH67" s="97">
        <v>0</v>
      </c>
      <c r="BI67" s="97">
        <v>0</v>
      </c>
      <c r="BJ67" s="97">
        <v>0</v>
      </c>
      <c r="BK67" s="97">
        <v>-2389</v>
      </c>
      <c r="BL67" s="97">
        <v>-45</v>
      </c>
      <c r="BM67" s="97">
        <v>-749</v>
      </c>
      <c r="BN67" s="97">
        <v>0</v>
      </c>
      <c r="BO67" s="97">
        <v>-1618</v>
      </c>
      <c r="BP67" s="97">
        <v>-210</v>
      </c>
      <c r="BQ67" s="97">
        <v>7411</v>
      </c>
      <c r="BR67" s="105">
        <v>0</v>
      </c>
      <c r="BS67" s="105">
        <v>0</v>
      </c>
      <c r="BT67" s="105">
        <v>15463</v>
      </c>
      <c r="BU67" s="105">
        <v>1810</v>
      </c>
      <c r="BV67" s="106">
        <v>0</v>
      </c>
      <c r="BW67" s="106">
        <v>0</v>
      </c>
      <c r="BX67" s="106">
        <v>13074</v>
      </c>
      <c r="BY67" s="106">
        <v>1765</v>
      </c>
      <c r="BZ67" s="105">
        <v>0</v>
      </c>
      <c r="CA67" s="107">
        <v>2298</v>
      </c>
      <c r="CB67" s="107">
        <v>0</v>
      </c>
      <c r="CC67" s="107">
        <v>-448</v>
      </c>
      <c r="CD67" s="107">
        <v>0</v>
      </c>
      <c r="CE67" s="107">
        <v>1073</v>
      </c>
      <c r="CF67" s="136">
        <v>2923</v>
      </c>
      <c r="CG67" s="110">
        <v>2840</v>
      </c>
      <c r="CH67" s="110">
        <v>1790</v>
      </c>
      <c r="CI67" s="135">
        <v>4630</v>
      </c>
      <c r="CJ67" s="135">
        <v>102</v>
      </c>
      <c r="CK67" s="97">
        <v>0</v>
      </c>
      <c r="CL67" s="97">
        <v>0</v>
      </c>
      <c r="CM67" s="139">
        <v>0</v>
      </c>
      <c r="CN67" s="139">
        <v>0</v>
      </c>
      <c r="CO67" s="97">
        <v>1</v>
      </c>
      <c r="CP67" s="97">
        <v>8314</v>
      </c>
      <c r="CQ67" s="119">
        <v>0</v>
      </c>
      <c r="CR67" s="119">
        <v>0</v>
      </c>
      <c r="CS67" s="118">
        <v>0</v>
      </c>
      <c r="CT67" s="117">
        <v>0</v>
      </c>
      <c r="CU67" s="117">
        <v>0</v>
      </c>
    </row>
    <row r="68" spans="1:99" x14ac:dyDescent="0.2">
      <c r="A68" s="144" t="s">
        <v>175</v>
      </c>
      <c r="B68" s="144" t="s">
        <v>1108</v>
      </c>
      <c r="C68" s="144" t="s">
        <v>176</v>
      </c>
      <c r="D68" s="144"/>
      <c r="E68" s="144" t="s">
        <v>822</v>
      </c>
      <c r="F68" s="97">
        <v>0</v>
      </c>
      <c r="G68" s="97">
        <v>-2298</v>
      </c>
      <c r="H68" s="97">
        <v>0</v>
      </c>
      <c r="I68" s="97">
        <v>0</v>
      </c>
      <c r="J68" s="97">
        <v>0</v>
      </c>
      <c r="K68" s="97">
        <v>2070</v>
      </c>
      <c r="L68" s="97">
        <v>2431</v>
      </c>
      <c r="M68" s="97">
        <v>6277</v>
      </c>
      <c r="N68" s="97">
        <v>1281</v>
      </c>
      <c r="O68" s="97">
        <v>0</v>
      </c>
      <c r="P68" s="97">
        <v>0</v>
      </c>
      <c r="Q68" s="97">
        <v>4594</v>
      </c>
      <c r="R68" s="97">
        <v>592</v>
      </c>
      <c r="S68" s="140">
        <v>14947</v>
      </c>
      <c r="T68" s="98">
        <v>33567</v>
      </c>
      <c r="U68" s="98">
        <v>372</v>
      </c>
      <c r="V68" s="98">
        <v>0</v>
      </c>
      <c r="W68" s="98">
        <v>0</v>
      </c>
      <c r="X68" s="98">
        <v>0</v>
      </c>
      <c r="Y68" s="97">
        <v>2802</v>
      </c>
      <c r="Z68" s="97">
        <v>0</v>
      </c>
      <c r="AA68" s="97">
        <v>0</v>
      </c>
      <c r="AB68" s="97">
        <v>0</v>
      </c>
      <c r="AC68" s="97">
        <v>7</v>
      </c>
      <c r="AD68" s="98">
        <v>-214</v>
      </c>
      <c r="AE68" s="98">
        <v>0</v>
      </c>
      <c r="AF68" s="98">
        <v>-141</v>
      </c>
      <c r="AG68" s="98">
        <v>0</v>
      </c>
      <c r="AH68" s="98">
        <v>-10</v>
      </c>
      <c r="AI68" s="98">
        <v>0</v>
      </c>
      <c r="AJ68" s="114">
        <v>51330</v>
      </c>
      <c r="AK68" s="97">
        <v>0</v>
      </c>
      <c r="AL68" s="97">
        <v>949</v>
      </c>
      <c r="AM68" s="97">
        <v>0</v>
      </c>
      <c r="AN68" s="97">
        <v>0</v>
      </c>
      <c r="AO68" s="97">
        <v>-34</v>
      </c>
      <c r="AP68" s="97">
        <v>0</v>
      </c>
      <c r="AQ68" s="97">
        <v>0</v>
      </c>
      <c r="AR68" s="97">
        <v>0</v>
      </c>
      <c r="AS68" s="97">
        <v>0</v>
      </c>
      <c r="AT68" s="97">
        <v>52245</v>
      </c>
      <c r="AU68" s="97">
        <v>-47</v>
      </c>
      <c r="AV68" s="97">
        <v>0</v>
      </c>
      <c r="AW68" s="97">
        <v>-33</v>
      </c>
      <c r="AX68" s="97">
        <v>0</v>
      </c>
      <c r="AY68" s="97">
        <v>-35021</v>
      </c>
      <c r="AZ68" s="97">
        <v>0</v>
      </c>
      <c r="BA68" s="97">
        <v>0</v>
      </c>
      <c r="BB68" s="97">
        <v>0</v>
      </c>
      <c r="BC68" s="97">
        <v>0</v>
      </c>
      <c r="BD68" s="114">
        <v>17144</v>
      </c>
      <c r="BE68" s="97">
        <v>0</v>
      </c>
      <c r="BF68" s="97">
        <v>-4881</v>
      </c>
      <c r="BG68" s="97">
        <v>12263</v>
      </c>
      <c r="BH68" s="97">
        <v>0</v>
      </c>
      <c r="BI68" s="97">
        <v>0</v>
      </c>
      <c r="BJ68" s="97">
        <v>0</v>
      </c>
      <c r="BK68" s="97">
        <v>3690</v>
      </c>
      <c r="BL68" s="97">
        <v>87</v>
      </c>
      <c r="BM68" s="97">
        <v>-1601</v>
      </c>
      <c r="BN68" s="97">
        <v>0</v>
      </c>
      <c r="BO68" s="97">
        <v>-4375</v>
      </c>
      <c r="BP68" s="97">
        <v>0</v>
      </c>
      <c r="BQ68" s="97">
        <v>10064</v>
      </c>
      <c r="BR68" s="105">
        <v>0</v>
      </c>
      <c r="BS68" s="105">
        <v>0</v>
      </c>
      <c r="BT68" s="105">
        <v>4100</v>
      </c>
      <c r="BU68" s="105">
        <v>1631</v>
      </c>
      <c r="BV68" s="106">
        <v>0</v>
      </c>
      <c r="BW68" s="106">
        <v>0</v>
      </c>
      <c r="BX68" s="106">
        <v>7790</v>
      </c>
      <c r="BY68" s="106">
        <v>1718</v>
      </c>
      <c r="BZ68" s="105">
        <v>0</v>
      </c>
      <c r="CA68" s="107">
        <v>1867</v>
      </c>
      <c r="CB68" s="107">
        <v>0</v>
      </c>
      <c r="CC68" s="107">
        <v>108</v>
      </c>
      <c r="CD68" s="107">
        <v>-2314</v>
      </c>
      <c r="CE68" s="107">
        <v>2550</v>
      </c>
      <c r="CF68" s="136">
        <v>2211</v>
      </c>
      <c r="CG68" s="110">
        <v>4825</v>
      </c>
      <c r="CH68" s="110">
        <v>3981</v>
      </c>
      <c r="CI68" s="135">
        <v>8806</v>
      </c>
      <c r="CJ68" s="135">
        <v>261</v>
      </c>
      <c r="CK68" s="97">
        <v>0</v>
      </c>
      <c r="CL68" s="97">
        <v>0</v>
      </c>
      <c r="CM68" s="139">
        <v>0</v>
      </c>
      <c r="CN68" s="139">
        <v>0</v>
      </c>
      <c r="CO68" s="97">
        <v>1</v>
      </c>
      <c r="CP68" s="97">
        <v>14947</v>
      </c>
      <c r="CQ68" s="119">
        <v>0</v>
      </c>
      <c r="CR68" s="119">
        <v>0</v>
      </c>
      <c r="CS68" s="118">
        <v>0</v>
      </c>
      <c r="CT68" s="117">
        <v>0</v>
      </c>
      <c r="CU68" s="117">
        <v>0</v>
      </c>
    </row>
    <row r="69" spans="1:99" x14ac:dyDescent="0.2">
      <c r="A69" s="144" t="s">
        <v>177</v>
      </c>
      <c r="B69" s="144" t="s">
        <v>1109</v>
      </c>
      <c r="C69" s="144" t="s">
        <v>178</v>
      </c>
      <c r="D69" s="144"/>
      <c r="E69" s="144" t="s">
        <v>822</v>
      </c>
      <c r="F69" s="97">
        <v>0</v>
      </c>
      <c r="G69" s="97">
        <v>-585</v>
      </c>
      <c r="H69" s="97">
        <v>0</v>
      </c>
      <c r="I69" s="97">
        <v>0</v>
      </c>
      <c r="J69" s="97">
        <v>0</v>
      </c>
      <c r="K69" s="97">
        <v>1102</v>
      </c>
      <c r="L69" s="97">
        <v>952</v>
      </c>
      <c r="M69" s="97">
        <v>3082</v>
      </c>
      <c r="N69" s="97">
        <v>1197</v>
      </c>
      <c r="O69" s="97">
        <v>0</v>
      </c>
      <c r="P69" s="97">
        <v>0</v>
      </c>
      <c r="Q69" s="97">
        <v>3053</v>
      </c>
      <c r="R69" s="97">
        <v>0</v>
      </c>
      <c r="S69" s="140">
        <v>8801</v>
      </c>
      <c r="T69" s="98">
        <v>17459</v>
      </c>
      <c r="U69" s="98">
        <v>192</v>
      </c>
      <c r="V69" s="98">
        <v>0</v>
      </c>
      <c r="W69" s="98">
        <v>0</v>
      </c>
      <c r="X69" s="98">
        <v>0</v>
      </c>
      <c r="Y69" s="97">
        <v>1153</v>
      </c>
      <c r="Z69" s="97">
        <v>0</v>
      </c>
      <c r="AA69" s="97">
        <v>0</v>
      </c>
      <c r="AB69" s="97">
        <v>0</v>
      </c>
      <c r="AC69" s="97">
        <v>0</v>
      </c>
      <c r="AD69" s="98">
        <v>0</v>
      </c>
      <c r="AE69" s="98">
        <v>0</v>
      </c>
      <c r="AF69" s="98">
        <v>0</v>
      </c>
      <c r="AG69" s="98">
        <v>0</v>
      </c>
      <c r="AH69" s="98">
        <v>-1</v>
      </c>
      <c r="AI69" s="98">
        <v>0</v>
      </c>
      <c r="AJ69" s="114">
        <v>27604</v>
      </c>
      <c r="AK69" s="97">
        <v>0</v>
      </c>
      <c r="AL69" s="97">
        <v>0</v>
      </c>
      <c r="AM69" s="97">
        <v>0</v>
      </c>
      <c r="AN69" s="97">
        <v>0</v>
      </c>
      <c r="AO69" s="97">
        <v>-231</v>
      </c>
      <c r="AP69" s="97">
        <v>74</v>
      </c>
      <c r="AQ69" s="97">
        <v>0</v>
      </c>
      <c r="AR69" s="97">
        <v>74</v>
      </c>
      <c r="AS69" s="97">
        <v>0</v>
      </c>
      <c r="AT69" s="97">
        <v>27521</v>
      </c>
      <c r="AU69" s="97">
        <v>-97</v>
      </c>
      <c r="AV69" s="97">
        <v>0</v>
      </c>
      <c r="AW69" s="97">
        <v>0</v>
      </c>
      <c r="AX69" s="97">
        <v>0</v>
      </c>
      <c r="AY69" s="97">
        <v>-17825</v>
      </c>
      <c r="AZ69" s="97">
        <v>0</v>
      </c>
      <c r="BA69" s="97">
        <v>0</v>
      </c>
      <c r="BB69" s="97">
        <v>0</v>
      </c>
      <c r="BC69" s="97">
        <v>0</v>
      </c>
      <c r="BD69" s="114">
        <v>9599</v>
      </c>
      <c r="BE69" s="97">
        <v>0</v>
      </c>
      <c r="BF69" s="97">
        <v>-2899</v>
      </c>
      <c r="BG69" s="97">
        <v>6700</v>
      </c>
      <c r="BH69" s="97">
        <v>0</v>
      </c>
      <c r="BI69" s="97">
        <v>0</v>
      </c>
      <c r="BJ69" s="97">
        <v>0</v>
      </c>
      <c r="BK69" s="97">
        <v>1247</v>
      </c>
      <c r="BL69" s="97">
        <v>0</v>
      </c>
      <c r="BM69" s="97">
        <v>-1152</v>
      </c>
      <c r="BN69" s="97">
        <v>0</v>
      </c>
      <c r="BO69" s="97">
        <v>-2153</v>
      </c>
      <c r="BP69" s="97">
        <v>-104</v>
      </c>
      <c r="BQ69" s="97">
        <v>4537</v>
      </c>
      <c r="BR69" s="105">
        <v>0</v>
      </c>
      <c r="BS69" s="105">
        <v>0</v>
      </c>
      <c r="BT69" s="105">
        <v>9885</v>
      </c>
      <c r="BU69" s="105">
        <v>1112</v>
      </c>
      <c r="BV69" s="106">
        <v>0</v>
      </c>
      <c r="BW69" s="106">
        <v>0</v>
      </c>
      <c r="BX69" s="106">
        <v>11132</v>
      </c>
      <c r="BY69" s="106">
        <v>1112</v>
      </c>
      <c r="BZ69" s="105">
        <v>0</v>
      </c>
      <c r="CA69" s="107">
        <v>1245</v>
      </c>
      <c r="CB69" s="107">
        <v>-773</v>
      </c>
      <c r="CC69" s="107">
        <v>118</v>
      </c>
      <c r="CD69" s="107">
        <v>-574</v>
      </c>
      <c r="CE69" s="107">
        <v>484</v>
      </c>
      <c r="CF69" s="136">
        <v>500</v>
      </c>
      <c r="CG69" s="110">
        <v>2523</v>
      </c>
      <c r="CH69" s="110">
        <v>1527</v>
      </c>
      <c r="CI69" s="135">
        <v>4050</v>
      </c>
      <c r="CJ69" s="135">
        <v>43</v>
      </c>
      <c r="CK69" s="97">
        <v>0</v>
      </c>
      <c r="CL69" s="97">
        <v>0</v>
      </c>
      <c r="CM69" s="139">
        <v>0</v>
      </c>
      <c r="CN69" s="139">
        <v>0</v>
      </c>
      <c r="CO69" s="97">
        <v>1</v>
      </c>
      <c r="CP69" s="97">
        <v>8226</v>
      </c>
      <c r="CQ69" s="119">
        <v>0</v>
      </c>
      <c r="CR69" s="119">
        <v>0</v>
      </c>
      <c r="CS69" s="118">
        <v>0</v>
      </c>
      <c r="CT69" s="117">
        <v>0</v>
      </c>
      <c r="CU69" s="117">
        <v>0</v>
      </c>
    </row>
    <row r="70" spans="1:99" x14ac:dyDescent="0.2">
      <c r="A70" s="144" t="s">
        <v>179</v>
      </c>
      <c r="B70" s="144" t="s">
        <v>1110</v>
      </c>
      <c r="C70" s="144" t="s">
        <v>180</v>
      </c>
      <c r="D70" s="144"/>
      <c r="E70" s="144" t="s">
        <v>822</v>
      </c>
      <c r="F70" s="97">
        <v>0</v>
      </c>
      <c r="G70" s="97">
        <v>-386</v>
      </c>
      <c r="H70" s="97">
        <v>0</v>
      </c>
      <c r="I70" s="97">
        <v>0</v>
      </c>
      <c r="J70" s="97">
        <v>0</v>
      </c>
      <c r="K70" s="97">
        <v>1005</v>
      </c>
      <c r="L70" s="97">
        <v>479</v>
      </c>
      <c r="M70" s="97">
        <v>3258</v>
      </c>
      <c r="N70" s="97">
        <v>1007</v>
      </c>
      <c r="O70" s="97">
        <v>0</v>
      </c>
      <c r="P70" s="97">
        <v>0</v>
      </c>
      <c r="Q70" s="97">
        <v>2191</v>
      </c>
      <c r="R70" s="97">
        <v>0</v>
      </c>
      <c r="S70" s="140">
        <v>7554</v>
      </c>
      <c r="T70" s="98">
        <v>13395</v>
      </c>
      <c r="U70" s="98">
        <v>0</v>
      </c>
      <c r="V70" s="98">
        <v>0</v>
      </c>
      <c r="W70" s="98">
        <v>0</v>
      </c>
      <c r="X70" s="98">
        <v>0</v>
      </c>
      <c r="Y70" s="97">
        <v>1229</v>
      </c>
      <c r="Z70" s="97">
        <v>0</v>
      </c>
      <c r="AA70" s="97">
        <v>0</v>
      </c>
      <c r="AB70" s="97">
        <v>0</v>
      </c>
      <c r="AC70" s="97">
        <v>0</v>
      </c>
      <c r="AD70" s="98">
        <v>0</v>
      </c>
      <c r="AE70" s="98">
        <v>0</v>
      </c>
      <c r="AF70" s="98">
        <v>0</v>
      </c>
      <c r="AG70" s="98">
        <v>0</v>
      </c>
      <c r="AH70" s="98">
        <v>2</v>
      </c>
      <c r="AI70" s="98">
        <v>134</v>
      </c>
      <c r="AJ70" s="114">
        <v>22314</v>
      </c>
      <c r="AK70" s="97">
        <v>0</v>
      </c>
      <c r="AL70" s="97">
        <v>297</v>
      </c>
      <c r="AM70" s="97">
        <v>0</v>
      </c>
      <c r="AN70" s="97">
        <v>0</v>
      </c>
      <c r="AO70" s="97">
        <v>0</v>
      </c>
      <c r="AP70" s="97">
        <v>0</v>
      </c>
      <c r="AQ70" s="97">
        <v>0</v>
      </c>
      <c r="AR70" s="97">
        <v>96</v>
      </c>
      <c r="AS70" s="97">
        <v>0</v>
      </c>
      <c r="AT70" s="97">
        <v>22707</v>
      </c>
      <c r="AU70" s="97">
        <v>-55</v>
      </c>
      <c r="AV70" s="97">
        <v>0</v>
      </c>
      <c r="AW70" s="97">
        <v>0</v>
      </c>
      <c r="AX70" s="97">
        <v>0</v>
      </c>
      <c r="AY70" s="97">
        <v>-14180</v>
      </c>
      <c r="AZ70" s="97">
        <v>0</v>
      </c>
      <c r="BA70" s="97">
        <v>0</v>
      </c>
      <c r="BB70" s="97">
        <v>0</v>
      </c>
      <c r="BC70" s="97">
        <v>0</v>
      </c>
      <c r="BD70" s="114">
        <v>8472</v>
      </c>
      <c r="BE70" s="97">
        <v>0</v>
      </c>
      <c r="BF70" s="97">
        <v>-2469</v>
      </c>
      <c r="BG70" s="97">
        <v>6003</v>
      </c>
      <c r="BH70" s="97">
        <v>0</v>
      </c>
      <c r="BI70" s="97">
        <v>0</v>
      </c>
      <c r="BJ70" s="97">
        <v>0</v>
      </c>
      <c r="BK70" s="97">
        <v>1337</v>
      </c>
      <c r="BL70" s="97">
        <v>70</v>
      </c>
      <c r="BM70" s="97">
        <v>-623</v>
      </c>
      <c r="BN70" s="97">
        <v>0</v>
      </c>
      <c r="BO70" s="97">
        <v>-1067</v>
      </c>
      <c r="BP70" s="97">
        <v>-280</v>
      </c>
      <c r="BQ70" s="97">
        <v>5440</v>
      </c>
      <c r="BR70" s="105">
        <v>0</v>
      </c>
      <c r="BS70" s="105">
        <v>5</v>
      </c>
      <c r="BT70" s="105">
        <v>2395</v>
      </c>
      <c r="BU70" s="105">
        <v>1055</v>
      </c>
      <c r="BV70" s="106">
        <v>0</v>
      </c>
      <c r="BW70" s="106">
        <v>5</v>
      </c>
      <c r="BX70" s="106">
        <v>3732</v>
      </c>
      <c r="BY70" s="106">
        <v>1125</v>
      </c>
      <c r="BZ70" s="105">
        <v>0</v>
      </c>
      <c r="CA70" s="107">
        <v>448</v>
      </c>
      <c r="CB70" s="107">
        <v>0</v>
      </c>
      <c r="CC70" s="107">
        <v>0</v>
      </c>
      <c r="CD70" s="107">
        <v>152</v>
      </c>
      <c r="CE70" s="107">
        <v>413</v>
      </c>
      <c r="CF70" s="136">
        <v>1013</v>
      </c>
      <c r="CG70" s="110">
        <v>1830</v>
      </c>
      <c r="CH70" s="110">
        <v>1285</v>
      </c>
      <c r="CI70" s="135">
        <v>3115</v>
      </c>
      <c r="CJ70" s="135">
        <v>77</v>
      </c>
      <c r="CK70" s="97">
        <v>0</v>
      </c>
      <c r="CL70" s="97">
        <v>0</v>
      </c>
      <c r="CM70" s="139">
        <v>0</v>
      </c>
      <c r="CN70" s="139">
        <v>0</v>
      </c>
      <c r="CO70" s="97">
        <v>1</v>
      </c>
      <c r="CP70" s="97">
        <v>6804</v>
      </c>
      <c r="CQ70" s="119">
        <v>0</v>
      </c>
      <c r="CR70" s="119">
        <v>0</v>
      </c>
      <c r="CS70" s="118">
        <v>0</v>
      </c>
      <c r="CT70" s="117">
        <v>0</v>
      </c>
      <c r="CU70" s="117">
        <v>0</v>
      </c>
    </row>
    <row r="71" spans="1:99" x14ac:dyDescent="0.2">
      <c r="A71" s="144" t="s">
        <v>181</v>
      </c>
      <c r="B71" s="144" t="s">
        <v>1111</v>
      </c>
      <c r="C71" s="144" t="s">
        <v>182</v>
      </c>
      <c r="D71" s="144"/>
      <c r="E71" s="144" t="s">
        <v>820</v>
      </c>
      <c r="F71" s="97">
        <v>59291</v>
      </c>
      <c r="G71" s="97">
        <v>5561</v>
      </c>
      <c r="H71" s="97">
        <v>23725</v>
      </c>
      <c r="I71" s="97">
        <v>41461</v>
      </c>
      <c r="J71" s="97">
        <v>8144</v>
      </c>
      <c r="K71" s="97">
        <v>3699</v>
      </c>
      <c r="L71" s="97">
        <v>7042</v>
      </c>
      <c r="M71" s="97">
        <v>10563</v>
      </c>
      <c r="N71" s="97">
        <v>2663</v>
      </c>
      <c r="O71" s="97">
        <v>0</v>
      </c>
      <c r="P71" s="97">
        <v>0</v>
      </c>
      <c r="Q71" s="97">
        <v>6073</v>
      </c>
      <c r="R71" s="97">
        <v>-2692</v>
      </c>
      <c r="S71" s="140">
        <v>165530</v>
      </c>
      <c r="T71" s="98">
        <v>33495</v>
      </c>
      <c r="U71" s="98">
        <v>621</v>
      </c>
      <c r="V71" s="98">
        <v>11767</v>
      </c>
      <c r="W71" s="98">
        <v>0</v>
      </c>
      <c r="X71" s="98">
        <v>0</v>
      </c>
      <c r="Y71" s="97">
        <v>0</v>
      </c>
      <c r="Z71" s="97">
        <v>0</v>
      </c>
      <c r="AA71" s="97">
        <v>0</v>
      </c>
      <c r="AB71" s="97">
        <v>0</v>
      </c>
      <c r="AC71" s="97">
        <v>0</v>
      </c>
      <c r="AD71" s="98">
        <v>0</v>
      </c>
      <c r="AE71" s="98">
        <v>0</v>
      </c>
      <c r="AF71" s="98">
        <v>0</v>
      </c>
      <c r="AG71" s="98">
        <v>0</v>
      </c>
      <c r="AH71" s="98">
        <v>-67</v>
      </c>
      <c r="AI71" s="98">
        <v>0</v>
      </c>
      <c r="AJ71" s="114">
        <v>211346</v>
      </c>
      <c r="AK71" s="97">
        <v>196</v>
      </c>
      <c r="AL71" s="97">
        <v>4479</v>
      </c>
      <c r="AM71" s="97">
        <v>0</v>
      </c>
      <c r="AN71" s="97">
        <v>0</v>
      </c>
      <c r="AO71" s="97">
        <v>0</v>
      </c>
      <c r="AP71" s="97">
        <v>5581</v>
      </c>
      <c r="AQ71" s="97">
        <v>0</v>
      </c>
      <c r="AR71" s="97">
        <v>0</v>
      </c>
      <c r="AS71" s="97">
        <v>0</v>
      </c>
      <c r="AT71" s="97">
        <v>221602</v>
      </c>
      <c r="AU71" s="97">
        <v>-209</v>
      </c>
      <c r="AV71" s="97">
        <v>0</v>
      </c>
      <c r="AW71" s="97">
        <v>0</v>
      </c>
      <c r="AX71" s="97">
        <v>0</v>
      </c>
      <c r="AY71" s="97">
        <v>-49056</v>
      </c>
      <c r="AZ71" s="97">
        <v>0</v>
      </c>
      <c r="BA71" s="97">
        <v>-2850</v>
      </c>
      <c r="BB71" s="97">
        <v>0</v>
      </c>
      <c r="BC71" s="97">
        <v>0</v>
      </c>
      <c r="BD71" s="114">
        <v>169487</v>
      </c>
      <c r="BE71" s="97">
        <v>-13</v>
      </c>
      <c r="BF71" s="97">
        <v>-65597</v>
      </c>
      <c r="BG71" s="97">
        <v>103877</v>
      </c>
      <c r="BH71" s="97">
        <v>0</v>
      </c>
      <c r="BI71" s="97">
        <v>-1724</v>
      </c>
      <c r="BJ71" s="97">
        <v>-152</v>
      </c>
      <c r="BK71" s="97">
        <v>-6119</v>
      </c>
      <c r="BL71" s="97">
        <v>0</v>
      </c>
      <c r="BM71" s="97">
        <v>-9942</v>
      </c>
      <c r="BN71" s="97">
        <v>0</v>
      </c>
      <c r="BO71" s="97">
        <v>-15647</v>
      </c>
      <c r="BP71" s="97">
        <v>-590</v>
      </c>
      <c r="BQ71" s="97">
        <v>69703</v>
      </c>
      <c r="BR71" s="105">
        <v>3885</v>
      </c>
      <c r="BS71" s="105">
        <v>274</v>
      </c>
      <c r="BT71" s="105">
        <v>33414</v>
      </c>
      <c r="BU71" s="105">
        <v>6252</v>
      </c>
      <c r="BV71" s="106">
        <v>2161</v>
      </c>
      <c r="BW71" s="106">
        <v>122</v>
      </c>
      <c r="BX71" s="106">
        <v>27295</v>
      </c>
      <c r="BY71" s="106">
        <v>6252</v>
      </c>
      <c r="BZ71" s="105">
        <v>0</v>
      </c>
      <c r="CA71" s="107">
        <v>13299</v>
      </c>
      <c r="CB71" s="107">
        <v>0</v>
      </c>
      <c r="CC71" s="107">
        <v>-4364</v>
      </c>
      <c r="CD71" s="107">
        <v>-13747</v>
      </c>
      <c r="CE71" s="107">
        <v>2825</v>
      </c>
      <c r="CF71" s="136">
        <v>-1987</v>
      </c>
      <c r="CG71" s="110">
        <v>4378</v>
      </c>
      <c r="CH71" s="110">
        <v>3930</v>
      </c>
      <c r="CI71" s="135">
        <v>8308</v>
      </c>
      <c r="CJ71" s="135">
        <v>0</v>
      </c>
      <c r="CK71" s="97">
        <v>0</v>
      </c>
      <c r="CL71" s="97">
        <v>0</v>
      </c>
      <c r="CM71" s="139">
        <v>0</v>
      </c>
      <c r="CN71" s="139">
        <v>0</v>
      </c>
      <c r="CO71" s="97">
        <v>1</v>
      </c>
      <c r="CP71" s="97">
        <v>165530</v>
      </c>
      <c r="CQ71" s="119">
        <v>23066.339100000001</v>
      </c>
      <c r="CR71" s="119">
        <v>23066.117969999999</v>
      </c>
      <c r="CS71" s="118">
        <v>0.22113000000172178</v>
      </c>
      <c r="CT71" s="117">
        <v>579.74773999999888</v>
      </c>
      <c r="CU71" s="117">
        <v>579.96887000000061</v>
      </c>
    </row>
    <row r="72" spans="1:99" x14ac:dyDescent="0.2">
      <c r="A72" s="144" t="s">
        <v>183</v>
      </c>
      <c r="B72" s="144" t="s">
        <v>1112</v>
      </c>
      <c r="C72" s="144" t="s">
        <v>184</v>
      </c>
      <c r="D72" s="144"/>
      <c r="E72" s="144" t="s">
        <v>820</v>
      </c>
      <c r="F72" s="97">
        <v>42335</v>
      </c>
      <c r="G72" s="97">
        <v>4094</v>
      </c>
      <c r="H72" s="97">
        <v>34263</v>
      </c>
      <c r="I72" s="97">
        <v>59156</v>
      </c>
      <c r="J72" s="97">
        <v>11051.000020464629</v>
      </c>
      <c r="K72" s="97">
        <v>9616</v>
      </c>
      <c r="L72" s="97">
        <v>10536</v>
      </c>
      <c r="M72" s="97">
        <v>16433</v>
      </c>
      <c r="N72" s="97">
        <v>3444</v>
      </c>
      <c r="O72" s="97">
        <v>0</v>
      </c>
      <c r="P72" s="97">
        <v>0</v>
      </c>
      <c r="Q72" s="97">
        <v>4288</v>
      </c>
      <c r="R72" s="97">
        <v>160</v>
      </c>
      <c r="S72" s="140">
        <v>195376.00002046462</v>
      </c>
      <c r="T72" s="98">
        <v>75497</v>
      </c>
      <c r="U72" s="98">
        <v>857</v>
      </c>
      <c r="V72" s="98">
        <v>13949</v>
      </c>
      <c r="W72" s="98">
        <v>0</v>
      </c>
      <c r="X72" s="98">
        <v>0</v>
      </c>
      <c r="Y72" s="97">
        <v>0</v>
      </c>
      <c r="Z72" s="97">
        <v>0</v>
      </c>
      <c r="AA72" s="97">
        <v>0</v>
      </c>
      <c r="AB72" s="97">
        <v>0</v>
      </c>
      <c r="AC72" s="97">
        <v>27</v>
      </c>
      <c r="AD72" s="98">
        <v>-1076</v>
      </c>
      <c r="AE72" s="98">
        <v>88</v>
      </c>
      <c r="AF72" s="98">
        <v>0</v>
      </c>
      <c r="AG72" s="98">
        <v>0</v>
      </c>
      <c r="AH72" s="98">
        <v>0</v>
      </c>
      <c r="AI72" s="98">
        <v>0</v>
      </c>
      <c r="AJ72" s="114">
        <v>284718.00002046465</v>
      </c>
      <c r="AK72" s="97">
        <v>215</v>
      </c>
      <c r="AL72" s="97">
        <v>0</v>
      </c>
      <c r="AM72" s="97">
        <v>0</v>
      </c>
      <c r="AN72" s="97">
        <v>0</v>
      </c>
      <c r="AO72" s="97">
        <v>4228</v>
      </c>
      <c r="AP72" s="97">
        <v>1</v>
      </c>
      <c r="AQ72" s="97">
        <v>64</v>
      </c>
      <c r="AR72" s="97">
        <v>674</v>
      </c>
      <c r="AS72" s="97">
        <v>0</v>
      </c>
      <c r="AT72" s="97">
        <v>289900.00002046465</v>
      </c>
      <c r="AU72" s="97">
        <v>-1873</v>
      </c>
      <c r="AV72" s="97">
        <v>0</v>
      </c>
      <c r="AW72" s="97">
        <v>0</v>
      </c>
      <c r="AX72" s="97">
        <v>0</v>
      </c>
      <c r="AY72" s="97">
        <v>-92474</v>
      </c>
      <c r="AZ72" s="97">
        <v>0</v>
      </c>
      <c r="BA72" s="97">
        <v>-43</v>
      </c>
      <c r="BB72" s="97">
        <v>0</v>
      </c>
      <c r="BC72" s="97">
        <v>0</v>
      </c>
      <c r="BD72" s="114">
        <v>195510.00002046465</v>
      </c>
      <c r="BE72" s="97">
        <v>0</v>
      </c>
      <c r="BF72" s="97">
        <v>-53613</v>
      </c>
      <c r="BG72" s="97">
        <v>141897.00002046465</v>
      </c>
      <c r="BH72" s="97">
        <v>0</v>
      </c>
      <c r="BI72" s="97">
        <v>-3977</v>
      </c>
      <c r="BJ72" s="97">
        <v>0</v>
      </c>
      <c r="BK72" s="97">
        <v>-1647</v>
      </c>
      <c r="BL72" s="97">
        <v>-1602</v>
      </c>
      <c r="BM72" s="97">
        <v>-18736</v>
      </c>
      <c r="BN72" s="97">
        <v>0</v>
      </c>
      <c r="BO72" s="97">
        <v>-32015</v>
      </c>
      <c r="BP72" s="97">
        <v>-5236</v>
      </c>
      <c r="BQ72" s="97">
        <v>78684</v>
      </c>
      <c r="BR72" s="105">
        <v>3295</v>
      </c>
      <c r="BS72" s="105">
        <v>0</v>
      </c>
      <c r="BT72" s="105">
        <v>25982</v>
      </c>
      <c r="BU72" s="105">
        <v>9847</v>
      </c>
      <c r="BV72" s="106">
        <v>-682</v>
      </c>
      <c r="BW72" s="106">
        <v>0</v>
      </c>
      <c r="BX72" s="106">
        <v>24335</v>
      </c>
      <c r="BY72" s="106">
        <v>8245</v>
      </c>
      <c r="BZ72" s="105">
        <v>0</v>
      </c>
      <c r="CA72" s="107">
        <v>0</v>
      </c>
      <c r="CB72" s="107">
        <v>0</v>
      </c>
      <c r="CC72" s="107">
        <v>0</v>
      </c>
      <c r="CD72" s="107">
        <v>0</v>
      </c>
      <c r="CE72" s="107">
        <v>0</v>
      </c>
      <c r="CF72" s="136">
        <v>0</v>
      </c>
      <c r="CG72" s="110">
        <v>6195</v>
      </c>
      <c r="CH72" s="110">
        <v>7383</v>
      </c>
      <c r="CI72" s="135">
        <v>13578</v>
      </c>
      <c r="CJ72" s="135">
        <v>0</v>
      </c>
      <c r="CK72" s="97">
        <v>0</v>
      </c>
      <c r="CL72" s="97">
        <v>0</v>
      </c>
      <c r="CM72" s="139">
        <v>0</v>
      </c>
      <c r="CN72" s="139">
        <v>0</v>
      </c>
      <c r="CO72" s="97">
        <v>1</v>
      </c>
      <c r="CP72" s="97">
        <v>191657</v>
      </c>
      <c r="CQ72" s="119">
        <v>25665</v>
      </c>
      <c r="CR72" s="119">
        <v>26985</v>
      </c>
      <c r="CS72" s="118">
        <v>-1320</v>
      </c>
      <c r="CT72" s="117">
        <v>9622</v>
      </c>
      <c r="CU72" s="117">
        <v>8302</v>
      </c>
    </row>
    <row r="73" spans="1:99" x14ac:dyDescent="0.2">
      <c r="A73" s="144" t="s">
        <v>185</v>
      </c>
      <c r="B73" s="144" t="s">
        <v>1113</v>
      </c>
      <c r="C73" s="144" t="s">
        <v>186</v>
      </c>
      <c r="D73" s="144"/>
      <c r="E73" s="144" t="s">
        <v>821</v>
      </c>
      <c r="F73" s="97">
        <v>219011</v>
      </c>
      <c r="G73" s="97">
        <v>34186</v>
      </c>
      <c r="H73" s="97">
        <v>55436</v>
      </c>
      <c r="I73" s="97">
        <v>123962</v>
      </c>
      <c r="J73" s="97">
        <v>16267</v>
      </c>
      <c r="K73" s="97">
        <v>122</v>
      </c>
      <c r="L73" s="97">
        <v>9033</v>
      </c>
      <c r="M73" s="97">
        <v>19221</v>
      </c>
      <c r="N73" s="97">
        <v>4959</v>
      </c>
      <c r="O73" s="97">
        <v>0</v>
      </c>
      <c r="P73" s="97">
        <v>0</v>
      </c>
      <c r="Q73" s="97">
        <v>4905</v>
      </c>
      <c r="R73" s="97">
        <v>0</v>
      </c>
      <c r="S73" s="140">
        <v>487102</v>
      </c>
      <c r="T73" s="98">
        <v>0</v>
      </c>
      <c r="U73" s="98">
        <v>0</v>
      </c>
      <c r="V73" s="98">
        <v>0</v>
      </c>
      <c r="W73" s="98">
        <v>0</v>
      </c>
      <c r="X73" s="98">
        <v>0</v>
      </c>
      <c r="Y73" s="97">
        <v>0</v>
      </c>
      <c r="Z73" s="97">
        <v>0</v>
      </c>
      <c r="AA73" s="97">
        <v>0</v>
      </c>
      <c r="AB73" s="97">
        <v>0</v>
      </c>
      <c r="AC73" s="97">
        <v>203</v>
      </c>
      <c r="AD73" s="98">
        <v>0</v>
      </c>
      <c r="AE73" s="98">
        <v>0</v>
      </c>
      <c r="AF73" s="98">
        <v>0</v>
      </c>
      <c r="AG73" s="98">
        <v>0</v>
      </c>
      <c r="AH73" s="98">
        <v>-1002</v>
      </c>
      <c r="AI73" s="98">
        <v>-5399</v>
      </c>
      <c r="AJ73" s="114">
        <v>480904</v>
      </c>
      <c r="AK73" s="97">
        <v>571</v>
      </c>
      <c r="AL73" s="97">
        <v>2428.6260000000002</v>
      </c>
      <c r="AM73" s="97">
        <v>0</v>
      </c>
      <c r="AN73" s="97">
        <v>-1485</v>
      </c>
      <c r="AO73" s="97">
        <v>419</v>
      </c>
      <c r="AP73" s="97">
        <v>16674</v>
      </c>
      <c r="AQ73" s="97">
        <v>588</v>
      </c>
      <c r="AR73" s="97">
        <v>7482</v>
      </c>
      <c r="AS73" s="97">
        <v>0</v>
      </c>
      <c r="AT73" s="97">
        <v>507581.62599999999</v>
      </c>
      <c r="AU73" s="97">
        <v>-78</v>
      </c>
      <c r="AV73" s="97">
        <v>0</v>
      </c>
      <c r="AW73" s="97">
        <v>71</v>
      </c>
      <c r="AX73" s="97">
        <v>0</v>
      </c>
      <c r="AY73" s="97">
        <v>-9917</v>
      </c>
      <c r="AZ73" s="97">
        <v>0</v>
      </c>
      <c r="BA73" s="97">
        <v>0</v>
      </c>
      <c r="BB73" s="97">
        <v>0</v>
      </c>
      <c r="BC73" s="97">
        <v>0</v>
      </c>
      <c r="BD73" s="114">
        <v>497657.62599999999</v>
      </c>
      <c r="BE73" s="97">
        <v>-305</v>
      </c>
      <c r="BF73" s="97">
        <v>-221834</v>
      </c>
      <c r="BG73" s="97">
        <v>275518.62599999999</v>
      </c>
      <c r="BH73" s="97">
        <v>0</v>
      </c>
      <c r="BI73" s="97">
        <v>-8748</v>
      </c>
      <c r="BJ73" s="97">
        <v>-155</v>
      </c>
      <c r="BK73" s="97">
        <v>745</v>
      </c>
      <c r="BL73" s="97">
        <v>-2358</v>
      </c>
      <c r="BM73" s="97">
        <v>-19446</v>
      </c>
      <c r="BN73" s="97">
        <v>0</v>
      </c>
      <c r="BO73" s="97">
        <v>-36803</v>
      </c>
      <c r="BP73" s="97">
        <v>-3837</v>
      </c>
      <c r="BQ73" s="97">
        <v>204917</v>
      </c>
      <c r="BR73" s="105">
        <v>10521</v>
      </c>
      <c r="BS73" s="105">
        <v>2607</v>
      </c>
      <c r="BT73" s="105">
        <v>53477.570160000003</v>
      </c>
      <c r="BU73" s="105">
        <v>17335.508249999999</v>
      </c>
      <c r="BV73" s="106">
        <v>1773</v>
      </c>
      <c r="BW73" s="106">
        <v>2452</v>
      </c>
      <c r="BX73" s="106">
        <v>54222.570160000003</v>
      </c>
      <c r="BY73" s="106">
        <v>14977.508249999999</v>
      </c>
      <c r="BZ73" s="105">
        <v>0</v>
      </c>
      <c r="CA73" s="107">
        <v>40152</v>
      </c>
      <c r="CB73" s="107">
        <v>6093</v>
      </c>
      <c r="CC73" s="107">
        <v>0</v>
      </c>
      <c r="CD73" s="107">
        <v>-37671</v>
      </c>
      <c r="CE73" s="107">
        <v>5692</v>
      </c>
      <c r="CF73" s="136">
        <v>14266</v>
      </c>
      <c r="CG73" s="110">
        <v>0</v>
      </c>
      <c r="CH73" s="110">
        <v>0</v>
      </c>
      <c r="CI73" s="135">
        <v>0</v>
      </c>
      <c r="CJ73" s="135">
        <v>0</v>
      </c>
      <c r="CK73" s="97">
        <v>0</v>
      </c>
      <c r="CL73" s="97">
        <v>0</v>
      </c>
      <c r="CM73" s="139">
        <v>0</v>
      </c>
      <c r="CN73" s="139">
        <v>0</v>
      </c>
      <c r="CO73" s="97">
        <v>1</v>
      </c>
      <c r="CP73" s="97">
        <v>200428</v>
      </c>
      <c r="CQ73" s="119">
        <v>0</v>
      </c>
      <c r="CR73" s="119">
        <v>0</v>
      </c>
      <c r="CS73" s="118">
        <v>0</v>
      </c>
      <c r="CT73" s="117">
        <v>0</v>
      </c>
      <c r="CU73" s="117">
        <v>0</v>
      </c>
    </row>
    <row r="74" spans="1:99" x14ac:dyDescent="0.2">
      <c r="A74" s="144" t="s">
        <v>187</v>
      </c>
      <c r="B74" s="144" t="s">
        <v>1114</v>
      </c>
      <c r="C74" s="144" t="s">
        <v>188</v>
      </c>
      <c r="D74" s="144"/>
      <c r="E74" s="144" t="s">
        <v>822</v>
      </c>
      <c r="F74" s="97">
        <v>0</v>
      </c>
      <c r="G74" s="97">
        <v>-2031</v>
      </c>
      <c r="H74" s="97">
        <v>0</v>
      </c>
      <c r="I74" s="97">
        <v>0</v>
      </c>
      <c r="J74" s="97">
        <v>0</v>
      </c>
      <c r="K74" s="97">
        <v>860</v>
      </c>
      <c r="L74" s="97">
        <v>1559</v>
      </c>
      <c r="M74" s="97">
        <v>2247</v>
      </c>
      <c r="N74" s="97">
        <v>940</v>
      </c>
      <c r="O74" s="97">
        <v>0</v>
      </c>
      <c r="P74" s="97">
        <v>0</v>
      </c>
      <c r="Q74" s="97">
        <v>2594</v>
      </c>
      <c r="R74" s="97">
        <v>0</v>
      </c>
      <c r="S74" s="140">
        <v>6169</v>
      </c>
      <c r="T74" s="98">
        <v>14821</v>
      </c>
      <c r="U74" s="98">
        <v>38</v>
      </c>
      <c r="V74" s="98">
        <v>0</v>
      </c>
      <c r="W74" s="98">
        <v>0</v>
      </c>
      <c r="X74" s="98">
        <v>0</v>
      </c>
      <c r="Y74" s="97">
        <v>26</v>
      </c>
      <c r="Z74" s="97">
        <v>0</v>
      </c>
      <c r="AA74" s="97">
        <v>0</v>
      </c>
      <c r="AB74" s="97">
        <v>0</v>
      </c>
      <c r="AC74" s="97">
        <v>0</v>
      </c>
      <c r="AD74" s="98">
        <v>-1093</v>
      </c>
      <c r="AE74" s="98">
        <v>0</v>
      </c>
      <c r="AF74" s="98">
        <v>0</v>
      </c>
      <c r="AG74" s="98">
        <v>0</v>
      </c>
      <c r="AH74" s="98">
        <v>2</v>
      </c>
      <c r="AI74" s="98">
        <v>0</v>
      </c>
      <c r="AJ74" s="114">
        <v>19963</v>
      </c>
      <c r="AK74" s="97">
        <v>0</v>
      </c>
      <c r="AL74" s="97">
        <v>941</v>
      </c>
      <c r="AM74" s="97">
        <v>0</v>
      </c>
      <c r="AN74" s="97">
        <v>0</v>
      </c>
      <c r="AO74" s="97">
        <v>0</v>
      </c>
      <c r="AP74" s="97">
        <v>0</v>
      </c>
      <c r="AQ74" s="97">
        <v>0</v>
      </c>
      <c r="AR74" s="97">
        <v>1</v>
      </c>
      <c r="AS74" s="97">
        <v>0</v>
      </c>
      <c r="AT74" s="97">
        <v>20905</v>
      </c>
      <c r="AU74" s="97">
        <v>-68</v>
      </c>
      <c r="AV74" s="97">
        <v>0</v>
      </c>
      <c r="AW74" s="97">
        <v>0</v>
      </c>
      <c r="AX74" s="97">
        <v>0</v>
      </c>
      <c r="AY74" s="97">
        <v>-14879</v>
      </c>
      <c r="AZ74" s="97">
        <v>0</v>
      </c>
      <c r="BA74" s="97">
        <v>0</v>
      </c>
      <c r="BB74" s="97">
        <v>0</v>
      </c>
      <c r="BC74" s="97">
        <v>0</v>
      </c>
      <c r="BD74" s="114">
        <v>5958</v>
      </c>
      <c r="BE74" s="97">
        <v>0</v>
      </c>
      <c r="BF74" s="97">
        <v>-1646</v>
      </c>
      <c r="BG74" s="97">
        <v>4312</v>
      </c>
      <c r="BH74" s="97">
        <v>0</v>
      </c>
      <c r="BI74" s="97">
        <v>0</v>
      </c>
      <c r="BJ74" s="97">
        <v>0</v>
      </c>
      <c r="BK74" s="97">
        <v>1451</v>
      </c>
      <c r="BL74" s="97">
        <v>-28</v>
      </c>
      <c r="BM74" s="97">
        <v>-313</v>
      </c>
      <c r="BN74" s="97">
        <v>0</v>
      </c>
      <c r="BO74" s="97">
        <v>-1607</v>
      </c>
      <c r="BP74" s="97">
        <v>-79</v>
      </c>
      <c r="BQ74" s="97">
        <v>3736</v>
      </c>
      <c r="BR74" s="105">
        <v>0</v>
      </c>
      <c r="BS74" s="105">
        <v>0</v>
      </c>
      <c r="BT74" s="105">
        <v>7202</v>
      </c>
      <c r="BU74" s="105">
        <v>999</v>
      </c>
      <c r="BV74" s="106">
        <v>0</v>
      </c>
      <c r="BW74" s="106">
        <v>0</v>
      </c>
      <c r="BX74" s="106">
        <v>8653</v>
      </c>
      <c r="BY74" s="106">
        <v>971</v>
      </c>
      <c r="BZ74" s="105">
        <v>0</v>
      </c>
      <c r="CA74" s="107">
        <v>1731</v>
      </c>
      <c r="CB74" s="107">
        <v>318</v>
      </c>
      <c r="CC74" s="107">
        <v>0</v>
      </c>
      <c r="CD74" s="107">
        <v>-722</v>
      </c>
      <c r="CE74" s="107">
        <v>395</v>
      </c>
      <c r="CF74" s="136">
        <v>1722</v>
      </c>
      <c r="CG74" s="110">
        <v>2160</v>
      </c>
      <c r="CH74" s="110">
        <v>1535</v>
      </c>
      <c r="CI74" s="135">
        <v>3695</v>
      </c>
      <c r="CJ74" s="135">
        <v>0</v>
      </c>
      <c r="CK74" s="97">
        <v>0</v>
      </c>
      <c r="CL74" s="97">
        <v>0</v>
      </c>
      <c r="CM74" s="139">
        <v>0</v>
      </c>
      <c r="CN74" s="139">
        <v>0</v>
      </c>
      <c r="CO74" s="97">
        <v>1</v>
      </c>
      <c r="CP74" s="97">
        <v>6169</v>
      </c>
      <c r="CQ74" s="119">
        <v>0</v>
      </c>
      <c r="CR74" s="119">
        <v>0</v>
      </c>
      <c r="CS74" s="118">
        <v>0</v>
      </c>
      <c r="CT74" s="117">
        <v>0</v>
      </c>
      <c r="CU74" s="117">
        <v>0</v>
      </c>
    </row>
    <row r="75" spans="1:99" x14ac:dyDescent="0.2">
      <c r="A75" s="144" t="s">
        <v>189</v>
      </c>
      <c r="B75" s="144" t="s">
        <v>1115</v>
      </c>
      <c r="C75" s="144" t="s">
        <v>190</v>
      </c>
      <c r="D75" s="144"/>
      <c r="E75" s="144" t="s">
        <v>822</v>
      </c>
      <c r="F75" s="97">
        <v>0</v>
      </c>
      <c r="G75" s="97">
        <v>-132</v>
      </c>
      <c r="H75" s="97">
        <v>0</v>
      </c>
      <c r="I75" s="97">
        <v>0</v>
      </c>
      <c r="J75" s="97">
        <v>49</v>
      </c>
      <c r="K75" s="97">
        <v>946</v>
      </c>
      <c r="L75" s="97">
        <v>1456</v>
      </c>
      <c r="M75" s="97">
        <v>3062</v>
      </c>
      <c r="N75" s="97">
        <v>1509</v>
      </c>
      <c r="O75" s="97">
        <v>0</v>
      </c>
      <c r="P75" s="97">
        <v>0</v>
      </c>
      <c r="Q75" s="97">
        <v>2419</v>
      </c>
      <c r="R75" s="97">
        <v>0</v>
      </c>
      <c r="S75" s="140">
        <v>9309</v>
      </c>
      <c r="T75" s="98">
        <v>16949</v>
      </c>
      <c r="U75" s="98">
        <v>235</v>
      </c>
      <c r="V75" s="98">
        <v>0</v>
      </c>
      <c r="W75" s="98">
        <v>0</v>
      </c>
      <c r="X75" s="98">
        <v>0</v>
      </c>
      <c r="Y75" s="97">
        <v>1887</v>
      </c>
      <c r="Z75" s="97">
        <v>0</v>
      </c>
      <c r="AA75" s="97">
        <v>0</v>
      </c>
      <c r="AB75" s="97">
        <v>0</v>
      </c>
      <c r="AC75" s="97">
        <v>0</v>
      </c>
      <c r="AD75" s="98">
        <v>0</v>
      </c>
      <c r="AE75" s="98">
        <v>0</v>
      </c>
      <c r="AF75" s="98">
        <v>0</v>
      </c>
      <c r="AG75" s="98">
        <v>0</v>
      </c>
      <c r="AH75" s="98">
        <v>0</v>
      </c>
      <c r="AI75" s="98">
        <v>0</v>
      </c>
      <c r="AJ75" s="114">
        <v>28380</v>
      </c>
      <c r="AK75" s="97">
        <v>0</v>
      </c>
      <c r="AL75" s="97">
        <v>1097</v>
      </c>
      <c r="AM75" s="97">
        <v>0</v>
      </c>
      <c r="AN75" s="97">
        <v>0</v>
      </c>
      <c r="AO75" s="97">
        <v>0</v>
      </c>
      <c r="AP75" s="97">
        <v>1</v>
      </c>
      <c r="AQ75" s="97">
        <v>0</v>
      </c>
      <c r="AR75" s="97">
        <v>7</v>
      </c>
      <c r="AS75" s="97">
        <v>0</v>
      </c>
      <c r="AT75" s="97">
        <v>29485</v>
      </c>
      <c r="AU75" s="97">
        <v>-94</v>
      </c>
      <c r="AV75" s="97">
        <v>0</v>
      </c>
      <c r="AW75" s="97">
        <v>0</v>
      </c>
      <c r="AX75" s="97">
        <v>0</v>
      </c>
      <c r="AY75" s="97">
        <v>-17204</v>
      </c>
      <c r="AZ75" s="97">
        <v>0</v>
      </c>
      <c r="BA75" s="97">
        <v>0</v>
      </c>
      <c r="BB75" s="97">
        <v>0</v>
      </c>
      <c r="BC75" s="97">
        <v>0</v>
      </c>
      <c r="BD75" s="114">
        <v>12187</v>
      </c>
      <c r="BE75" s="97">
        <v>0</v>
      </c>
      <c r="BF75" s="97">
        <v>-1833</v>
      </c>
      <c r="BG75" s="97">
        <v>10354</v>
      </c>
      <c r="BH75" s="97">
        <v>0</v>
      </c>
      <c r="BI75" s="97">
        <v>0</v>
      </c>
      <c r="BJ75" s="97">
        <v>-12</v>
      </c>
      <c r="BK75" s="97">
        <v>1348</v>
      </c>
      <c r="BL75" s="97">
        <v>1</v>
      </c>
      <c r="BM75" s="97">
        <v>-263</v>
      </c>
      <c r="BN75" s="97">
        <v>0</v>
      </c>
      <c r="BO75" s="97">
        <v>-1720</v>
      </c>
      <c r="BP75" s="97">
        <v>-189</v>
      </c>
      <c r="BQ75" s="97">
        <v>9521</v>
      </c>
      <c r="BR75" s="105">
        <v>0</v>
      </c>
      <c r="BS75" s="105">
        <v>94</v>
      </c>
      <c r="BT75" s="105">
        <v>9221</v>
      </c>
      <c r="BU75" s="105">
        <v>992</v>
      </c>
      <c r="BV75" s="106">
        <v>0</v>
      </c>
      <c r="BW75" s="106">
        <v>82</v>
      </c>
      <c r="BX75" s="106">
        <v>10569</v>
      </c>
      <c r="BY75" s="106">
        <v>993</v>
      </c>
      <c r="BZ75" s="105">
        <v>0</v>
      </c>
      <c r="CA75" s="107">
        <v>909</v>
      </c>
      <c r="CB75" s="107">
        <v>0</v>
      </c>
      <c r="CC75" s="107">
        <v>0</v>
      </c>
      <c r="CD75" s="107">
        <v>-1133</v>
      </c>
      <c r="CE75" s="107">
        <v>2396</v>
      </c>
      <c r="CF75" s="136">
        <v>2172</v>
      </c>
      <c r="CG75" s="110">
        <v>2966</v>
      </c>
      <c r="CH75" s="110">
        <v>1880</v>
      </c>
      <c r="CI75" s="135">
        <v>4846</v>
      </c>
      <c r="CJ75" s="135">
        <v>0</v>
      </c>
      <c r="CK75" s="97">
        <v>0</v>
      </c>
      <c r="CL75" s="97">
        <v>0</v>
      </c>
      <c r="CM75" s="139">
        <v>0</v>
      </c>
      <c r="CN75" s="139">
        <v>0</v>
      </c>
      <c r="CO75" s="97">
        <v>1</v>
      </c>
      <c r="CP75" s="97">
        <v>9309</v>
      </c>
      <c r="CQ75" s="119">
        <v>0</v>
      </c>
      <c r="CR75" s="119">
        <v>0</v>
      </c>
      <c r="CS75" s="118">
        <v>0</v>
      </c>
      <c r="CT75" s="117">
        <v>0</v>
      </c>
      <c r="CU75" s="117">
        <v>0</v>
      </c>
    </row>
    <row r="76" spans="1:99" x14ac:dyDescent="0.2">
      <c r="A76" s="144" t="s">
        <v>191</v>
      </c>
      <c r="B76" s="144" t="s">
        <v>1116</v>
      </c>
      <c r="C76" s="144" t="s">
        <v>192</v>
      </c>
      <c r="D76" s="144"/>
      <c r="E76" s="144" t="s">
        <v>822</v>
      </c>
      <c r="F76" s="97">
        <v>0</v>
      </c>
      <c r="G76" s="97">
        <v>-412</v>
      </c>
      <c r="H76" s="97">
        <v>0</v>
      </c>
      <c r="I76" s="97">
        <v>0</v>
      </c>
      <c r="J76" s="97">
        <v>0</v>
      </c>
      <c r="K76" s="97">
        <v>906</v>
      </c>
      <c r="L76" s="97">
        <v>171</v>
      </c>
      <c r="M76" s="97">
        <v>2343</v>
      </c>
      <c r="N76" s="97">
        <v>2070</v>
      </c>
      <c r="O76" s="97">
        <v>0</v>
      </c>
      <c r="P76" s="97">
        <v>0</v>
      </c>
      <c r="Q76" s="97">
        <v>1465</v>
      </c>
      <c r="R76" s="97">
        <v>5</v>
      </c>
      <c r="S76" s="140">
        <v>6548</v>
      </c>
      <c r="T76" s="98">
        <v>16672</v>
      </c>
      <c r="U76" s="98">
        <v>0</v>
      </c>
      <c r="V76" s="98">
        <v>0</v>
      </c>
      <c r="W76" s="98">
        <v>0</v>
      </c>
      <c r="X76" s="98">
        <v>0</v>
      </c>
      <c r="Y76" s="97">
        <v>2523</v>
      </c>
      <c r="Z76" s="97">
        <v>0</v>
      </c>
      <c r="AA76" s="97">
        <v>0</v>
      </c>
      <c r="AB76" s="97">
        <v>0</v>
      </c>
      <c r="AC76" s="97">
        <v>0</v>
      </c>
      <c r="AD76" s="98">
        <v>-91</v>
      </c>
      <c r="AE76" s="98">
        <v>0</v>
      </c>
      <c r="AF76" s="98">
        <v>0</v>
      </c>
      <c r="AG76" s="98">
        <v>0</v>
      </c>
      <c r="AH76" s="98">
        <v>0</v>
      </c>
      <c r="AI76" s="98">
        <v>0</v>
      </c>
      <c r="AJ76" s="114">
        <v>25652</v>
      </c>
      <c r="AK76" s="97">
        <v>0</v>
      </c>
      <c r="AL76" s="97">
        <v>0</v>
      </c>
      <c r="AM76" s="97">
        <v>0</v>
      </c>
      <c r="AN76" s="97">
        <v>0</v>
      </c>
      <c r="AO76" s="97">
        <v>0</v>
      </c>
      <c r="AP76" s="97">
        <v>0</v>
      </c>
      <c r="AQ76" s="97">
        <v>0</v>
      </c>
      <c r="AR76" s="97">
        <v>0</v>
      </c>
      <c r="AS76" s="97">
        <v>0</v>
      </c>
      <c r="AT76" s="97">
        <v>25652</v>
      </c>
      <c r="AU76" s="97">
        <v>-309</v>
      </c>
      <c r="AV76" s="97">
        <v>0</v>
      </c>
      <c r="AW76" s="97">
        <v>0</v>
      </c>
      <c r="AX76" s="97">
        <v>0</v>
      </c>
      <c r="AY76" s="97">
        <v>-16659</v>
      </c>
      <c r="AZ76" s="97">
        <v>0</v>
      </c>
      <c r="BA76" s="97">
        <v>0</v>
      </c>
      <c r="BB76" s="97">
        <v>0</v>
      </c>
      <c r="BC76" s="97">
        <v>0</v>
      </c>
      <c r="BD76" s="114">
        <v>8684</v>
      </c>
      <c r="BE76" s="97">
        <v>0</v>
      </c>
      <c r="BF76" s="97">
        <v>-2798</v>
      </c>
      <c r="BG76" s="97">
        <v>5886</v>
      </c>
      <c r="BH76" s="97">
        <v>0</v>
      </c>
      <c r="BI76" s="97">
        <v>0</v>
      </c>
      <c r="BJ76" s="97">
        <v>0</v>
      </c>
      <c r="BK76" s="97">
        <v>260</v>
      </c>
      <c r="BL76" s="97">
        <v>1273</v>
      </c>
      <c r="BM76" s="97">
        <v>-735</v>
      </c>
      <c r="BN76" s="97">
        <v>0</v>
      </c>
      <c r="BO76" s="97">
        <v>-1178</v>
      </c>
      <c r="BP76" s="97">
        <v>21</v>
      </c>
      <c r="BQ76" s="97">
        <v>5527</v>
      </c>
      <c r="BR76" s="105">
        <v>0</v>
      </c>
      <c r="BS76" s="105">
        <v>0</v>
      </c>
      <c r="BT76" s="105">
        <v>3590</v>
      </c>
      <c r="BU76" s="105">
        <v>928</v>
      </c>
      <c r="BV76" s="106">
        <v>0</v>
      </c>
      <c r="BW76" s="106">
        <v>0</v>
      </c>
      <c r="BX76" s="106">
        <v>3850</v>
      </c>
      <c r="BY76" s="106">
        <v>2201</v>
      </c>
      <c r="BZ76" s="105">
        <v>0</v>
      </c>
      <c r="CA76" s="107">
        <v>356</v>
      </c>
      <c r="CB76" s="107">
        <v>0</v>
      </c>
      <c r="CC76" s="107">
        <v>0</v>
      </c>
      <c r="CD76" s="107">
        <v>0</v>
      </c>
      <c r="CE76" s="107">
        <v>432</v>
      </c>
      <c r="CF76" s="136">
        <v>788</v>
      </c>
      <c r="CG76" s="110">
        <v>1969</v>
      </c>
      <c r="CH76" s="110">
        <v>2056</v>
      </c>
      <c r="CI76" s="135">
        <v>4025</v>
      </c>
      <c r="CJ76" s="135">
        <v>0</v>
      </c>
      <c r="CK76" s="97">
        <v>0</v>
      </c>
      <c r="CL76" s="97">
        <v>0</v>
      </c>
      <c r="CM76" s="139">
        <v>0</v>
      </c>
      <c r="CN76" s="139">
        <v>0</v>
      </c>
      <c r="CO76" s="97">
        <v>1</v>
      </c>
      <c r="CP76" s="97">
        <v>6940</v>
      </c>
      <c r="CQ76" s="119">
        <v>0</v>
      </c>
      <c r="CR76" s="119">
        <v>0</v>
      </c>
      <c r="CS76" s="118">
        <v>0</v>
      </c>
      <c r="CT76" s="117">
        <v>0</v>
      </c>
      <c r="CU76" s="117">
        <v>0</v>
      </c>
    </row>
    <row r="77" spans="1:99" x14ac:dyDescent="0.2">
      <c r="A77" s="144" t="s">
        <v>193</v>
      </c>
      <c r="B77" s="144" t="s">
        <v>1117</v>
      </c>
      <c r="C77" s="144" t="s">
        <v>194</v>
      </c>
      <c r="D77" s="144"/>
      <c r="E77" s="144" t="s">
        <v>822</v>
      </c>
      <c r="F77" s="97">
        <v>0</v>
      </c>
      <c r="G77" s="97">
        <v>-182</v>
      </c>
      <c r="H77" s="97">
        <v>0</v>
      </c>
      <c r="I77" s="97">
        <v>0</v>
      </c>
      <c r="J77" s="97">
        <v>0</v>
      </c>
      <c r="K77" s="97">
        <v>611</v>
      </c>
      <c r="L77" s="97">
        <v>342</v>
      </c>
      <c r="M77" s="97">
        <v>2237</v>
      </c>
      <c r="N77" s="97">
        <v>928</v>
      </c>
      <c r="O77" s="97">
        <v>0</v>
      </c>
      <c r="P77" s="97">
        <v>0</v>
      </c>
      <c r="Q77" s="97">
        <v>1437</v>
      </c>
      <c r="R77" s="97">
        <v>-53</v>
      </c>
      <c r="S77" s="140">
        <v>5320</v>
      </c>
      <c r="T77" s="98">
        <v>13307</v>
      </c>
      <c r="U77" s="98">
        <v>110</v>
      </c>
      <c r="V77" s="98">
        <v>0</v>
      </c>
      <c r="W77" s="98">
        <v>0</v>
      </c>
      <c r="X77" s="98">
        <v>0</v>
      </c>
      <c r="Y77" s="97">
        <v>1381</v>
      </c>
      <c r="Z77" s="97">
        <v>0</v>
      </c>
      <c r="AA77" s="97">
        <v>0</v>
      </c>
      <c r="AB77" s="97">
        <v>0</v>
      </c>
      <c r="AC77" s="97">
        <v>0</v>
      </c>
      <c r="AD77" s="98">
        <v>-95</v>
      </c>
      <c r="AE77" s="98">
        <v>0</v>
      </c>
      <c r="AF77" s="98">
        <v>0</v>
      </c>
      <c r="AG77" s="98">
        <v>0</v>
      </c>
      <c r="AH77" s="98">
        <v>-6</v>
      </c>
      <c r="AI77" s="98">
        <v>0</v>
      </c>
      <c r="AJ77" s="114">
        <v>20017</v>
      </c>
      <c r="AK77" s="97">
        <v>0</v>
      </c>
      <c r="AL77" s="97">
        <v>105</v>
      </c>
      <c r="AM77" s="97">
        <v>0</v>
      </c>
      <c r="AN77" s="97">
        <v>0</v>
      </c>
      <c r="AO77" s="97">
        <v>79</v>
      </c>
      <c r="AP77" s="97">
        <v>0</v>
      </c>
      <c r="AQ77" s="97">
        <v>0</v>
      </c>
      <c r="AR77" s="97">
        <v>0</v>
      </c>
      <c r="AS77" s="97">
        <v>0</v>
      </c>
      <c r="AT77" s="97">
        <v>20201</v>
      </c>
      <c r="AU77" s="97">
        <v>-52</v>
      </c>
      <c r="AV77" s="97">
        <v>0</v>
      </c>
      <c r="AW77" s="97">
        <v>0</v>
      </c>
      <c r="AX77" s="97">
        <v>0</v>
      </c>
      <c r="AY77" s="97">
        <v>-13353</v>
      </c>
      <c r="AZ77" s="97">
        <v>0</v>
      </c>
      <c r="BA77" s="97">
        <v>-263</v>
      </c>
      <c r="BB77" s="97">
        <v>0</v>
      </c>
      <c r="BC77" s="97">
        <v>0</v>
      </c>
      <c r="BD77" s="114">
        <v>6533</v>
      </c>
      <c r="BE77" s="97">
        <v>0</v>
      </c>
      <c r="BF77" s="97">
        <v>-2041.5</v>
      </c>
      <c r="BG77" s="97">
        <v>4491.5</v>
      </c>
      <c r="BH77" s="97">
        <v>0</v>
      </c>
      <c r="BI77" s="97">
        <v>0</v>
      </c>
      <c r="BJ77" s="97">
        <v>0</v>
      </c>
      <c r="BK77" s="97">
        <v>366</v>
      </c>
      <c r="BL77" s="97">
        <v>1520</v>
      </c>
      <c r="BM77" s="97">
        <v>-419</v>
      </c>
      <c r="BN77" s="97">
        <v>0</v>
      </c>
      <c r="BO77" s="97">
        <v>-1211</v>
      </c>
      <c r="BP77" s="97">
        <v>-59</v>
      </c>
      <c r="BQ77" s="97">
        <v>4690</v>
      </c>
      <c r="BR77" s="105">
        <v>0</v>
      </c>
      <c r="BS77" s="105">
        <v>0</v>
      </c>
      <c r="BT77" s="105">
        <v>3097</v>
      </c>
      <c r="BU77" s="105">
        <v>1558</v>
      </c>
      <c r="BV77" s="106">
        <v>0</v>
      </c>
      <c r="BW77" s="106">
        <v>0</v>
      </c>
      <c r="BX77" s="106">
        <v>3463</v>
      </c>
      <c r="BY77" s="106">
        <v>3078</v>
      </c>
      <c r="BZ77" s="105">
        <v>0</v>
      </c>
      <c r="CA77" s="107">
        <v>468</v>
      </c>
      <c r="CB77" s="107">
        <v>0</v>
      </c>
      <c r="CC77" s="107">
        <v>0</v>
      </c>
      <c r="CD77" s="107">
        <v>0</v>
      </c>
      <c r="CE77" s="107">
        <v>247</v>
      </c>
      <c r="CF77" s="136">
        <v>715</v>
      </c>
      <c r="CG77" s="110">
        <v>1802</v>
      </c>
      <c r="CH77" s="110">
        <v>1434</v>
      </c>
      <c r="CI77" s="135">
        <v>3236</v>
      </c>
      <c r="CJ77" s="135">
        <v>44</v>
      </c>
      <c r="CK77" s="97">
        <v>0</v>
      </c>
      <c r="CL77" s="97">
        <v>0</v>
      </c>
      <c r="CM77" s="139">
        <v>0</v>
      </c>
      <c r="CN77" s="139">
        <v>0</v>
      </c>
      <c r="CO77" s="97">
        <v>1</v>
      </c>
      <c r="CP77" s="97">
        <v>5249</v>
      </c>
      <c r="CQ77" s="119">
        <v>0</v>
      </c>
      <c r="CR77" s="119">
        <v>0</v>
      </c>
      <c r="CS77" s="118">
        <v>0</v>
      </c>
      <c r="CT77" s="117">
        <v>0</v>
      </c>
      <c r="CU77" s="117">
        <v>0</v>
      </c>
    </row>
    <row r="78" spans="1:99" x14ac:dyDescent="0.2">
      <c r="A78" s="144" t="s">
        <v>195</v>
      </c>
      <c r="B78" s="144" t="s">
        <v>1118</v>
      </c>
      <c r="C78" s="144" t="s">
        <v>196</v>
      </c>
      <c r="D78" s="144"/>
      <c r="E78" s="144" t="s">
        <v>822</v>
      </c>
      <c r="F78" s="97">
        <v>0</v>
      </c>
      <c r="G78" s="97">
        <v>-1759</v>
      </c>
      <c r="H78" s="97">
        <v>5</v>
      </c>
      <c r="I78" s="97">
        <v>0</v>
      </c>
      <c r="J78" s="97">
        <v>0</v>
      </c>
      <c r="K78" s="97">
        <v>1330</v>
      </c>
      <c r="L78" s="97">
        <v>1583</v>
      </c>
      <c r="M78" s="97">
        <v>5087</v>
      </c>
      <c r="N78" s="97">
        <v>2517</v>
      </c>
      <c r="O78" s="97">
        <v>0</v>
      </c>
      <c r="P78" s="97">
        <v>0</v>
      </c>
      <c r="Q78" s="97">
        <v>3885</v>
      </c>
      <c r="R78" s="97">
        <v>17</v>
      </c>
      <c r="S78" s="140">
        <v>12665</v>
      </c>
      <c r="T78" s="98">
        <v>27637</v>
      </c>
      <c r="U78" s="98">
        <v>0</v>
      </c>
      <c r="V78" s="98">
        <v>0</v>
      </c>
      <c r="W78" s="98">
        <v>0</v>
      </c>
      <c r="X78" s="98">
        <v>0</v>
      </c>
      <c r="Y78" s="97">
        <v>3485</v>
      </c>
      <c r="Z78" s="97">
        <v>0</v>
      </c>
      <c r="AA78" s="97">
        <v>0</v>
      </c>
      <c r="AB78" s="97">
        <v>0</v>
      </c>
      <c r="AC78" s="97">
        <v>0</v>
      </c>
      <c r="AD78" s="98">
        <v>-553</v>
      </c>
      <c r="AE78" s="98">
        <v>20</v>
      </c>
      <c r="AF78" s="98">
        <v>0</v>
      </c>
      <c r="AG78" s="98">
        <v>0</v>
      </c>
      <c r="AH78" s="98">
        <v>0</v>
      </c>
      <c r="AI78" s="98">
        <v>0</v>
      </c>
      <c r="AJ78" s="114">
        <v>43254</v>
      </c>
      <c r="AK78" s="97">
        <v>0</v>
      </c>
      <c r="AL78" s="97">
        <v>977</v>
      </c>
      <c r="AM78" s="97">
        <v>0</v>
      </c>
      <c r="AN78" s="97">
        <v>0</v>
      </c>
      <c r="AO78" s="97">
        <v>0</v>
      </c>
      <c r="AP78" s="97">
        <v>76</v>
      </c>
      <c r="AQ78" s="97">
        <v>0</v>
      </c>
      <c r="AR78" s="97">
        <v>142</v>
      </c>
      <c r="AS78" s="97">
        <v>0</v>
      </c>
      <c r="AT78" s="97">
        <v>44449</v>
      </c>
      <c r="AU78" s="97">
        <v>-1449</v>
      </c>
      <c r="AV78" s="97">
        <v>0</v>
      </c>
      <c r="AW78" s="97">
        <v>-32</v>
      </c>
      <c r="AX78" s="97">
        <v>0</v>
      </c>
      <c r="AY78" s="97">
        <v>-27725</v>
      </c>
      <c r="AZ78" s="97">
        <v>0</v>
      </c>
      <c r="BA78" s="97">
        <v>-14</v>
      </c>
      <c r="BB78" s="97">
        <v>0</v>
      </c>
      <c r="BC78" s="97">
        <v>0</v>
      </c>
      <c r="BD78" s="114">
        <v>15229</v>
      </c>
      <c r="BE78" s="97">
        <v>0</v>
      </c>
      <c r="BF78" s="97">
        <v>-4934</v>
      </c>
      <c r="BG78" s="97">
        <v>10295</v>
      </c>
      <c r="BH78" s="97">
        <v>0</v>
      </c>
      <c r="BI78" s="97">
        <v>0</v>
      </c>
      <c r="BJ78" s="97">
        <v>0</v>
      </c>
      <c r="BK78" s="97">
        <v>1250</v>
      </c>
      <c r="BL78" s="97">
        <v>1752</v>
      </c>
      <c r="BM78" s="97">
        <v>-1289</v>
      </c>
      <c r="BN78" s="97">
        <v>0</v>
      </c>
      <c r="BO78" s="97">
        <v>-2862</v>
      </c>
      <c r="BP78" s="97">
        <v>-152</v>
      </c>
      <c r="BQ78" s="97">
        <v>8994</v>
      </c>
      <c r="BR78" s="105">
        <v>0</v>
      </c>
      <c r="BS78" s="105">
        <v>0</v>
      </c>
      <c r="BT78" s="105">
        <v>6275</v>
      </c>
      <c r="BU78" s="105">
        <v>3165</v>
      </c>
      <c r="BV78" s="106">
        <v>0</v>
      </c>
      <c r="BW78" s="106">
        <v>0</v>
      </c>
      <c r="BX78" s="106">
        <v>7525</v>
      </c>
      <c r="BY78" s="106">
        <v>4917</v>
      </c>
      <c r="BZ78" s="105">
        <v>0</v>
      </c>
      <c r="CA78" s="107">
        <v>4983</v>
      </c>
      <c r="CB78" s="107">
        <v>0</v>
      </c>
      <c r="CC78" s="107">
        <v>0</v>
      </c>
      <c r="CD78" s="107">
        <v>0</v>
      </c>
      <c r="CE78" s="107">
        <v>392</v>
      </c>
      <c r="CF78" s="136">
        <v>5375</v>
      </c>
      <c r="CG78" s="110">
        <v>3696</v>
      </c>
      <c r="CH78" s="110">
        <v>3119</v>
      </c>
      <c r="CI78" s="135">
        <v>6815</v>
      </c>
      <c r="CJ78" s="135">
        <v>121</v>
      </c>
      <c r="CK78" s="97">
        <v>0</v>
      </c>
      <c r="CL78" s="97">
        <v>0</v>
      </c>
      <c r="CM78" s="139">
        <v>0</v>
      </c>
      <c r="CN78" s="139">
        <v>0</v>
      </c>
      <c r="CO78" s="97">
        <v>1</v>
      </c>
      <c r="CP78" s="97">
        <v>12665</v>
      </c>
      <c r="CQ78" s="119">
        <v>0</v>
      </c>
      <c r="CR78" s="119">
        <v>0</v>
      </c>
      <c r="CS78" s="118">
        <v>0</v>
      </c>
      <c r="CT78" s="117">
        <v>0</v>
      </c>
      <c r="CU78" s="117">
        <v>0</v>
      </c>
    </row>
    <row r="79" spans="1:99" x14ac:dyDescent="0.2">
      <c r="A79" s="144" t="s">
        <v>197</v>
      </c>
      <c r="B79" s="144" t="s">
        <v>1119</v>
      </c>
      <c r="C79" s="144" t="s">
        <v>198</v>
      </c>
      <c r="D79" s="144"/>
      <c r="E79" s="144" t="s">
        <v>822</v>
      </c>
      <c r="F79" s="97">
        <v>0</v>
      </c>
      <c r="G79" s="97">
        <v>-1853</v>
      </c>
      <c r="H79" s="97">
        <v>5</v>
      </c>
      <c r="I79" s="97">
        <v>0</v>
      </c>
      <c r="J79" s="97">
        <v>0</v>
      </c>
      <c r="K79" s="97">
        <v>859</v>
      </c>
      <c r="L79" s="97">
        <v>829</v>
      </c>
      <c r="M79" s="97">
        <v>3474</v>
      </c>
      <c r="N79" s="97">
        <v>1399</v>
      </c>
      <c r="O79" s="97">
        <v>0</v>
      </c>
      <c r="P79" s="97">
        <v>0</v>
      </c>
      <c r="Q79" s="97">
        <v>3974</v>
      </c>
      <c r="R79" s="97">
        <v>27</v>
      </c>
      <c r="S79" s="140">
        <v>8714</v>
      </c>
      <c r="T79" s="98">
        <v>27975</v>
      </c>
      <c r="U79" s="98">
        <v>0</v>
      </c>
      <c r="V79" s="98">
        <v>0</v>
      </c>
      <c r="W79" s="98">
        <v>0</v>
      </c>
      <c r="X79" s="98">
        <v>0</v>
      </c>
      <c r="Y79" s="97">
        <v>64</v>
      </c>
      <c r="Z79" s="97">
        <v>0</v>
      </c>
      <c r="AA79" s="97">
        <v>0</v>
      </c>
      <c r="AB79" s="97">
        <v>0</v>
      </c>
      <c r="AC79" s="97">
        <v>0</v>
      </c>
      <c r="AD79" s="98">
        <v>-14</v>
      </c>
      <c r="AE79" s="98">
        <v>34</v>
      </c>
      <c r="AF79" s="98">
        <v>0</v>
      </c>
      <c r="AG79" s="98">
        <v>0</v>
      </c>
      <c r="AH79" s="98">
        <v>0</v>
      </c>
      <c r="AI79" s="98">
        <v>0</v>
      </c>
      <c r="AJ79" s="114">
        <v>36773</v>
      </c>
      <c r="AK79" s="97">
        <v>0</v>
      </c>
      <c r="AL79" s="97">
        <v>54</v>
      </c>
      <c r="AM79" s="97">
        <v>0</v>
      </c>
      <c r="AN79" s="97">
        <v>0</v>
      </c>
      <c r="AO79" s="97">
        <v>0</v>
      </c>
      <c r="AP79" s="97">
        <v>74</v>
      </c>
      <c r="AQ79" s="97">
        <v>0</v>
      </c>
      <c r="AR79" s="97">
        <v>1282</v>
      </c>
      <c r="AS79" s="97">
        <v>0</v>
      </c>
      <c r="AT79" s="97">
        <v>38183</v>
      </c>
      <c r="AU79" s="97">
        <v>-892</v>
      </c>
      <c r="AV79" s="97">
        <v>0</v>
      </c>
      <c r="AW79" s="97">
        <v>108</v>
      </c>
      <c r="AX79" s="97">
        <v>0</v>
      </c>
      <c r="AY79" s="97">
        <v>-28128</v>
      </c>
      <c r="AZ79" s="97">
        <v>0</v>
      </c>
      <c r="BA79" s="97">
        <v>-22</v>
      </c>
      <c r="BB79" s="97">
        <v>0</v>
      </c>
      <c r="BC79" s="97">
        <v>0</v>
      </c>
      <c r="BD79" s="114">
        <v>9249</v>
      </c>
      <c r="BE79" s="97">
        <v>0</v>
      </c>
      <c r="BF79" s="97">
        <v>-2583</v>
      </c>
      <c r="BG79" s="97">
        <v>6666</v>
      </c>
      <c r="BH79" s="97">
        <v>0</v>
      </c>
      <c r="BI79" s="97">
        <v>0</v>
      </c>
      <c r="BJ79" s="97">
        <v>0</v>
      </c>
      <c r="BK79" s="97">
        <v>949</v>
      </c>
      <c r="BL79" s="97">
        <v>1435</v>
      </c>
      <c r="BM79" s="97">
        <v>-742</v>
      </c>
      <c r="BN79" s="97">
        <v>0</v>
      </c>
      <c r="BO79" s="97">
        <v>-2091</v>
      </c>
      <c r="BP79" s="97">
        <v>-202</v>
      </c>
      <c r="BQ79" s="97">
        <v>6015</v>
      </c>
      <c r="BR79" s="105">
        <v>0</v>
      </c>
      <c r="BS79" s="105">
        <v>0</v>
      </c>
      <c r="BT79" s="105">
        <v>7930</v>
      </c>
      <c r="BU79" s="105">
        <v>3112</v>
      </c>
      <c r="BV79" s="106">
        <v>0</v>
      </c>
      <c r="BW79" s="106">
        <v>0</v>
      </c>
      <c r="BX79" s="106">
        <v>8879</v>
      </c>
      <c r="BY79" s="106">
        <v>4547</v>
      </c>
      <c r="BZ79" s="105">
        <v>0</v>
      </c>
      <c r="CA79" s="107">
        <v>1044</v>
      </c>
      <c r="CB79" s="107">
        <v>0</v>
      </c>
      <c r="CC79" s="107">
        <v>0</v>
      </c>
      <c r="CD79" s="107">
        <v>0</v>
      </c>
      <c r="CE79" s="107">
        <v>74</v>
      </c>
      <c r="CF79" s="136">
        <v>1118</v>
      </c>
      <c r="CG79" s="110">
        <v>2447</v>
      </c>
      <c r="CH79" s="110">
        <v>3419</v>
      </c>
      <c r="CI79" s="135">
        <v>5866</v>
      </c>
      <c r="CJ79" s="135">
        <v>0</v>
      </c>
      <c r="CK79" s="97">
        <v>0</v>
      </c>
      <c r="CL79" s="97">
        <v>0</v>
      </c>
      <c r="CM79" s="139">
        <v>0</v>
      </c>
      <c r="CN79" s="139">
        <v>0</v>
      </c>
      <c r="CO79" s="97">
        <v>1</v>
      </c>
      <c r="CP79" s="97">
        <v>8714</v>
      </c>
      <c r="CQ79" s="119">
        <v>0</v>
      </c>
      <c r="CR79" s="119">
        <v>0</v>
      </c>
      <c r="CS79" s="118">
        <v>0</v>
      </c>
      <c r="CT79" s="117">
        <v>0</v>
      </c>
      <c r="CU79" s="117">
        <v>0</v>
      </c>
    </row>
    <row r="80" spans="1:99" x14ac:dyDescent="0.2">
      <c r="A80" s="144" t="s">
        <v>199</v>
      </c>
      <c r="B80" s="144" t="s">
        <v>1120</v>
      </c>
      <c r="C80" s="144" t="s">
        <v>200</v>
      </c>
      <c r="D80" s="144"/>
      <c r="E80" s="144" t="s">
        <v>820</v>
      </c>
      <c r="F80" s="97">
        <v>32994</v>
      </c>
      <c r="G80" s="97">
        <v>5863</v>
      </c>
      <c r="H80" s="97">
        <v>22807</v>
      </c>
      <c r="I80" s="97">
        <v>32542</v>
      </c>
      <c r="J80" s="97">
        <v>9149</v>
      </c>
      <c r="K80" s="97">
        <v>2124</v>
      </c>
      <c r="L80" s="97">
        <v>4314</v>
      </c>
      <c r="M80" s="97">
        <v>7364</v>
      </c>
      <c r="N80" s="97">
        <v>1613</v>
      </c>
      <c r="O80" s="97">
        <v>0</v>
      </c>
      <c r="P80" s="97">
        <v>0</v>
      </c>
      <c r="Q80" s="97">
        <v>5881</v>
      </c>
      <c r="R80" s="97">
        <v>-773</v>
      </c>
      <c r="S80" s="140">
        <v>123878</v>
      </c>
      <c r="T80" s="98">
        <v>22745</v>
      </c>
      <c r="U80" s="98">
        <v>162</v>
      </c>
      <c r="V80" s="98">
        <v>13900</v>
      </c>
      <c r="W80" s="98">
        <v>0</v>
      </c>
      <c r="X80" s="98">
        <v>231</v>
      </c>
      <c r="Y80" s="97">
        <v>119</v>
      </c>
      <c r="Z80" s="97">
        <v>0</v>
      </c>
      <c r="AA80" s="97">
        <v>0</v>
      </c>
      <c r="AB80" s="97">
        <v>0</v>
      </c>
      <c r="AC80" s="97">
        <v>0</v>
      </c>
      <c r="AD80" s="98">
        <v>-110</v>
      </c>
      <c r="AE80" s="98">
        <v>-1453</v>
      </c>
      <c r="AF80" s="98">
        <v>0</v>
      </c>
      <c r="AG80" s="98">
        <v>0</v>
      </c>
      <c r="AH80" s="98">
        <v>-113</v>
      </c>
      <c r="AI80" s="98">
        <v>0</v>
      </c>
      <c r="AJ80" s="114">
        <v>159359</v>
      </c>
      <c r="AK80" s="97">
        <v>102</v>
      </c>
      <c r="AL80" s="97">
        <v>911</v>
      </c>
      <c r="AM80" s="97">
        <v>0</v>
      </c>
      <c r="AN80" s="97">
        <v>0</v>
      </c>
      <c r="AO80" s="97">
        <v>537</v>
      </c>
      <c r="AP80" s="97">
        <v>0</v>
      </c>
      <c r="AQ80" s="97">
        <v>0</v>
      </c>
      <c r="AR80" s="97">
        <v>4492</v>
      </c>
      <c r="AS80" s="97">
        <v>-3060</v>
      </c>
      <c r="AT80" s="97">
        <v>162341</v>
      </c>
      <c r="AU80" s="97">
        <v>-150</v>
      </c>
      <c r="AV80" s="97">
        <v>0</v>
      </c>
      <c r="AW80" s="97">
        <v>12</v>
      </c>
      <c r="AX80" s="97">
        <v>0</v>
      </c>
      <c r="AY80" s="97">
        <v>-38497</v>
      </c>
      <c r="AZ80" s="97">
        <v>0</v>
      </c>
      <c r="BA80" s="97">
        <v>0</v>
      </c>
      <c r="BB80" s="97">
        <v>0</v>
      </c>
      <c r="BC80" s="97">
        <v>0</v>
      </c>
      <c r="BD80" s="114">
        <v>123706</v>
      </c>
      <c r="BE80" s="97">
        <v>-29</v>
      </c>
      <c r="BF80" s="97">
        <v>-44647</v>
      </c>
      <c r="BG80" s="97">
        <v>79030</v>
      </c>
      <c r="BH80" s="97">
        <v>0</v>
      </c>
      <c r="BI80" s="97">
        <v>-436</v>
      </c>
      <c r="BJ80" s="97">
        <v>-4</v>
      </c>
      <c r="BK80" s="97">
        <v>1557</v>
      </c>
      <c r="BL80" s="97">
        <v>-3892</v>
      </c>
      <c r="BM80" s="97">
        <v>-13286</v>
      </c>
      <c r="BN80" s="97">
        <v>0</v>
      </c>
      <c r="BO80" s="97">
        <v>-21152</v>
      </c>
      <c r="BP80" s="97">
        <v>0</v>
      </c>
      <c r="BQ80" s="97">
        <v>41817</v>
      </c>
      <c r="BR80" s="105">
        <v>1397</v>
      </c>
      <c r="BS80" s="105">
        <v>515</v>
      </c>
      <c r="BT80" s="105">
        <v>13494</v>
      </c>
      <c r="BU80" s="105">
        <v>21228</v>
      </c>
      <c r="BV80" s="106">
        <v>961</v>
      </c>
      <c r="BW80" s="106">
        <v>511</v>
      </c>
      <c r="BX80" s="106">
        <v>15051</v>
      </c>
      <c r="BY80" s="106">
        <v>17336</v>
      </c>
      <c r="BZ80" s="105">
        <v>0</v>
      </c>
      <c r="CA80" s="107">
        <v>5506</v>
      </c>
      <c r="CB80" s="107">
        <v>62</v>
      </c>
      <c r="CC80" s="107">
        <v>5543</v>
      </c>
      <c r="CD80" s="107">
        <v>-1139</v>
      </c>
      <c r="CE80" s="107">
        <v>1102</v>
      </c>
      <c r="CF80" s="136">
        <v>11074</v>
      </c>
      <c r="CG80" s="110">
        <v>3650</v>
      </c>
      <c r="CH80" s="110">
        <v>3989</v>
      </c>
      <c r="CI80" s="135">
        <v>7639</v>
      </c>
      <c r="CJ80" s="135">
        <v>12</v>
      </c>
      <c r="CK80" s="97">
        <v>0</v>
      </c>
      <c r="CL80" s="97">
        <v>0</v>
      </c>
      <c r="CM80" s="139">
        <v>0</v>
      </c>
      <c r="CN80" s="139">
        <v>0</v>
      </c>
      <c r="CO80" s="97">
        <v>1</v>
      </c>
      <c r="CP80" s="97">
        <v>123878</v>
      </c>
      <c r="CQ80" s="119">
        <v>28451</v>
      </c>
      <c r="CR80" s="119">
        <v>29019</v>
      </c>
      <c r="CS80" s="118">
        <v>-568</v>
      </c>
      <c r="CT80" s="117">
        <v>16493</v>
      </c>
      <c r="CU80" s="117">
        <v>15925</v>
      </c>
    </row>
    <row r="81" spans="1:99" x14ac:dyDescent="0.2">
      <c r="A81" s="144" t="s">
        <v>45</v>
      </c>
      <c r="B81" s="144" t="s">
        <v>1121</v>
      </c>
      <c r="C81" s="144" t="s">
        <v>29</v>
      </c>
      <c r="D81" s="144"/>
      <c r="E81" s="144" t="s">
        <v>820</v>
      </c>
      <c r="F81" s="97">
        <v>351514</v>
      </c>
      <c r="G81" s="97">
        <v>22584</v>
      </c>
      <c r="H81" s="97">
        <v>63042</v>
      </c>
      <c r="I81" s="97">
        <v>137027</v>
      </c>
      <c r="J81" s="97">
        <v>53499.5</v>
      </c>
      <c r="K81" s="97">
        <v>16246</v>
      </c>
      <c r="L81" s="97">
        <v>28592</v>
      </c>
      <c r="M81" s="97">
        <v>45925</v>
      </c>
      <c r="N81" s="97">
        <v>15957</v>
      </c>
      <c r="O81" s="97">
        <v>0</v>
      </c>
      <c r="P81" s="97">
        <v>0</v>
      </c>
      <c r="Q81" s="97">
        <v>23110</v>
      </c>
      <c r="R81" s="97">
        <v>1678</v>
      </c>
      <c r="S81" s="140">
        <v>759174.5</v>
      </c>
      <c r="T81" s="98">
        <v>179117</v>
      </c>
      <c r="U81" s="98">
        <v>0</v>
      </c>
      <c r="V81" s="98">
        <v>408</v>
      </c>
      <c r="W81" s="98">
        <v>0</v>
      </c>
      <c r="X81" s="98">
        <v>0</v>
      </c>
      <c r="Y81" s="97">
        <v>11513</v>
      </c>
      <c r="Z81" s="97">
        <v>15440</v>
      </c>
      <c r="AA81" s="97">
        <v>0</v>
      </c>
      <c r="AB81" s="97">
        <v>0</v>
      </c>
      <c r="AC81" s="97">
        <v>63</v>
      </c>
      <c r="AD81" s="98">
        <v>-456</v>
      </c>
      <c r="AE81" s="98">
        <v>-2043</v>
      </c>
      <c r="AF81" s="98">
        <v>0</v>
      </c>
      <c r="AG81" s="98">
        <v>-5488</v>
      </c>
      <c r="AH81" s="98">
        <v>3155</v>
      </c>
      <c r="AI81" s="98">
        <v>-4</v>
      </c>
      <c r="AJ81" s="114">
        <v>960879.5</v>
      </c>
      <c r="AK81" s="97">
        <v>426</v>
      </c>
      <c r="AL81" s="97">
        <v>19906</v>
      </c>
      <c r="AM81" s="97">
        <v>71</v>
      </c>
      <c r="AN81" s="97">
        <v>0</v>
      </c>
      <c r="AO81" s="97">
        <v>-14</v>
      </c>
      <c r="AP81" s="97">
        <v>13589</v>
      </c>
      <c r="AQ81" s="97">
        <v>0</v>
      </c>
      <c r="AR81" s="97">
        <v>10103</v>
      </c>
      <c r="AS81" s="97">
        <v>0</v>
      </c>
      <c r="AT81" s="97">
        <v>1004960.5</v>
      </c>
      <c r="AU81" s="97">
        <v>-5749</v>
      </c>
      <c r="AV81" s="97">
        <v>0</v>
      </c>
      <c r="AW81" s="97">
        <v>0</v>
      </c>
      <c r="AX81" s="97">
        <v>0</v>
      </c>
      <c r="AY81" s="97">
        <v>-194212</v>
      </c>
      <c r="AZ81" s="97">
        <v>0</v>
      </c>
      <c r="BA81" s="97">
        <v>0</v>
      </c>
      <c r="BB81" s="97">
        <v>649</v>
      </c>
      <c r="BC81" s="97">
        <v>0</v>
      </c>
      <c r="BD81" s="114">
        <v>805648.5</v>
      </c>
      <c r="BE81" s="97">
        <v>-996</v>
      </c>
      <c r="BF81" s="97">
        <v>-393109.402</v>
      </c>
      <c r="BG81" s="97">
        <v>411543.098</v>
      </c>
      <c r="BH81" s="97">
        <v>0</v>
      </c>
      <c r="BI81" s="97">
        <v>-4247</v>
      </c>
      <c r="BJ81" s="97">
        <v>-1519</v>
      </c>
      <c r="BK81" s="97">
        <v>-2328</v>
      </c>
      <c r="BL81" s="97">
        <v>-6100</v>
      </c>
      <c r="BM81" s="97">
        <v>-77143</v>
      </c>
      <c r="BN81" s="97">
        <v>0</v>
      </c>
      <c r="BO81" s="97">
        <v>-116999</v>
      </c>
      <c r="BP81" s="97">
        <v>-5896</v>
      </c>
      <c r="BQ81" s="97">
        <v>197311</v>
      </c>
      <c r="BR81" s="105">
        <v>24083</v>
      </c>
      <c r="BS81" s="105">
        <v>4954</v>
      </c>
      <c r="BT81" s="105">
        <v>189450</v>
      </c>
      <c r="BU81" s="105">
        <v>29101</v>
      </c>
      <c r="BV81" s="106">
        <v>19836</v>
      </c>
      <c r="BW81" s="106">
        <v>3435</v>
      </c>
      <c r="BX81" s="106">
        <v>187122</v>
      </c>
      <c r="BY81" s="106">
        <v>23001</v>
      </c>
      <c r="BZ81" s="105">
        <v>0</v>
      </c>
      <c r="CA81" s="107">
        <v>52892</v>
      </c>
      <c r="CB81" s="107">
        <v>25403</v>
      </c>
      <c r="CC81" s="107">
        <v>-1331</v>
      </c>
      <c r="CD81" s="107">
        <v>-46626</v>
      </c>
      <c r="CE81" s="107">
        <v>15900</v>
      </c>
      <c r="CF81" s="136">
        <v>46238</v>
      </c>
      <c r="CG81" s="110">
        <v>21839</v>
      </c>
      <c r="CH81" s="110">
        <v>30403</v>
      </c>
      <c r="CI81" s="135">
        <v>52242</v>
      </c>
      <c r="CJ81" s="135">
        <v>1685</v>
      </c>
      <c r="CK81" s="97">
        <v>0</v>
      </c>
      <c r="CL81" s="97">
        <v>595</v>
      </c>
      <c r="CM81" s="139">
        <v>48</v>
      </c>
      <c r="CN81" s="139">
        <v>0</v>
      </c>
      <c r="CO81" s="97">
        <v>1</v>
      </c>
      <c r="CP81" s="97">
        <v>759174.5</v>
      </c>
      <c r="CQ81" s="119">
        <v>0</v>
      </c>
      <c r="CR81" s="119">
        <v>0</v>
      </c>
      <c r="CS81" s="118">
        <v>0</v>
      </c>
      <c r="CT81" s="117">
        <v>0</v>
      </c>
      <c r="CU81" s="117">
        <v>0</v>
      </c>
    </row>
    <row r="82" spans="1:99" x14ac:dyDescent="0.2">
      <c r="A82" s="144" t="s">
        <v>201</v>
      </c>
      <c r="B82" s="144" t="s">
        <v>1122</v>
      </c>
      <c r="C82" s="144" t="s">
        <v>202</v>
      </c>
      <c r="D82" s="144"/>
      <c r="E82" s="144" t="s">
        <v>820</v>
      </c>
      <c r="F82" s="97">
        <v>185595</v>
      </c>
      <c r="G82" s="97">
        <v>1056</v>
      </c>
      <c r="H82" s="97">
        <v>54161</v>
      </c>
      <c r="I82" s="97">
        <v>81883</v>
      </c>
      <c r="J82" s="97">
        <v>22923</v>
      </c>
      <c r="K82" s="97">
        <v>16776</v>
      </c>
      <c r="L82" s="97">
        <v>14757</v>
      </c>
      <c r="M82" s="97">
        <v>21324</v>
      </c>
      <c r="N82" s="97">
        <v>5554</v>
      </c>
      <c r="O82" s="97">
        <v>0</v>
      </c>
      <c r="P82" s="97">
        <v>0</v>
      </c>
      <c r="Q82" s="97">
        <v>12622</v>
      </c>
      <c r="R82" s="97">
        <v>207</v>
      </c>
      <c r="S82" s="140">
        <v>416858</v>
      </c>
      <c r="T82" s="98">
        <v>103837</v>
      </c>
      <c r="U82" s="98">
        <v>16936</v>
      </c>
      <c r="V82" s="98">
        <v>33596</v>
      </c>
      <c r="W82" s="98">
        <v>0</v>
      </c>
      <c r="X82" s="98">
        <v>0</v>
      </c>
      <c r="Y82" s="97">
        <v>44</v>
      </c>
      <c r="Z82" s="97">
        <v>0</v>
      </c>
      <c r="AA82" s="97">
        <v>0</v>
      </c>
      <c r="AB82" s="97">
        <v>0</v>
      </c>
      <c r="AC82" s="97">
        <v>109</v>
      </c>
      <c r="AD82" s="98">
        <v>-5044</v>
      </c>
      <c r="AE82" s="98">
        <v>0</v>
      </c>
      <c r="AF82" s="98">
        <v>-4239</v>
      </c>
      <c r="AG82" s="98">
        <v>0</v>
      </c>
      <c r="AH82" s="98">
        <v>0</v>
      </c>
      <c r="AI82" s="98">
        <v>0</v>
      </c>
      <c r="AJ82" s="114">
        <v>562097</v>
      </c>
      <c r="AK82" s="97">
        <v>62</v>
      </c>
      <c r="AL82" s="97">
        <v>1005</v>
      </c>
      <c r="AM82" s="97">
        <v>0</v>
      </c>
      <c r="AN82" s="97">
        <v>-1680</v>
      </c>
      <c r="AO82" s="97">
        <v>3604</v>
      </c>
      <c r="AP82" s="97">
        <v>8914</v>
      </c>
      <c r="AQ82" s="97">
        <v>0</v>
      </c>
      <c r="AR82" s="97">
        <v>13506</v>
      </c>
      <c r="AS82" s="97">
        <v>0</v>
      </c>
      <c r="AT82" s="97">
        <v>587508</v>
      </c>
      <c r="AU82" s="97">
        <v>-455</v>
      </c>
      <c r="AV82" s="97">
        <v>0</v>
      </c>
      <c r="AW82" s="97">
        <v>31</v>
      </c>
      <c r="AX82" s="97">
        <v>0</v>
      </c>
      <c r="AY82" s="97">
        <v>-161505</v>
      </c>
      <c r="AZ82" s="97">
        <v>0</v>
      </c>
      <c r="BA82" s="97">
        <v>0</v>
      </c>
      <c r="BB82" s="97">
        <v>210</v>
      </c>
      <c r="BC82" s="97">
        <v>0</v>
      </c>
      <c r="BD82" s="114">
        <v>425789</v>
      </c>
      <c r="BE82" s="97">
        <v>0</v>
      </c>
      <c r="BF82" s="97">
        <v>-212901</v>
      </c>
      <c r="BG82" s="97">
        <v>212888</v>
      </c>
      <c r="BH82" s="97">
        <v>0</v>
      </c>
      <c r="BI82" s="97">
        <v>-3074</v>
      </c>
      <c r="BJ82" s="97">
        <v>629</v>
      </c>
      <c r="BK82" s="97">
        <v>3215</v>
      </c>
      <c r="BL82" s="97">
        <v>-1463</v>
      </c>
      <c r="BM82" s="97">
        <v>-33126</v>
      </c>
      <c r="BN82" s="97">
        <v>0</v>
      </c>
      <c r="BO82" s="97">
        <v>-57080</v>
      </c>
      <c r="BP82" s="97">
        <v>-1964</v>
      </c>
      <c r="BQ82" s="97">
        <v>120025</v>
      </c>
      <c r="BR82" s="105">
        <v>4367</v>
      </c>
      <c r="BS82" s="105">
        <v>360</v>
      </c>
      <c r="BT82" s="105">
        <v>21441</v>
      </c>
      <c r="BU82" s="105">
        <v>12729</v>
      </c>
      <c r="BV82" s="106">
        <v>1293</v>
      </c>
      <c r="BW82" s="106">
        <v>989</v>
      </c>
      <c r="BX82" s="106">
        <v>24656</v>
      </c>
      <c r="BY82" s="106">
        <v>11266</v>
      </c>
      <c r="BZ82" s="105">
        <v>6956</v>
      </c>
      <c r="CA82" s="107">
        <v>34225</v>
      </c>
      <c r="CB82" s="107">
        <v>-982</v>
      </c>
      <c r="CC82" s="107">
        <v>12335</v>
      </c>
      <c r="CD82" s="107">
        <v>-4654</v>
      </c>
      <c r="CE82" s="107">
        <v>7004</v>
      </c>
      <c r="CF82" s="136">
        <v>47928</v>
      </c>
      <c r="CG82" s="110">
        <v>8242</v>
      </c>
      <c r="CH82" s="110">
        <v>10157</v>
      </c>
      <c r="CI82" s="135">
        <v>18399</v>
      </c>
      <c r="CJ82" s="135">
        <v>3</v>
      </c>
      <c r="CK82" s="97">
        <v>0</v>
      </c>
      <c r="CL82" s="97">
        <v>0</v>
      </c>
      <c r="CM82" s="139">
        <v>0</v>
      </c>
      <c r="CN82" s="139">
        <v>0</v>
      </c>
      <c r="CO82" s="97">
        <v>1</v>
      </c>
      <c r="CP82" s="97">
        <v>434236</v>
      </c>
      <c r="CQ82" s="119">
        <v>58989</v>
      </c>
      <c r="CR82" s="119">
        <v>58156</v>
      </c>
      <c r="CS82" s="118">
        <v>833</v>
      </c>
      <c r="CT82" s="117">
        <v>8505</v>
      </c>
      <c r="CU82" s="117">
        <v>9338</v>
      </c>
    </row>
    <row r="83" spans="1:99" x14ac:dyDescent="0.2">
      <c r="A83" s="144" t="s">
        <v>203</v>
      </c>
      <c r="B83" s="144" t="s">
        <v>1123</v>
      </c>
      <c r="C83" s="144" t="s">
        <v>204</v>
      </c>
      <c r="D83" s="144"/>
      <c r="E83" s="144" t="s">
        <v>821</v>
      </c>
      <c r="F83" s="97">
        <v>271615</v>
      </c>
      <c r="G83" s="97">
        <v>26655</v>
      </c>
      <c r="H83" s="97">
        <v>68809</v>
      </c>
      <c r="I83" s="97">
        <v>186696.518040077</v>
      </c>
      <c r="J83" s="97">
        <v>31392</v>
      </c>
      <c r="K83" s="97">
        <v>7411</v>
      </c>
      <c r="L83" s="97">
        <v>8641</v>
      </c>
      <c r="M83" s="97">
        <v>31925</v>
      </c>
      <c r="N83" s="97">
        <v>1395</v>
      </c>
      <c r="O83" s="97">
        <v>0</v>
      </c>
      <c r="P83" s="97">
        <v>0</v>
      </c>
      <c r="Q83" s="97">
        <v>11117</v>
      </c>
      <c r="R83" s="97">
        <v>0</v>
      </c>
      <c r="S83" s="140">
        <v>645656.51804007706</v>
      </c>
      <c r="T83" s="98">
        <v>0</v>
      </c>
      <c r="U83" s="98">
        <v>0</v>
      </c>
      <c r="V83" s="98">
        <v>0</v>
      </c>
      <c r="W83" s="98">
        <v>0</v>
      </c>
      <c r="X83" s="98">
        <v>0</v>
      </c>
      <c r="Y83" s="97">
        <v>0</v>
      </c>
      <c r="Z83" s="97">
        <v>0</v>
      </c>
      <c r="AA83" s="97">
        <v>0</v>
      </c>
      <c r="AB83" s="97">
        <v>0</v>
      </c>
      <c r="AC83" s="97">
        <v>307</v>
      </c>
      <c r="AD83" s="98">
        <v>0</v>
      </c>
      <c r="AE83" s="98">
        <v>-136</v>
      </c>
      <c r="AF83" s="98">
        <v>0</v>
      </c>
      <c r="AG83" s="98">
        <v>0</v>
      </c>
      <c r="AH83" s="98">
        <v>346</v>
      </c>
      <c r="AI83" s="98">
        <v>0</v>
      </c>
      <c r="AJ83" s="114">
        <v>646173.51804007706</v>
      </c>
      <c r="AK83" s="97">
        <v>139</v>
      </c>
      <c r="AL83" s="97">
        <v>16579</v>
      </c>
      <c r="AM83" s="97">
        <v>93</v>
      </c>
      <c r="AN83" s="97">
        <v>0</v>
      </c>
      <c r="AO83" s="97">
        <v>198</v>
      </c>
      <c r="AP83" s="97">
        <v>7436</v>
      </c>
      <c r="AQ83" s="97">
        <v>0</v>
      </c>
      <c r="AR83" s="97">
        <v>13710</v>
      </c>
      <c r="AS83" s="97">
        <v>0</v>
      </c>
      <c r="AT83" s="97">
        <v>684328.51804007706</v>
      </c>
      <c r="AU83" s="97">
        <v>-1945</v>
      </c>
      <c r="AV83" s="97">
        <v>0</v>
      </c>
      <c r="AW83" s="97">
        <v>0</v>
      </c>
      <c r="AX83" s="97">
        <v>0</v>
      </c>
      <c r="AY83" s="97">
        <v>-6165</v>
      </c>
      <c r="AZ83" s="97">
        <v>0</v>
      </c>
      <c r="BA83" s="97">
        <v>0</v>
      </c>
      <c r="BB83" s="97">
        <v>0</v>
      </c>
      <c r="BC83" s="97">
        <v>0</v>
      </c>
      <c r="BD83" s="114">
        <v>676218.51804007706</v>
      </c>
      <c r="BE83" s="97">
        <v>-58</v>
      </c>
      <c r="BF83" s="97">
        <v>-298533</v>
      </c>
      <c r="BG83" s="97">
        <v>377627.51804007706</v>
      </c>
      <c r="BH83" s="97">
        <v>0</v>
      </c>
      <c r="BI83" s="97">
        <v>-4474</v>
      </c>
      <c r="BJ83" s="97">
        <v>-2788</v>
      </c>
      <c r="BK83" s="97">
        <v>-6636</v>
      </c>
      <c r="BL83" s="97">
        <v>0</v>
      </c>
      <c r="BM83" s="97">
        <v>-45107</v>
      </c>
      <c r="BN83" s="97">
        <v>0</v>
      </c>
      <c r="BO83" s="97">
        <v>-71400</v>
      </c>
      <c r="BP83" s="97">
        <v>-4591</v>
      </c>
      <c r="BQ83" s="97">
        <v>242632</v>
      </c>
      <c r="BR83" s="105">
        <v>14931</v>
      </c>
      <c r="BS83" s="105">
        <v>13284</v>
      </c>
      <c r="BT83" s="105">
        <v>107304</v>
      </c>
      <c r="BU83" s="105">
        <v>9999</v>
      </c>
      <c r="BV83" s="106">
        <v>10457</v>
      </c>
      <c r="BW83" s="106">
        <v>10496</v>
      </c>
      <c r="BX83" s="106">
        <v>100668</v>
      </c>
      <c r="BY83" s="106">
        <v>9999</v>
      </c>
      <c r="BZ83" s="105">
        <v>0</v>
      </c>
      <c r="CA83" s="107">
        <v>40694</v>
      </c>
      <c r="CB83" s="107">
        <v>0</v>
      </c>
      <c r="CC83" s="107">
        <v>2413</v>
      </c>
      <c r="CD83" s="107">
        <v>0</v>
      </c>
      <c r="CE83" s="107">
        <v>17641</v>
      </c>
      <c r="CF83" s="136">
        <v>60748</v>
      </c>
      <c r="CG83" s="110">
        <v>0</v>
      </c>
      <c r="CH83" s="110">
        <v>0</v>
      </c>
      <c r="CI83" s="135">
        <v>0</v>
      </c>
      <c r="CJ83" s="135">
        <v>0</v>
      </c>
      <c r="CK83" s="97">
        <v>0</v>
      </c>
      <c r="CL83" s="97">
        <v>0</v>
      </c>
      <c r="CM83" s="139">
        <v>0</v>
      </c>
      <c r="CN83" s="139">
        <v>0</v>
      </c>
      <c r="CO83" s="97">
        <v>1</v>
      </c>
      <c r="CP83" s="97">
        <v>645658</v>
      </c>
      <c r="CQ83" s="119">
        <v>0</v>
      </c>
      <c r="CR83" s="119">
        <v>0</v>
      </c>
      <c r="CS83" s="118">
        <v>0</v>
      </c>
      <c r="CT83" s="117">
        <v>0</v>
      </c>
      <c r="CU83" s="117">
        <v>0</v>
      </c>
    </row>
    <row r="84" spans="1:99" x14ac:dyDescent="0.2">
      <c r="A84" s="144" t="s">
        <v>205</v>
      </c>
      <c r="B84" s="144" t="s">
        <v>1124</v>
      </c>
      <c r="C84" s="144" t="s">
        <v>206</v>
      </c>
      <c r="D84" s="144"/>
      <c r="E84" s="144" t="s">
        <v>822</v>
      </c>
      <c r="F84" s="97">
        <v>0</v>
      </c>
      <c r="G84" s="97">
        <v>-282</v>
      </c>
      <c r="H84" s="97">
        <v>0</v>
      </c>
      <c r="I84" s="97">
        <v>0</v>
      </c>
      <c r="J84" s="97">
        <v>0</v>
      </c>
      <c r="K84" s="97">
        <v>2036</v>
      </c>
      <c r="L84" s="97">
        <v>5956</v>
      </c>
      <c r="M84" s="97">
        <v>3653</v>
      </c>
      <c r="N84" s="97">
        <v>1319</v>
      </c>
      <c r="O84" s="97">
        <v>0</v>
      </c>
      <c r="P84" s="97">
        <v>0</v>
      </c>
      <c r="Q84" s="97">
        <v>4811</v>
      </c>
      <c r="R84" s="97">
        <v>129</v>
      </c>
      <c r="S84" s="140">
        <v>17622</v>
      </c>
      <c r="T84" s="98">
        <v>39459</v>
      </c>
      <c r="U84" s="98">
        <v>347</v>
      </c>
      <c r="V84" s="98">
        <v>7944</v>
      </c>
      <c r="W84" s="98">
        <v>0</v>
      </c>
      <c r="X84" s="98">
        <v>0</v>
      </c>
      <c r="Y84" s="97">
        <v>0</v>
      </c>
      <c r="Z84" s="97">
        <v>0</v>
      </c>
      <c r="AA84" s="97">
        <v>0</v>
      </c>
      <c r="AB84" s="97">
        <v>0</v>
      </c>
      <c r="AC84" s="97">
        <v>0</v>
      </c>
      <c r="AD84" s="98">
        <v>-980</v>
      </c>
      <c r="AE84" s="98">
        <v>0</v>
      </c>
      <c r="AF84" s="98">
        <v>133</v>
      </c>
      <c r="AG84" s="98">
        <v>0</v>
      </c>
      <c r="AH84" s="98">
        <v>-3</v>
      </c>
      <c r="AI84" s="98">
        <v>0</v>
      </c>
      <c r="AJ84" s="114">
        <v>64522</v>
      </c>
      <c r="AK84" s="97">
        <v>0</v>
      </c>
      <c r="AL84" s="97">
        <v>116</v>
      </c>
      <c r="AM84" s="97">
        <v>0</v>
      </c>
      <c r="AN84" s="97">
        <v>0</v>
      </c>
      <c r="AO84" s="97">
        <v>44</v>
      </c>
      <c r="AP84" s="97">
        <v>389</v>
      </c>
      <c r="AQ84" s="97">
        <v>0</v>
      </c>
      <c r="AR84" s="97">
        <v>2438</v>
      </c>
      <c r="AS84" s="97">
        <v>-1775</v>
      </c>
      <c r="AT84" s="97">
        <v>65734</v>
      </c>
      <c r="AU84" s="97">
        <v>-379</v>
      </c>
      <c r="AV84" s="97">
        <v>0</v>
      </c>
      <c r="AW84" s="97">
        <v>0</v>
      </c>
      <c r="AX84" s="97">
        <v>0</v>
      </c>
      <c r="AY84" s="97">
        <v>-48220</v>
      </c>
      <c r="AZ84" s="97">
        <v>0</v>
      </c>
      <c r="BA84" s="97">
        <v>-16</v>
      </c>
      <c r="BB84" s="97">
        <v>0</v>
      </c>
      <c r="BC84" s="97">
        <v>0</v>
      </c>
      <c r="BD84" s="114">
        <v>17119</v>
      </c>
      <c r="BE84" s="97">
        <v>0</v>
      </c>
      <c r="BF84" s="97">
        <v>-3154</v>
      </c>
      <c r="BG84" s="97">
        <v>13965</v>
      </c>
      <c r="BH84" s="97">
        <v>0</v>
      </c>
      <c r="BI84" s="97">
        <v>0</v>
      </c>
      <c r="BJ84" s="97">
        <v>0</v>
      </c>
      <c r="BK84" s="97">
        <v>-111</v>
      </c>
      <c r="BL84" s="97">
        <v>-623</v>
      </c>
      <c r="BM84" s="97">
        <v>-1752</v>
      </c>
      <c r="BN84" s="97">
        <v>0</v>
      </c>
      <c r="BO84" s="97">
        <v>-3616</v>
      </c>
      <c r="BP84" s="97">
        <v>-184</v>
      </c>
      <c r="BQ84" s="97">
        <v>7679</v>
      </c>
      <c r="BR84" s="105">
        <v>0</v>
      </c>
      <c r="BS84" s="105">
        <v>0</v>
      </c>
      <c r="BT84" s="105">
        <v>6181</v>
      </c>
      <c r="BU84" s="105">
        <v>3284</v>
      </c>
      <c r="BV84" s="106">
        <v>0</v>
      </c>
      <c r="BW84" s="106">
        <v>0</v>
      </c>
      <c r="BX84" s="106">
        <v>6070</v>
      </c>
      <c r="BY84" s="106">
        <v>2661</v>
      </c>
      <c r="BZ84" s="105">
        <v>0</v>
      </c>
      <c r="CA84" s="107">
        <v>3780</v>
      </c>
      <c r="CB84" s="107">
        <v>99</v>
      </c>
      <c r="CC84" s="107">
        <v>0</v>
      </c>
      <c r="CD84" s="107">
        <v>-6198</v>
      </c>
      <c r="CE84" s="107">
        <v>2314</v>
      </c>
      <c r="CF84" s="136">
        <v>-5</v>
      </c>
      <c r="CG84" s="110">
        <v>3981</v>
      </c>
      <c r="CH84" s="110">
        <v>3821</v>
      </c>
      <c r="CI84" s="135">
        <v>7802</v>
      </c>
      <c r="CJ84" s="135">
        <v>0</v>
      </c>
      <c r="CK84" s="97">
        <v>0</v>
      </c>
      <c r="CL84" s="97">
        <v>0</v>
      </c>
      <c r="CM84" s="139">
        <v>0</v>
      </c>
      <c r="CN84" s="139">
        <v>0</v>
      </c>
      <c r="CO84" s="97">
        <v>1</v>
      </c>
      <c r="CP84" s="97">
        <v>17622</v>
      </c>
      <c r="CQ84" s="119">
        <v>15944</v>
      </c>
      <c r="CR84" s="119">
        <v>14468</v>
      </c>
      <c r="CS84" s="118">
        <v>1476</v>
      </c>
      <c r="CT84" s="117">
        <v>5910</v>
      </c>
      <c r="CU84" s="117">
        <v>7386</v>
      </c>
    </row>
    <row r="85" spans="1:99" x14ac:dyDescent="0.2">
      <c r="A85" s="144" t="s">
        <v>207</v>
      </c>
      <c r="B85" s="144" t="s">
        <v>1125</v>
      </c>
      <c r="C85" s="144" t="s">
        <v>208</v>
      </c>
      <c r="D85" s="144"/>
      <c r="E85" s="144" t="s">
        <v>822</v>
      </c>
      <c r="F85" s="97">
        <v>0</v>
      </c>
      <c r="G85" s="97">
        <v>-442</v>
      </c>
      <c r="H85" s="97">
        <v>0</v>
      </c>
      <c r="I85" s="97">
        <v>0</v>
      </c>
      <c r="J85" s="97">
        <v>0</v>
      </c>
      <c r="K85" s="97">
        <v>3604</v>
      </c>
      <c r="L85" s="97">
        <v>4918</v>
      </c>
      <c r="M85" s="97">
        <v>4561</v>
      </c>
      <c r="N85" s="97">
        <v>752</v>
      </c>
      <c r="O85" s="97">
        <v>0</v>
      </c>
      <c r="P85" s="97">
        <v>0</v>
      </c>
      <c r="Q85" s="97">
        <v>2377</v>
      </c>
      <c r="R85" s="97">
        <v>0</v>
      </c>
      <c r="S85" s="140">
        <v>15770</v>
      </c>
      <c r="T85" s="98">
        <v>47815</v>
      </c>
      <c r="U85" s="98">
        <v>0</v>
      </c>
      <c r="V85" s="98">
        <v>0</v>
      </c>
      <c r="W85" s="98">
        <v>0</v>
      </c>
      <c r="X85" s="98">
        <v>0</v>
      </c>
      <c r="Y85" s="97">
        <v>0</v>
      </c>
      <c r="Z85" s="97">
        <v>0</v>
      </c>
      <c r="AA85" s="97">
        <v>0</v>
      </c>
      <c r="AB85" s="97">
        <v>0</v>
      </c>
      <c r="AC85" s="97">
        <v>0</v>
      </c>
      <c r="AD85" s="98">
        <v>0</v>
      </c>
      <c r="AE85" s="98">
        <v>0</v>
      </c>
      <c r="AF85" s="98">
        <v>0</v>
      </c>
      <c r="AG85" s="98">
        <v>0</v>
      </c>
      <c r="AH85" s="98">
        <v>-85</v>
      </c>
      <c r="AI85" s="98">
        <v>0</v>
      </c>
      <c r="AJ85" s="114">
        <v>63500</v>
      </c>
      <c r="AK85" s="97">
        <v>0</v>
      </c>
      <c r="AL85" s="97">
        <v>0</v>
      </c>
      <c r="AM85" s="97">
        <v>0</v>
      </c>
      <c r="AN85" s="97">
        <v>0</v>
      </c>
      <c r="AO85" s="97">
        <v>0</v>
      </c>
      <c r="AP85" s="97">
        <v>505</v>
      </c>
      <c r="AQ85" s="97">
        <v>-9</v>
      </c>
      <c r="AR85" s="97">
        <v>312</v>
      </c>
      <c r="AS85" s="97">
        <v>0</v>
      </c>
      <c r="AT85" s="97">
        <v>64308</v>
      </c>
      <c r="AU85" s="97">
        <v>-386</v>
      </c>
      <c r="AV85" s="97">
        <v>0</v>
      </c>
      <c r="AW85" s="97">
        <v>0</v>
      </c>
      <c r="AX85" s="97">
        <v>0</v>
      </c>
      <c r="AY85" s="97">
        <v>-50090</v>
      </c>
      <c r="AZ85" s="97">
        <v>0</v>
      </c>
      <c r="BA85" s="97">
        <v>0</v>
      </c>
      <c r="BB85" s="97">
        <v>0</v>
      </c>
      <c r="BC85" s="97">
        <v>0</v>
      </c>
      <c r="BD85" s="114">
        <v>13832</v>
      </c>
      <c r="BE85" s="97">
        <v>0</v>
      </c>
      <c r="BF85" s="97">
        <v>-2129</v>
      </c>
      <c r="BG85" s="97">
        <v>11703</v>
      </c>
      <c r="BH85" s="97">
        <v>0</v>
      </c>
      <c r="BI85" s="97">
        <v>0</v>
      </c>
      <c r="BJ85" s="97">
        <v>0</v>
      </c>
      <c r="BK85" s="97">
        <v>329</v>
      </c>
      <c r="BL85" s="97">
        <v>0</v>
      </c>
      <c r="BM85" s="97">
        <v>-2835</v>
      </c>
      <c r="BN85" s="97">
        <v>0</v>
      </c>
      <c r="BO85" s="97">
        <v>-3143</v>
      </c>
      <c r="BP85" s="97">
        <v>0</v>
      </c>
      <c r="BQ85" s="97">
        <v>6054</v>
      </c>
      <c r="BR85" s="105">
        <v>0</v>
      </c>
      <c r="BS85" s="105">
        <v>0</v>
      </c>
      <c r="BT85" s="105">
        <v>19335</v>
      </c>
      <c r="BU85" s="105">
        <v>500</v>
      </c>
      <c r="BV85" s="106">
        <v>0</v>
      </c>
      <c r="BW85" s="106">
        <v>0</v>
      </c>
      <c r="BX85" s="106">
        <v>19664</v>
      </c>
      <c r="BY85" s="106">
        <v>500</v>
      </c>
      <c r="BZ85" s="105">
        <v>0</v>
      </c>
      <c r="CA85" s="107">
        <v>1673</v>
      </c>
      <c r="CB85" s="107">
        <v>1948</v>
      </c>
      <c r="CC85" s="107">
        <v>0</v>
      </c>
      <c r="CD85" s="107">
        <v>-1418</v>
      </c>
      <c r="CE85" s="107">
        <v>1499</v>
      </c>
      <c r="CF85" s="136">
        <v>3702</v>
      </c>
      <c r="CG85" s="110">
        <v>3868</v>
      </c>
      <c r="CH85" s="110">
        <v>6562</v>
      </c>
      <c r="CI85" s="135">
        <v>10430</v>
      </c>
      <c r="CJ85" s="135">
        <v>0</v>
      </c>
      <c r="CK85" s="97">
        <v>0</v>
      </c>
      <c r="CL85" s="97">
        <v>0</v>
      </c>
      <c r="CM85" s="139">
        <v>0</v>
      </c>
      <c r="CN85" s="139">
        <v>0</v>
      </c>
      <c r="CO85" s="97">
        <v>1</v>
      </c>
      <c r="CP85" s="97">
        <v>13788</v>
      </c>
      <c r="CQ85" s="119">
        <v>0</v>
      </c>
      <c r="CR85" s="119">
        <v>0</v>
      </c>
      <c r="CS85" s="118">
        <v>0</v>
      </c>
      <c r="CT85" s="117">
        <v>0</v>
      </c>
      <c r="CU85" s="117">
        <v>0</v>
      </c>
    </row>
    <row r="86" spans="1:99" x14ac:dyDescent="0.2">
      <c r="A86" s="144" t="s">
        <v>209</v>
      </c>
      <c r="B86" s="144" t="s">
        <v>1126</v>
      </c>
      <c r="C86" s="144" t="s">
        <v>210</v>
      </c>
      <c r="D86" s="144"/>
      <c r="E86" s="144" t="s">
        <v>822</v>
      </c>
      <c r="F86" s="97">
        <v>0</v>
      </c>
      <c r="G86" s="97">
        <v>-398</v>
      </c>
      <c r="H86" s="97">
        <v>0</v>
      </c>
      <c r="I86" s="97">
        <v>0</v>
      </c>
      <c r="J86" s="97">
        <v>0</v>
      </c>
      <c r="K86" s="97">
        <v>1775</v>
      </c>
      <c r="L86" s="97">
        <v>1951</v>
      </c>
      <c r="M86" s="97">
        <v>4579</v>
      </c>
      <c r="N86" s="97">
        <v>1474</v>
      </c>
      <c r="O86" s="97">
        <v>0</v>
      </c>
      <c r="P86" s="97">
        <v>0</v>
      </c>
      <c r="Q86" s="97">
        <v>3679</v>
      </c>
      <c r="R86" s="97">
        <v>0</v>
      </c>
      <c r="S86" s="140">
        <v>13060</v>
      </c>
      <c r="T86" s="98">
        <v>25843</v>
      </c>
      <c r="U86" s="98">
        <v>343</v>
      </c>
      <c r="V86" s="98">
        <v>8188</v>
      </c>
      <c r="W86" s="98">
        <v>0</v>
      </c>
      <c r="X86" s="98">
        <v>164</v>
      </c>
      <c r="Y86" s="97">
        <v>3071</v>
      </c>
      <c r="Z86" s="97">
        <v>0</v>
      </c>
      <c r="AA86" s="97">
        <v>0</v>
      </c>
      <c r="AB86" s="97">
        <v>0</v>
      </c>
      <c r="AC86" s="97">
        <v>0</v>
      </c>
      <c r="AD86" s="98">
        <v>-180</v>
      </c>
      <c r="AE86" s="98">
        <v>146</v>
      </c>
      <c r="AF86" s="98">
        <v>-835</v>
      </c>
      <c r="AG86" s="98">
        <v>0</v>
      </c>
      <c r="AH86" s="98">
        <v>-11</v>
      </c>
      <c r="AI86" s="98">
        <v>0</v>
      </c>
      <c r="AJ86" s="114">
        <v>49789</v>
      </c>
      <c r="AK86" s="97">
        <v>0</v>
      </c>
      <c r="AL86" s="97">
        <v>1830</v>
      </c>
      <c r="AM86" s="97">
        <v>0</v>
      </c>
      <c r="AN86" s="97">
        <v>0</v>
      </c>
      <c r="AO86" s="97">
        <v>265</v>
      </c>
      <c r="AP86" s="97">
        <v>264</v>
      </c>
      <c r="AQ86" s="97">
        <v>0</v>
      </c>
      <c r="AR86" s="97">
        <v>1742</v>
      </c>
      <c r="AS86" s="97">
        <v>-1807</v>
      </c>
      <c r="AT86" s="97">
        <v>52083</v>
      </c>
      <c r="AU86" s="97">
        <v>-124</v>
      </c>
      <c r="AV86" s="97">
        <v>0</v>
      </c>
      <c r="AW86" s="97">
        <v>-1</v>
      </c>
      <c r="AX86" s="97">
        <v>0</v>
      </c>
      <c r="AY86" s="97">
        <v>-34906</v>
      </c>
      <c r="AZ86" s="97">
        <v>0</v>
      </c>
      <c r="BA86" s="97">
        <v>-8</v>
      </c>
      <c r="BB86" s="97">
        <v>0</v>
      </c>
      <c r="BC86" s="97">
        <v>0</v>
      </c>
      <c r="BD86" s="114">
        <v>17044</v>
      </c>
      <c r="BE86" s="97">
        <v>0</v>
      </c>
      <c r="BF86" s="97">
        <v>-2699</v>
      </c>
      <c r="BG86" s="97">
        <v>14345</v>
      </c>
      <c r="BH86" s="97">
        <v>0</v>
      </c>
      <c r="BI86" s="97">
        <v>0</v>
      </c>
      <c r="BJ86" s="97">
        <v>0</v>
      </c>
      <c r="BK86" s="97">
        <v>-641</v>
      </c>
      <c r="BL86" s="97">
        <v>-4</v>
      </c>
      <c r="BM86" s="97">
        <v>-995</v>
      </c>
      <c r="BN86" s="97">
        <v>0</v>
      </c>
      <c r="BO86" s="97">
        <v>-2639</v>
      </c>
      <c r="BP86" s="97">
        <v>-172</v>
      </c>
      <c r="BQ86" s="97">
        <v>9894</v>
      </c>
      <c r="BR86" s="105">
        <v>0</v>
      </c>
      <c r="BS86" s="105">
        <v>0</v>
      </c>
      <c r="BT86" s="105">
        <v>10737</v>
      </c>
      <c r="BU86" s="105">
        <v>2066</v>
      </c>
      <c r="BV86" s="106">
        <v>0</v>
      </c>
      <c r="BW86" s="106">
        <v>0</v>
      </c>
      <c r="BX86" s="106">
        <v>10096</v>
      </c>
      <c r="BY86" s="106">
        <v>2062</v>
      </c>
      <c r="BZ86" s="105">
        <v>0</v>
      </c>
      <c r="CA86" s="107">
        <v>2024</v>
      </c>
      <c r="CB86" s="107">
        <v>-48</v>
      </c>
      <c r="CC86" s="107">
        <v>0</v>
      </c>
      <c r="CD86" s="107">
        <v>0</v>
      </c>
      <c r="CE86" s="107">
        <v>1351</v>
      </c>
      <c r="CF86" s="136">
        <v>3327</v>
      </c>
      <c r="CG86" s="110">
        <v>3605</v>
      </c>
      <c r="CH86" s="110">
        <v>2868</v>
      </c>
      <c r="CI86" s="135">
        <v>6473</v>
      </c>
      <c r="CJ86" s="135">
        <v>201</v>
      </c>
      <c r="CK86" s="97">
        <v>0</v>
      </c>
      <c r="CL86" s="97">
        <v>0</v>
      </c>
      <c r="CM86" s="139">
        <v>0</v>
      </c>
      <c r="CN86" s="139">
        <v>0</v>
      </c>
      <c r="CO86" s="97">
        <v>1</v>
      </c>
      <c r="CP86" s="97">
        <v>13060</v>
      </c>
      <c r="CQ86" s="119">
        <v>16638</v>
      </c>
      <c r="CR86" s="119">
        <v>16492</v>
      </c>
      <c r="CS86" s="118">
        <v>146</v>
      </c>
      <c r="CT86" s="117">
        <v>2726</v>
      </c>
      <c r="CU86" s="117">
        <v>2872</v>
      </c>
    </row>
    <row r="87" spans="1:99" x14ac:dyDescent="0.2">
      <c r="A87" s="144" t="s">
        <v>211</v>
      </c>
      <c r="B87" s="144" t="s">
        <v>1127</v>
      </c>
      <c r="C87" s="144" t="s">
        <v>212</v>
      </c>
      <c r="D87" s="144"/>
      <c r="E87" s="144" t="s">
        <v>822</v>
      </c>
      <c r="F87" s="97">
        <v>0</v>
      </c>
      <c r="G87" s="97">
        <v>-877</v>
      </c>
      <c r="H87" s="97">
        <v>0</v>
      </c>
      <c r="I87" s="97">
        <v>0</v>
      </c>
      <c r="J87" s="97">
        <v>0</v>
      </c>
      <c r="K87" s="97">
        <v>-425</v>
      </c>
      <c r="L87" s="97">
        <v>2349</v>
      </c>
      <c r="M87" s="97">
        <v>3818</v>
      </c>
      <c r="N87" s="97">
        <v>1511</v>
      </c>
      <c r="O87" s="97">
        <v>0</v>
      </c>
      <c r="P87" s="97">
        <v>0</v>
      </c>
      <c r="Q87" s="97">
        <v>3149</v>
      </c>
      <c r="R87" s="97">
        <v>39</v>
      </c>
      <c r="S87" s="140">
        <v>9564</v>
      </c>
      <c r="T87" s="98">
        <v>27757</v>
      </c>
      <c r="U87" s="98">
        <v>0</v>
      </c>
      <c r="V87" s="98">
        <v>0</v>
      </c>
      <c r="W87" s="98">
        <v>0</v>
      </c>
      <c r="X87" s="98">
        <v>0</v>
      </c>
      <c r="Y87" s="97">
        <v>1319</v>
      </c>
      <c r="Z87" s="97">
        <v>0</v>
      </c>
      <c r="AA87" s="97">
        <v>0</v>
      </c>
      <c r="AB87" s="97">
        <v>0</v>
      </c>
      <c r="AC87" s="97">
        <v>0</v>
      </c>
      <c r="AD87" s="98">
        <v>-291</v>
      </c>
      <c r="AE87" s="98">
        <v>0</v>
      </c>
      <c r="AF87" s="98">
        <v>-45</v>
      </c>
      <c r="AG87" s="98">
        <v>0</v>
      </c>
      <c r="AH87" s="98">
        <v>0</v>
      </c>
      <c r="AI87" s="98">
        <v>0</v>
      </c>
      <c r="AJ87" s="114">
        <v>38304</v>
      </c>
      <c r="AK87" s="97">
        <v>0</v>
      </c>
      <c r="AL87" s="97">
        <v>0</v>
      </c>
      <c r="AM87" s="97">
        <v>0</v>
      </c>
      <c r="AN87" s="97">
        <v>0</v>
      </c>
      <c r="AO87" s="97">
        <v>-1</v>
      </c>
      <c r="AP87" s="97">
        <v>0</v>
      </c>
      <c r="AQ87" s="97">
        <v>0</v>
      </c>
      <c r="AR87" s="97">
        <v>0</v>
      </c>
      <c r="AS87" s="97">
        <v>0</v>
      </c>
      <c r="AT87" s="97">
        <v>38303</v>
      </c>
      <c r="AU87" s="97">
        <v>-199</v>
      </c>
      <c r="AV87" s="97">
        <v>0</v>
      </c>
      <c r="AW87" s="97">
        <v>0</v>
      </c>
      <c r="AX87" s="97">
        <v>0</v>
      </c>
      <c r="AY87" s="97">
        <v>-26608</v>
      </c>
      <c r="AZ87" s="97">
        <v>0</v>
      </c>
      <c r="BA87" s="97">
        <v>-68</v>
      </c>
      <c r="BB87" s="97">
        <v>0</v>
      </c>
      <c r="BC87" s="97">
        <v>0</v>
      </c>
      <c r="BD87" s="114">
        <v>11428</v>
      </c>
      <c r="BE87" s="97">
        <v>0</v>
      </c>
      <c r="BF87" s="97">
        <v>-3083</v>
      </c>
      <c r="BG87" s="97">
        <v>8345</v>
      </c>
      <c r="BH87" s="97">
        <v>0</v>
      </c>
      <c r="BI87" s="97">
        <v>0</v>
      </c>
      <c r="BJ87" s="97">
        <v>0</v>
      </c>
      <c r="BK87" s="97">
        <v>1918</v>
      </c>
      <c r="BL87" s="97">
        <v>1620</v>
      </c>
      <c r="BM87" s="97">
        <v>-1073</v>
      </c>
      <c r="BN87" s="97">
        <v>0</v>
      </c>
      <c r="BO87" s="97">
        <v>-2546</v>
      </c>
      <c r="BP87" s="97">
        <v>-184</v>
      </c>
      <c r="BQ87" s="97">
        <v>8082</v>
      </c>
      <c r="BR87" s="105">
        <v>0</v>
      </c>
      <c r="BS87" s="105">
        <v>0</v>
      </c>
      <c r="BT87" s="105">
        <v>7411</v>
      </c>
      <c r="BU87" s="105">
        <v>3953</v>
      </c>
      <c r="BV87" s="106">
        <v>0</v>
      </c>
      <c r="BW87" s="106">
        <v>0</v>
      </c>
      <c r="BX87" s="106">
        <v>9329</v>
      </c>
      <c r="BY87" s="106">
        <v>5573</v>
      </c>
      <c r="BZ87" s="105">
        <v>0</v>
      </c>
      <c r="CA87" s="107">
        <v>846</v>
      </c>
      <c r="CB87" s="107">
        <v>33</v>
      </c>
      <c r="CC87" s="107">
        <v>0</v>
      </c>
      <c r="CD87" s="107">
        <v>0</v>
      </c>
      <c r="CE87" s="107">
        <v>1005</v>
      </c>
      <c r="CF87" s="136">
        <v>1884</v>
      </c>
      <c r="CG87" s="110">
        <v>3867</v>
      </c>
      <c r="CH87" s="110">
        <v>3406</v>
      </c>
      <c r="CI87" s="135">
        <v>7273</v>
      </c>
      <c r="CJ87" s="135">
        <v>36</v>
      </c>
      <c r="CK87" s="97">
        <v>0</v>
      </c>
      <c r="CL87" s="97">
        <v>0</v>
      </c>
      <c r="CM87" s="139">
        <v>0</v>
      </c>
      <c r="CN87" s="139">
        <v>0</v>
      </c>
      <c r="CO87" s="97">
        <v>1</v>
      </c>
      <c r="CP87" s="97">
        <v>9566</v>
      </c>
      <c r="CQ87" s="119">
        <v>0</v>
      </c>
      <c r="CR87" s="119">
        <v>0</v>
      </c>
      <c r="CS87" s="118">
        <v>0</v>
      </c>
      <c r="CT87" s="117">
        <v>0</v>
      </c>
      <c r="CU87" s="117">
        <v>0</v>
      </c>
    </row>
    <row r="88" spans="1:99" x14ac:dyDescent="0.2">
      <c r="A88" s="144" t="s">
        <v>213</v>
      </c>
      <c r="B88" s="144" t="s">
        <v>1128</v>
      </c>
      <c r="C88" s="144" t="s">
        <v>214</v>
      </c>
      <c r="D88" s="144"/>
      <c r="E88" s="144" t="s">
        <v>822</v>
      </c>
      <c r="F88" s="97">
        <v>0</v>
      </c>
      <c r="G88" s="97">
        <v>353</v>
      </c>
      <c r="H88" s="97">
        <v>0</v>
      </c>
      <c r="I88" s="97">
        <v>0</v>
      </c>
      <c r="J88" s="97">
        <v>0</v>
      </c>
      <c r="K88" s="97">
        <v>2347</v>
      </c>
      <c r="L88" s="97">
        <v>347</v>
      </c>
      <c r="M88" s="97">
        <v>4332</v>
      </c>
      <c r="N88" s="97">
        <v>3253</v>
      </c>
      <c r="O88" s="97">
        <v>0</v>
      </c>
      <c r="P88" s="97">
        <v>0</v>
      </c>
      <c r="Q88" s="97">
        <v>5874</v>
      </c>
      <c r="R88" s="97">
        <v>0</v>
      </c>
      <c r="S88" s="140">
        <v>16506</v>
      </c>
      <c r="T88" s="98">
        <v>24274</v>
      </c>
      <c r="U88" s="98">
        <v>52</v>
      </c>
      <c r="V88" s="98">
        <v>7603</v>
      </c>
      <c r="W88" s="98">
        <v>0</v>
      </c>
      <c r="X88" s="98">
        <v>0</v>
      </c>
      <c r="Y88" s="97">
        <v>5865</v>
      </c>
      <c r="Z88" s="97">
        <v>0</v>
      </c>
      <c r="AA88" s="97">
        <v>0</v>
      </c>
      <c r="AB88" s="97">
        <v>0</v>
      </c>
      <c r="AC88" s="97">
        <v>0</v>
      </c>
      <c r="AD88" s="98">
        <v>-51</v>
      </c>
      <c r="AE88" s="98">
        <v>0</v>
      </c>
      <c r="AF88" s="98">
        <v>0</v>
      </c>
      <c r="AG88" s="98">
        <v>0</v>
      </c>
      <c r="AH88" s="98">
        <v>0</v>
      </c>
      <c r="AI88" s="98">
        <v>0</v>
      </c>
      <c r="AJ88" s="114">
        <v>54249</v>
      </c>
      <c r="AK88" s="97">
        <v>0</v>
      </c>
      <c r="AL88" s="97">
        <v>1301</v>
      </c>
      <c r="AM88" s="97">
        <v>0</v>
      </c>
      <c r="AN88" s="97">
        <v>0</v>
      </c>
      <c r="AO88" s="97">
        <v>66</v>
      </c>
      <c r="AP88" s="97">
        <v>249</v>
      </c>
      <c r="AQ88" s="97">
        <v>11</v>
      </c>
      <c r="AR88" s="97">
        <v>28</v>
      </c>
      <c r="AS88" s="97">
        <v>0</v>
      </c>
      <c r="AT88" s="97">
        <v>55904</v>
      </c>
      <c r="AU88" s="97">
        <v>-406</v>
      </c>
      <c r="AV88" s="97">
        <v>0</v>
      </c>
      <c r="AW88" s="97">
        <v>0</v>
      </c>
      <c r="AX88" s="97">
        <v>0</v>
      </c>
      <c r="AY88" s="97">
        <v>-32492</v>
      </c>
      <c r="AZ88" s="97">
        <v>0</v>
      </c>
      <c r="BA88" s="97">
        <v>-212</v>
      </c>
      <c r="BB88" s="97">
        <v>0</v>
      </c>
      <c r="BC88" s="97">
        <v>0</v>
      </c>
      <c r="BD88" s="114">
        <v>22794</v>
      </c>
      <c r="BE88" s="97">
        <v>0</v>
      </c>
      <c r="BF88" s="97">
        <v>-6991</v>
      </c>
      <c r="BG88" s="97">
        <v>15803</v>
      </c>
      <c r="BH88" s="97">
        <v>0</v>
      </c>
      <c r="BI88" s="97">
        <v>0</v>
      </c>
      <c r="BJ88" s="97">
        <v>0</v>
      </c>
      <c r="BK88" s="97">
        <v>6485</v>
      </c>
      <c r="BL88" s="97">
        <v>230</v>
      </c>
      <c r="BM88" s="97">
        <v>-1213</v>
      </c>
      <c r="BN88" s="97">
        <v>0</v>
      </c>
      <c r="BO88" s="97">
        <v>-4025</v>
      </c>
      <c r="BP88" s="97">
        <v>-249</v>
      </c>
      <c r="BQ88" s="97">
        <v>17030</v>
      </c>
      <c r="BR88" s="105">
        <v>0</v>
      </c>
      <c r="BS88" s="105">
        <v>0</v>
      </c>
      <c r="BT88" s="105">
        <v>12211</v>
      </c>
      <c r="BU88" s="105">
        <v>6204</v>
      </c>
      <c r="BV88" s="106">
        <v>0</v>
      </c>
      <c r="BW88" s="106">
        <v>0</v>
      </c>
      <c r="BX88" s="106">
        <v>18696</v>
      </c>
      <c r="BY88" s="106">
        <v>6434</v>
      </c>
      <c r="BZ88" s="105">
        <v>0</v>
      </c>
      <c r="CA88" s="107">
        <v>1210</v>
      </c>
      <c r="CB88" s="107">
        <v>0</v>
      </c>
      <c r="CC88" s="107">
        <v>8</v>
      </c>
      <c r="CD88" s="107">
        <v>-1863</v>
      </c>
      <c r="CE88" s="107">
        <v>882</v>
      </c>
      <c r="CF88" s="136">
        <v>237</v>
      </c>
      <c r="CG88" s="110">
        <v>4057</v>
      </c>
      <c r="CH88" s="110">
        <v>3559</v>
      </c>
      <c r="CI88" s="135">
        <v>7616</v>
      </c>
      <c r="CJ88" s="135">
        <v>217</v>
      </c>
      <c r="CK88" s="97">
        <v>0</v>
      </c>
      <c r="CL88" s="97">
        <v>0</v>
      </c>
      <c r="CM88" s="139">
        <v>0</v>
      </c>
      <c r="CN88" s="139">
        <v>0</v>
      </c>
      <c r="CO88" s="97">
        <v>1</v>
      </c>
      <c r="CP88" s="97">
        <v>16506</v>
      </c>
      <c r="CQ88" s="119">
        <v>15004</v>
      </c>
      <c r="CR88" s="119">
        <v>13694</v>
      </c>
      <c r="CS88" s="118">
        <v>1310</v>
      </c>
      <c r="CT88" s="117">
        <v>8146</v>
      </c>
      <c r="CU88" s="117">
        <v>9456</v>
      </c>
    </row>
    <row r="89" spans="1:99" x14ac:dyDescent="0.2">
      <c r="A89" s="144" t="s">
        <v>215</v>
      </c>
      <c r="B89" s="144" t="s">
        <v>1129</v>
      </c>
      <c r="C89" s="144" t="s">
        <v>216</v>
      </c>
      <c r="D89" s="144"/>
      <c r="E89" s="144" t="s">
        <v>820</v>
      </c>
      <c r="F89" s="97">
        <v>81655</v>
      </c>
      <c r="G89" s="97">
        <v>3936</v>
      </c>
      <c r="H89" s="97">
        <v>26535</v>
      </c>
      <c r="I89" s="97">
        <v>43435</v>
      </c>
      <c r="J89" s="97">
        <v>10218</v>
      </c>
      <c r="K89" s="97">
        <v>7205</v>
      </c>
      <c r="L89" s="97">
        <v>10087</v>
      </c>
      <c r="M89" s="97">
        <v>13521</v>
      </c>
      <c r="N89" s="97">
        <v>1650</v>
      </c>
      <c r="O89" s="97">
        <v>0</v>
      </c>
      <c r="P89" s="97">
        <v>0</v>
      </c>
      <c r="Q89" s="97">
        <v>2230</v>
      </c>
      <c r="R89" s="97">
        <v>0</v>
      </c>
      <c r="S89" s="140">
        <v>200472</v>
      </c>
      <c r="T89" s="98">
        <v>64874</v>
      </c>
      <c r="U89" s="98">
        <v>0</v>
      </c>
      <c r="V89" s="98">
        <v>20173</v>
      </c>
      <c r="W89" s="98">
        <v>0</v>
      </c>
      <c r="X89" s="98">
        <v>0</v>
      </c>
      <c r="Y89" s="97">
        <v>392</v>
      </c>
      <c r="Z89" s="97">
        <v>0</v>
      </c>
      <c r="AA89" s="97">
        <v>0</v>
      </c>
      <c r="AB89" s="97">
        <v>0</v>
      </c>
      <c r="AC89" s="97">
        <v>362</v>
      </c>
      <c r="AD89" s="98">
        <v>-3695</v>
      </c>
      <c r="AE89" s="98">
        <v>1025</v>
      </c>
      <c r="AF89" s="98">
        <v>1485</v>
      </c>
      <c r="AG89" s="98">
        <v>-5</v>
      </c>
      <c r="AH89" s="98">
        <v>-334</v>
      </c>
      <c r="AI89" s="98">
        <v>0</v>
      </c>
      <c r="AJ89" s="114">
        <v>284749</v>
      </c>
      <c r="AK89" s="97">
        <v>178</v>
      </c>
      <c r="AL89" s="97">
        <v>1712</v>
      </c>
      <c r="AM89" s="97">
        <v>0</v>
      </c>
      <c r="AN89" s="97">
        <v>0</v>
      </c>
      <c r="AO89" s="97">
        <v>-141</v>
      </c>
      <c r="AP89" s="97">
        <v>6484</v>
      </c>
      <c r="AQ89" s="97">
        <v>12</v>
      </c>
      <c r="AR89" s="97">
        <v>11138</v>
      </c>
      <c r="AS89" s="97">
        <v>-3272</v>
      </c>
      <c r="AT89" s="97">
        <v>300860</v>
      </c>
      <c r="AU89" s="97">
        <v>-1388</v>
      </c>
      <c r="AV89" s="97">
        <v>0</v>
      </c>
      <c r="AW89" s="97">
        <v>0</v>
      </c>
      <c r="AX89" s="97">
        <v>0</v>
      </c>
      <c r="AY89" s="97">
        <v>-90067</v>
      </c>
      <c r="AZ89" s="97">
        <v>0</v>
      </c>
      <c r="BA89" s="97">
        <v>0</v>
      </c>
      <c r="BB89" s="97">
        <v>0</v>
      </c>
      <c r="BC89" s="97">
        <v>0</v>
      </c>
      <c r="BD89" s="114">
        <v>209405</v>
      </c>
      <c r="BE89" s="97">
        <v>0</v>
      </c>
      <c r="BF89" s="97">
        <v>-90297</v>
      </c>
      <c r="BG89" s="97">
        <v>119108</v>
      </c>
      <c r="BH89" s="97">
        <v>0</v>
      </c>
      <c r="BI89" s="97">
        <v>0</v>
      </c>
      <c r="BJ89" s="97">
        <v>-109</v>
      </c>
      <c r="BK89" s="97">
        <v>5596</v>
      </c>
      <c r="BL89" s="97">
        <v>0</v>
      </c>
      <c r="BM89" s="97">
        <v>-21338</v>
      </c>
      <c r="BN89" s="97">
        <v>0</v>
      </c>
      <c r="BO89" s="97">
        <v>-34698</v>
      </c>
      <c r="BP89" s="97">
        <v>-1000</v>
      </c>
      <c r="BQ89" s="97">
        <v>67557</v>
      </c>
      <c r="BR89" s="105">
        <v>8680</v>
      </c>
      <c r="BS89" s="105">
        <v>839</v>
      </c>
      <c r="BT89" s="105">
        <v>57768</v>
      </c>
      <c r="BU89" s="105">
        <v>11000</v>
      </c>
      <c r="BV89" s="106">
        <v>8680</v>
      </c>
      <c r="BW89" s="106">
        <v>730</v>
      </c>
      <c r="BX89" s="106">
        <v>63364</v>
      </c>
      <c r="BY89" s="106">
        <v>11000</v>
      </c>
      <c r="BZ89" s="105">
        <v>0</v>
      </c>
      <c r="CA89" s="107">
        <v>14404</v>
      </c>
      <c r="CB89" s="107">
        <v>11110</v>
      </c>
      <c r="CC89" s="107">
        <v>-8498</v>
      </c>
      <c r="CD89" s="107">
        <v>-4698</v>
      </c>
      <c r="CE89" s="107">
        <v>3543</v>
      </c>
      <c r="CF89" s="136">
        <v>15861</v>
      </c>
      <c r="CG89" s="110">
        <v>4998</v>
      </c>
      <c r="CH89" s="110">
        <v>4711</v>
      </c>
      <c r="CI89" s="135">
        <v>9709</v>
      </c>
      <c r="CJ89" s="135">
        <v>10</v>
      </c>
      <c r="CK89" s="97">
        <v>0</v>
      </c>
      <c r="CL89" s="97">
        <v>0</v>
      </c>
      <c r="CM89" s="139">
        <v>0</v>
      </c>
      <c r="CN89" s="139">
        <v>0</v>
      </c>
      <c r="CO89" s="97">
        <v>1</v>
      </c>
      <c r="CP89" s="97">
        <v>200472</v>
      </c>
      <c r="CQ89" s="119">
        <v>29243</v>
      </c>
      <c r="CR89" s="119">
        <v>23482</v>
      </c>
      <c r="CS89" s="118">
        <v>5761</v>
      </c>
      <c r="CT89" s="117">
        <v>17066</v>
      </c>
      <c r="CU89" s="117">
        <v>22827</v>
      </c>
    </row>
    <row r="90" spans="1:99" x14ac:dyDescent="0.2">
      <c r="A90" s="144" t="s">
        <v>217</v>
      </c>
      <c r="B90" s="144" t="s">
        <v>1130</v>
      </c>
      <c r="C90" s="144" t="s">
        <v>218</v>
      </c>
      <c r="D90" s="144"/>
      <c r="E90" s="144" t="s">
        <v>820</v>
      </c>
      <c r="F90" s="97">
        <v>60664</v>
      </c>
      <c r="G90" s="97">
        <v>7522</v>
      </c>
      <c r="H90" s="97">
        <v>34182</v>
      </c>
      <c r="I90" s="97">
        <v>38480</v>
      </c>
      <c r="J90" s="97">
        <v>11577</v>
      </c>
      <c r="K90" s="97">
        <v>1411</v>
      </c>
      <c r="L90" s="97">
        <v>3466</v>
      </c>
      <c r="M90" s="97">
        <v>15090</v>
      </c>
      <c r="N90" s="97">
        <v>1361</v>
      </c>
      <c r="O90" s="97">
        <v>0</v>
      </c>
      <c r="P90" s="97">
        <v>0</v>
      </c>
      <c r="Q90" s="97">
        <v>6212</v>
      </c>
      <c r="R90" s="97">
        <v>0</v>
      </c>
      <c r="S90" s="140">
        <v>179965</v>
      </c>
      <c r="T90" s="98">
        <v>31418</v>
      </c>
      <c r="U90" s="98">
        <v>0</v>
      </c>
      <c r="V90" s="98">
        <v>24693</v>
      </c>
      <c r="W90" s="98">
        <v>0</v>
      </c>
      <c r="X90" s="98">
        <v>0</v>
      </c>
      <c r="Y90" s="97">
        <v>0</v>
      </c>
      <c r="Z90" s="97">
        <v>0</v>
      </c>
      <c r="AA90" s="97">
        <v>0</v>
      </c>
      <c r="AB90" s="97">
        <v>0</v>
      </c>
      <c r="AC90" s="97">
        <v>512</v>
      </c>
      <c r="AD90" s="98">
        <v>-148</v>
      </c>
      <c r="AE90" s="98">
        <v>-1036</v>
      </c>
      <c r="AF90" s="98">
        <v>0</v>
      </c>
      <c r="AG90" s="98">
        <v>0</v>
      </c>
      <c r="AH90" s="98">
        <v>160</v>
      </c>
      <c r="AI90" s="98">
        <v>0</v>
      </c>
      <c r="AJ90" s="114">
        <v>235564</v>
      </c>
      <c r="AK90" s="97">
        <v>158</v>
      </c>
      <c r="AL90" s="97">
        <v>0</v>
      </c>
      <c r="AM90" s="97">
        <v>0</v>
      </c>
      <c r="AN90" s="97">
        <v>0</v>
      </c>
      <c r="AO90" s="97">
        <v>0</v>
      </c>
      <c r="AP90" s="97">
        <v>0</v>
      </c>
      <c r="AQ90" s="97">
        <v>0</v>
      </c>
      <c r="AR90" s="97">
        <v>5026</v>
      </c>
      <c r="AS90" s="97">
        <v>0</v>
      </c>
      <c r="AT90" s="97">
        <v>240748</v>
      </c>
      <c r="AU90" s="97">
        <v>-4656</v>
      </c>
      <c r="AV90" s="97">
        <v>0</v>
      </c>
      <c r="AW90" s="97">
        <v>0</v>
      </c>
      <c r="AX90" s="97">
        <v>0</v>
      </c>
      <c r="AY90" s="97">
        <v>-53181</v>
      </c>
      <c r="AZ90" s="97">
        <v>0</v>
      </c>
      <c r="BA90" s="97">
        <v>0</v>
      </c>
      <c r="BB90" s="97">
        <v>0</v>
      </c>
      <c r="BC90" s="97">
        <v>0</v>
      </c>
      <c r="BD90" s="114">
        <v>182911</v>
      </c>
      <c r="BE90" s="97">
        <v>0</v>
      </c>
      <c r="BF90" s="97">
        <v>-69104</v>
      </c>
      <c r="BG90" s="97">
        <v>113807</v>
      </c>
      <c r="BH90" s="97">
        <v>0</v>
      </c>
      <c r="BI90" s="97">
        <v>-1172</v>
      </c>
      <c r="BJ90" s="97">
        <v>58</v>
      </c>
      <c r="BK90" s="97">
        <v>-3455</v>
      </c>
      <c r="BL90" s="97">
        <v>0</v>
      </c>
      <c r="BM90" s="97">
        <v>-20673</v>
      </c>
      <c r="BN90" s="97">
        <v>0</v>
      </c>
      <c r="BO90" s="97">
        <v>-31430</v>
      </c>
      <c r="BP90" s="97">
        <v>0</v>
      </c>
      <c r="BQ90" s="97">
        <v>57135</v>
      </c>
      <c r="BR90" s="105">
        <v>3753</v>
      </c>
      <c r="BS90" s="105">
        <v>367</v>
      </c>
      <c r="BT90" s="105">
        <v>4265</v>
      </c>
      <c r="BU90" s="105">
        <v>8000</v>
      </c>
      <c r="BV90" s="106">
        <v>2581</v>
      </c>
      <c r="BW90" s="106">
        <v>425</v>
      </c>
      <c r="BX90" s="106">
        <v>810</v>
      </c>
      <c r="BY90" s="106">
        <v>8000</v>
      </c>
      <c r="BZ90" s="105">
        <v>0</v>
      </c>
      <c r="CA90" s="107">
        <v>8965</v>
      </c>
      <c r="CB90" s="107">
        <v>0</v>
      </c>
      <c r="CC90" s="107">
        <v>0</v>
      </c>
      <c r="CD90" s="107">
        <v>0</v>
      </c>
      <c r="CE90" s="107">
        <v>6549</v>
      </c>
      <c r="CF90" s="136">
        <v>15514</v>
      </c>
      <c r="CG90" s="110">
        <v>3757</v>
      </c>
      <c r="CH90" s="110">
        <v>4082</v>
      </c>
      <c r="CI90" s="135">
        <v>7839</v>
      </c>
      <c r="CJ90" s="135">
        <v>0</v>
      </c>
      <c r="CK90" s="97">
        <v>0</v>
      </c>
      <c r="CL90" s="97">
        <v>0</v>
      </c>
      <c r="CM90" s="139">
        <v>0</v>
      </c>
      <c r="CN90" s="139">
        <v>0</v>
      </c>
      <c r="CO90" s="97">
        <v>1</v>
      </c>
      <c r="CP90" s="97">
        <v>179965</v>
      </c>
      <c r="CQ90" s="119">
        <v>54250</v>
      </c>
      <c r="CR90" s="119">
        <v>54205</v>
      </c>
      <c r="CS90" s="118">
        <v>45</v>
      </c>
      <c r="CT90" s="117">
        <v>112714</v>
      </c>
      <c r="CU90" s="117">
        <v>112759</v>
      </c>
    </row>
    <row r="91" spans="1:99" x14ac:dyDescent="0.2">
      <c r="A91" s="144" t="s">
        <v>219</v>
      </c>
      <c r="B91" s="144" t="s">
        <v>1131</v>
      </c>
      <c r="C91" s="144" t="s">
        <v>220</v>
      </c>
      <c r="D91" s="144"/>
      <c r="E91" s="144" t="s">
        <v>821</v>
      </c>
      <c r="F91" s="97">
        <v>666611</v>
      </c>
      <c r="G91" s="97">
        <v>90246</v>
      </c>
      <c r="H91" s="97">
        <v>131914</v>
      </c>
      <c r="I91" s="97">
        <v>454889</v>
      </c>
      <c r="J91" s="97">
        <v>70078</v>
      </c>
      <c r="K91" s="97">
        <v>679</v>
      </c>
      <c r="L91" s="97">
        <v>24127</v>
      </c>
      <c r="M91" s="97">
        <v>78610</v>
      </c>
      <c r="N91" s="97">
        <v>8751</v>
      </c>
      <c r="O91" s="97">
        <v>0</v>
      </c>
      <c r="P91" s="97">
        <v>0</v>
      </c>
      <c r="Q91" s="97">
        <v>33926</v>
      </c>
      <c r="R91" s="97">
        <v>6773</v>
      </c>
      <c r="S91" s="140">
        <v>1566604</v>
      </c>
      <c r="T91" s="98">
        <v>0</v>
      </c>
      <c r="U91" s="98">
        <v>0</v>
      </c>
      <c r="V91" s="98">
        <v>0</v>
      </c>
      <c r="W91" s="98">
        <v>0</v>
      </c>
      <c r="X91" s="98">
        <v>0</v>
      </c>
      <c r="Y91" s="97">
        <v>0</v>
      </c>
      <c r="Z91" s="97">
        <v>0</v>
      </c>
      <c r="AA91" s="97">
        <v>0</v>
      </c>
      <c r="AB91" s="97">
        <v>0</v>
      </c>
      <c r="AC91" s="97">
        <v>1825</v>
      </c>
      <c r="AD91" s="98">
        <v>0</v>
      </c>
      <c r="AE91" s="98">
        <v>-4201</v>
      </c>
      <c r="AF91" s="98">
        <v>0</v>
      </c>
      <c r="AG91" s="98">
        <v>0</v>
      </c>
      <c r="AH91" s="98">
        <v>-5839</v>
      </c>
      <c r="AI91" s="98">
        <v>0</v>
      </c>
      <c r="AJ91" s="114">
        <v>1558389</v>
      </c>
      <c r="AK91" s="97">
        <v>1505</v>
      </c>
      <c r="AL91" s="97">
        <v>15114</v>
      </c>
      <c r="AM91" s="97">
        <v>0</v>
      </c>
      <c r="AN91" s="97">
        <v>0</v>
      </c>
      <c r="AO91" s="97">
        <v>0</v>
      </c>
      <c r="AP91" s="97">
        <v>30370</v>
      </c>
      <c r="AQ91" s="97">
        <v>139</v>
      </c>
      <c r="AR91" s="97">
        <v>17203</v>
      </c>
      <c r="AS91" s="97">
        <v>0</v>
      </c>
      <c r="AT91" s="97">
        <v>1622720</v>
      </c>
      <c r="AU91" s="97">
        <v>-3000</v>
      </c>
      <c r="AV91" s="97">
        <v>0</v>
      </c>
      <c r="AW91" s="97">
        <v>40</v>
      </c>
      <c r="AX91" s="97">
        <v>0</v>
      </c>
      <c r="AY91" s="97">
        <v>-12384</v>
      </c>
      <c r="AZ91" s="97">
        <v>0</v>
      </c>
      <c r="BA91" s="97">
        <v>0</v>
      </c>
      <c r="BB91" s="97">
        <v>0</v>
      </c>
      <c r="BC91" s="97">
        <v>0</v>
      </c>
      <c r="BD91" s="114">
        <v>1607376</v>
      </c>
      <c r="BE91" s="97">
        <v>0</v>
      </c>
      <c r="BF91" s="97">
        <v>-703979</v>
      </c>
      <c r="BG91" s="97">
        <v>903397</v>
      </c>
      <c r="BH91" s="97">
        <v>0</v>
      </c>
      <c r="BI91" s="97">
        <v>-4635</v>
      </c>
      <c r="BJ91" s="97">
        <v>807</v>
      </c>
      <c r="BK91" s="97">
        <v>-8863</v>
      </c>
      <c r="BL91" s="97">
        <v>-24432</v>
      </c>
      <c r="BM91" s="97">
        <v>-117938</v>
      </c>
      <c r="BN91" s="97">
        <v>0</v>
      </c>
      <c r="BO91" s="97">
        <v>-166794</v>
      </c>
      <c r="BP91" s="97">
        <v>-11340</v>
      </c>
      <c r="BQ91" s="97">
        <v>570201</v>
      </c>
      <c r="BR91" s="105">
        <v>51938</v>
      </c>
      <c r="BS91" s="105">
        <v>589</v>
      </c>
      <c r="BT91" s="105">
        <v>75857</v>
      </c>
      <c r="BU91" s="105">
        <v>79731</v>
      </c>
      <c r="BV91" s="106">
        <v>47303</v>
      </c>
      <c r="BW91" s="106">
        <v>1396</v>
      </c>
      <c r="BX91" s="106">
        <v>66994</v>
      </c>
      <c r="BY91" s="106">
        <v>55299</v>
      </c>
      <c r="BZ91" s="105">
        <v>0</v>
      </c>
      <c r="CA91" s="107">
        <v>72336</v>
      </c>
      <c r="CB91" s="107">
        <v>-1217</v>
      </c>
      <c r="CC91" s="107">
        <v>0</v>
      </c>
      <c r="CD91" s="107">
        <v>-22292</v>
      </c>
      <c r="CE91" s="107">
        <v>38175</v>
      </c>
      <c r="CF91" s="136">
        <v>87002</v>
      </c>
      <c r="CG91" s="110">
        <v>0</v>
      </c>
      <c r="CH91" s="110">
        <v>0</v>
      </c>
      <c r="CI91" s="135">
        <v>0</v>
      </c>
      <c r="CJ91" s="135">
        <v>0</v>
      </c>
      <c r="CK91" s="97">
        <v>0</v>
      </c>
      <c r="CL91" s="97">
        <v>0</v>
      </c>
      <c r="CM91" s="139">
        <v>0</v>
      </c>
      <c r="CN91" s="139">
        <v>0</v>
      </c>
      <c r="CO91" s="97">
        <v>1</v>
      </c>
      <c r="CP91" s="97">
        <v>1543284</v>
      </c>
      <c r="CQ91" s="119">
        <v>0</v>
      </c>
      <c r="CR91" s="119">
        <v>0</v>
      </c>
      <c r="CS91" s="118">
        <v>0</v>
      </c>
      <c r="CT91" s="117">
        <v>0</v>
      </c>
      <c r="CU91" s="117">
        <v>0</v>
      </c>
    </row>
    <row r="92" spans="1:99" x14ac:dyDescent="0.2">
      <c r="A92" s="144" t="s">
        <v>221</v>
      </c>
      <c r="B92" s="144" t="s">
        <v>1132</v>
      </c>
      <c r="C92" s="144" t="s">
        <v>222</v>
      </c>
      <c r="D92" s="144"/>
      <c r="E92" s="144" t="s">
        <v>822</v>
      </c>
      <c r="F92" s="97">
        <v>0</v>
      </c>
      <c r="G92" s="97">
        <v>777</v>
      </c>
      <c r="H92" s="97">
        <v>0</v>
      </c>
      <c r="I92" s="97">
        <v>196</v>
      </c>
      <c r="J92" s="97">
        <v>0</v>
      </c>
      <c r="K92" s="97">
        <v>2209</v>
      </c>
      <c r="L92" s="97">
        <v>5922</v>
      </c>
      <c r="M92" s="97">
        <v>6470</v>
      </c>
      <c r="N92" s="97">
        <v>2997</v>
      </c>
      <c r="O92" s="97">
        <v>0</v>
      </c>
      <c r="P92" s="97">
        <v>0</v>
      </c>
      <c r="Q92" s="97">
        <v>6547</v>
      </c>
      <c r="R92" s="97">
        <v>0</v>
      </c>
      <c r="S92" s="140">
        <v>25118</v>
      </c>
      <c r="T92" s="98">
        <v>36295</v>
      </c>
      <c r="U92" s="98">
        <v>3</v>
      </c>
      <c r="V92" s="98">
        <v>26198</v>
      </c>
      <c r="W92" s="98">
        <v>0</v>
      </c>
      <c r="X92" s="98">
        <v>346</v>
      </c>
      <c r="Y92" s="97">
        <v>379</v>
      </c>
      <c r="Z92" s="97">
        <v>0</v>
      </c>
      <c r="AA92" s="97">
        <v>0</v>
      </c>
      <c r="AB92" s="97">
        <v>0</v>
      </c>
      <c r="AC92" s="97">
        <v>0</v>
      </c>
      <c r="AD92" s="98">
        <v>-1139</v>
      </c>
      <c r="AE92" s="98">
        <v>0</v>
      </c>
      <c r="AF92" s="98">
        <v>-2505</v>
      </c>
      <c r="AG92" s="98">
        <v>0</v>
      </c>
      <c r="AH92" s="98">
        <v>-5</v>
      </c>
      <c r="AI92" s="98">
        <v>0</v>
      </c>
      <c r="AJ92" s="114">
        <v>84690</v>
      </c>
      <c r="AK92" s="97">
        <v>0</v>
      </c>
      <c r="AL92" s="97">
        <v>414</v>
      </c>
      <c r="AM92" s="97">
        <v>0</v>
      </c>
      <c r="AN92" s="97">
        <v>0</v>
      </c>
      <c r="AO92" s="97">
        <v>0</v>
      </c>
      <c r="AP92" s="97">
        <v>1116</v>
      </c>
      <c r="AQ92" s="97">
        <v>0</v>
      </c>
      <c r="AR92" s="97">
        <v>10776</v>
      </c>
      <c r="AS92" s="97">
        <v>-9942</v>
      </c>
      <c r="AT92" s="97">
        <v>87054</v>
      </c>
      <c r="AU92" s="97">
        <v>-421</v>
      </c>
      <c r="AV92" s="97">
        <v>0</v>
      </c>
      <c r="AW92" s="97">
        <v>40</v>
      </c>
      <c r="AX92" s="97">
        <v>0</v>
      </c>
      <c r="AY92" s="97">
        <v>-61934</v>
      </c>
      <c r="AZ92" s="97">
        <v>0</v>
      </c>
      <c r="BA92" s="97">
        <v>0</v>
      </c>
      <c r="BB92" s="97">
        <v>0</v>
      </c>
      <c r="BC92" s="97">
        <v>0</v>
      </c>
      <c r="BD92" s="114">
        <v>24739</v>
      </c>
      <c r="BE92" s="97">
        <v>0</v>
      </c>
      <c r="BF92" s="97">
        <v>-5137</v>
      </c>
      <c r="BG92" s="97">
        <v>19602</v>
      </c>
      <c r="BH92" s="97">
        <v>0</v>
      </c>
      <c r="BI92" s="97">
        <v>0</v>
      </c>
      <c r="BJ92" s="97">
        <v>0</v>
      </c>
      <c r="BK92" s="97">
        <v>4539</v>
      </c>
      <c r="BL92" s="97">
        <v>-2642</v>
      </c>
      <c r="BM92" s="97">
        <v>-2595</v>
      </c>
      <c r="BN92" s="97">
        <v>0</v>
      </c>
      <c r="BO92" s="97">
        <v>-3232</v>
      </c>
      <c r="BP92" s="97">
        <v>-189</v>
      </c>
      <c r="BQ92" s="97">
        <v>15483</v>
      </c>
      <c r="BR92" s="105">
        <v>0</v>
      </c>
      <c r="BS92" s="105">
        <v>0</v>
      </c>
      <c r="BT92" s="105">
        <v>24096</v>
      </c>
      <c r="BU92" s="105">
        <v>12048</v>
      </c>
      <c r="BV92" s="106">
        <v>0</v>
      </c>
      <c r="BW92" s="106">
        <v>0</v>
      </c>
      <c r="BX92" s="106">
        <v>28635</v>
      </c>
      <c r="BY92" s="106">
        <v>9406</v>
      </c>
      <c r="BZ92" s="105">
        <v>0</v>
      </c>
      <c r="CA92" s="107">
        <v>3953</v>
      </c>
      <c r="CB92" s="107">
        <v>5148</v>
      </c>
      <c r="CC92" s="107">
        <v>-2766</v>
      </c>
      <c r="CD92" s="107">
        <v>0</v>
      </c>
      <c r="CE92" s="107">
        <v>980</v>
      </c>
      <c r="CF92" s="136">
        <v>7315</v>
      </c>
      <c r="CG92" s="110">
        <v>5907</v>
      </c>
      <c r="CH92" s="110">
        <v>5440</v>
      </c>
      <c r="CI92" s="135">
        <v>11347</v>
      </c>
      <c r="CJ92" s="135">
        <v>20</v>
      </c>
      <c r="CK92" s="97">
        <v>0</v>
      </c>
      <c r="CL92" s="97">
        <v>0</v>
      </c>
      <c r="CM92" s="139">
        <v>0</v>
      </c>
      <c r="CN92" s="139">
        <v>0</v>
      </c>
      <c r="CO92" s="97">
        <v>1</v>
      </c>
      <c r="CP92" s="97">
        <v>25118</v>
      </c>
      <c r="CQ92" s="119">
        <v>54748</v>
      </c>
      <c r="CR92" s="119">
        <v>46728</v>
      </c>
      <c r="CS92" s="118">
        <v>8020</v>
      </c>
      <c r="CT92" s="117">
        <v>20191</v>
      </c>
      <c r="CU92" s="117">
        <v>28211</v>
      </c>
    </row>
    <row r="93" spans="1:99" x14ac:dyDescent="0.2">
      <c r="A93" s="144" t="s">
        <v>223</v>
      </c>
      <c r="B93" s="144" t="s">
        <v>1133</v>
      </c>
      <c r="C93" s="144" t="s">
        <v>224</v>
      </c>
      <c r="D93" s="144"/>
      <c r="E93" s="144" t="s">
        <v>822</v>
      </c>
      <c r="F93" s="97">
        <v>0</v>
      </c>
      <c r="G93" s="97">
        <v>-508</v>
      </c>
      <c r="H93" s="97">
        <v>0</v>
      </c>
      <c r="I93" s="97">
        <v>0</v>
      </c>
      <c r="J93" s="97">
        <v>0</v>
      </c>
      <c r="K93" s="97">
        <v>1399</v>
      </c>
      <c r="L93" s="97">
        <v>1295</v>
      </c>
      <c r="M93" s="97">
        <v>5237</v>
      </c>
      <c r="N93" s="97">
        <v>1741</v>
      </c>
      <c r="O93" s="97">
        <v>0</v>
      </c>
      <c r="P93" s="97">
        <v>0</v>
      </c>
      <c r="Q93" s="97">
        <v>6687</v>
      </c>
      <c r="R93" s="97">
        <v>-817</v>
      </c>
      <c r="S93" s="140">
        <v>15034</v>
      </c>
      <c r="T93" s="98">
        <v>40692</v>
      </c>
      <c r="U93" s="98">
        <v>0</v>
      </c>
      <c r="V93" s="98">
        <v>0</v>
      </c>
      <c r="W93" s="98">
        <v>0</v>
      </c>
      <c r="X93" s="98">
        <v>0</v>
      </c>
      <c r="Y93" s="97">
        <v>1820</v>
      </c>
      <c r="Z93" s="97">
        <v>0</v>
      </c>
      <c r="AA93" s="97">
        <v>0</v>
      </c>
      <c r="AB93" s="97">
        <v>0</v>
      </c>
      <c r="AC93" s="97">
        <v>0</v>
      </c>
      <c r="AD93" s="98">
        <v>-2126</v>
      </c>
      <c r="AE93" s="98">
        <v>0</v>
      </c>
      <c r="AF93" s="98">
        <v>267</v>
      </c>
      <c r="AG93" s="98">
        <v>0</v>
      </c>
      <c r="AH93" s="98">
        <v>0</v>
      </c>
      <c r="AI93" s="98">
        <v>0</v>
      </c>
      <c r="AJ93" s="114">
        <v>55687</v>
      </c>
      <c r="AK93" s="97">
        <v>0</v>
      </c>
      <c r="AL93" s="97">
        <v>3872</v>
      </c>
      <c r="AM93" s="97">
        <v>0</v>
      </c>
      <c r="AN93" s="97">
        <v>0</v>
      </c>
      <c r="AO93" s="97">
        <v>2</v>
      </c>
      <c r="AP93" s="97">
        <v>159</v>
      </c>
      <c r="AQ93" s="97">
        <v>389</v>
      </c>
      <c r="AR93" s="97">
        <v>312</v>
      </c>
      <c r="AS93" s="97">
        <v>0</v>
      </c>
      <c r="AT93" s="97">
        <v>60421</v>
      </c>
      <c r="AU93" s="97">
        <v>-881</v>
      </c>
      <c r="AV93" s="97">
        <v>0</v>
      </c>
      <c r="AW93" s="97">
        <v>0</v>
      </c>
      <c r="AX93" s="97">
        <v>2</v>
      </c>
      <c r="AY93" s="97">
        <v>-40659</v>
      </c>
      <c r="AZ93" s="97">
        <v>0</v>
      </c>
      <c r="BA93" s="97">
        <v>0</v>
      </c>
      <c r="BB93" s="97">
        <v>0</v>
      </c>
      <c r="BC93" s="97">
        <v>0</v>
      </c>
      <c r="BD93" s="114">
        <v>18883</v>
      </c>
      <c r="BE93" s="97">
        <v>0</v>
      </c>
      <c r="BF93" s="97">
        <v>-3598</v>
      </c>
      <c r="BG93" s="97">
        <v>15285</v>
      </c>
      <c r="BH93" s="97">
        <v>0</v>
      </c>
      <c r="BI93" s="97">
        <v>0</v>
      </c>
      <c r="BJ93" s="97">
        <v>0</v>
      </c>
      <c r="BK93" s="97">
        <v>6931</v>
      </c>
      <c r="BL93" s="97">
        <v>-6385</v>
      </c>
      <c r="BM93" s="97">
        <v>-1602</v>
      </c>
      <c r="BN93" s="97">
        <v>0</v>
      </c>
      <c r="BO93" s="97">
        <v>-3957</v>
      </c>
      <c r="BP93" s="97">
        <v>-115</v>
      </c>
      <c r="BQ93" s="97">
        <v>10156</v>
      </c>
      <c r="BR93" s="105">
        <v>0</v>
      </c>
      <c r="BS93" s="105">
        <v>0</v>
      </c>
      <c r="BT93" s="105">
        <v>14847</v>
      </c>
      <c r="BU93" s="105">
        <v>8421</v>
      </c>
      <c r="BV93" s="106">
        <v>0</v>
      </c>
      <c r="BW93" s="106">
        <v>0</v>
      </c>
      <c r="BX93" s="106">
        <v>21778</v>
      </c>
      <c r="BY93" s="106">
        <v>2036</v>
      </c>
      <c r="BZ93" s="105">
        <v>0</v>
      </c>
      <c r="CA93" s="107">
        <v>3126</v>
      </c>
      <c r="CB93" s="107">
        <v>685</v>
      </c>
      <c r="CC93" s="107">
        <v>0</v>
      </c>
      <c r="CD93" s="107">
        <v>-735</v>
      </c>
      <c r="CE93" s="107">
        <v>1362</v>
      </c>
      <c r="CF93" s="136">
        <v>4438</v>
      </c>
      <c r="CG93" s="110">
        <v>3985</v>
      </c>
      <c r="CH93" s="110">
        <v>2930</v>
      </c>
      <c r="CI93" s="135">
        <v>6915</v>
      </c>
      <c r="CJ93" s="135">
        <v>160</v>
      </c>
      <c r="CK93" s="97">
        <v>0</v>
      </c>
      <c r="CL93" s="97">
        <v>0</v>
      </c>
      <c r="CM93" s="139">
        <v>0</v>
      </c>
      <c r="CN93" s="139">
        <v>0</v>
      </c>
      <c r="CO93" s="97">
        <v>1</v>
      </c>
      <c r="CP93" s="97">
        <v>15034</v>
      </c>
      <c r="CQ93" s="119">
        <v>0</v>
      </c>
      <c r="CR93" s="119">
        <v>0</v>
      </c>
      <c r="CS93" s="118">
        <v>0</v>
      </c>
      <c r="CT93" s="117">
        <v>0</v>
      </c>
      <c r="CU93" s="117">
        <v>0</v>
      </c>
    </row>
    <row r="94" spans="1:99" x14ac:dyDescent="0.2">
      <c r="A94" s="144" t="s">
        <v>225</v>
      </c>
      <c r="B94" s="144" t="s">
        <v>1134</v>
      </c>
      <c r="C94" s="144" t="s">
        <v>226</v>
      </c>
      <c r="D94" s="144"/>
      <c r="E94" s="144" t="s">
        <v>822</v>
      </c>
      <c r="F94" s="97">
        <v>0</v>
      </c>
      <c r="G94" s="97">
        <v>-826</v>
      </c>
      <c r="H94" s="97">
        <v>0</v>
      </c>
      <c r="I94" s="97">
        <v>0</v>
      </c>
      <c r="J94" s="97">
        <v>-26</v>
      </c>
      <c r="K94" s="97">
        <v>767</v>
      </c>
      <c r="L94" s="97">
        <v>1313</v>
      </c>
      <c r="M94" s="97">
        <v>2823</v>
      </c>
      <c r="N94" s="97">
        <v>1689</v>
      </c>
      <c r="O94" s="97">
        <v>0</v>
      </c>
      <c r="P94" s="97">
        <v>0</v>
      </c>
      <c r="Q94" s="97">
        <v>2898</v>
      </c>
      <c r="R94" s="97">
        <v>0</v>
      </c>
      <c r="S94" s="140">
        <v>8638</v>
      </c>
      <c r="T94" s="98">
        <v>9139</v>
      </c>
      <c r="U94" s="98">
        <v>280</v>
      </c>
      <c r="V94" s="98">
        <v>6277</v>
      </c>
      <c r="W94" s="98">
        <v>0</v>
      </c>
      <c r="X94" s="98">
        <v>0</v>
      </c>
      <c r="Y94" s="97">
        <v>388</v>
      </c>
      <c r="Z94" s="97">
        <v>0</v>
      </c>
      <c r="AA94" s="97">
        <v>0</v>
      </c>
      <c r="AB94" s="97">
        <v>0</v>
      </c>
      <c r="AC94" s="97">
        <v>0</v>
      </c>
      <c r="AD94" s="98">
        <v>0</v>
      </c>
      <c r="AE94" s="98">
        <v>0</v>
      </c>
      <c r="AF94" s="98">
        <v>0</v>
      </c>
      <c r="AG94" s="98">
        <v>0</v>
      </c>
      <c r="AH94" s="98">
        <v>20</v>
      </c>
      <c r="AI94" s="98">
        <v>0</v>
      </c>
      <c r="AJ94" s="114">
        <v>24742</v>
      </c>
      <c r="AK94" s="97">
        <v>0</v>
      </c>
      <c r="AL94" s="97">
        <v>18</v>
      </c>
      <c r="AM94" s="97">
        <v>0</v>
      </c>
      <c r="AN94" s="97">
        <v>0</v>
      </c>
      <c r="AO94" s="97">
        <v>0</v>
      </c>
      <c r="AP94" s="97">
        <v>13</v>
      </c>
      <c r="AQ94" s="97">
        <v>0</v>
      </c>
      <c r="AR94" s="97">
        <v>185</v>
      </c>
      <c r="AS94" s="97">
        <v>-32</v>
      </c>
      <c r="AT94" s="97">
        <v>24926</v>
      </c>
      <c r="AU94" s="97">
        <v>-374</v>
      </c>
      <c r="AV94" s="97">
        <v>0</v>
      </c>
      <c r="AW94" s="97">
        <v>0</v>
      </c>
      <c r="AX94" s="97">
        <v>0</v>
      </c>
      <c r="AY94" s="97">
        <v>-16400</v>
      </c>
      <c r="AZ94" s="97">
        <v>0</v>
      </c>
      <c r="BA94" s="97">
        <v>0</v>
      </c>
      <c r="BB94" s="97">
        <v>0</v>
      </c>
      <c r="BC94" s="97">
        <v>0</v>
      </c>
      <c r="BD94" s="114">
        <v>8152</v>
      </c>
      <c r="BE94" s="97">
        <v>0</v>
      </c>
      <c r="BF94" s="97">
        <v>-1771</v>
      </c>
      <c r="BG94" s="97">
        <v>6381</v>
      </c>
      <c r="BH94" s="97">
        <v>0</v>
      </c>
      <c r="BI94" s="97">
        <v>0</v>
      </c>
      <c r="BJ94" s="97">
        <v>0</v>
      </c>
      <c r="BK94" s="97">
        <v>2422</v>
      </c>
      <c r="BL94" s="97">
        <v>-225</v>
      </c>
      <c r="BM94" s="97">
        <v>-710</v>
      </c>
      <c r="BN94" s="97">
        <v>0</v>
      </c>
      <c r="BO94" s="97">
        <v>-1752</v>
      </c>
      <c r="BP94" s="97">
        <v>-223</v>
      </c>
      <c r="BQ94" s="97">
        <v>5893</v>
      </c>
      <c r="BR94" s="105">
        <v>0</v>
      </c>
      <c r="BS94" s="105">
        <v>0</v>
      </c>
      <c r="BT94" s="105">
        <v>2533</v>
      </c>
      <c r="BU94" s="105">
        <v>3965</v>
      </c>
      <c r="BV94" s="106">
        <v>0</v>
      </c>
      <c r="BW94" s="106">
        <v>0</v>
      </c>
      <c r="BX94" s="106">
        <v>4955</v>
      </c>
      <c r="BY94" s="106">
        <v>3740</v>
      </c>
      <c r="BZ94" s="105">
        <v>0</v>
      </c>
      <c r="CA94" s="107">
        <v>-967</v>
      </c>
      <c r="CB94" s="107">
        <v>-116</v>
      </c>
      <c r="CC94" s="107">
        <v>890</v>
      </c>
      <c r="CD94" s="107">
        <v>138</v>
      </c>
      <c r="CE94" s="107">
        <v>-461</v>
      </c>
      <c r="CF94" s="136">
        <v>-516</v>
      </c>
      <c r="CG94" s="110">
        <v>1675</v>
      </c>
      <c r="CH94" s="110">
        <v>1631</v>
      </c>
      <c r="CI94" s="135">
        <v>3306</v>
      </c>
      <c r="CJ94" s="135">
        <v>10</v>
      </c>
      <c r="CK94" s="97">
        <v>0</v>
      </c>
      <c r="CL94" s="97">
        <v>0</v>
      </c>
      <c r="CM94" s="139">
        <v>0</v>
      </c>
      <c r="CN94" s="139">
        <v>0</v>
      </c>
      <c r="CO94" s="97">
        <v>1</v>
      </c>
      <c r="CP94" s="97">
        <v>8638</v>
      </c>
      <c r="CQ94" s="119">
        <v>13610</v>
      </c>
      <c r="CR94" s="119">
        <v>12432</v>
      </c>
      <c r="CS94" s="118">
        <v>1178</v>
      </c>
      <c r="CT94" s="117">
        <v>3266</v>
      </c>
      <c r="CU94" s="117">
        <v>4444</v>
      </c>
    </row>
    <row r="95" spans="1:99" x14ac:dyDescent="0.2">
      <c r="A95" s="144" t="s">
        <v>227</v>
      </c>
      <c r="B95" s="144" t="s">
        <v>1135</v>
      </c>
      <c r="C95" s="144" t="s">
        <v>228</v>
      </c>
      <c r="D95" s="144"/>
      <c r="E95" s="144" t="s">
        <v>822</v>
      </c>
      <c r="F95" s="97">
        <v>0</v>
      </c>
      <c r="G95" s="97">
        <v>282</v>
      </c>
      <c r="H95" s="97">
        <v>0</v>
      </c>
      <c r="I95" s="97">
        <v>0</v>
      </c>
      <c r="J95" s="97">
        <v>0</v>
      </c>
      <c r="K95" s="97">
        <v>1391</v>
      </c>
      <c r="L95" s="97">
        <v>1564</v>
      </c>
      <c r="M95" s="97">
        <v>2153</v>
      </c>
      <c r="N95" s="97">
        <v>771</v>
      </c>
      <c r="O95" s="97">
        <v>0</v>
      </c>
      <c r="P95" s="97">
        <v>0</v>
      </c>
      <c r="Q95" s="97">
        <v>3203</v>
      </c>
      <c r="R95" s="97">
        <v>-617</v>
      </c>
      <c r="S95" s="140">
        <v>8747</v>
      </c>
      <c r="T95" s="98">
        <v>17366</v>
      </c>
      <c r="U95" s="98">
        <v>1200</v>
      </c>
      <c r="V95" s="98">
        <v>4489</v>
      </c>
      <c r="W95" s="98">
        <v>0</v>
      </c>
      <c r="X95" s="98">
        <v>-35</v>
      </c>
      <c r="Y95" s="97">
        <v>236</v>
      </c>
      <c r="Z95" s="97">
        <v>0</v>
      </c>
      <c r="AA95" s="97">
        <v>0</v>
      </c>
      <c r="AB95" s="97">
        <v>0</v>
      </c>
      <c r="AC95" s="97">
        <v>0</v>
      </c>
      <c r="AD95" s="98">
        <v>0</v>
      </c>
      <c r="AE95" s="98">
        <v>0</v>
      </c>
      <c r="AF95" s="98">
        <v>0</v>
      </c>
      <c r="AG95" s="98">
        <v>0</v>
      </c>
      <c r="AH95" s="98">
        <v>-41</v>
      </c>
      <c r="AI95" s="98">
        <v>0</v>
      </c>
      <c r="AJ95" s="114">
        <v>31962</v>
      </c>
      <c r="AK95" s="97">
        <v>0</v>
      </c>
      <c r="AL95" s="97">
        <v>253</v>
      </c>
      <c r="AM95" s="97">
        <v>0</v>
      </c>
      <c r="AN95" s="97">
        <v>0</v>
      </c>
      <c r="AO95" s="97">
        <v>217</v>
      </c>
      <c r="AP95" s="97">
        <v>657</v>
      </c>
      <c r="AQ95" s="97">
        <v>0</v>
      </c>
      <c r="AR95" s="97">
        <v>209</v>
      </c>
      <c r="AS95" s="97">
        <v>23</v>
      </c>
      <c r="AT95" s="97">
        <v>33321</v>
      </c>
      <c r="AU95" s="97">
        <v>-134</v>
      </c>
      <c r="AV95" s="97">
        <v>0</v>
      </c>
      <c r="AW95" s="97">
        <v>0</v>
      </c>
      <c r="AX95" s="97">
        <v>0</v>
      </c>
      <c r="AY95" s="97">
        <v>-23234</v>
      </c>
      <c r="AZ95" s="97">
        <v>0</v>
      </c>
      <c r="BA95" s="97">
        <v>0</v>
      </c>
      <c r="BB95" s="97">
        <v>0</v>
      </c>
      <c r="BC95" s="97">
        <v>0</v>
      </c>
      <c r="BD95" s="114">
        <v>9953</v>
      </c>
      <c r="BE95" s="97">
        <v>0</v>
      </c>
      <c r="BF95" s="97">
        <v>-1535</v>
      </c>
      <c r="BG95" s="97">
        <v>8418</v>
      </c>
      <c r="BH95" s="97">
        <v>0</v>
      </c>
      <c r="BI95" s="97">
        <v>0</v>
      </c>
      <c r="BJ95" s="97">
        <v>0</v>
      </c>
      <c r="BK95" s="97">
        <v>866</v>
      </c>
      <c r="BL95" s="97">
        <v>566</v>
      </c>
      <c r="BM95" s="97">
        <v>-918</v>
      </c>
      <c r="BN95" s="97">
        <v>0</v>
      </c>
      <c r="BO95" s="97">
        <v>-1423</v>
      </c>
      <c r="BP95" s="97">
        <v>-182</v>
      </c>
      <c r="BQ95" s="97">
        <v>7330</v>
      </c>
      <c r="BR95" s="105">
        <v>0</v>
      </c>
      <c r="BS95" s="105">
        <v>0</v>
      </c>
      <c r="BT95" s="105">
        <v>8449</v>
      </c>
      <c r="BU95" s="105">
        <v>5273</v>
      </c>
      <c r="BV95" s="106">
        <v>0</v>
      </c>
      <c r="BW95" s="106">
        <v>0</v>
      </c>
      <c r="BX95" s="106">
        <v>9315</v>
      </c>
      <c r="BY95" s="106">
        <v>5839</v>
      </c>
      <c r="BZ95" s="105">
        <v>0</v>
      </c>
      <c r="CA95" s="107">
        <v>1143</v>
      </c>
      <c r="CB95" s="107">
        <v>0</v>
      </c>
      <c r="CC95" s="107">
        <v>-79</v>
      </c>
      <c r="CD95" s="107">
        <v>-321</v>
      </c>
      <c r="CE95" s="107">
        <v>413</v>
      </c>
      <c r="CF95" s="136">
        <v>1156</v>
      </c>
      <c r="CG95" s="110">
        <v>3217</v>
      </c>
      <c r="CH95" s="110">
        <v>1592</v>
      </c>
      <c r="CI95" s="135">
        <v>4809</v>
      </c>
      <c r="CJ95" s="135">
        <v>11</v>
      </c>
      <c r="CK95" s="97">
        <v>0</v>
      </c>
      <c r="CL95" s="97">
        <v>0</v>
      </c>
      <c r="CM95" s="139">
        <v>0</v>
      </c>
      <c r="CN95" s="139">
        <v>0</v>
      </c>
      <c r="CO95" s="97">
        <v>1</v>
      </c>
      <c r="CP95" s="97">
        <v>8749</v>
      </c>
      <c r="CQ95" s="119">
        <v>7874</v>
      </c>
      <c r="CR95" s="119">
        <v>6492</v>
      </c>
      <c r="CS95" s="118">
        <v>1382</v>
      </c>
      <c r="CT95" s="117">
        <v>5614</v>
      </c>
      <c r="CU95" s="117">
        <v>6996</v>
      </c>
    </row>
    <row r="96" spans="1:99" x14ac:dyDescent="0.2">
      <c r="A96" s="144" t="s">
        <v>229</v>
      </c>
      <c r="B96" s="144" t="s">
        <v>1136</v>
      </c>
      <c r="C96" s="144" t="s">
        <v>230</v>
      </c>
      <c r="D96" s="144"/>
      <c r="E96" s="144" t="s">
        <v>822</v>
      </c>
      <c r="F96" s="97">
        <v>0</v>
      </c>
      <c r="G96" s="97">
        <v>-4583</v>
      </c>
      <c r="H96" s="97">
        <v>0</v>
      </c>
      <c r="I96" s="97">
        <v>0</v>
      </c>
      <c r="J96" s="97">
        <v>0</v>
      </c>
      <c r="K96" s="97">
        <v>3627</v>
      </c>
      <c r="L96" s="97">
        <v>4838</v>
      </c>
      <c r="M96" s="97">
        <v>6363</v>
      </c>
      <c r="N96" s="97">
        <v>2254</v>
      </c>
      <c r="O96" s="97">
        <v>0</v>
      </c>
      <c r="P96" s="97">
        <v>0</v>
      </c>
      <c r="Q96" s="97">
        <v>4911</v>
      </c>
      <c r="R96" s="97">
        <v>366</v>
      </c>
      <c r="S96" s="140">
        <v>17776</v>
      </c>
      <c r="T96" s="98">
        <v>41663</v>
      </c>
      <c r="U96" s="98">
        <v>2587</v>
      </c>
      <c r="V96" s="98">
        <v>0</v>
      </c>
      <c r="W96" s="98">
        <v>0</v>
      </c>
      <c r="X96" s="98">
        <v>0</v>
      </c>
      <c r="Y96" s="97">
        <v>2170</v>
      </c>
      <c r="Z96" s="97">
        <v>0</v>
      </c>
      <c r="AA96" s="97">
        <v>0</v>
      </c>
      <c r="AB96" s="97">
        <v>0</v>
      </c>
      <c r="AC96" s="97">
        <v>0</v>
      </c>
      <c r="AD96" s="98">
        <v>-3821</v>
      </c>
      <c r="AE96" s="98">
        <v>307</v>
      </c>
      <c r="AF96" s="98">
        <v>-49</v>
      </c>
      <c r="AG96" s="98">
        <v>-296</v>
      </c>
      <c r="AH96" s="98">
        <v>37</v>
      </c>
      <c r="AI96" s="98">
        <v>0</v>
      </c>
      <c r="AJ96" s="114">
        <v>60374</v>
      </c>
      <c r="AK96" s="97">
        <v>0</v>
      </c>
      <c r="AL96" s="97">
        <v>464</v>
      </c>
      <c r="AM96" s="97">
        <v>0</v>
      </c>
      <c r="AN96" s="97">
        <v>0</v>
      </c>
      <c r="AO96" s="97">
        <v>0</v>
      </c>
      <c r="AP96" s="97">
        <v>228</v>
      </c>
      <c r="AQ96" s="97">
        <v>0</v>
      </c>
      <c r="AR96" s="97">
        <v>10</v>
      </c>
      <c r="AS96" s="97">
        <v>0</v>
      </c>
      <c r="AT96" s="97">
        <v>61076</v>
      </c>
      <c r="AU96" s="97">
        <v>-729</v>
      </c>
      <c r="AV96" s="97">
        <v>0</v>
      </c>
      <c r="AW96" s="97">
        <v>0</v>
      </c>
      <c r="AX96" s="97">
        <v>0</v>
      </c>
      <c r="AY96" s="97">
        <v>-44187</v>
      </c>
      <c r="AZ96" s="97">
        <v>0</v>
      </c>
      <c r="BA96" s="97">
        <v>-157</v>
      </c>
      <c r="BB96" s="97">
        <v>0</v>
      </c>
      <c r="BC96" s="97">
        <v>0</v>
      </c>
      <c r="BD96" s="114">
        <v>16003</v>
      </c>
      <c r="BE96" s="97">
        <v>0</v>
      </c>
      <c r="BF96" s="97">
        <v>-3174</v>
      </c>
      <c r="BG96" s="97">
        <v>12829</v>
      </c>
      <c r="BH96" s="97">
        <v>0</v>
      </c>
      <c r="BI96" s="97">
        <v>0</v>
      </c>
      <c r="BJ96" s="97">
        <v>0</v>
      </c>
      <c r="BK96" s="97">
        <v>-11</v>
      </c>
      <c r="BL96" s="97">
        <v>-259</v>
      </c>
      <c r="BM96" s="97">
        <v>-1359</v>
      </c>
      <c r="BN96" s="97">
        <v>0</v>
      </c>
      <c r="BO96" s="97">
        <v>2272</v>
      </c>
      <c r="BP96" s="97">
        <v>7</v>
      </c>
      <c r="BQ96" s="97">
        <v>13479</v>
      </c>
      <c r="BR96" s="105">
        <v>0</v>
      </c>
      <c r="BS96" s="105">
        <v>0</v>
      </c>
      <c r="BT96" s="105">
        <v>17870</v>
      </c>
      <c r="BU96" s="105">
        <v>5136</v>
      </c>
      <c r="BV96" s="106">
        <v>0</v>
      </c>
      <c r="BW96" s="106">
        <v>0</v>
      </c>
      <c r="BX96" s="106">
        <v>17859</v>
      </c>
      <c r="BY96" s="106">
        <v>4877</v>
      </c>
      <c r="BZ96" s="105">
        <v>0</v>
      </c>
      <c r="CA96" s="107">
        <v>3808</v>
      </c>
      <c r="CB96" s="107">
        <v>98</v>
      </c>
      <c r="CC96" s="107">
        <v>-858</v>
      </c>
      <c r="CD96" s="107">
        <v>0</v>
      </c>
      <c r="CE96" s="107">
        <v>3450</v>
      </c>
      <c r="CF96" s="136">
        <v>6498</v>
      </c>
      <c r="CG96" s="110">
        <v>3347</v>
      </c>
      <c r="CH96" s="110">
        <v>3140</v>
      </c>
      <c r="CI96" s="135">
        <v>6487</v>
      </c>
      <c r="CJ96" s="135">
        <v>105</v>
      </c>
      <c r="CK96" s="97">
        <v>0</v>
      </c>
      <c r="CL96" s="97">
        <v>0</v>
      </c>
      <c r="CM96" s="139">
        <v>0</v>
      </c>
      <c r="CN96" s="139">
        <v>0</v>
      </c>
      <c r="CO96" s="97">
        <v>1</v>
      </c>
      <c r="CP96" s="97">
        <v>17776</v>
      </c>
      <c r="CQ96" s="119">
        <v>0</v>
      </c>
      <c r="CR96" s="119">
        <v>0</v>
      </c>
      <c r="CS96" s="118">
        <v>0</v>
      </c>
      <c r="CT96" s="117">
        <v>0</v>
      </c>
      <c r="CU96" s="117">
        <v>0</v>
      </c>
    </row>
    <row r="97" spans="1:99" x14ac:dyDescent="0.2">
      <c r="A97" s="144" t="s">
        <v>231</v>
      </c>
      <c r="B97" s="144" t="s">
        <v>1137</v>
      </c>
      <c r="C97" s="144" t="s">
        <v>232</v>
      </c>
      <c r="D97" s="144"/>
      <c r="E97" s="144" t="s">
        <v>822</v>
      </c>
      <c r="F97" s="97">
        <v>0</v>
      </c>
      <c r="G97" s="97">
        <v>-2413</v>
      </c>
      <c r="H97" s="97">
        <v>0</v>
      </c>
      <c r="I97" s="97">
        <v>381</v>
      </c>
      <c r="J97" s="97">
        <v>0</v>
      </c>
      <c r="K97" s="97">
        <v>2278</v>
      </c>
      <c r="L97" s="97">
        <v>5962</v>
      </c>
      <c r="M97" s="97">
        <v>8988</v>
      </c>
      <c r="N97" s="97">
        <v>1278</v>
      </c>
      <c r="O97" s="97">
        <v>0</v>
      </c>
      <c r="P97" s="97">
        <v>0</v>
      </c>
      <c r="Q97" s="97">
        <v>2966</v>
      </c>
      <c r="R97" s="97">
        <v>0</v>
      </c>
      <c r="S97" s="140">
        <v>19440</v>
      </c>
      <c r="T97" s="98">
        <v>37786</v>
      </c>
      <c r="U97" s="98">
        <v>699</v>
      </c>
      <c r="V97" s="98">
        <v>16313</v>
      </c>
      <c r="W97" s="98">
        <v>0</v>
      </c>
      <c r="X97" s="98">
        <v>0</v>
      </c>
      <c r="Y97" s="97">
        <v>1397</v>
      </c>
      <c r="Z97" s="97">
        <v>0</v>
      </c>
      <c r="AA97" s="97">
        <v>0</v>
      </c>
      <c r="AB97" s="97">
        <v>0</v>
      </c>
      <c r="AC97" s="97">
        <v>0</v>
      </c>
      <c r="AD97" s="98">
        <v>-328</v>
      </c>
      <c r="AE97" s="98">
        <v>0</v>
      </c>
      <c r="AF97" s="98">
        <v>-521</v>
      </c>
      <c r="AG97" s="98">
        <v>0</v>
      </c>
      <c r="AH97" s="98">
        <v>0</v>
      </c>
      <c r="AI97" s="98">
        <v>0</v>
      </c>
      <c r="AJ97" s="114">
        <v>74786</v>
      </c>
      <c r="AK97" s="97">
        <v>0</v>
      </c>
      <c r="AL97" s="97">
        <v>0</v>
      </c>
      <c r="AM97" s="97">
        <v>0</v>
      </c>
      <c r="AN97" s="97">
        <v>0</v>
      </c>
      <c r="AO97" s="97">
        <v>0</v>
      </c>
      <c r="AP97" s="97">
        <v>1325</v>
      </c>
      <c r="AQ97" s="97">
        <v>416</v>
      </c>
      <c r="AR97" s="97">
        <v>9415</v>
      </c>
      <c r="AS97" s="97">
        <v>-5605</v>
      </c>
      <c r="AT97" s="97">
        <v>80337</v>
      </c>
      <c r="AU97" s="97">
        <v>-378</v>
      </c>
      <c r="AV97" s="97">
        <v>0</v>
      </c>
      <c r="AW97" s="97">
        <v>19</v>
      </c>
      <c r="AX97" s="97">
        <v>0</v>
      </c>
      <c r="AY97" s="97">
        <v>-55120</v>
      </c>
      <c r="AZ97" s="97">
        <v>0</v>
      </c>
      <c r="BA97" s="97">
        <v>0</v>
      </c>
      <c r="BB97" s="97">
        <v>0</v>
      </c>
      <c r="BC97" s="97">
        <v>0</v>
      </c>
      <c r="BD97" s="114">
        <v>24858</v>
      </c>
      <c r="BE97" s="97">
        <v>0</v>
      </c>
      <c r="BF97" s="97">
        <v>-6704</v>
      </c>
      <c r="BG97" s="97">
        <v>18154</v>
      </c>
      <c r="BH97" s="97">
        <v>0</v>
      </c>
      <c r="BI97" s="97">
        <v>0</v>
      </c>
      <c r="BJ97" s="97">
        <v>0</v>
      </c>
      <c r="BK97" s="97">
        <v>669</v>
      </c>
      <c r="BL97" s="97">
        <v>-981</v>
      </c>
      <c r="BM97" s="97">
        <v>-1978</v>
      </c>
      <c r="BN97" s="97">
        <v>0</v>
      </c>
      <c r="BO97" s="97">
        <v>-4265</v>
      </c>
      <c r="BP97" s="97">
        <v>398</v>
      </c>
      <c r="BQ97" s="97">
        <v>11997</v>
      </c>
      <c r="BR97" s="105">
        <v>0</v>
      </c>
      <c r="BS97" s="105">
        <v>0</v>
      </c>
      <c r="BT97" s="105">
        <v>10432</v>
      </c>
      <c r="BU97" s="105">
        <v>10810</v>
      </c>
      <c r="BV97" s="106">
        <v>0</v>
      </c>
      <c r="BW97" s="106">
        <v>0</v>
      </c>
      <c r="BX97" s="106">
        <v>11101</v>
      </c>
      <c r="BY97" s="106">
        <v>9829</v>
      </c>
      <c r="BZ97" s="105">
        <v>0</v>
      </c>
      <c r="CA97" s="107">
        <v>5004</v>
      </c>
      <c r="CB97" s="107">
        <v>0</v>
      </c>
      <c r="CC97" s="107">
        <v>34</v>
      </c>
      <c r="CD97" s="107">
        <v>0</v>
      </c>
      <c r="CE97" s="107">
        <v>1032</v>
      </c>
      <c r="CF97" s="136">
        <v>6070</v>
      </c>
      <c r="CG97" s="110">
        <v>3855</v>
      </c>
      <c r="CH97" s="110">
        <v>7309</v>
      </c>
      <c r="CI97" s="135">
        <v>11164</v>
      </c>
      <c r="CJ97" s="135">
        <v>76</v>
      </c>
      <c r="CK97" s="97">
        <v>0</v>
      </c>
      <c r="CL97" s="97">
        <v>0</v>
      </c>
      <c r="CM97" s="139">
        <v>0</v>
      </c>
      <c r="CN97" s="139">
        <v>0</v>
      </c>
      <c r="CO97" s="97">
        <v>1</v>
      </c>
      <c r="CP97" s="97">
        <v>11997</v>
      </c>
      <c r="CQ97" s="119">
        <v>30638</v>
      </c>
      <c r="CR97" s="119">
        <v>30080</v>
      </c>
      <c r="CS97" s="118">
        <v>558</v>
      </c>
      <c r="CT97" s="117">
        <v>2388</v>
      </c>
      <c r="CU97" s="117">
        <v>2946</v>
      </c>
    </row>
    <row r="98" spans="1:99" x14ac:dyDescent="0.2">
      <c r="A98" s="144" t="s">
        <v>233</v>
      </c>
      <c r="B98" s="144" t="s">
        <v>1138</v>
      </c>
      <c r="C98" s="144" t="s">
        <v>234</v>
      </c>
      <c r="D98" s="144"/>
      <c r="E98" s="144" t="s">
        <v>822</v>
      </c>
      <c r="F98" s="97">
        <v>0</v>
      </c>
      <c r="G98" s="97">
        <v>-148</v>
      </c>
      <c r="H98" s="97">
        <v>0</v>
      </c>
      <c r="I98" s="97">
        <v>0</v>
      </c>
      <c r="J98" s="97">
        <v>0</v>
      </c>
      <c r="K98" s="97">
        <v>2806</v>
      </c>
      <c r="L98" s="97">
        <v>2425</v>
      </c>
      <c r="M98" s="97">
        <v>7369</v>
      </c>
      <c r="N98" s="97">
        <v>3869</v>
      </c>
      <c r="O98" s="97">
        <v>0</v>
      </c>
      <c r="P98" s="97">
        <v>0</v>
      </c>
      <c r="Q98" s="97">
        <v>4815</v>
      </c>
      <c r="R98" s="97">
        <v>0</v>
      </c>
      <c r="S98" s="140">
        <v>21136</v>
      </c>
      <c r="T98" s="98">
        <v>19162</v>
      </c>
      <c r="U98" s="98">
        <v>287</v>
      </c>
      <c r="V98" s="98">
        <v>15066</v>
      </c>
      <c r="W98" s="98">
        <v>0</v>
      </c>
      <c r="X98" s="98">
        <v>360</v>
      </c>
      <c r="Y98" s="97">
        <v>3274</v>
      </c>
      <c r="Z98" s="97">
        <v>0</v>
      </c>
      <c r="AA98" s="97">
        <v>0</v>
      </c>
      <c r="AB98" s="97">
        <v>0</v>
      </c>
      <c r="AC98" s="97">
        <v>201</v>
      </c>
      <c r="AD98" s="98">
        <v>-2456</v>
      </c>
      <c r="AE98" s="98">
        <v>53</v>
      </c>
      <c r="AF98" s="98">
        <v>-447</v>
      </c>
      <c r="AG98" s="98">
        <v>-2</v>
      </c>
      <c r="AH98" s="98">
        <v>-61</v>
      </c>
      <c r="AI98" s="98">
        <v>0</v>
      </c>
      <c r="AJ98" s="114">
        <v>56573</v>
      </c>
      <c r="AK98" s="97">
        <v>0</v>
      </c>
      <c r="AL98" s="97">
        <v>1072</v>
      </c>
      <c r="AM98" s="97">
        <v>0</v>
      </c>
      <c r="AN98" s="97">
        <v>0</v>
      </c>
      <c r="AO98" s="97">
        <v>17</v>
      </c>
      <c r="AP98" s="97">
        <v>0</v>
      </c>
      <c r="AQ98" s="97">
        <v>0</v>
      </c>
      <c r="AR98" s="97">
        <v>278</v>
      </c>
      <c r="AS98" s="97">
        <v>0</v>
      </c>
      <c r="AT98" s="97">
        <v>57940</v>
      </c>
      <c r="AU98" s="97">
        <v>-366</v>
      </c>
      <c r="AV98" s="97">
        <v>0</v>
      </c>
      <c r="AW98" s="97">
        <v>0</v>
      </c>
      <c r="AX98" s="97">
        <v>0</v>
      </c>
      <c r="AY98" s="97">
        <v>-35836</v>
      </c>
      <c r="AZ98" s="97">
        <v>0</v>
      </c>
      <c r="BA98" s="97">
        <v>0</v>
      </c>
      <c r="BB98" s="97">
        <v>0</v>
      </c>
      <c r="BC98" s="97">
        <v>0</v>
      </c>
      <c r="BD98" s="114">
        <v>21738</v>
      </c>
      <c r="BE98" s="97">
        <v>0</v>
      </c>
      <c r="BF98" s="97">
        <v>-5010</v>
      </c>
      <c r="BG98" s="97">
        <v>16728</v>
      </c>
      <c r="BH98" s="97">
        <v>0</v>
      </c>
      <c r="BI98" s="97">
        <v>0</v>
      </c>
      <c r="BJ98" s="97">
        <v>0</v>
      </c>
      <c r="BK98" s="97">
        <v>687</v>
      </c>
      <c r="BL98" s="97">
        <v>-1064</v>
      </c>
      <c r="BM98" s="97">
        <v>-1534</v>
      </c>
      <c r="BN98" s="97">
        <v>0</v>
      </c>
      <c r="BO98" s="97">
        <v>-4038</v>
      </c>
      <c r="BP98" s="97">
        <v>269</v>
      </c>
      <c r="BQ98" s="97">
        <v>11048</v>
      </c>
      <c r="BR98" s="105">
        <v>0</v>
      </c>
      <c r="BS98" s="105">
        <v>0</v>
      </c>
      <c r="BT98" s="105">
        <v>5810</v>
      </c>
      <c r="BU98" s="105">
        <v>7272</v>
      </c>
      <c r="BV98" s="106">
        <v>0</v>
      </c>
      <c r="BW98" s="106">
        <v>0</v>
      </c>
      <c r="BX98" s="106">
        <v>6497</v>
      </c>
      <c r="BY98" s="106">
        <v>6208</v>
      </c>
      <c r="BZ98" s="105">
        <v>0</v>
      </c>
      <c r="CA98" s="107">
        <v>2037</v>
      </c>
      <c r="CB98" s="107">
        <v>1865</v>
      </c>
      <c r="CC98" s="107">
        <v>0</v>
      </c>
      <c r="CD98" s="107">
        <v>0</v>
      </c>
      <c r="CE98" s="107">
        <v>1686</v>
      </c>
      <c r="CF98" s="136">
        <v>5588</v>
      </c>
      <c r="CG98" s="110">
        <v>3558</v>
      </c>
      <c r="CH98" s="110">
        <v>2538</v>
      </c>
      <c r="CI98" s="135">
        <v>6096</v>
      </c>
      <c r="CJ98" s="135">
        <v>201</v>
      </c>
      <c r="CK98" s="97">
        <v>0</v>
      </c>
      <c r="CL98" s="97">
        <v>0</v>
      </c>
      <c r="CM98" s="139">
        <v>0</v>
      </c>
      <c r="CN98" s="139">
        <v>0</v>
      </c>
      <c r="CO98" s="97">
        <v>1</v>
      </c>
      <c r="CP98" s="97">
        <v>21136</v>
      </c>
      <c r="CQ98" s="119">
        <v>44034</v>
      </c>
      <c r="CR98" s="119">
        <v>43157</v>
      </c>
      <c r="CS98" s="118">
        <v>877</v>
      </c>
      <c r="CT98" s="117">
        <v>17494</v>
      </c>
      <c r="CU98" s="117">
        <v>18371</v>
      </c>
    </row>
    <row r="99" spans="1:99" x14ac:dyDescent="0.2">
      <c r="A99" s="144" t="s">
        <v>235</v>
      </c>
      <c r="B99" s="144" t="s">
        <v>1139</v>
      </c>
      <c r="C99" s="144" t="s">
        <v>236</v>
      </c>
      <c r="D99" s="144"/>
      <c r="E99" s="144" t="s">
        <v>822</v>
      </c>
      <c r="F99" s="97">
        <v>0</v>
      </c>
      <c r="G99" s="97">
        <v>553</v>
      </c>
      <c r="H99" s="97">
        <v>207</v>
      </c>
      <c r="I99" s="97">
        <v>42</v>
      </c>
      <c r="J99" s="97">
        <v>0</v>
      </c>
      <c r="K99" s="97">
        <v>1108</v>
      </c>
      <c r="L99" s="97">
        <v>2941</v>
      </c>
      <c r="M99" s="97">
        <v>3203</v>
      </c>
      <c r="N99" s="97">
        <v>-2342</v>
      </c>
      <c r="O99" s="97">
        <v>0</v>
      </c>
      <c r="P99" s="97">
        <v>0</v>
      </c>
      <c r="Q99" s="97">
        <v>4000</v>
      </c>
      <c r="R99" s="97">
        <v>282</v>
      </c>
      <c r="S99" s="140">
        <v>9994</v>
      </c>
      <c r="T99" s="98">
        <v>14275</v>
      </c>
      <c r="U99" s="98">
        <v>0</v>
      </c>
      <c r="V99" s="98">
        <v>20233</v>
      </c>
      <c r="W99" s="98">
        <v>0</v>
      </c>
      <c r="X99" s="98">
        <v>506</v>
      </c>
      <c r="Y99" s="97">
        <v>0</v>
      </c>
      <c r="Z99" s="97">
        <v>0</v>
      </c>
      <c r="AA99" s="97">
        <v>0</v>
      </c>
      <c r="AB99" s="97">
        <v>0</v>
      </c>
      <c r="AC99" s="97">
        <v>0</v>
      </c>
      <c r="AD99" s="98">
        <v>-12</v>
      </c>
      <c r="AE99" s="98">
        <v>0</v>
      </c>
      <c r="AF99" s="98">
        <v>0</v>
      </c>
      <c r="AG99" s="98">
        <v>0</v>
      </c>
      <c r="AH99" s="98">
        <v>-7</v>
      </c>
      <c r="AI99" s="98">
        <v>0</v>
      </c>
      <c r="AJ99" s="114">
        <v>44989</v>
      </c>
      <c r="AK99" s="97">
        <v>0</v>
      </c>
      <c r="AL99" s="97">
        <v>215</v>
      </c>
      <c r="AM99" s="97">
        <v>0</v>
      </c>
      <c r="AN99" s="97">
        <v>0</v>
      </c>
      <c r="AO99" s="97">
        <v>342</v>
      </c>
      <c r="AP99" s="97">
        <v>244</v>
      </c>
      <c r="AQ99" s="97">
        <v>7</v>
      </c>
      <c r="AR99" s="97">
        <v>372</v>
      </c>
      <c r="AS99" s="97">
        <v>-3</v>
      </c>
      <c r="AT99" s="97">
        <v>46166</v>
      </c>
      <c r="AU99" s="97">
        <v>-361</v>
      </c>
      <c r="AV99" s="97">
        <v>0</v>
      </c>
      <c r="AW99" s="97">
        <v>0</v>
      </c>
      <c r="AX99" s="97">
        <v>0</v>
      </c>
      <c r="AY99" s="97">
        <v>-35096</v>
      </c>
      <c r="AZ99" s="97">
        <v>0</v>
      </c>
      <c r="BA99" s="97">
        <v>0</v>
      </c>
      <c r="BB99" s="97">
        <v>0</v>
      </c>
      <c r="BC99" s="97">
        <v>0</v>
      </c>
      <c r="BD99" s="114">
        <v>10709</v>
      </c>
      <c r="BE99" s="97">
        <v>0</v>
      </c>
      <c r="BF99" s="97">
        <v>-4423</v>
      </c>
      <c r="BG99" s="97">
        <v>6286</v>
      </c>
      <c r="BH99" s="97">
        <v>0</v>
      </c>
      <c r="BI99" s="97">
        <v>0</v>
      </c>
      <c r="BJ99" s="97">
        <v>0</v>
      </c>
      <c r="BK99" s="97">
        <v>2907</v>
      </c>
      <c r="BL99" s="97">
        <v>1571</v>
      </c>
      <c r="BM99" s="97">
        <v>-1289</v>
      </c>
      <c r="BN99" s="97">
        <v>0</v>
      </c>
      <c r="BO99" s="97">
        <v>-2854</v>
      </c>
      <c r="BP99" s="97">
        <v>-102</v>
      </c>
      <c r="BQ99" s="97">
        <v>6519</v>
      </c>
      <c r="BR99" s="105">
        <v>0</v>
      </c>
      <c r="BS99" s="105">
        <v>0</v>
      </c>
      <c r="BT99" s="105">
        <v>13552</v>
      </c>
      <c r="BU99" s="105">
        <v>3888</v>
      </c>
      <c r="BV99" s="106">
        <v>0</v>
      </c>
      <c r="BW99" s="106">
        <v>0</v>
      </c>
      <c r="BX99" s="106">
        <v>16459</v>
      </c>
      <c r="BY99" s="106">
        <v>5459</v>
      </c>
      <c r="BZ99" s="105">
        <v>0</v>
      </c>
      <c r="CA99" s="107">
        <v>2384</v>
      </c>
      <c r="CB99" s="107">
        <v>4345</v>
      </c>
      <c r="CC99" s="107">
        <v>0</v>
      </c>
      <c r="CD99" s="107">
        <v>0</v>
      </c>
      <c r="CE99" s="107">
        <v>1814</v>
      </c>
      <c r="CF99" s="136">
        <v>8543</v>
      </c>
      <c r="CG99" s="110">
        <v>2936</v>
      </c>
      <c r="CH99" s="110">
        <v>3069</v>
      </c>
      <c r="CI99" s="135">
        <v>6005</v>
      </c>
      <c r="CJ99" s="135">
        <v>0</v>
      </c>
      <c r="CK99" s="97">
        <v>0</v>
      </c>
      <c r="CL99" s="97">
        <v>0</v>
      </c>
      <c r="CM99" s="139">
        <v>0</v>
      </c>
      <c r="CN99" s="139">
        <v>0</v>
      </c>
      <c r="CO99" s="97">
        <v>1</v>
      </c>
      <c r="CP99" s="97">
        <v>9994</v>
      </c>
      <c r="CQ99" s="119">
        <v>49940</v>
      </c>
      <c r="CR99" s="119">
        <v>49171</v>
      </c>
      <c r="CS99" s="118">
        <v>769</v>
      </c>
      <c r="CT99" s="117">
        <v>16640</v>
      </c>
      <c r="CU99" s="117">
        <v>17409</v>
      </c>
    </row>
    <row r="100" spans="1:99" x14ac:dyDescent="0.2">
      <c r="A100" s="144" t="s">
        <v>237</v>
      </c>
      <c r="B100" s="144" t="s">
        <v>1140</v>
      </c>
      <c r="C100" s="144" t="s">
        <v>238</v>
      </c>
      <c r="D100" s="144"/>
      <c r="E100" s="144" t="s">
        <v>822</v>
      </c>
      <c r="F100" s="97">
        <v>0</v>
      </c>
      <c r="G100" s="97">
        <v>-561</v>
      </c>
      <c r="H100" s="97">
        <v>0</v>
      </c>
      <c r="I100" s="97">
        <v>0</v>
      </c>
      <c r="J100" s="97">
        <v>0</v>
      </c>
      <c r="K100" s="97">
        <v>852</v>
      </c>
      <c r="L100" s="97">
        <v>459</v>
      </c>
      <c r="M100" s="97">
        <v>2671</v>
      </c>
      <c r="N100" s="97">
        <v>1816</v>
      </c>
      <c r="O100" s="97">
        <v>0</v>
      </c>
      <c r="P100" s="97">
        <v>0</v>
      </c>
      <c r="Q100" s="97">
        <v>2344</v>
      </c>
      <c r="R100" s="97">
        <v>269</v>
      </c>
      <c r="S100" s="140">
        <v>7850</v>
      </c>
      <c r="T100" s="98">
        <v>14557</v>
      </c>
      <c r="U100" s="98">
        <v>4</v>
      </c>
      <c r="V100" s="98">
        <v>0</v>
      </c>
      <c r="W100" s="98">
        <v>0</v>
      </c>
      <c r="X100" s="98">
        <v>0</v>
      </c>
      <c r="Y100" s="97">
        <v>1261</v>
      </c>
      <c r="Z100" s="97">
        <v>0</v>
      </c>
      <c r="AA100" s="97">
        <v>0</v>
      </c>
      <c r="AB100" s="97">
        <v>0</v>
      </c>
      <c r="AC100" s="97">
        <v>0</v>
      </c>
      <c r="AD100" s="98">
        <v>-120</v>
      </c>
      <c r="AE100" s="98">
        <v>11</v>
      </c>
      <c r="AF100" s="98">
        <v>0</v>
      </c>
      <c r="AG100" s="98">
        <v>0</v>
      </c>
      <c r="AH100" s="98">
        <v>-6</v>
      </c>
      <c r="AI100" s="98">
        <v>0</v>
      </c>
      <c r="AJ100" s="114">
        <v>23557</v>
      </c>
      <c r="AK100" s="97">
        <v>0</v>
      </c>
      <c r="AL100" s="97">
        <v>0</v>
      </c>
      <c r="AM100" s="97">
        <v>0</v>
      </c>
      <c r="AN100" s="97">
        <v>0</v>
      </c>
      <c r="AO100" s="97">
        <v>62</v>
      </c>
      <c r="AP100" s="97">
        <v>0</v>
      </c>
      <c r="AQ100" s="97">
        <v>259</v>
      </c>
      <c r="AR100" s="97">
        <v>7</v>
      </c>
      <c r="AS100" s="97">
        <v>0</v>
      </c>
      <c r="AT100" s="97">
        <v>23885</v>
      </c>
      <c r="AU100" s="97">
        <v>-210</v>
      </c>
      <c r="AV100" s="97">
        <v>0</v>
      </c>
      <c r="AW100" s="97">
        <v>0</v>
      </c>
      <c r="AX100" s="97">
        <v>0</v>
      </c>
      <c r="AY100" s="97">
        <v>-14758</v>
      </c>
      <c r="AZ100" s="97">
        <v>0</v>
      </c>
      <c r="BA100" s="97">
        <v>0</v>
      </c>
      <c r="BB100" s="97">
        <v>0</v>
      </c>
      <c r="BC100" s="97">
        <v>0</v>
      </c>
      <c r="BD100" s="114">
        <v>8917</v>
      </c>
      <c r="BE100" s="97">
        <v>0</v>
      </c>
      <c r="BF100" s="97">
        <v>-1087</v>
      </c>
      <c r="BG100" s="97">
        <v>7830</v>
      </c>
      <c r="BH100" s="97">
        <v>0</v>
      </c>
      <c r="BI100" s="97">
        <v>0</v>
      </c>
      <c r="BJ100" s="97">
        <v>0</v>
      </c>
      <c r="BK100" s="97">
        <v>218</v>
      </c>
      <c r="BL100" s="97">
        <v>378</v>
      </c>
      <c r="BM100" s="97">
        <v>-601</v>
      </c>
      <c r="BN100" s="97">
        <v>0</v>
      </c>
      <c r="BO100" s="97">
        <v>-2262</v>
      </c>
      <c r="BP100" s="97">
        <v>-26</v>
      </c>
      <c r="BQ100" s="97">
        <v>5539</v>
      </c>
      <c r="BR100" s="105">
        <v>0</v>
      </c>
      <c r="BS100" s="105">
        <v>0</v>
      </c>
      <c r="BT100" s="105">
        <v>2435</v>
      </c>
      <c r="BU100" s="105">
        <v>3961</v>
      </c>
      <c r="BV100" s="106">
        <v>0</v>
      </c>
      <c r="BW100" s="106">
        <v>0</v>
      </c>
      <c r="BX100" s="106">
        <v>2653</v>
      </c>
      <c r="BY100" s="106">
        <v>4339</v>
      </c>
      <c r="BZ100" s="105">
        <v>0</v>
      </c>
      <c r="CA100" s="107">
        <v>786</v>
      </c>
      <c r="CB100" s="107">
        <v>4</v>
      </c>
      <c r="CC100" s="107">
        <v>4</v>
      </c>
      <c r="CD100" s="107">
        <v>-544</v>
      </c>
      <c r="CE100" s="107">
        <v>569</v>
      </c>
      <c r="CF100" s="136">
        <v>819</v>
      </c>
      <c r="CG100" s="110">
        <v>1903</v>
      </c>
      <c r="CH100" s="110">
        <v>1247</v>
      </c>
      <c r="CI100" s="135">
        <v>3150</v>
      </c>
      <c r="CJ100" s="135">
        <v>0</v>
      </c>
      <c r="CK100" s="97">
        <v>0</v>
      </c>
      <c r="CL100" s="97">
        <v>0</v>
      </c>
      <c r="CM100" s="139">
        <v>0</v>
      </c>
      <c r="CN100" s="139">
        <v>0</v>
      </c>
      <c r="CO100" s="97">
        <v>1</v>
      </c>
      <c r="CP100" s="97">
        <v>7591</v>
      </c>
      <c r="CQ100" s="119">
        <v>0</v>
      </c>
      <c r="CR100" s="119">
        <v>0</v>
      </c>
      <c r="CS100" s="118">
        <v>0</v>
      </c>
      <c r="CT100" s="117">
        <v>0</v>
      </c>
      <c r="CU100" s="117">
        <v>0</v>
      </c>
    </row>
    <row r="101" spans="1:99" x14ac:dyDescent="0.2">
      <c r="A101" s="144" t="s">
        <v>239</v>
      </c>
      <c r="B101" s="144" t="s">
        <v>1141</v>
      </c>
      <c r="C101" s="144" t="s">
        <v>240</v>
      </c>
      <c r="D101" s="144"/>
      <c r="E101" s="144" t="s">
        <v>822</v>
      </c>
      <c r="F101" s="97">
        <v>0</v>
      </c>
      <c r="G101" s="97">
        <v>-898</v>
      </c>
      <c r="H101" s="97">
        <v>0</v>
      </c>
      <c r="I101" s="97">
        <v>0</v>
      </c>
      <c r="J101" s="97">
        <v>0</v>
      </c>
      <c r="K101" s="97">
        <v>319</v>
      </c>
      <c r="L101" s="97">
        <v>277</v>
      </c>
      <c r="M101" s="97">
        <v>2340</v>
      </c>
      <c r="N101" s="97">
        <v>780</v>
      </c>
      <c r="O101" s="97">
        <v>0</v>
      </c>
      <c r="P101" s="97">
        <v>0</v>
      </c>
      <c r="Q101" s="97">
        <v>3599</v>
      </c>
      <c r="R101" s="97">
        <v>0</v>
      </c>
      <c r="S101" s="140">
        <v>6417</v>
      </c>
      <c r="T101" s="98">
        <v>17898</v>
      </c>
      <c r="U101" s="98">
        <v>0</v>
      </c>
      <c r="V101" s="98">
        <v>0</v>
      </c>
      <c r="W101" s="98">
        <v>0</v>
      </c>
      <c r="X101" s="98">
        <v>0</v>
      </c>
      <c r="Y101" s="97">
        <v>1255</v>
      </c>
      <c r="Z101" s="97">
        <v>0</v>
      </c>
      <c r="AA101" s="97">
        <v>0</v>
      </c>
      <c r="AB101" s="97">
        <v>0</v>
      </c>
      <c r="AC101" s="97">
        <v>0</v>
      </c>
      <c r="AD101" s="98">
        <v>0</v>
      </c>
      <c r="AE101" s="98">
        <v>0</v>
      </c>
      <c r="AF101" s="98">
        <v>0</v>
      </c>
      <c r="AG101" s="98">
        <v>0</v>
      </c>
      <c r="AH101" s="98">
        <v>10</v>
      </c>
      <c r="AI101" s="98">
        <v>578</v>
      </c>
      <c r="AJ101" s="114">
        <v>26158</v>
      </c>
      <c r="AK101" s="97">
        <v>0</v>
      </c>
      <c r="AL101" s="97">
        <v>150</v>
      </c>
      <c r="AM101" s="97">
        <v>0</v>
      </c>
      <c r="AN101" s="97">
        <v>0</v>
      </c>
      <c r="AO101" s="97">
        <v>0</v>
      </c>
      <c r="AP101" s="97">
        <v>0</v>
      </c>
      <c r="AQ101" s="97">
        <v>0</v>
      </c>
      <c r="AR101" s="97">
        <v>0</v>
      </c>
      <c r="AS101" s="97">
        <v>0</v>
      </c>
      <c r="AT101" s="97">
        <v>26308</v>
      </c>
      <c r="AU101" s="97">
        <v>-36</v>
      </c>
      <c r="AV101" s="97">
        <v>0</v>
      </c>
      <c r="AW101" s="97">
        <v>0</v>
      </c>
      <c r="AX101" s="97">
        <v>0</v>
      </c>
      <c r="AY101" s="97">
        <v>-17237</v>
      </c>
      <c r="AZ101" s="97">
        <v>0</v>
      </c>
      <c r="BA101" s="97">
        <v>0</v>
      </c>
      <c r="BB101" s="97">
        <v>0</v>
      </c>
      <c r="BC101" s="97">
        <v>0</v>
      </c>
      <c r="BD101" s="114">
        <v>9035</v>
      </c>
      <c r="BE101" s="97">
        <v>0</v>
      </c>
      <c r="BF101" s="97">
        <v>-1553</v>
      </c>
      <c r="BG101" s="97">
        <v>7482</v>
      </c>
      <c r="BH101" s="97">
        <v>0</v>
      </c>
      <c r="BI101" s="97">
        <v>0</v>
      </c>
      <c r="BJ101" s="97">
        <v>0</v>
      </c>
      <c r="BK101" s="97">
        <v>2042</v>
      </c>
      <c r="BL101" s="97">
        <v>560</v>
      </c>
      <c r="BM101" s="97">
        <v>-583</v>
      </c>
      <c r="BN101" s="97">
        <v>0</v>
      </c>
      <c r="BO101" s="97">
        <v>-1591</v>
      </c>
      <c r="BP101" s="97">
        <v>-144</v>
      </c>
      <c r="BQ101" s="97">
        <v>7766</v>
      </c>
      <c r="BR101" s="105">
        <v>0</v>
      </c>
      <c r="BS101" s="105">
        <v>0</v>
      </c>
      <c r="BT101" s="105">
        <v>2920</v>
      </c>
      <c r="BU101" s="105">
        <v>1176</v>
      </c>
      <c r="BV101" s="106">
        <v>0</v>
      </c>
      <c r="BW101" s="106">
        <v>0</v>
      </c>
      <c r="BX101" s="106">
        <v>4962</v>
      </c>
      <c r="BY101" s="106">
        <v>1736</v>
      </c>
      <c r="BZ101" s="105">
        <v>0</v>
      </c>
      <c r="CA101" s="107">
        <v>1095</v>
      </c>
      <c r="CB101" s="107">
        <v>288</v>
      </c>
      <c r="CC101" s="107">
        <v>0</v>
      </c>
      <c r="CD101" s="107">
        <v>0</v>
      </c>
      <c r="CE101" s="107">
        <v>413</v>
      </c>
      <c r="CF101" s="136">
        <v>1796</v>
      </c>
      <c r="CG101" s="110">
        <v>2464</v>
      </c>
      <c r="CH101" s="110">
        <v>1198</v>
      </c>
      <c r="CI101" s="135">
        <v>3662</v>
      </c>
      <c r="CJ101" s="135">
        <v>64</v>
      </c>
      <c r="CK101" s="97">
        <v>0</v>
      </c>
      <c r="CL101" s="97">
        <v>0</v>
      </c>
      <c r="CM101" s="139">
        <v>0</v>
      </c>
      <c r="CN101" s="139">
        <v>0</v>
      </c>
      <c r="CO101" s="97">
        <v>1</v>
      </c>
      <c r="CP101" s="97">
        <v>6417</v>
      </c>
      <c r="CQ101" s="119">
        <v>0</v>
      </c>
      <c r="CR101" s="119">
        <v>0</v>
      </c>
      <c r="CS101" s="118">
        <v>0</v>
      </c>
      <c r="CT101" s="117">
        <v>0</v>
      </c>
      <c r="CU101" s="117">
        <v>0</v>
      </c>
    </row>
    <row r="102" spans="1:99" x14ac:dyDescent="0.2">
      <c r="A102" s="144" t="s">
        <v>241</v>
      </c>
      <c r="B102" s="144" t="s">
        <v>1142</v>
      </c>
      <c r="C102" s="144" t="s">
        <v>242</v>
      </c>
      <c r="D102" s="144"/>
      <c r="E102" s="144" t="s">
        <v>822</v>
      </c>
      <c r="F102" s="97">
        <v>0</v>
      </c>
      <c r="G102" s="97">
        <v>-13</v>
      </c>
      <c r="H102" s="97">
        <v>0</v>
      </c>
      <c r="I102" s="97">
        <v>-26</v>
      </c>
      <c r="J102" s="97">
        <v>0</v>
      </c>
      <c r="K102" s="97">
        <v>1951</v>
      </c>
      <c r="L102" s="97">
        <v>2355</v>
      </c>
      <c r="M102" s="97">
        <v>4922</v>
      </c>
      <c r="N102" s="97">
        <v>2650</v>
      </c>
      <c r="O102" s="97">
        <v>0</v>
      </c>
      <c r="P102" s="97">
        <v>0</v>
      </c>
      <c r="Q102" s="97">
        <v>3839</v>
      </c>
      <c r="R102" s="97">
        <v>0</v>
      </c>
      <c r="S102" s="140">
        <v>15678</v>
      </c>
      <c r="T102" s="98">
        <v>52106</v>
      </c>
      <c r="U102" s="98">
        <v>153</v>
      </c>
      <c r="V102" s="98">
        <v>8185</v>
      </c>
      <c r="W102" s="98">
        <v>0</v>
      </c>
      <c r="X102" s="98">
        <v>0</v>
      </c>
      <c r="Y102" s="97">
        <v>1439</v>
      </c>
      <c r="Z102" s="97">
        <v>0</v>
      </c>
      <c r="AA102" s="97">
        <v>0</v>
      </c>
      <c r="AB102" s="97">
        <v>0</v>
      </c>
      <c r="AC102" s="97">
        <v>0</v>
      </c>
      <c r="AD102" s="98">
        <v>0</v>
      </c>
      <c r="AE102" s="98">
        <v>0</v>
      </c>
      <c r="AF102" s="98">
        <v>0</v>
      </c>
      <c r="AG102" s="98">
        <v>0</v>
      </c>
      <c r="AH102" s="98">
        <v>0</v>
      </c>
      <c r="AI102" s="98">
        <v>-37</v>
      </c>
      <c r="AJ102" s="114">
        <v>77524</v>
      </c>
      <c r="AK102" s="97">
        <v>0</v>
      </c>
      <c r="AL102" s="97">
        <v>415</v>
      </c>
      <c r="AM102" s="97">
        <v>0</v>
      </c>
      <c r="AN102" s="97">
        <v>0</v>
      </c>
      <c r="AO102" s="97">
        <v>187</v>
      </c>
      <c r="AP102" s="97">
        <v>257</v>
      </c>
      <c r="AQ102" s="97">
        <v>0</v>
      </c>
      <c r="AR102" s="97">
        <v>89</v>
      </c>
      <c r="AS102" s="97">
        <v>57</v>
      </c>
      <c r="AT102" s="97">
        <v>78529</v>
      </c>
      <c r="AU102" s="97">
        <v>-310</v>
      </c>
      <c r="AV102" s="97">
        <v>0</v>
      </c>
      <c r="AW102" s="97">
        <v>0</v>
      </c>
      <c r="AX102" s="97">
        <v>0</v>
      </c>
      <c r="AY102" s="97">
        <v>-61014</v>
      </c>
      <c r="AZ102" s="97">
        <v>0</v>
      </c>
      <c r="BA102" s="97">
        <v>0</v>
      </c>
      <c r="BB102" s="97">
        <v>0</v>
      </c>
      <c r="BC102" s="97">
        <v>0</v>
      </c>
      <c r="BD102" s="114">
        <v>17205</v>
      </c>
      <c r="BE102" s="97">
        <v>0</v>
      </c>
      <c r="BF102" s="97">
        <v>-4008</v>
      </c>
      <c r="BG102" s="97">
        <v>13197</v>
      </c>
      <c r="BH102" s="97">
        <v>0</v>
      </c>
      <c r="BI102" s="97">
        <v>0</v>
      </c>
      <c r="BJ102" s="97">
        <v>0</v>
      </c>
      <c r="BK102" s="97">
        <v>3697</v>
      </c>
      <c r="BL102" s="97">
        <v>0</v>
      </c>
      <c r="BM102" s="97">
        <v>-2564</v>
      </c>
      <c r="BN102" s="97">
        <v>0</v>
      </c>
      <c r="BO102" s="97">
        <v>-5644</v>
      </c>
      <c r="BP102" s="97">
        <v>-392</v>
      </c>
      <c r="BQ102" s="97">
        <v>8294</v>
      </c>
      <c r="BR102" s="105">
        <v>0</v>
      </c>
      <c r="BS102" s="105">
        <v>0</v>
      </c>
      <c r="BT102" s="105">
        <v>21945</v>
      </c>
      <c r="BU102" s="105">
        <v>4000</v>
      </c>
      <c r="BV102" s="106">
        <v>0</v>
      </c>
      <c r="BW102" s="106">
        <v>0</v>
      </c>
      <c r="BX102" s="106">
        <v>25642</v>
      </c>
      <c r="BY102" s="106">
        <v>4000</v>
      </c>
      <c r="BZ102" s="105">
        <v>0</v>
      </c>
      <c r="CA102" s="107">
        <v>3838</v>
      </c>
      <c r="CB102" s="107">
        <v>0</v>
      </c>
      <c r="CC102" s="107">
        <v>1773</v>
      </c>
      <c r="CD102" s="107">
        <v>-1439</v>
      </c>
      <c r="CE102" s="107">
        <v>1501</v>
      </c>
      <c r="CF102" s="136">
        <v>5673</v>
      </c>
      <c r="CG102" s="110">
        <v>6963</v>
      </c>
      <c r="CH102" s="110">
        <v>4613</v>
      </c>
      <c r="CI102" s="135">
        <v>11576</v>
      </c>
      <c r="CJ102" s="135">
        <v>147</v>
      </c>
      <c r="CK102" s="97">
        <v>0</v>
      </c>
      <c r="CL102" s="97">
        <v>0</v>
      </c>
      <c r="CM102" s="139">
        <v>0</v>
      </c>
      <c r="CN102" s="139">
        <v>0</v>
      </c>
      <c r="CO102" s="97">
        <v>1</v>
      </c>
      <c r="CP102" s="97">
        <v>15678</v>
      </c>
      <c r="CQ102" s="119">
        <v>14218</v>
      </c>
      <c r="CR102" s="119">
        <v>13423</v>
      </c>
      <c r="CS102" s="118">
        <v>795</v>
      </c>
      <c r="CT102" s="117">
        <v>7491</v>
      </c>
      <c r="CU102" s="117">
        <v>8286</v>
      </c>
    </row>
    <row r="103" spans="1:99" x14ac:dyDescent="0.2">
      <c r="A103" s="144" t="s">
        <v>243</v>
      </c>
      <c r="B103" s="144" t="s">
        <v>1143</v>
      </c>
      <c r="C103" s="144" t="s">
        <v>244</v>
      </c>
      <c r="D103" s="144"/>
      <c r="E103" s="144" t="s">
        <v>822</v>
      </c>
      <c r="F103" s="97">
        <v>0</v>
      </c>
      <c r="G103" s="97">
        <v>-566</v>
      </c>
      <c r="H103" s="97">
        <v>0</v>
      </c>
      <c r="I103" s="97">
        <v>44</v>
      </c>
      <c r="J103" s="97">
        <v>0</v>
      </c>
      <c r="K103" s="97">
        <v>923</v>
      </c>
      <c r="L103" s="97">
        <v>1664</v>
      </c>
      <c r="M103" s="97">
        <v>2824</v>
      </c>
      <c r="N103" s="97">
        <v>1873</v>
      </c>
      <c r="O103" s="97">
        <v>0</v>
      </c>
      <c r="P103" s="97">
        <v>0</v>
      </c>
      <c r="Q103" s="97">
        <v>2531</v>
      </c>
      <c r="R103" s="97">
        <v>0</v>
      </c>
      <c r="S103" s="140">
        <v>9293</v>
      </c>
      <c r="T103" s="98">
        <v>8976</v>
      </c>
      <c r="U103" s="98">
        <v>0</v>
      </c>
      <c r="V103" s="98">
        <v>6781</v>
      </c>
      <c r="W103" s="98">
        <v>0</v>
      </c>
      <c r="X103" s="98">
        <v>0</v>
      </c>
      <c r="Y103" s="97">
        <v>2719</v>
      </c>
      <c r="Z103" s="97">
        <v>0</v>
      </c>
      <c r="AA103" s="97">
        <v>0</v>
      </c>
      <c r="AB103" s="97">
        <v>0</v>
      </c>
      <c r="AC103" s="97">
        <v>0</v>
      </c>
      <c r="AD103" s="98">
        <v>0</v>
      </c>
      <c r="AE103" s="98">
        <v>0</v>
      </c>
      <c r="AF103" s="98">
        <v>0</v>
      </c>
      <c r="AG103" s="98">
        <v>0</v>
      </c>
      <c r="AH103" s="98">
        <v>0</v>
      </c>
      <c r="AI103" s="98">
        <v>0</v>
      </c>
      <c r="AJ103" s="114">
        <v>27769</v>
      </c>
      <c r="AK103" s="97">
        <v>0</v>
      </c>
      <c r="AL103" s="97">
        <v>935</v>
      </c>
      <c r="AM103" s="97">
        <v>0</v>
      </c>
      <c r="AN103" s="97">
        <v>0</v>
      </c>
      <c r="AO103" s="97">
        <v>253</v>
      </c>
      <c r="AP103" s="97">
        <v>1607</v>
      </c>
      <c r="AQ103" s="97">
        <v>1</v>
      </c>
      <c r="AR103" s="97">
        <v>0</v>
      </c>
      <c r="AS103" s="97">
        <v>0</v>
      </c>
      <c r="AT103" s="97">
        <v>30565</v>
      </c>
      <c r="AU103" s="97">
        <v>-144</v>
      </c>
      <c r="AV103" s="97">
        <v>0</v>
      </c>
      <c r="AW103" s="97">
        <v>0</v>
      </c>
      <c r="AX103" s="97">
        <v>0</v>
      </c>
      <c r="AY103" s="97">
        <v>-15984</v>
      </c>
      <c r="AZ103" s="97">
        <v>0</v>
      </c>
      <c r="BA103" s="97">
        <v>0</v>
      </c>
      <c r="BB103" s="97">
        <v>0</v>
      </c>
      <c r="BC103" s="97">
        <v>0</v>
      </c>
      <c r="BD103" s="114">
        <v>14437</v>
      </c>
      <c r="BE103" s="97">
        <v>0</v>
      </c>
      <c r="BF103" s="97">
        <v>-5465</v>
      </c>
      <c r="BG103" s="97">
        <v>8972</v>
      </c>
      <c r="BH103" s="97">
        <v>0</v>
      </c>
      <c r="BI103" s="97">
        <v>0</v>
      </c>
      <c r="BJ103" s="97">
        <v>0</v>
      </c>
      <c r="BK103" s="97">
        <v>2378</v>
      </c>
      <c r="BL103" s="97">
        <v>520</v>
      </c>
      <c r="BM103" s="97">
        <v>-684</v>
      </c>
      <c r="BN103" s="97">
        <v>0</v>
      </c>
      <c r="BO103" s="97">
        <v>-3155</v>
      </c>
      <c r="BP103" s="97">
        <v>-484</v>
      </c>
      <c r="BQ103" s="97">
        <v>7547</v>
      </c>
      <c r="BR103" s="105">
        <v>0</v>
      </c>
      <c r="BS103" s="105">
        <v>0</v>
      </c>
      <c r="BT103" s="105">
        <v>3730</v>
      </c>
      <c r="BU103" s="105">
        <v>7614</v>
      </c>
      <c r="BV103" s="106">
        <v>0</v>
      </c>
      <c r="BW103" s="106">
        <v>0</v>
      </c>
      <c r="BX103" s="106">
        <v>6108</v>
      </c>
      <c r="BY103" s="106">
        <v>8134</v>
      </c>
      <c r="BZ103" s="105">
        <v>0</v>
      </c>
      <c r="CA103" s="107">
        <v>1892</v>
      </c>
      <c r="CB103" s="107">
        <v>0</v>
      </c>
      <c r="CC103" s="107">
        <v>494</v>
      </c>
      <c r="CD103" s="107">
        <v>-1065</v>
      </c>
      <c r="CE103" s="107">
        <v>1723</v>
      </c>
      <c r="CF103" s="136">
        <v>3044</v>
      </c>
      <c r="CG103" s="110">
        <v>1740</v>
      </c>
      <c r="CH103" s="110">
        <v>1444</v>
      </c>
      <c r="CI103" s="135">
        <v>3184</v>
      </c>
      <c r="CJ103" s="135">
        <v>154</v>
      </c>
      <c r="CK103" s="97">
        <v>0</v>
      </c>
      <c r="CL103" s="97">
        <v>0</v>
      </c>
      <c r="CM103" s="139">
        <v>0</v>
      </c>
      <c r="CN103" s="139">
        <v>0</v>
      </c>
      <c r="CO103" s="97">
        <v>1</v>
      </c>
      <c r="CP103" s="97">
        <v>8778</v>
      </c>
      <c r="CQ103" s="119">
        <v>15494</v>
      </c>
      <c r="CR103" s="119">
        <v>15186</v>
      </c>
      <c r="CS103" s="118">
        <v>308</v>
      </c>
      <c r="CT103" s="117">
        <v>6855</v>
      </c>
      <c r="CU103" s="117">
        <v>7163</v>
      </c>
    </row>
    <row r="104" spans="1:99" x14ac:dyDescent="0.2">
      <c r="A104" s="144" t="s">
        <v>245</v>
      </c>
      <c r="B104" s="144" t="s">
        <v>1144</v>
      </c>
      <c r="C104" s="144" t="s">
        <v>246</v>
      </c>
      <c r="D104" s="144"/>
      <c r="E104" s="144" t="s">
        <v>821</v>
      </c>
      <c r="F104" s="97">
        <v>305590</v>
      </c>
      <c r="G104" s="97">
        <v>30112.400000000001</v>
      </c>
      <c r="H104" s="97">
        <v>75433</v>
      </c>
      <c r="I104" s="97">
        <v>164030</v>
      </c>
      <c r="J104" s="97">
        <v>26426</v>
      </c>
      <c r="K104" s="97">
        <v>170</v>
      </c>
      <c r="L104" s="97">
        <v>6718</v>
      </c>
      <c r="M104" s="97">
        <v>28000</v>
      </c>
      <c r="N104" s="97">
        <v>1092</v>
      </c>
      <c r="O104" s="97">
        <v>0</v>
      </c>
      <c r="P104" s="97">
        <v>18862</v>
      </c>
      <c r="Q104" s="97">
        <v>18393</v>
      </c>
      <c r="R104" s="97">
        <v>0</v>
      </c>
      <c r="S104" s="140">
        <v>674826.4</v>
      </c>
      <c r="T104" s="98">
        <v>0</v>
      </c>
      <c r="U104" s="98">
        <v>0</v>
      </c>
      <c r="V104" s="98">
        <v>0</v>
      </c>
      <c r="W104" s="98">
        <v>0</v>
      </c>
      <c r="X104" s="98">
        <v>0</v>
      </c>
      <c r="Y104" s="97">
        <v>0</v>
      </c>
      <c r="Z104" s="97">
        <v>0</v>
      </c>
      <c r="AA104" s="97">
        <v>0</v>
      </c>
      <c r="AB104" s="97">
        <v>0</v>
      </c>
      <c r="AC104" s="97">
        <v>0</v>
      </c>
      <c r="AD104" s="98">
        <v>0</v>
      </c>
      <c r="AE104" s="98">
        <v>0</v>
      </c>
      <c r="AF104" s="98">
        <v>0</v>
      </c>
      <c r="AG104" s="98">
        <v>0</v>
      </c>
      <c r="AH104" s="98">
        <v>-765</v>
      </c>
      <c r="AI104" s="98">
        <v>0</v>
      </c>
      <c r="AJ104" s="114">
        <v>674061.4</v>
      </c>
      <c r="AK104" s="97">
        <v>400</v>
      </c>
      <c r="AL104" s="97">
        <v>13876</v>
      </c>
      <c r="AM104" s="97">
        <v>0</v>
      </c>
      <c r="AN104" s="97">
        <v>0</v>
      </c>
      <c r="AO104" s="97">
        <v>0</v>
      </c>
      <c r="AP104" s="97">
        <v>8751</v>
      </c>
      <c r="AQ104" s="97">
        <v>0</v>
      </c>
      <c r="AR104" s="97">
        <v>17342</v>
      </c>
      <c r="AS104" s="97">
        <v>0</v>
      </c>
      <c r="AT104" s="97">
        <v>714430.4</v>
      </c>
      <c r="AU104" s="97">
        <v>-3753</v>
      </c>
      <c r="AV104" s="97">
        <v>0</v>
      </c>
      <c r="AW104" s="97">
        <v>153</v>
      </c>
      <c r="AX104" s="97">
        <v>0</v>
      </c>
      <c r="AY104" s="97">
        <v>-2658</v>
      </c>
      <c r="AZ104" s="97">
        <v>0</v>
      </c>
      <c r="BA104" s="97">
        <v>0</v>
      </c>
      <c r="BB104" s="97">
        <v>0</v>
      </c>
      <c r="BC104" s="97">
        <v>0</v>
      </c>
      <c r="BD104" s="114">
        <v>708172.4</v>
      </c>
      <c r="BE104" s="97">
        <v>0</v>
      </c>
      <c r="BF104" s="97">
        <v>-336645</v>
      </c>
      <c r="BG104" s="97">
        <v>371527.4</v>
      </c>
      <c r="BH104" s="97">
        <v>0</v>
      </c>
      <c r="BI104" s="97">
        <v>-4136</v>
      </c>
      <c r="BJ104" s="97">
        <v>-805</v>
      </c>
      <c r="BK104" s="97">
        <v>4135</v>
      </c>
      <c r="BL104" s="97">
        <v>0</v>
      </c>
      <c r="BM104" s="97">
        <v>-49905</v>
      </c>
      <c r="BN104" s="97">
        <v>0</v>
      </c>
      <c r="BO104" s="97">
        <v>-70099</v>
      </c>
      <c r="BP104" s="97">
        <v>-5006</v>
      </c>
      <c r="BQ104" s="97">
        <v>245710</v>
      </c>
      <c r="BR104" s="105">
        <v>23824</v>
      </c>
      <c r="BS104" s="105">
        <v>4596</v>
      </c>
      <c r="BT104" s="105">
        <v>109558</v>
      </c>
      <c r="BU104" s="105">
        <v>19848</v>
      </c>
      <c r="BV104" s="106">
        <v>19688</v>
      </c>
      <c r="BW104" s="106">
        <v>3791</v>
      </c>
      <c r="BX104" s="106">
        <v>113693</v>
      </c>
      <c r="BY104" s="106">
        <v>19848</v>
      </c>
      <c r="BZ104" s="105">
        <v>0</v>
      </c>
      <c r="CA104" s="107">
        <v>46244</v>
      </c>
      <c r="CB104" s="107">
        <v>0</v>
      </c>
      <c r="CC104" s="107">
        <v>-951</v>
      </c>
      <c r="CD104" s="107">
        <v>-65916</v>
      </c>
      <c r="CE104" s="107">
        <v>14006</v>
      </c>
      <c r="CF104" s="136">
        <v>-6617</v>
      </c>
      <c r="CG104" s="110">
        <v>0</v>
      </c>
      <c r="CH104" s="110">
        <v>0</v>
      </c>
      <c r="CI104" s="135">
        <v>0</v>
      </c>
      <c r="CJ104" s="135">
        <v>0</v>
      </c>
      <c r="CK104" s="97">
        <v>0</v>
      </c>
      <c r="CL104" s="97">
        <v>0</v>
      </c>
      <c r="CM104" s="139">
        <v>0</v>
      </c>
      <c r="CN104" s="139">
        <v>0</v>
      </c>
      <c r="CO104" s="97">
        <v>1</v>
      </c>
      <c r="CP104" s="97">
        <v>674826</v>
      </c>
      <c r="CQ104" s="119">
        <v>0</v>
      </c>
      <c r="CR104" s="119">
        <v>0</v>
      </c>
      <c r="CS104" s="118">
        <v>0</v>
      </c>
      <c r="CT104" s="117">
        <v>0</v>
      </c>
      <c r="CU104" s="117">
        <v>0</v>
      </c>
    </row>
    <row r="105" spans="1:99" x14ac:dyDescent="0.2">
      <c r="A105" s="144" t="s">
        <v>247</v>
      </c>
      <c r="B105" s="144" t="s">
        <v>1145</v>
      </c>
      <c r="C105" s="144" t="s">
        <v>248</v>
      </c>
      <c r="D105" s="144"/>
      <c r="E105" s="144" t="s">
        <v>822</v>
      </c>
      <c r="F105" s="97">
        <v>0</v>
      </c>
      <c r="G105" s="97">
        <v>-2025</v>
      </c>
      <c r="H105" s="97">
        <v>0</v>
      </c>
      <c r="I105" s="97">
        <v>0</v>
      </c>
      <c r="J105" s="97">
        <v>0</v>
      </c>
      <c r="K105" s="97">
        <v>1109</v>
      </c>
      <c r="L105" s="97">
        <v>4428</v>
      </c>
      <c r="M105" s="97">
        <v>3991</v>
      </c>
      <c r="N105" s="97">
        <v>1885</v>
      </c>
      <c r="O105" s="97">
        <v>0</v>
      </c>
      <c r="P105" s="97">
        <v>0</v>
      </c>
      <c r="Q105" s="97">
        <v>6742</v>
      </c>
      <c r="R105" s="97">
        <v>0</v>
      </c>
      <c r="S105" s="140">
        <v>16130</v>
      </c>
      <c r="T105" s="98">
        <v>19555</v>
      </c>
      <c r="U105" s="98">
        <v>0</v>
      </c>
      <c r="V105" s="98">
        <v>10446</v>
      </c>
      <c r="W105" s="98">
        <v>0</v>
      </c>
      <c r="X105" s="98">
        <v>0</v>
      </c>
      <c r="Y105" s="97">
        <v>194</v>
      </c>
      <c r="Z105" s="97">
        <v>0</v>
      </c>
      <c r="AA105" s="97">
        <v>0</v>
      </c>
      <c r="AB105" s="97">
        <v>0</v>
      </c>
      <c r="AC105" s="97">
        <v>0</v>
      </c>
      <c r="AD105" s="98">
        <v>-2300</v>
      </c>
      <c r="AE105" s="98">
        <v>0</v>
      </c>
      <c r="AF105" s="98">
        <v>0</v>
      </c>
      <c r="AG105" s="98">
        <v>0</v>
      </c>
      <c r="AH105" s="98">
        <v>0</v>
      </c>
      <c r="AI105" s="98">
        <v>0</v>
      </c>
      <c r="AJ105" s="114">
        <v>44025</v>
      </c>
      <c r="AK105" s="97">
        <v>0</v>
      </c>
      <c r="AL105" s="97">
        <v>0</v>
      </c>
      <c r="AM105" s="97">
        <v>0</v>
      </c>
      <c r="AN105" s="97">
        <v>0</v>
      </c>
      <c r="AO105" s="97">
        <v>214</v>
      </c>
      <c r="AP105" s="97">
        <v>1502</v>
      </c>
      <c r="AQ105" s="97">
        <v>0</v>
      </c>
      <c r="AR105" s="97">
        <v>2647</v>
      </c>
      <c r="AS105" s="97">
        <v>-1685</v>
      </c>
      <c r="AT105" s="97">
        <v>46703</v>
      </c>
      <c r="AU105" s="97">
        <v>-435</v>
      </c>
      <c r="AV105" s="97">
        <v>0</v>
      </c>
      <c r="AW105" s="97">
        <v>-123</v>
      </c>
      <c r="AX105" s="97">
        <v>0</v>
      </c>
      <c r="AY105" s="97">
        <v>-30126</v>
      </c>
      <c r="AZ105" s="97">
        <v>0</v>
      </c>
      <c r="BA105" s="97">
        <v>0</v>
      </c>
      <c r="BB105" s="97">
        <v>0</v>
      </c>
      <c r="BC105" s="97">
        <v>0</v>
      </c>
      <c r="BD105" s="114">
        <v>16019</v>
      </c>
      <c r="BE105" s="97">
        <v>0</v>
      </c>
      <c r="BF105" s="97">
        <v>-4113</v>
      </c>
      <c r="BG105" s="97">
        <v>11906</v>
      </c>
      <c r="BH105" s="97">
        <v>0</v>
      </c>
      <c r="BI105" s="97">
        <v>0</v>
      </c>
      <c r="BJ105" s="97">
        <v>0</v>
      </c>
      <c r="BK105" s="97">
        <v>-84</v>
      </c>
      <c r="BL105" s="97">
        <v>0</v>
      </c>
      <c r="BM105" s="97">
        <v>-1273</v>
      </c>
      <c r="BN105" s="97">
        <v>0</v>
      </c>
      <c r="BO105" s="97">
        <v>-2594</v>
      </c>
      <c r="BP105" s="97">
        <v>0</v>
      </c>
      <c r="BQ105" s="97">
        <v>7955</v>
      </c>
      <c r="BR105" s="105">
        <v>0</v>
      </c>
      <c r="BS105" s="105">
        <v>0</v>
      </c>
      <c r="BT105" s="105">
        <v>7479</v>
      </c>
      <c r="BU105" s="105">
        <v>1409</v>
      </c>
      <c r="BV105" s="106">
        <v>0</v>
      </c>
      <c r="BW105" s="106">
        <v>0</v>
      </c>
      <c r="BX105" s="106">
        <v>7395</v>
      </c>
      <c r="BY105" s="106">
        <v>1409</v>
      </c>
      <c r="BZ105" s="105">
        <v>0</v>
      </c>
      <c r="CA105" s="107">
        <v>4638</v>
      </c>
      <c r="CB105" s="107">
        <v>228</v>
      </c>
      <c r="CC105" s="107">
        <v>111</v>
      </c>
      <c r="CD105" s="107">
        <v>0</v>
      </c>
      <c r="CE105" s="107">
        <v>764</v>
      </c>
      <c r="CF105" s="136">
        <v>5741</v>
      </c>
      <c r="CG105" s="110">
        <v>2289</v>
      </c>
      <c r="CH105" s="110">
        <v>3518</v>
      </c>
      <c r="CI105" s="135">
        <v>5807</v>
      </c>
      <c r="CJ105" s="135">
        <v>10</v>
      </c>
      <c r="CK105" s="97">
        <v>0</v>
      </c>
      <c r="CL105" s="97">
        <v>0</v>
      </c>
      <c r="CM105" s="139">
        <v>15</v>
      </c>
      <c r="CN105" s="139">
        <v>-2</v>
      </c>
      <c r="CO105" s="97">
        <v>1</v>
      </c>
      <c r="CP105" s="97">
        <v>44025</v>
      </c>
      <c r="CQ105" s="119">
        <v>20587</v>
      </c>
      <c r="CR105" s="119">
        <v>19761</v>
      </c>
      <c r="CS105" s="118">
        <v>826</v>
      </c>
      <c r="CT105" s="117">
        <v>6041</v>
      </c>
      <c r="CU105" s="117">
        <v>6867</v>
      </c>
    </row>
    <row r="106" spans="1:99" x14ac:dyDescent="0.2">
      <c r="A106" s="144" t="s">
        <v>249</v>
      </c>
      <c r="B106" s="144" t="s">
        <v>1146</v>
      </c>
      <c r="C106" s="144" t="s">
        <v>250</v>
      </c>
      <c r="D106" s="144"/>
      <c r="E106" s="144" t="s">
        <v>822</v>
      </c>
      <c r="F106" s="97">
        <v>0</v>
      </c>
      <c r="G106" s="97">
        <v>-1359</v>
      </c>
      <c r="H106" s="97">
        <v>0</v>
      </c>
      <c r="I106" s="97">
        <v>0</v>
      </c>
      <c r="J106" s="97">
        <v>0</v>
      </c>
      <c r="K106" s="97">
        <v>582</v>
      </c>
      <c r="L106" s="97">
        <v>541</v>
      </c>
      <c r="M106" s="97">
        <v>5266</v>
      </c>
      <c r="N106" s="97">
        <v>2317</v>
      </c>
      <c r="O106" s="97">
        <v>0</v>
      </c>
      <c r="P106" s="97">
        <v>0</v>
      </c>
      <c r="Q106" s="97">
        <v>4142</v>
      </c>
      <c r="R106" s="97">
        <v>0</v>
      </c>
      <c r="S106" s="140">
        <v>11489</v>
      </c>
      <c r="T106" s="98">
        <v>19964</v>
      </c>
      <c r="U106" s="98">
        <v>0</v>
      </c>
      <c r="V106" s="98">
        <v>0</v>
      </c>
      <c r="W106" s="98">
        <v>0</v>
      </c>
      <c r="X106" s="98">
        <v>0</v>
      </c>
      <c r="Y106" s="97">
        <v>2510</v>
      </c>
      <c r="Z106" s="97">
        <v>0</v>
      </c>
      <c r="AA106" s="97">
        <v>0</v>
      </c>
      <c r="AB106" s="97">
        <v>0</v>
      </c>
      <c r="AC106" s="97">
        <v>0</v>
      </c>
      <c r="AD106" s="98">
        <v>-260</v>
      </c>
      <c r="AE106" s="98">
        <v>0</v>
      </c>
      <c r="AF106" s="98">
        <v>0</v>
      </c>
      <c r="AG106" s="98">
        <v>0</v>
      </c>
      <c r="AH106" s="98">
        <v>0</v>
      </c>
      <c r="AI106" s="98">
        <v>0</v>
      </c>
      <c r="AJ106" s="114">
        <v>33703</v>
      </c>
      <c r="AK106" s="97">
        <v>0</v>
      </c>
      <c r="AL106" s="97">
        <v>250</v>
      </c>
      <c r="AM106" s="97">
        <v>0</v>
      </c>
      <c r="AN106" s="97">
        <v>0</v>
      </c>
      <c r="AO106" s="97">
        <v>-46</v>
      </c>
      <c r="AP106" s="97">
        <v>0</v>
      </c>
      <c r="AQ106" s="97">
        <v>0</v>
      </c>
      <c r="AR106" s="97">
        <v>1</v>
      </c>
      <c r="AS106" s="97">
        <v>0</v>
      </c>
      <c r="AT106" s="97">
        <v>33908</v>
      </c>
      <c r="AU106" s="97">
        <v>-143</v>
      </c>
      <c r="AV106" s="97">
        <v>0</v>
      </c>
      <c r="AW106" s="97">
        <v>0</v>
      </c>
      <c r="AX106" s="97">
        <v>0</v>
      </c>
      <c r="AY106" s="97">
        <v>-19188</v>
      </c>
      <c r="AZ106" s="97">
        <v>0</v>
      </c>
      <c r="BA106" s="97">
        <v>0</v>
      </c>
      <c r="BB106" s="97">
        <v>0</v>
      </c>
      <c r="BC106" s="97">
        <v>0</v>
      </c>
      <c r="BD106" s="114">
        <v>14577</v>
      </c>
      <c r="BE106" s="97">
        <v>0</v>
      </c>
      <c r="BF106" s="97">
        <v>-5373</v>
      </c>
      <c r="BG106" s="97">
        <v>9204</v>
      </c>
      <c r="BH106" s="97">
        <v>0</v>
      </c>
      <c r="BI106" s="97">
        <v>0</v>
      </c>
      <c r="BJ106" s="97">
        <v>0</v>
      </c>
      <c r="BK106" s="97">
        <v>15</v>
      </c>
      <c r="BL106" s="97">
        <v>652</v>
      </c>
      <c r="BM106" s="97">
        <v>-856</v>
      </c>
      <c r="BN106" s="97">
        <v>0</v>
      </c>
      <c r="BO106" s="97">
        <v>-1499</v>
      </c>
      <c r="BP106" s="97">
        <v>-151</v>
      </c>
      <c r="BQ106" s="97">
        <v>7366</v>
      </c>
      <c r="BR106" s="105">
        <v>0</v>
      </c>
      <c r="BS106" s="105">
        <v>0</v>
      </c>
      <c r="BT106" s="105">
        <v>5258</v>
      </c>
      <c r="BU106" s="105">
        <v>4662</v>
      </c>
      <c r="BV106" s="106">
        <v>0</v>
      </c>
      <c r="BW106" s="106">
        <v>0</v>
      </c>
      <c r="BX106" s="106">
        <v>5273</v>
      </c>
      <c r="BY106" s="106">
        <v>5314</v>
      </c>
      <c r="BZ106" s="105">
        <v>0</v>
      </c>
      <c r="CA106" s="107">
        <v>1909</v>
      </c>
      <c r="CB106" s="107">
        <v>0</v>
      </c>
      <c r="CC106" s="107">
        <v>921</v>
      </c>
      <c r="CD106" s="107">
        <v>0</v>
      </c>
      <c r="CE106" s="107">
        <v>1160</v>
      </c>
      <c r="CF106" s="136">
        <v>3990</v>
      </c>
      <c r="CG106" s="110">
        <v>2288</v>
      </c>
      <c r="CH106" s="110">
        <v>1563</v>
      </c>
      <c r="CI106" s="135">
        <v>3851</v>
      </c>
      <c r="CJ106" s="135">
        <v>0</v>
      </c>
      <c r="CK106" s="97">
        <v>0</v>
      </c>
      <c r="CL106" s="97">
        <v>0</v>
      </c>
      <c r="CM106" s="139">
        <v>0</v>
      </c>
      <c r="CN106" s="139">
        <v>0</v>
      </c>
      <c r="CO106" s="97">
        <v>1</v>
      </c>
      <c r="CP106" s="97">
        <v>11738</v>
      </c>
      <c r="CQ106" s="119">
        <v>0</v>
      </c>
      <c r="CR106" s="119">
        <v>0</v>
      </c>
      <c r="CS106" s="118">
        <v>0</v>
      </c>
      <c r="CT106" s="117">
        <v>0</v>
      </c>
      <c r="CU106" s="117">
        <v>0</v>
      </c>
    </row>
    <row r="107" spans="1:99" x14ac:dyDescent="0.2">
      <c r="A107" s="144" t="s">
        <v>251</v>
      </c>
      <c r="B107" s="144" t="s">
        <v>1147</v>
      </c>
      <c r="C107" s="144" t="s">
        <v>252</v>
      </c>
      <c r="D107" s="144"/>
      <c r="E107" s="144" t="s">
        <v>822</v>
      </c>
      <c r="F107" s="97">
        <v>0</v>
      </c>
      <c r="G107" s="97">
        <v>53</v>
      </c>
      <c r="H107" s="97">
        <v>0</v>
      </c>
      <c r="I107" s="97">
        <v>0</v>
      </c>
      <c r="J107" s="97">
        <v>0</v>
      </c>
      <c r="K107" s="97">
        <v>1257</v>
      </c>
      <c r="L107" s="97">
        <v>810</v>
      </c>
      <c r="M107" s="97">
        <v>3862</v>
      </c>
      <c r="N107" s="97">
        <v>1273</v>
      </c>
      <c r="O107" s="97">
        <v>0</v>
      </c>
      <c r="P107" s="97">
        <v>0</v>
      </c>
      <c r="Q107" s="97">
        <v>3966</v>
      </c>
      <c r="R107" s="97">
        <v>0</v>
      </c>
      <c r="S107" s="140">
        <v>11221</v>
      </c>
      <c r="T107" s="98">
        <v>22527</v>
      </c>
      <c r="U107" s="98">
        <v>0</v>
      </c>
      <c r="V107" s="98">
        <v>0</v>
      </c>
      <c r="W107" s="98">
        <v>0</v>
      </c>
      <c r="X107" s="98">
        <v>0</v>
      </c>
      <c r="Y107" s="97">
        <v>1913</v>
      </c>
      <c r="Z107" s="97">
        <v>0</v>
      </c>
      <c r="AA107" s="97">
        <v>0</v>
      </c>
      <c r="AB107" s="97">
        <v>0</v>
      </c>
      <c r="AC107" s="97">
        <v>0</v>
      </c>
      <c r="AD107" s="98">
        <v>-77</v>
      </c>
      <c r="AE107" s="98">
        <v>0</v>
      </c>
      <c r="AF107" s="98">
        <v>0</v>
      </c>
      <c r="AG107" s="98">
        <v>0</v>
      </c>
      <c r="AH107" s="98">
        <v>0</v>
      </c>
      <c r="AI107" s="98">
        <v>0</v>
      </c>
      <c r="AJ107" s="114">
        <v>35584</v>
      </c>
      <c r="AK107" s="97">
        <v>0</v>
      </c>
      <c r="AL107" s="97">
        <v>147</v>
      </c>
      <c r="AM107" s="97">
        <v>0</v>
      </c>
      <c r="AN107" s="97">
        <v>0</v>
      </c>
      <c r="AO107" s="97">
        <v>105</v>
      </c>
      <c r="AP107" s="97">
        <v>553</v>
      </c>
      <c r="AQ107" s="97">
        <v>0</v>
      </c>
      <c r="AR107" s="97">
        <v>34</v>
      </c>
      <c r="AS107" s="97">
        <v>0</v>
      </c>
      <c r="AT107" s="97">
        <v>36423</v>
      </c>
      <c r="AU107" s="97">
        <v>-143</v>
      </c>
      <c r="AV107" s="97">
        <v>0</v>
      </c>
      <c r="AW107" s="97">
        <v>0</v>
      </c>
      <c r="AX107" s="97">
        <v>0</v>
      </c>
      <c r="AY107" s="97">
        <v>-22176</v>
      </c>
      <c r="AZ107" s="97">
        <v>0</v>
      </c>
      <c r="BA107" s="97">
        <v>0</v>
      </c>
      <c r="BB107" s="97">
        <v>0</v>
      </c>
      <c r="BC107" s="97">
        <v>0</v>
      </c>
      <c r="BD107" s="114">
        <v>14104</v>
      </c>
      <c r="BE107" s="97">
        <v>0</v>
      </c>
      <c r="BF107" s="97">
        <v>-3217</v>
      </c>
      <c r="BG107" s="97">
        <v>10887</v>
      </c>
      <c r="BH107" s="97">
        <v>0</v>
      </c>
      <c r="BI107" s="97">
        <v>0</v>
      </c>
      <c r="BJ107" s="97">
        <v>0</v>
      </c>
      <c r="BK107" s="97">
        <v>-454</v>
      </c>
      <c r="BL107" s="97">
        <v>38</v>
      </c>
      <c r="BM107" s="97">
        <v>-1247</v>
      </c>
      <c r="BN107" s="97">
        <v>0</v>
      </c>
      <c r="BO107" s="97">
        <v>-2425</v>
      </c>
      <c r="BP107" s="97">
        <v>-308</v>
      </c>
      <c r="BQ107" s="97">
        <v>6491</v>
      </c>
      <c r="BR107" s="105">
        <v>0</v>
      </c>
      <c r="BS107" s="105">
        <v>0</v>
      </c>
      <c r="BT107" s="105">
        <v>8062</v>
      </c>
      <c r="BU107" s="105">
        <v>813</v>
      </c>
      <c r="BV107" s="106">
        <v>0</v>
      </c>
      <c r="BW107" s="106">
        <v>0</v>
      </c>
      <c r="BX107" s="106">
        <v>7608</v>
      </c>
      <c r="BY107" s="106">
        <v>851</v>
      </c>
      <c r="BZ107" s="105">
        <v>0</v>
      </c>
      <c r="CA107" s="107">
        <v>1254</v>
      </c>
      <c r="CB107" s="107">
        <v>5</v>
      </c>
      <c r="CC107" s="107">
        <v>-137</v>
      </c>
      <c r="CD107" s="107">
        <v>0</v>
      </c>
      <c r="CE107" s="107">
        <v>1180</v>
      </c>
      <c r="CF107" s="136">
        <v>2302</v>
      </c>
      <c r="CG107" s="110">
        <v>2785</v>
      </c>
      <c r="CH107" s="110">
        <v>2932</v>
      </c>
      <c r="CI107" s="135">
        <v>5717</v>
      </c>
      <c r="CJ107" s="135">
        <v>140</v>
      </c>
      <c r="CK107" s="97">
        <v>0</v>
      </c>
      <c r="CL107" s="97">
        <v>0</v>
      </c>
      <c r="CM107" s="139">
        <v>0</v>
      </c>
      <c r="CN107" s="139">
        <v>0</v>
      </c>
      <c r="CO107" s="97">
        <v>1</v>
      </c>
      <c r="CP107" s="97">
        <v>10887</v>
      </c>
      <c r="CQ107" s="119">
        <v>0</v>
      </c>
      <c r="CR107" s="119">
        <v>0</v>
      </c>
      <c r="CS107" s="118">
        <v>0</v>
      </c>
      <c r="CT107" s="117">
        <v>0</v>
      </c>
      <c r="CU107" s="117">
        <v>0</v>
      </c>
    </row>
    <row r="108" spans="1:99" x14ac:dyDescent="0.2">
      <c r="A108" s="144" t="s">
        <v>253</v>
      </c>
      <c r="B108" s="144" t="s">
        <v>1148</v>
      </c>
      <c r="C108" s="144" t="s">
        <v>254</v>
      </c>
      <c r="D108" s="144"/>
      <c r="E108" s="144" t="s">
        <v>822</v>
      </c>
      <c r="F108" s="97">
        <v>0</v>
      </c>
      <c r="G108" s="97">
        <v>-722</v>
      </c>
      <c r="H108" s="97">
        <v>0</v>
      </c>
      <c r="I108" s="97">
        <v>0</v>
      </c>
      <c r="J108" s="97">
        <v>56</v>
      </c>
      <c r="K108" s="97">
        <v>2429</v>
      </c>
      <c r="L108" s="97">
        <v>3413</v>
      </c>
      <c r="M108" s="97">
        <v>7392</v>
      </c>
      <c r="N108" s="97">
        <v>3261</v>
      </c>
      <c r="O108" s="97">
        <v>0</v>
      </c>
      <c r="P108" s="97">
        <v>0</v>
      </c>
      <c r="Q108" s="97">
        <v>2002</v>
      </c>
      <c r="R108" s="97">
        <v>0</v>
      </c>
      <c r="S108" s="140">
        <v>17831</v>
      </c>
      <c r="T108" s="98">
        <v>43205</v>
      </c>
      <c r="U108" s="98">
        <v>8</v>
      </c>
      <c r="V108" s="98">
        <v>0</v>
      </c>
      <c r="W108" s="98">
        <v>0</v>
      </c>
      <c r="X108" s="98">
        <v>0</v>
      </c>
      <c r="Y108" s="97">
        <v>225</v>
      </c>
      <c r="Z108" s="97">
        <v>0</v>
      </c>
      <c r="AA108" s="97">
        <v>0</v>
      </c>
      <c r="AB108" s="97">
        <v>0</v>
      </c>
      <c r="AC108" s="97">
        <v>0</v>
      </c>
      <c r="AD108" s="98">
        <v>-1511</v>
      </c>
      <c r="AE108" s="98">
        <v>0</v>
      </c>
      <c r="AF108" s="98">
        <v>0</v>
      </c>
      <c r="AG108" s="98">
        <v>0</v>
      </c>
      <c r="AH108" s="98">
        <v>17</v>
      </c>
      <c r="AI108" s="98">
        <v>0</v>
      </c>
      <c r="AJ108" s="114">
        <v>59775</v>
      </c>
      <c r="AK108" s="97">
        <v>0</v>
      </c>
      <c r="AL108" s="97">
        <v>0</v>
      </c>
      <c r="AM108" s="97">
        <v>0</v>
      </c>
      <c r="AN108" s="97">
        <v>0</v>
      </c>
      <c r="AO108" s="97">
        <v>368</v>
      </c>
      <c r="AP108" s="97">
        <v>461</v>
      </c>
      <c r="AQ108" s="97">
        <v>0</v>
      </c>
      <c r="AR108" s="97">
        <v>242</v>
      </c>
      <c r="AS108" s="97">
        <v>0</v>
      </c>
      <c r="AT108" s="97">
        <v>60846</v>
      </c>
      <c r="AU108" s="97">
        <v>-45</v>
      </c>
      <c r="AV108" s="97">
        <v>0</v>
      </c>
      <c r="AW108" s="97">
        <v>0</v>
      </c>
      <c r="AX108" s="97">
        <v>0</v>
      </c>
      <c r="AY108" s="97">
        <v>-43131</v>
      </c>
      <c r="AZ108" s="97">
        <v>0</v>
      </c>
      <c r="BA108" s="97">
        <v>0</v>
      </c>
      <c r="BB108" s="97">
        <v>0</v>
      </c>
      <c r="BC108" s="97">
        <v>0</v>
      </c>
      <c r="BD108" s="114">
        <v>17670</v>
      </c>
      <c r="BE108" s="97">
        <v>0</v>
      </c>
      <c r="BF108" s="97">
        <v>-4535</v>
      </c>
      <c r="BG108" s="97">
        <v>13135</v>
      </c>
      <c r="BH108" s="97">
        <v>0</v>
      </c>
      <c r="BI108" s="97">
        <v>0</v>
      </c>
      <c r="BJ108" s="97">
        <v>0</v>
      </c>
      <c r="BK108" s="97">
        <v>691</v>
      </c>
      <c r="BL108" s="97">
        <v>20</v>
      </c>
      <c r="BM108" s="97">
        <v>-1856</v>
      </c>
      <c r="BN108" s="97">
        <v>0</v>
      </c>
      <c r="BO108" s="97">
        <v>-4951</v>
      </c>
      <c r="BP108" s="97">
        <v>-96</v>
      </c>
      <c r="BQ108" s="97">
        <v>6945</v>
      </c>
      <c r="BR108" s="105">
        <v>0</v>
      </c>
      <c r="BS108" s="105">
        <v>0</v>
      </c>
      <c r="BT108" s="105">
        <v>3577</v>
      </c>
      <c r="BU108" s="105">
        <v>1633</v>
      </c>
      <c r="BV108" s="106">
        <v>0</v>
      </c>
      <c r="BW108" s="106">
        <v>0</v>
      </c>
      <c r="BX108" s="106">
        <v>4268</v>
      </c>
      <c r="BY108" s="106">
        <v>1653</v>
      </c>
      <c r="BZ108" s="105">
        <v>0</v>
      </c>
      <c r="CA108" s="107">
        <v>3801</v>
      </c>
      <c r="CB108" s="107">
        <v>1710</v>
      </c>
      <c r="CC108" s="107">
        <v>2032</v>
      </c>
      <c r="CD108" s="107">
        <v>-1886</v>
      </c>
      <c r="CE108" s="107">
        <v>356</v>
      </c>
      <c r="CF108" s="136">
        <v>6013</v>
      </c>
      <c r="CG108" s="110">
        <v>2763</v>
      </c>
      <c r="CH108" s="110">
        <v>4765</v>
      </c>
      <c r="CI108" s="135">
        <v>7528</v>
      </c>
      <c r="CJ108" s="135">
        <v>27</v>
      </c>
      <c r="CK108" s="97">
        <v>0</v>
      </c>
      <c r="CL108" s="97">
        <v>0</v>
      </c>
      <c r="CM108" s="139">
        <v>0</v>
      </c>
      <c r="CN108" s="139">
        <v>0</v>
      </c>
      <c r="CO108" s="97">
        <v>1</v>
      </c>
      <c r="CP108" s="97">
        <v>17831</v>
      </c>
      <c r="CQ108" s="119">
        <v>0</v>
      </c>
      <c r="CR108" s="119">
        <v>0</v>
      </c>
      <c r="CS108" s="118">
        <v>0</v>
      </c>
      <c r="CT108" s="117">
        <v>0</v>
      </c>
      <c r="CU108" s="117">
        <v>0</v>
      </c>
    </row>
    <row r="109" spans="1:99" x14ac:dyDescent="0.2">
      <c r="A109" s="144" t="s">
        <v>255</v>
      </c>
      <c r="B109" s="144" t="s">
        <v>1149</v>
      </c>
      <c r="C109" s="144" t="s">
        <v>256</v>
      </c>
      <c r="D109" s="144"/>
      <c r="E109" s="144" t="s">
        <v>822</v>
      </c>
      <c r="F109" s="97">
        <v>0</v>
      </c>
      <c r="G109" s="97">
        <v>-397</v>
      </c>
      <c r="H109" s="97">
        <v>0</v>
      </c>
      <c r="I109" s="97">
        <v>0</v>
      </c>
      <c r="J109" s="97">
        <v>0</v>
      </c>
      <c r="K109" s="97">
        <v>1282</v>
      </c>
      <c r="L109" s="97">
        <v>1911</v>
      </c>
      <c r="M109" s="97">
        <v>5217</v>
      </c>
      <c r="N109" s="97">
        <v>1963</v>
      </c>
      <c r="O109" s="97">
        <v>0</v>
      </c>
      <c r="P109" s="97">
        <v>0</v>
      </c>
      <c r="Q109" s="97">
        <v>3880</v>
      </c>
      <c r="R109" s="97">
        <v>0</v>
      </c>
      <c r="S109" s="140">
        <v>13856</v>
      </c>
      <c r="T109" s="98">
        <v>12608</v>
      </c>
      <c r="U109" s="98">
        <v>0</v>
      </c>
      <c r="V109" s="98">
        <v>11255</v>
      </c>
      <c r="W109" s="98">
        <v>0</v>
      </c>
      <c r="X109" s="98">
        <v>171</v>
      </c>
      <c r="Y109" s="97">
        <v>3143</v>
      </c>
      <c r="Z109" s="97">
        <v>0</v>
      </c>
      <c r="AA109" s="97">
        <v>0</v>
      </c>
      <c r="AB109" s="97">
        <v>0</v>
      </c>
      <c r="AC109" s="97">
        <v>131</v>
      </c>
      <c r="AD109" s="98">
        <v>0</v>
      </c>
      <c r="AE109" s="98">
        <v>0</v>
      </c>
      <c r="AF109" s="98">
        <v>0</v>
      </c>
      <c r="AG109" s="98">
        <v>0</v>
      </c>
      <c r="AH109" s="98">
        <v>-4</v>
      </c>
      <c r="AI109" s="98">
        <v>0</v>
      </c>
      <c r="AJ109" s="114">
        <v>41160</v>
      </c>
      <c r="AK109" s="97">
        <v>0</v>
      </c>
      <c r="AL109" s="97">
        <v>3035</v>
      </c>
      <c r="AM109" s="97">
        <v>0</v>
      </c>
      <c r="AN109" s="97">
        <v>0</v>
      </c>
      <c r="AO109" s="97">
        <v>0</v>
      </c>
      <c r="AP109" s="97">
        <v>559</v>
      </c>
      <c r="AQ109" s="97">
        <v>0</v>
      </c>
      <c r="AR109" s="97">
        <v>462</v>
      </c>
      <c r="AS109" s="97">
        <v>24</v>
      </c>
      <c r="AT109" s="97">
        <v>45240</v>
      </c>
      <c r="AU109" s="97">
        <v>-251</v>
      </c>
      <c r="AV109" s="97">
        <v>0</v>
      </c>
      <c r="AW109" s="97">
        <v>0</v>
      </c>
      <c r="AX109" s="97">
        <v>0</v>
      </c>
      <c r="AY109" s="97">
        <v>-23919</v>
      </c>
      <c r="AZ109" s="97">
        <v>330</v>
      </c>
      <c r="BA109" s="97">
        <v>-42</v>
      </c>
      <c r="BB109" s="97">
        <v>0</v>
      </c>
      <c r="BC109" s="97">
        <v>0</v>
      </c>
      <c r="BD109" s="114">
        <v>21358</v>
      </c>
      <c r="BE109" s="97">
        <v>0</v>
      </c>
      <c r="BF109" s="97">
        <v>-4434</v>
      </c>
      <c r="BG109" s="97">
        <v>16924</v>
      </c>
      <c r="BH109" s="97">
        <v>0</v>
      </c>
      <c r="BI109" s="97">
        <v>0</v>
      </c>
      <c r="BJ109" s="97">
        <v>0</v>
      </c>
      <c r="BK109" s="97">
        <v>-583</v>
      </c>
      <c r="BL109" s="97">
        <v>-356</v>
      </c>
      <c r="BM109" s="97">
        <v>-1053</v>
      </c>
      <c r="BN109" s="97">
        <v>0</v>
      </c>
      <c r="BO109" s="97">
        <v>-3671</v>
      </c>
      <c r="BP109" s="97">
        <v>-83</v>
      </c>
      <c r="BQ109" s="97">
        <v>11179</v>
      </c>
      <c r="BR109" s="105">
        <v>0</v>
      </c>
      <c r="BS109" s="105">
        <v>0</v>
      </c>
      <c r="BT109" s="105">
        <v>9146</v>
      </c>
      <c r="BU109" s="105">
        <v>8733</v>
      </c>
      <c r="BV109" s="106">
        <v>0</v>
      </c>
      <c r="BW109" s="106">
        <v>0</v>
      </c>
      <c r="BX109" s="106">
        <v>8563</v>
      </c>
      <c r="BY109" s="106">
        <v>8377</v>
      </c>
      <c r="BZ109" s="105">
        <v>0</v>
      </c>
      <c r="CA109" s="107">
        <v>2580</v>
      </c>
      <c r="CB109" s="107">
        <v>750</v>
      </c>
      <c r="CC109" s="107">
        <v>0</v>
      </c>
      <c r="CD109" s="107">
        <v>0</v>
      </c>
      <c r="CE109" s="107">
        <v>0</v>
      </c>
      <c r="CF109" s="136">
        <v>3330</v>
      </c>
      <c r="CG109" s="110">
        <v>2837</v>
      </c>
      <c r="CH109" s="110">
        <v>2905</v>
      </c>
      <c r="CI109" s="135">
        <v>5742</v>
      </c>
      <c r="CJ109" s="135">
        <v>0</v>
      </c>
      <c r="CK109" s="97">
        <v>0</v>
      </c>
      <c r="CL109" s="97">
        <v>0</v>
      </c>
      <c r="CM109" s="139">
        <v>0</v>
      </c>
      <c r="CN109" s="139">
        <v>0</v>
      </c>
      <c r="CO109" s="97">
        <v>1</v>
      </c>
      <c r="CP109" s="97">
        <v>13868</v>
      </c>
      <c r="CQ109" s="119">
        <v>27201</v>
      </c>
      <c r="CR109" s="119">
        <v>22983</v>
      </c>
      <c r="CS109" s="118">
        <v>4218</v>
      </c>
      <c r="CT109" s="117">
        <v>1937</v>
      </c>
      <c r="CU109" s="117">
        <v>6155</v>
      </c>
    </row>
    <row r="110" spans="1:99" x14ac:dyDescent="0.2">
      <c r="A110" s="144" t="s">
        <v>257</v>
      </c>
      <c r="B110" s="144" t="s">
        <v>1150</v>
      </c>
      <c r="C110" s="144" t="s">
        <v>258</v>
      </c>
      <c r="D110" s="144"/>
      <c r="E110" s="144" t="s">
        <v>822</v>
      </c>
      <c r="F110" s="97">
        <v>0</v>
      </c>
      <c r="G110" s="97">
        <v>-422</v>
      </c>
      <c r="H110" s="97">
        <v>0</v>
      </c>
      <c r="I110" s="97">
        <v>0</v>
      </c>
      <c r="J110" s="97">
        <v>0</v>
      </c>
      <c r="K110" s="97">
        <v>1423</v>
      </c>
      <c r="L110" s="97">
        <v>103</v>
      </c>
      <c r="M110" s="97">
        <v>2742</v>
      </c>
      <c r="N110" s="97">
        <v>1187</v>
      </c>
      <c r="O110" s="97">
        <v>0</v>
      </c>
      <c r="P110" s="97">
        <v>0</v>
      </c>
      <c r="Q110" s="97">
        <v>4416</v>
      </c>
      <c r="R110" s="97">
        <v>0</v>
      </c>
      <c r="S110" s="140">
        <v>9449</v>
      </c>
      <c r="T110" s="98">
        <v>18912</v>
      </c>
      <c r="U110" s="98">
        <v>85</v>
      </c>
      <c r="V110" s="98">
        <v>0</v>
      </c>
      <c r="W110" s="98">
        <v>0</v>
      </c>
      <c r="X110" s="98">
        <v>0</v>
      </c>
      <c r="Y110" s="97">
        <v>1703</v>
      </c>
      <c r="Z110" s="97">
        <v>0</v>
      </c>
      <c r="AA110" s="97">
        <v>0</v>
      </c>
      <c r="AB110" s="97">
        <v>0</v>
      </c>
      <c r="AC110" s="97">
        <v>0</v>
      </c>
      <c r="AD110" s="98">
        <v>-410</v>
      </c>
      <c r="AE110" s="98">
        <v>0</v>
      </c>
      <c r="AF110" s="98">
        <v>0</v>
      </c>
      <c r="AG110" s="98">
        <v>0</v>
      </c>
      <c r="AH110" s="98">
        <v>0</v>
      </c>
      <c r="AI110" s="98">
        <v>0</v>
      </c>
      <c r="AJ110" s="114">
        <v>29739</v>
      </c>
      <c r="AK110" s="97">
        <v>0</v>
      </c>
      <c r="AL110" s="97">
        <v>0</v>
      </c>
      <c r="AM110" s="97">
        <v>0</v>
      </c>
      <c r="AN110" s="97">
        <v>0</v>
      </c>
      <c r="AO110" s="97">
        <v>0</v>
      </c>
      <c r="AP110" s="97">
        <v>244</v>
      </c>
      <c r="AQ110" s="97">
        <v>0</v>
      </c>
      <c r="AR110" s="97">
        <v>16</v>
      </c>
      <c r="AS110" s="97">
        <v>0</v>
      </c>
      <c r="AT110" s="97">
        <v>29999</v>
      </c>
      <c r="AU110" s="97">
        <v>-139</v>
      </c>
      <c r="AV110" s="97">
        <v>0</v>
      </c>
      <c r="AW110" s="97">
        <v>0</v>
      </c>
      <c r="AX110" s="97">
        <v>0</v>
      </c>
      <c r="AY110" s="97">
        <v>-19240</v>
      </c>
      <c r="AZ110" s="97">
        <v>0</v>
      </c>
      <c r="BA110" s="97">
        <v>0</v>
      </c>
      <c r="BB110" s="97">
        <v>0</v>
      </c>
      <c r="BC110" s="97">
        <v>0</v>
      </c>
      <c r="BD110" s="114">
        <v>10620</v>
      </c>
      <c r="BE110" s="97">
        <v>0</v>
      </c>
      <c r="BF110" s="97">
        <v>-3741</v>
      </c>
      <c r="BG110" s="97">
        <v>6879</v>
      </c>
      <c r="BH110" s="97">
        <v>0</v>
      </c>
      <c r="BI110" s="97">
        <v>0</v>
      </c>
      <c r="BJ110" s="97">
        <v>0</v>
      </c>
      <c r="BK110" s="97">
        <v>-1793</v>
      </c>
      <c r="BL110" s="97">
        <v>0</v>
      </c>
      <c r="BM110" s="97">
        <v>-887</v>
      </c>
      <c r="BN110" s="97">
        <v>0</v>
      </c>
      <c r="BO110" s="97">
        <v>928</v>
      </c>
      <c r="BP110" s="97">
        <v>-103</v>
      </c>
      <c r="BQ110" s="97">
        <v>5023</v>
      </c>
      <c r="BR110" s="105">
        <v>0</v>
      </c>
      <c r="BS110" s="105">
        <v>0</v>
      </c>
      <c r="BT110" s="105">
        <v>9386</v>
      </c>
      <c r="BU110" s="105">
        <v>450</v>
      </c>
      <c r="BV110" s="106">
        <v>0</v>
      </c>
      <c r="BW110" s="106">
        <v>0</v>
      </c>
      <c r="BX110" s="106">
        <v>7593</v>
      </c>
      <c r="BY110" s="106">
        <v>450</v>
      </c>
      <c r="BZ110" s="105">
        <v>0</v>
      </c>
      <c r="CA110" s="107">
        <v>958</v>
      </c>
      <c r="CB110" s="107">
        <v>2</v>
      </c>
      <c r="CC110" s="107">
        <v>0</v>
      </c>
      <c r="CD110" s="107">
        <v>0</v>
      </c>
      <c r="CE110" s="107">
        <v>624</v>
      </c>
      <c r="CF110" s="136">
        <v>1584</v>
      </c>
      <c r="CG110" s="110">
        <v>1838</v>
      </c>
      <c r="CH110" s="110">
        <v>1914</v>
      </c>
      <c r="CI110" s="135">
        <v>3752</v>
      </c>
      <c r="CJ110" s="135">
        <v>52</v>
      </c>
      <c r="CK110" s="97">
        <v>0</v>
      </c>
      <c r="CL110" s="97">
        <v>0</v>
      </c>
      <c r="CM110" s="139">
        <v>0</v>
      </c>
      <c r="CN110" s="139">
        <v>0</v>
      </c>
      <c r="CO110" s="97">
        <v>1</v>
      </c>
      <c r="CP110" s="97">
        <v>29739</v>
      </c>
      <c r="CQ110" s="119">
        <v>0</v>
      </c>
      <c r="CR110" s="119">
        <v>0</v>
      </c>
      <c r="CS110" s="118">
        <v>0</v>
      </c>
      <c r="CT110" s="117">
        <v>0</v>
      </c>
      <c r="CU110" s="117">
        <v>0</v>
      </c>
    </row>
    <row r="111" spans="1:99" x14ac:dyDescent="0.2">
      <c r="A111" s="144" t="s">
        <v>259</v>
      </c>
      <c r="B111" s="144" t="s">
        <v>1151</v>
      </c>
      <c r="C111" s="144" t="s">
        <v>260</v>
      </c>
      <c r="D111" s="144"/>
      <c r="E111" s="144" t="s">
        <v>820</v>
      </c>
      <c r="F111" s="97">
        <v>108654</v>
      </c>
      <c r="G111" s="97">
        <v>5371</v>
      </c>
      <c r="H111" s="97">
        <v>30758</v>
      </c>
      <c r="I111" s="97">
        <v>49234</v>
      </c>
      <c r="J111" s="97">
        <v>19663</v>
      </c>
      <c r="K111" s="97">
        <v>3381</v>
      </c>
      <c r="L111" s="97">
        <v>9743</v>
      </c>
      <c r="M111" s="97">
        <v>14204</v>
      </c>
      <c r="N111" s="97">
        <v>5409</v>
      </c>
      <c r="O111" s="97">
        <v>0</v>
      </c>
      <c r="P111" s="97">
        <v>0</v>
      </c>
      <c r="Q111" s="97">
        <v>7345</v>
      </c>
      <c r="R111" s="97">
        <v>-608</v>
      </c>
      <c r="S111" s="140">
        <v>253154</v>
      </c>
      <c r="T111" s="98">
        <v>61491</v>
      </c>
      <c r="U111" s="98">
        <v>0</v>
      </c>
      <c r="V111" s="98">
        <v>45170</v>
      </c>
      <c r="W111" s="98">
        <v>0</v>
      </c>
      <c r="X111" s="98">
        <v>0</v>
      </c>
      <c r="Y111" s="97">
        <v>0</v>
      </c>
      <c r="Z111" s="97">
        <v>0</v>
      </c>
      <c r="AA111" s="97">
        <v>0</v>
      </c>
      <c r="AB111" s="97">
        <v>0</v>
      </c>
      <c r="AC111" s="97">
        <v>0</v>
      </c>
      <c r="AD111" s="98">
        <v>-8839</v>
      </c>
      <c r="AE111" s="98">
        <v>0</v>
      </c>
      <c r="AF111" s="98">
        <v>0</v>
      </c>
      <c r="AG111" s="98">
        <v>0</v>
      </c>
      <c r="AH111" s="98">
        <v>0</v>
      </c>
      <c r="AI111" s="98">
        <v>0</v>
      </c>
      <c r="AJ111" s="114">
        <v>350976</v>
      </c>
      <c r="AK111" s="97">
        <v>38</v>
      </c>
      <c r="AL111" s="97">
        <v>3551</v>
      </c>
      <c r="AM111" s="97">
        <v>0</v>
      </c>
      <c r="AN111" s="97">
        <v>0</v>
      </c>
      <c r="AO111" s="97">
        <v>190</v>
      </c>
      <c r="AP111" s="97">
        <v>3156</v>
      </c>
      <c r="AQ111" s="97">
        <v>0</v>
      </c>
      <c r="AR111" s="97">
        <v>276</v>
      </c>
      <c r="AS111" s="97">
        <v>-7387</v>
      </c>
      <c r="AT111" s="97">
        <v>350800</v>
      </c>
      <c r="AU111" s="97">
        <v>-6534</v>
      </c>
      <c r="AV111" s="97">
        <v>29596</v>
      </c>
      <c r="AW111" s="97">
        <v>1528</v>
      </c>
      <c r="AX111" s="97">
        <v>0</v>
      </c>
      <c r="AY111" s="97">
        <v>-105127</v>
      </c>
      <c r="AZ111" s="97">
        <v>0</v>
      </c>
      <c r="BA111" s="97">
        <v>-398</v>
      </c>
      <c r="BB111" s="97">
        <v>421</v>
      </c>
      <c r="BC111" s="97">
        <v>0</v>
      </c>
      <c r="BD111" s="114">
        <v>270286</v>
      </c>
      <c r="BE111" s="97">
        <v>0</v>
      </c>
      <c r="BF111" s="97">
        <v>-148281</v>
      </c>
      <c r="BG111" s="97">
        <v>122005</v>
      </c>
      <c r="BH111" s="97">
        <v>0</v>
      </c>
      <c r="BI111" s="97">
        <v>-1835</v>
      </c>
      <c r="BJ111" s="97">
        <v>0</v>
      </c>
      <c r="BK111" s="97">
        <v>20155</v>
      </c>
      <c r="BL111" s="97">
        <v>2815</v>
      </c>
      <c r="BM111" s="97">
        <v>-30363</v>
      </c>
      <c r="BN111" s="97">
        <v>0</v>
      </c>
      <c r="BO111" s="97">
        <v>-45686</v>
      </c>
      <c r="BP111" s="97">
        <v>-1863</v>
      </c>
      <c r="BQ111" s="97">
        <v>65228</v>
      </c>
      <c r="BR111" s="105">
        <v>22211</v>
      </c>
      <c r="BS111" s="105">
        <v>3477</v>
      </c>
      <c r="BT111" s="105">
        <v>106610</v>
      </c>
      <c r="BU111" s="105">
        <v>12733</v>
      </c>
      <c r="BV111" s="106">
        <v>20376</v>
      </c>
      <c r="BW111" s="106">
        <v>3477</v>
      </c>
      <c r="BX111" s="106">
        <v>126765</v>
      </c>
      <c r="BY111" s="106">
        <v>15548</v>
      </c>
      <c r="BZ111" s="105">
        <v>0</v>
      </c>
      <c r="CA111" s="107">
        <v>17335</v>
      </c>
      <c r="CB111" s="107">
        <v>1512</v>
      </c>
      <c r="CC111" s="107">
        <v>0</v>
      </c>
      <c r="CD111" s="107">
        <v>0</v>
      </c>
      <c r="CE111" s="107">
        <v>2295</v>
      </c>
      <c r="CF111" s="136">
        <v>21142</v>
      </c>
      <c r="CG111" s="110">
        <v>0</v>
      </c>
      <c r="CH111" s="110">
        <v>0</v>
      </c>
      <c r="CI111" s="135">
        <v>0</v>
      </c>
      <c r="CJ111" s="135">
        <v>0</v>
      </c>
      <c r="CK111" s="97">
        <v>0</v>
      </c>
      <c r="CL111" s="97">
        <v>0</v>
      </c>
      <c r="CM111" s="139">
        <v>0</v>
      </c>
      <c r="CN111" s="139">
        <v>0</v>
      </c>
      <c r="CO111" s="97">
        <v>1</v>
      </c>
      <c r="CP111" s="97">
        <v>259628</v>
      </c>
      <c r="CQ111" s="119">
        <v>88666</v>
      </c>
      <c r="CR111" s="119">
        <v>61798</v>
      </c>
      <c r="CS111" s="118">
        <v>26868</v>
      </c>
      <c r="CT111" s="117">
        <v>19253</v>
      </c>
      <c r="CU111" s="117">
        <v>46121</v>
      </c>
    </row>
    <row r="112" spans="1:99" x14ac:dyDescent="0.2">
      <c r="A112" s="144" t="s">
        <v>261</v>
      </c>
      <c r="B112" s="144" t="s">
        <v>1152</v>
      </c>
      <c r="C112" s="144" t="s">
        <v>262</v>
      </c>
      <c r="D112" s="144"/>
      <c r="E112" s="144" t="s">
        <v>820</v>
      </c>
      <c r="F112" s="97">
        <v>156102</v>
      </c>
      <c r="G112" s="97">
        <v>7493</v>
      </c>
      <c r="H112" s="97">
        <v>42048</v>
      </c>
      <c r="I112" s="97">
        <v>65898</v>
      </c>
      <c r="J112" s="97">
        <v>17900</v>
      </c>
      <c r="K112" s="97">
        <v>9638</v>
      </c>
      <c r="L112" s="97">
        <v>11146</v>
      </c>
      <c r="M112" s="97">
        <v>15483</v>
      </c>
      <c r="N112" s="97">
        <v>3384</v>
      </c>
      <c r="O112" s="97">
        <v>0</v>
      </c>
      <c r="P112" s="97">
        <v>0</v>
      </c>
      <c r="Q112" s="97">
        <v>20646</v>
      </c>
      <c r="R112" s="97">
        <v>0</v>
      </c>
      <c r="S112" s="140">
        <v>349738</v>
      </c>
      <c r="T112" s="98">
        <v>67237</v>
      </c>
      <c r="U112" s="98">
        <v>17</v>
      </c>
      <c r="V112" s="98">
        <v>38110</v>
      </c>
      <c r="W112" s="98">
        <v>0</v>
      </c>
      <c r="X112" s="98">
        <v>0</v>
      </c>
      <c r="Y112" s="97">
        <v>0</v>
      </c>
      <c r="Z112" s="97">
        <v>0</v>
      </c>
      <c r="AA112" s="97">
        <v>0</v>
      </c>
      <c r="AB112" s="97">
        <v>0</v>
      </c>
      <c r="AC112" s="97">
        <v>0</v>
      </c>
      <c r="AD112" s="98">
        <v>-5687</v>
      </c>
      <c r="AE112" s="98">
        <v>0</v>
      </c>
      <c r="AF112" s="98">
        <v>0</v>
      </c>
      <c r="AG112" s="98">
        <v>0</v>
      </c>
      <c r="AH112" s="98">
        <v>0</v>
      </c>
      <c r="AI112" s="98">
        <v>0</v>
      </c>
      <c r="AJ112" s="114">
        <v>449415</v>
      </c>
      <c r="AK112" s="97">
        <v>43</v>
      </c>
      <c r="AL112" s="97">
        <v>551</v>
      </c>
      <c r="AM112" s="97">
        <v>0</v>
      </c>
      <c r="AN112" s="97">
        <v>0</v>
      </c>
      <c r="AO112" s="97">
        <v>1323</v>
      </c>
      <c r="AP112" s="97">
        <v>216</v>
      </c>
      <c r="AQ112" s="97">
        <v>0</v>
      </c>
      <c r="AR112" s="97">
        <v>3367</v>
      </c>
      <c r="AS112" s="97">
        <v>0</v>
      </c>
      <c r="AT112" s="97">
        <v>454915</v>
      </c>
      <c r="AU112" s="97">
        <v>-1065</v>
      </c>
      <c r="AV112" s="97">
        <v>0</v>
      </c>
      <c r="AW112" s="97">
        <v>0</v>
      </c>
      <c r="AX112" s="97">
        <v>0</v>
      </c>
      <c r="AY112" s="97">
        <v>-108838</v>
      </c>
      <c r="AZ112" s="97">
        <v>0</v>
      </c>
      <c r="BA112" s="97">
        <v>-172</v>
      </c>
      <c r="BB112" s="97">
        <v>140</v>
      </c>
      <c r="BC112" s="97">
        <v>0</v>
      </c>
      <c r="BD112" s="114">
        <v>344980</v>
      </c>
      <c r="BE112" s="97">
        <v>0</v>
      </c>
      <c r="BF112" s="97">
        <v>-176444</v>
      </c>
      <c r="BG112" s="97">
        <v>168536</v>
      </c>
      <c r="BH112" s="97">
        <v>0</v>
      </c>
      <c r="BI112" s="97">
        <v>-3468</v>
      </c>
      <c r="BJ112" s="97">
        <v>0</v>
      </c>
      <c r="BK112" s="97">
        <v>4605</v>
      </c>
      <c r="BL112" s="97">
        <v>-1601</v>
      </c>
      <c r="BM112" s="97">
        <v>-32539</v>
      </c>
      <c r="BN112" s="97">
        <v>0</v>
      </c>
      <c r="BO112" s="97">
        <v>-53738</v>
      </c>
      <c r="BP112" s="97">
        <v>-785</v>
      </c>
      <c r="BQ112" s="97">
        <v>81010</v>
      </c>
      <c r="BR112" s="105">
        <v>8481</v>
      </c>
      <c r="BS112" s="105">
        <v>0</v>
      </c>
      <c r="BT112" s="105">
        <v>63944</v>
      </c>
      <c r="BU112" s="105">
        <v>12806</v>
      </c>
      <c r="BV112" s="106">
        <v>5013</v>
      </c>
      <c r="BW112" s="106">
        <v>0</v>
      </c>
      <c r="BX112" s="106">
        <v>68549</v>
      </c>
      <c r="BY112" s="106">
        <v>11205</v>
      </c>
      <c r="BZ112" s="105">
        <v>0</v>
      </c>
      <c r="CA112" s="107">
        <v>22829</v>
      </c>
      <c r="CB112" s="107">
        <v>707</v>
      </c>
      <c r="CC112" s="107">
        <v>0</v>
      </c>
      <c r="CD112" s="107">
        <v>0</v>
      </c>
      <c r="CE112" s="107">
        <v>8079</v>
      </c>
      <c r="CF112" s="136">
        <v>31615</v>
      </c>
      <c r="CG112" s="110">
        <v>6252</v>
      </c>
      <c r="CH112" s="110">
        <v>8172</v>
      </c>
      <c r="CI112" s="135">
        <v>14424</v>
      </c>
      <c r="CJ112" s="135">
        <v>0</v>
      </c>
      <c r="CK112" s="97">
        <v>0</v>
      </c>
      <c r="CL112" s="97">
        <v>2338</v>
      </c>
      <c r="CM112" s="139">
        <v>0</v>
      </c>
      <c r="CN112" s="139">
        <v>0</v>
      </c>
      <c r="CO112" s="97">
        <v>1</v>
      </c>
      <c r="CP112" s="97">
        <v>341559</v>
      </c>
      <c r="CQ112" s="119">
        <v>77108</v>
      </c>
      <c r="CR112" s="119">
        <v>76108</v>
      </c>
      <c r="CS112" s="118">
        <v>1000</v>
      </c>
      <c r="CT112" s="117">
        <v>2000</v>
      </c>
      <c r="CU112" s="117">
        <v>3000</v>
      </c>
    </row>
    <row r="113" spans="1:99" x14ac:dyDescent="0.2">
      <c r="A113" s="144" t="s">
        <v>263</v>
      </c>
      <c r="B113" s="144" t="s">
        <v>1153</v>
      </c>
      <c r="C113" s="144" t="s">
        <v>264</v>
      </c>
      <c r="D113" s="144"/>
      <c r="E113" s="144" t="s">
        <v>821</v>
      </c>
      <c r="F113" s="97">
        <v>833681</v>
      </c>
      <c r="G113" s="97">
        <v>67633</v>
      </c>
      <c r="H113" s="97">
        <v>146728</v>
      </c>
      <c r="I113" s="97">
        <v>340069</v>
      </c>
      <c r="J113" s="97">
        <v>52153</v>
      </c>
      <c r="K113" s="97">
        <v>144</v>
      </c>
      <c r="L113" s="97">
        <v>28430</v>
      </c>
      <c r="M113" s="97">
        <v>49677</v>
      </c>
      <c r="N113" s="97">
        <v>5264</v>
      </c>
      <c r="O113" s="97">
        <v>0</v>
      </c>
      <c r="P113" s="97">
        <v>0</v>
      </c>
      <c r="Q113" s="97">
        <v>42353</v>
      </c>
      <c r="R113" s="97">
        <v>237</v>
      </c>
      <c r="S113" s="140">
        <v>1566369</v>
      </c>
      <c r="T113" s="98">
        <v>0</v>
      </c>
      <c r="U113" s="98">
        <v>0</v>
      </c>
      <c r="V113" s="98">
        <v>0</v>
      </c>
      <c r="W113" s="98">
        <v>0</v>
      </c>
      <c r="X113" s="98">
        <v>0</v>
      </c>
      <c r="Y113" s="97">
        <v>0</v>
      </c>
      <c r="Z113" s="97">
        <v>0</v>
      </c>
      <c r="AA113" s="97">
        <v>0</v>
      </c>
      <c r="AB113" s="97">
        <v>0</v>
      </c>
      <c r="AC113" s="97">
        <v>483</v>
      </c>
      <c r="AD113" s="98">
        <v>41</v>
      </c>
      <c r="AE113" s="98">
        <v>-904</v>
      </c>
      <c r="AF113" s="98">
        <v>0</v>
      </c>
      <c r="AG113" s="98">
        <v>-1274</v>
      </c>
      <c r="AH113" s="98">
        <v>-4054</v>
      </c>
      <c r="AI113" s="98">
        <v>0</v>
      </c>
      <c r="AJ113" s="114">
        <v>1560661</v>
      </c>
      <c r="AK113" s="97">
        <v>623</v>
      </c>
      <c r="AL113" s="97">
        <v>20184</v>
      </c>
      <c r="AM113" s="97">
        <v>0</v>
      </c>
      <c r="AN113" s="97">
        <v>0</v>
      </c>
      <c r="AO113" s="97">
        <v>4558</v>
      </c>
      <c r="AP113" s="97">
        <v>15481</v>
      </c>
      <c r="AQ113" s="97">
        <v>0</v>
      </c>
      <c r="AR113" s="97">
        <v>26435</v>
      </c>
      <c r="AS113" s="97">
        <v>0</v>
      </c>
      <c r="AT113" s="97">
        <v>1627942</v>
      </c>
      <c r="AU113" s="97">
        <v>-9639</v>
      </c>
      <c r="AV113" s="97">
        <v>0</v>
      </c>
      <c r="AW113" s="97">
        <v>0</v>
      </c>
      <c r="AX113" s="97">
        <v>0</v>
      </c>
      <c r="AY113" s="97">
        <v>-6942</v>
      </c>
      <c r="AZ113" s="97">
        <v>0</v>
      </c>
      <c r="BA113" s="97">
        <v>0</v>
      </c>
      <c r="BB113" s="97">
        <v>390</v>
      </c>
      <c r="BC113" s="97">
        <v>0</v>
      </c>
      <c r="BD113" s="114">
        <v>1611751</v>
      </c>
      <c r="BE113" s="97">
        <v>0</v>
      </c>
      <c r="BF113" s="97">
        <v>-879469</v>
      </c>
      <c r="BG113" s="97">
        <v>732282</v>
      </c>
      <c r="BH113" s="97">
        <v>0</v>
      </c>
      <c r="BI113" s="97">
        <v>-9271</v>
      </c>
      <c r="BJ113" s="97">
        <v>1339</v>
      </c>
      <c r="BK113" s="97">
        <v>11327</v>
      </c>
      <c r="BL113" s="97">
        <v>900</v>
      </c>
      <c r="BM113" s="97">
        <v>-80764</v>
      </c>
      <c r="BN113" s="97">
        <v>0</v>
      </c>
      <c r="BO113" s="97">
        <v>-113512</v>
      </c>
      <c r="BP113" s="97">
        <v>-9642</v>
      </c>
      <c r="BQ113" s="97">
        <v>532659</v>
      </c>
      <c r="BR113" s="105">
        <v>55950</v>
      </c>
      <c r="BS113" s="105">
        <v>6073</v>
      </c>
      <c r="BT113" s="105">
        <v>361833</v>
      </c>
      <c r="BU113" s="105">
        <v>20598</v>
      </c>
      <c r="BV113" s="106">
        <v>46679</v>
      </c>
      <c r="BW113" s="106">
        <v>7412</v>
      </c>
      <c r="BX113" s="106">
        <v>373160</v>
      </c>
      <c r="BY113" s="106">
        <v>21498</v>
      </c>
      <c r="BZ113" s="105">
        <v>0</v>
      </c>
      <c r="CA113" s="107">
        <v>128385</v>
      </c>
      <c r="CB113" s="107">
        <v>11683</v>
      </c>
      <c r="CC113" s="107">
        <v>12518</v>
      </c>
      <c r="CD113" s="107">
        <v>0</v>
      </c>
      <c r="CE113" s="107">
        <v>5818</v>
      </c>
      <c r="CF113" s="136">
        <v>158404</v>
      </c>
      <c r="CG113" s="110">
        <v>0</v>
      </c>
      <c r="CH113" s="110">
        <v>0</v>
      </c>
      <c r="CI113" s="135">
        <v>0</v>
      </c>
      <c r="CJ113" s="135">
        <v>0</v>
      </c>
      <c r="CK113" s="97">
        <v>0</v>
      </c>
      <c r="CL113" s="97">
        <v>0</v>
      </c>
      <c r="CM113" s="139">
        <v>0</v>
      </c>
      <c r="CN113" s="139">
        <v>0</v>
      </c>
      <c r="CO113" s="97">
        <v>1</v>
      </c>
      <c r="CP113" s="97">
        <v>1549983</v>
      </c>
      <c r="CQ113" s="119">
        <v>0</v>
      </c>
      <c r="CR113" s="119">
        <v>0</v>
      </c>
      <c r="CS113" s="118">
        <v>0</v>
      </c>
      <c r="CT113" s="117">
        <v>0</v>
      </c>
      <c r="CU113" s="117">
        <v>0</v>
      </c>
    </row>
    <row r="114" spans="1:99" x14ac:dyDescent="0.2">
      <c r="A114" s="144" t="s">
        <v>265</v>
      </c>
      <c r="B114" s="144" t="s">
        <v>1154</v>
      </c>
      <c r="C114" s="144" t="s">
        <v>266</v>
      </c>
      <c r="D114" s="144"/>
      <c r="E114" s="144" t="s">
        <v>822</v>
      </c>
      <c r="F114" s="97">
        <v>0</v>
      </c>
      <c r="G114" s="97">
        <v>157</v>
      </c>
      <c r="H114" s="97">
        <v>0</v>
      </c>
      <c r="I114" s="97">
        <v>0</v>
      </c>
      <c r="J114" s="97">
        <v>0</v>
      </c>
      <c r="K114" s="97">
        <v>3483</v>
      </c>
      <c r="L114" s="97">
        <v>7365</v>
      </c>
      <c r="M114" s="97">
        <v>8463</v>
      </c>
      <c r="N114" s="97">
        <v>4599</v>
      </c>
      <c r="O114" s="97">
        <v>0</v>
      </c>
      <c r="P114" s="97">
        <v>0</v>
      </c>
      <c r="Q114" s="97">
        <v>5259</v>
      </c>
      <c r="R114" s="97">
        <v>0</v>
      </c>
      <c r="S114" s="140">
        <v>29326</v>
      </c>
      <c r="T114" s="98">
        <v>46039</v>
      </c>
      <c r="U114" s="98">
        <v>76</v>
      </c>
      <c r="V114" s="98">
        <v>0</v>
      </c>
      <c r="W114" s="98">
        <v>0</v>
      </c>
      <c r="X114" s="98">
        <v>0</v>
      </c>
      <c r="Y114" s="97">
        <v>1202</v>
      </c>
      <c r="Z114" s="97">
        <v>0</v>
      </c>
      <c r="AA114" s="97">
        <v>0</v>
      </c>
      <c r="AB114" s="97">
        <v>0</v>
      </c>
      <c r="AC114" s="97">
        <v>0</v>
      </c>
      <c r="AD114" s="98">
        <v>-10829</v>
      </c>
      <c r="AE114" s="98">
        <v>0</v>
      </c>
      <c r="AF114" s="98">
        <v>0</v>
      </c>
      <c r="AG114" s="98">
        <v>0</v>
      </c>
      <c r="AH114" s="98">
        <v>-24</v>
      </c>
      <c r="AI114" s="98">
        <v>0</v>
      </c>
      <c r="AJ114" s="114">
        <v>65790</v>
      </c>
      <c r="AK114" s="97">
        <v>0</v>
      </c>
      <c r="AL114" s="97">
        <v>1833</v>
      </c>
      <c r="AM114" s="97">
        <v>0</v>
      </c>
      <c r="AN114" s="97">
        <v>0</v>
      </c>
      <c r="AO114" s="97">
        <v>-201</v>
      </c>
      <c r="AP114" s="97">
        <v>0</v>
      </c>
      <c r="AQ114" s="97">
        <v>0</v>
      </c>
      <c r="AR114" s="97">
        <v>3</v>
      </c>
      <c r="AS114" s="97">
        <v>0</v>
      </c>
      <c r="AT114" s="97">
        <v>67425</v>
      </c>
      <c r="AU114" s="97">
        <v>-3157</v>
      </c>
      <c r="AV114" s="97">
        <v>0</v>
      </c>
      <c r="AW114" s="97">
        <v>0</v>
      </c>
      <c r="AX114" s="97">
        <v>0</v>
      </c>
      <c r="AY114" s="97">
        <v>-46710</v>
      </c>
      <c r="AZ114" s="97">
        <v>0</v>
      </c>
      <c r="BA114" s="97">
        <v>0</v>
      </c>
      <c r="BB114" s="97">
        <v>0</v>
      </c>
      <c r="BC114" s="97">
        <v>0</v>
      </c>
      <c r="BD114" s="114">
        <v>17558</v>
      </c>
      <c r="BE114" s="97">
        <v>0</v>
      </c>
      <c r="BF114" s="97">
        <v>-6942</v>
      </c>
      <c r="BG114" s="97">
        <v>10616</v>
      </c>
      <c r="BH114" s="97">
        <v>0</v>
      </c>
      <c r="BI114" s="97">
        <v>0</v>
      </c>
      <c r="BJ114" s="97">
        <v>0</v>
      </c>
      <c r="BK114" s="97">
        <v>1482</v>
      </c>
      <c r="BL114" s="97">
        <v>0</v>
      </c>
      <c r="BM114" s="97">
        <v>-1424</v>
      </c>
      <c r="BN114" s="97">
        <v>0</v>
      </c>
      <c r="BO114" s="97">
        <v>-2591</v>
      </c>
      <c r="BP114" s="97">
        <v>-200</v>
      </c>
      <c r="BQ114" s="97">
        <v>7881</v>
      </c>
      <c r="BR114" s="105">
        <v>0</v>
      </c>
      <c r="BS114" s="105">
        <v>0</v>
      </c>
      <c r="BT114" s="105">
        <v>41917</v>
      </c>
      <c r="BU114" s="105">
        <v>1500</v>
      </c>
      <c r="BV114" s="106">
        <v>0</v>
      </c>
      <c r="BW114" s="106">
        <v>0</v>
      </c>
      <c r="BX114" s="106">
        <v>43399</v>
      </c>
      <c r="BY114" s="106">
        <v>1500</v>
      </c>
      <c r="BZ114" s="105">
        <v>0</v>
      </c>
      <c r="CA114" s="107">
        <v>2818</v>
      </c>
      <c r="CB114" s="107">
        <v>56</v>
      </c>
      <c r="CC114" s="107">
        <v>0</v>
      </c>
      <c r="CD114" s="107">
        <v>699</v>
      </c>
      <c r="CE114" s="107">
        <v>2964</v>
      </c>
      <c r="CF114" s="136">
        <v>6537</v>
      </c>
      <c r="CG114" s="110">
        <v>2744</v>
      </c>
      <c r="CH114" s="110">
        <v>4358</v>
      </c>
      <c r="CI114" s="135">
        <v>7102</v>
      </c>
      <c r="CJ114" s="135">
        <v>53</v>
      </c>
      <c r="CK114" s="97">
        <v>0</v>
      </c>
      <c r="CL114" s="97">
        <v>0</v>
      </c>
      <c r="CM114" s="139">
        <v>0</v>
      </c>
      <c r="CN114" s="139">
        <v>0</v>
      </c>
      <c r="CO114" s="97">
        <v>1</v>
      </c>
      <c r="CP114" s="97">
        <v>29326</v>
      </c>
      <c r="CQ114" s="119">
        <v>0</v>
      </c>
      <c r="CR114" s="119">
        <v>0</v>
      </c>
      <c r="CS114" s="118">
        <v>0</v>
      </c>
      <c r="CT114" s="117">
        <v>0</v>
      </c>
      <c r="CU114" s="117">
        <v>0</v>
      </c>
    </row>
    <row r="115" spans="1:99" x14ac:dyDescent="0.2">
      <c r="A115" s="144" t="s">
        <v>267</v>
      </c>
      <c r="B115" s="144" t="s">
        <v>1155</v>
      </c>
      <c r="C115" s="144" t="s">
        <v>268</v>
      </c>
      <c r="D115" s="144"/>
      <c r="E115" s="144" t="s">
        <v>822</v>
      </c>
      <c r="F115" s="97">
        <v>0</v>
      </c>
      <c r="G115" s="97">
        <v>-1126</v>
      </c>
      <c r="H115" s="97">
        <v>0</v>
      </c>
      <c r="I115" s="97">
        <v>0</v>
      </c>
      <c r="J115" s="97">
        <v>0</v>
      </c>
      <c r="K115" s="97">
        <v>1168</v>
      </c>
      <c r="L115" s="97">
        <v>1908</v>
      </c>
      <c r="M115" s="97">
        <v>3730</v>
      </c>
      <c r="N115" s="97">
        <v>825</v>
      </c>
      <c r="O115" s="97">
        <v>0</v>
      </c>
      <c r="P115" s="97">
        <v>0</v>
      </c>
      <c r="Q115" s="97">
        <v>1364</v>
      </c>
      <c r="R115" s="97">
        <v>5713</v>
      </c>
      <c r="S115" s="140">
        <v>13582</v>
      </c>
      <c r="T115" s="98">
        <v>23384</v>
      </c>
      <c r="U115" s="98">
        <v>25</v>
      </c>
      <c r="V115" s="98">
        <v>0</v>
      </c>
      <c r="W115" s="98">
        <v>0</v>
      </c>
      <c r="X115" s="98">
        <v>0</v>
      </c>
      <c r="Y115" s="97">
        <v>3193</v>
      </c>
      <c r="Z115" s="97">
        <v>0</v>
      </c>
      <c r="AA115" s="97">
        <v>0</v>
      </c>
      <c r="AB115" s="97">
        <v>0</v>
      </c>
      <c r="AC115" s="97">
        <v>0</v>
      </c>
      <c r="AD115" s="98">
        <v>0</v>
      </c>
      <c r="AE115" s="98">
        <v>0</v>
      </c>
      <c r="AF115" s="98">
        <v>0</v>
      </c>
      <c r="AG115" s="98">
        <v>0</v>
      </c>
      <c r="AH115" s="98">
        <v>0</v>
      </c>
      <c r="AI115" s="98">
        <v>0</v>
      </c>
      <c r="AJ115" s="114">
        <v>40184</v>
      </c>
      <c r="AK115" s="97">
        <v>0</v>
      </c>
      <c r="AL115" s="97">
        <v>0</v>
      </c>
      <c r="AM115" s="97">
        <v>0</v>
      </c>
      <c r="AN115" s="97">
        <v>0</v>
      </c>
      <c r="AO115" s="97">
        <v>327</v>
      </c>
      <c r="AP115" s="97">
        <v>0</v>
      </c>
      <c r="AQ115" s="97">
        <v>0</v>
      </c>
      <c r="AR115" s="97">
        <v>16</v>
      </c>
      <c r="AS115" s="97">
        <v>0</v>
      </c>
      <c r="AT115" s="97">
        <v>40527</v>
      </c>
      <c r="AU115" s="97">
        <v>-336</v>
      </c>
      <c r="AV115" s="97">
        <v>0</v>
      </c>
      <c r="AW115" s="97">
        <v>0</v>
      </c>
      <c r="AX115" s="97">
        <v>0</v>
      </c>
      <c r="AY115" s="97">
        <v>-23474</v>
      </c>
      <c r="AZ115" s="97">
        <v>0</v>
      </c>
      <c r="BA115" s="97">
        <v>-656</v>
      </c>
      <c r="BB115" s="97">
        <v>0</v>
      </c>
      <c r="BC115" s="97">
        <v>0</v>
      </c>
      <c r="BD115" s="114">
        <v>16061</v>
      </c>
      <c r="BE115" s="97">
        <v>0</v>
      </c>
      <c r="BF115" s="97">
        <v>-4075</v>
      </c>
      <c r="BG115" s="97">
        <v>11986</v>
      </c>
      <c r="BH115" s="97">
        <v>0</v>
      </c>
      <c r="BI115" s="97">
        <v>0</v>
      </c>
      <c r="BJ115" s="97">
        <v>0</v>
      </c>
      <c r="BK115" s="97">
        <v>843</v>
      </c>
      <c r="BL115" s="97">
        <v>-457</v>
      </c>
      <c r="BM115" s="97">
        <v>-734</v>
      </c>
      <c r="BN115" s="97">
        <v>0</v>
      </c>
      <c r="BO115" s="97">
        <v>-1538</v>
      </c>
      <c r="BP115" s="97">
        <v>-365</v>
      </c>
      <c r="BQ115" s="97">
        <v>9735</v>
      </c>
      <c r="BR115" s="105">
        <v>0</v>
      </c>
      <c r="BS115" s="105">
        <v>0</v>
      </c>
      <c r="BT115" s="105">
        <v>11529</v>
      </c>
      <c r="BU115" s="105">
        <v>3851</v>
      </c>
      <c r="BV115" s="106">
        <v>0</v>
      </c>
      <c r="BW115" s="106">
        <v>0</v>
      </c>
      <c r="BX115" s="106">
        <v>12372</v>
      </c>
      <c r="BY115" s="106">
        <v>3394</v>
      </c>
      <c r="BZ115" s="105">
        <v>0</v>
      </c>
      <c r="CA115" s="107">
        <v>993</v>
      </c>
      <c r="CB115" s="107">
        <v>0</v>
      </c>
      <c r="CC115" s="107">
        <v>-138</v>
      </c>
      <c r="CD115" s="107">
        <v>0</v>
      </c>
      <c r="CE115" s="107">
        <v>0</v>
      </c>
      <c r="CF115" s="136">
        <v>855</v>
      </c>
      <c r="CG115" s="110">
        <v>0</v>
      </c>
      <c r="CH115" s="110">
        <v>0</v>
      </c>
      <c r="CI115" s="135">
        <v>0</v>
      </c>
      <c r="CJ115" s="135">
        <v>0</v>
      </c>
      <c r="CK115" s="97">
        <v>0</v>
      </c>
      <c r="CL115" s="97">
        <v>0</v>
      </c>
      <c r="CM115" s="139">
        <v>0</v>
      </c>
      <c r="CN115" s="139">
        <v>0</v>
      </c>
      <c r="CO115" s="97">
        <v>1</v>
      </c>
      <c r="CP115" s="97">
        <v>16072</v>
      </c>
      <c r="CQ115" s="119">
        <v>0</v>
      </c>
      <c r="CR115" s="119">
        <v>0</v>
      </c>
      <c r="CS115" s="118">
        <v>0</v>
      </c>
      <c r="CT115" s="117">
        <v>0</v>
      </c>
      <c r="CU115" s="117">
        <v>0</v>
      </c>
    </row>
    <row r="116" spans="1:99" x14ac:dyDescent="0.2">
      <c r="A116" s="144" t="s">
        <v>269</v>
      </c>
      <c r="B116" s="144" t="s">
        <v>1156</v>
      </c>
      <c r="C116" s="144" t="s">
        <v>270</v>
      </c>
      <c r="D116" s="144"/>
      <c r="E116" s="144" t="s">
        <v>822</v>
      </c>
      <c r="F116" s="97">
        <v>0</v>
      </c>
      <c r="G116" s="97">
        <v>-706</v>
      </c>
      <c r="H116" s="97">
        <v>0</v>
      </c>
      <c r="I116" s="97">
        <v>0</v>
      </c>
      <c r="J116" s="97">
        <v>0</v>
      </c>
      <c r="K116" s="97">
        <v>1059</v>
      </c>
      <c r="L116" s="97">
        <v>2020</v>
      </c>
      <c r="M116" s="97">
        <v>4192</v>
      </c>
      <c r="N116" s="97">
        <v>2502</v>
      </c>
      <c r="O116" s="97">
        <v>0</v>
      </c>
      <c r="P116" s="97">
        <v>0</v>
      </c>
      <c r="Q116" s="97">
        <v>3047</v>
      </c>
      <c r="R116" s="97">
        <v>4451</v>
      </c>
      <c r="S116" s="140">
        <v>16565</v>
      </c>
      <c r="T116" s="98">
        <v>29948</v>
      </c>
      <c r="U116" s="98">
        <v>39</v>
      </c>
      <c r="V116" s="98">
        <v>0</v>
      </c>
      <c r="W116" s="98">
        <v>0</v>
      </c>
      <c r="X116" s="98">
        <v>0</v>
      </c>
      <c r="Y116" s="97">
        <v>2746</v>
      </c>
      <c r="Z116" s="97">
        <v>0</v>
      </c>
      <c r="AA116" s="97">
        <v>0</v>
      </c>
      <c r="AB116" s="97">
        <v>0</v>
      </c>
      <c r="AC116" s="97">
        <v>0</v>
      </c>
      <c r="AD116" s="98">
        <v>-3264</v>
      </c>
      <c r="AE116" s="98">
        <v>-546</v>
      </c>
      <c r="AF116" s="98">
        <v>-921</v>
      </c>
      <c r="AG116" s="98">
        <v>-259</v>
      </c>
      <c r="AH116" s="98">
        <v>-32</v>
      </c>
      <c r="AI116" s="98">
        <v>0</v>
      </c>
      <c r="AJ116" s="114">
        <v>44276</v>
      </c>
      <c r="AK116" s="97">
        <v>0</v>
      </c>
      <c r="AL116" s="97">
        <v>0</v>
      </c>
      <c r="AM116" s="97">
        <v>0</v>
      </c>
      <c r="AN116" s="97">
        <v>-1309</v>
      </c>
      <c r="AO116" s="97">
        <v>491</v>
      </c>
      <c r="AP116" s="97">
        <v>2182</v>
      </c>
      <c r="AQ116" s="97">
        <v>0</v>
      </c>
      <c r="AR116" s="97">
        <v>874</v>
      </c>
      <c r="AS116" s="97">
        <v>0</v>
      </c>
      <c r="AT116" s="97">
        <v>46514</v>
      </c>
      <c r="AU116" s="97">
        <v>-2989</v>
      </c>
      <c r="AV116" s="97">
        <v>0</v>
      </c>
      <c r="AW116" s="97">
        <v>0</v>
      </c>
      <c r="AX116" s="97">
        <v>0</v>
      </c>
      <c r="AY116" s="97">
        <v>-30379</v>
      </c>
      <c r="AZ116" s="97">
        <v>0</v>
      </c>
      <c r="BA116" s="97">
        <v>0</v>
      </c>
      <c r="BB116" s="97">
        <v>0</v>
      </c>
      <c r="BC116" s="97">
        <v>0</v>
      </c>
      <c r="BD116" s="114">
        <v>13146</v>
      </c>
      <c r="BE116" s="97">
        <v>0</v>
      </c>
      <c r="BF116" s="97">
        <v>-620</v>
      </c>
      <c r="BG116" s="97">
        <v>12526</v>
      </c>
      <c r="BH116" s="97">
        <v>0</v>
      </c>
      <c r="BI116" s="97">
        <v>0</v>
      </c>
      <c r="BJ116" s="97">
        <v>0</v>
      </c>
      <c r="BK116" s="97">
        <v>123</v>
      </c>
      <c r="BL116" s="97">
        <v>386</v>
      </c>
      <c r="BM116" s="97">
        <v>-1196</v>
      </c>
      <c r="BN116" s="97">
        <v>0</v>
      </c>
      <c r="BO116" s="97">
        <v>-3190</v>
      </c>
      <c r="BP116" s="97">
        <v>-266</v>
      </c>
      <c r="BQ116" s="97">
        <v>8383</v>
      </c>
      <c r="BR116" s="105">
        <v>0</v>
      </c>
      <c r="BS116" s="105">
        <v>0</v>
      </c>
      <c r="BT116" s="105">
        <v>7308</v>
      </c>
      <c r="BU116" s="105">
        <v>3594</v>
      </c>
      <c r="BV116" s="106">
        <v>0</v>
      </c>
      <c r="BW116" s="106">
        <v>0</v>
      </c>
      <c r="BX116" s="106">
        <v>7431</v>
      </c>
      <c r="BY116" s="106">
        <v>3980</v>
      </c>
      <c r="BZ116" s="105">
        <v>0</v>
      </c>
      <c r="CA116" s="107">
        <v>2321</v>
      </c>
      <c r="CB116" s="107">
        <v>0</v>
      </c>
      <c r="CC116" s="107">
        <v>0</v>
      </c>
      <c r="CD116" s="107">
        <v>-3288</v>
      </c>
      <c r="CE116" s="107">
        <v>11821</v>
      </c>
      <c r="CF116" s="136">
        <v>10854</v>
      </c>
      <c r="CG116" s="110">
        <v>0</v>
      </c>
      <c r="CH116" s="110">
        <v>0</v>
      </c>
      <c r="CI116" s="135">
        <v>0</v>
      </c>
      <c r="CJ116" s="135">
        <v>0</v>
      </c>
      <c r="CK116" s="97">
        <v>0</v>
      </c>
      <c r="CL116" s="97">
        <v>0</v>
      </c>
      <c r="CM116" s="139">
        <v>0</v>
      </c>
      <c r="CN116" s="139">
        <v>0</v>
      </c>
      <c r="CO116" s="97">
        <v>1</v>
      </c>
      <c r="CP116" s="97">
        <v>16725</v>
      </c>
      <c r="CQ116" s="119">
        <v>0</v>
      </c>
      <c r="CR116" s="119">
        <v>0</v>
      </c>
      <c r="CS116" s="118">
        <v>0</v>
      </c>
      <c r="CT116" s="117">
        <v>0</v>
      </c>
      <c r="CU116" s="117">
        <v>0</v>
      </c>
    </row>
    <row r="117" spans="1:99" x14ac:dyDescent="0.2">
      <c r="A117" s="144" t="s">
        <v>271</v>
      </c>
      <c r="B117" s="144" t="s">
        <v>1157</v>
      </c>
      <c r="C117" s="144" t="s">
        <v>272</v>
      </c>
      <c r="D117" s="144"/>
      <c r="E117" s="144" t="s">
        <v>822</v>
      </c>
      <c r="F117" s="97">
        <v>0</v>
      </c>
      <c r="G117" s="97">
        <v>-500</v>
      </c>
      <c r="H117" s="97">
        <v>0</v>
      </c>
      <c r="I117" s="97">
        <v>4</v>
      </c>
      <c r="J117" s="97">
        <v>0</v>
      </c>
      <c r="K117" s="97">
        <v>1002</v>
      </c>
      <c r="L117" s="97">
        <v>2034</v>
      </c>
      <c r="M117" s="97">
        <v>4407</v>
      </c>
      <c r="N117" s="97">
        <v>2553</v>
      </c>
      <c r="O117" s="97">
        <v>0</v>
      </c>
      <c r="P117" s="97">
        <v>0</v>
      </c>
      <c r="Q117" s="97">
        <v>3606</v>
      </c>
      <c r="R117" s="97">
        <v>0</v>
      </c>
      <c r="S117" s="140">
        <v>13106</v>
      </c>
      <c r="T117" s="98">
        <v>12564</v>
      </c>
      <c r="U117" s="98">
        <v>442</v>
      </c>
      <c r="V117" s="98">
        <v>6246</v>
      </c>
      <c r="W117" s="98">
        <v>0</v>
      </c>
      <c r="X117" s="98">
        <v>0</v>
      </c>
      <c r="Y117" s="97">
        <v>0</v>
      </c>
      <c r="Z117" s="97">
        <v>0</v>
      </c>
      <c r="AA117" s="97">
        <v>0</v>
      </c>
      <c r="AB117" s="97">
        <v>0</v>
      </c>
      <c r="AC117" s="97">
        <v>0</v>
      </c>
      <c r="AD117" s="98">
        <v>-1498</v>
      </c>
      <c r="AE117" s="98">
        <v>-1</v>
      </c>
      <c r="AF117" s="98">
        <v>-1409</v>
      </c>
      <c r="AG117" s="98">
        <v>-55</v>
      </c>
      <c r="AH117" s="98">
        <v>0</v>
      </c>
      <c r="AI117" s="98">
        <v>4916</v>
      </c>
      <c r="AJ117" s="114">
        <v>34311</v>
      </c>
      <c r="AK117" s="97">
        <v>0</v>
      </c>
      <c r="AL117" s="97">
        <v>3454</v>
      </c>
      <c r="AM117" s="97">
        <v>0</v>
      </c>
      <c r="AN117" s="97">
        <v>0</v>
      </c>
      <c r="AO117" s="97">
        <v>-91</v>
      </c>
      <c r="AP117" s="97">
        <v>160</v>
      </c>
      <c r="AQ117" s="97">
        <v>0</v>
      </c>
      <c r="AR117" s="97">
        <v>5</v>
      </c>
      <c r="AS117" s="97">
        <v>-394</v>
      </c>
      <c r="AT117" s="97">
        <v>37445</v>
      </c>
      <c r="AU117" s="97">
        <v>-162</v>
      </c>
      <c r="AV117" s="97">
        <v>0</v>
      </c>
      <c r="AW117" s="97">
        <v>0</v>
      </c>
      <c r="AX117" s="97">
        <v>0</v>
      </c>
      <c r="AY117" s="97">
        <v>-19622</v>
      </c>
      <c r="AZ117" s="97">
        <v>0</v>
      </c>
      <c r="BA117" s="97">
        <v>-2536</v>
      </c>
      <c r="BB117" s="97">
        <v>0</v>
      </c>
      <c r="BC117" s="97">
        <v>0</v>
      </c>
      <c r="BD117" s="114">
        <v>15125</v>
      </c>
      <c r="BE117" s="97">
        <v>0</v>
      </c>
      <c r="BF117" s="97">
        <v>-3575</v>
      </c>
      <c r="BG117" s="97">
        <v>11550</v>
      </c>
      <c r="BH117" s="97">
        <v>0</v>
      </c>
      <c r="BI117" s="97">
        <v>0</v>
      </c>
      <c r="BJ117" s="97">
        <v>0</v>
      </c>
      <c r="BK117" s="97">
        <v>-3040</v>
      </c>
      <c r="BL117" s="97">
        <v>912</v>
      </c>
      <c r="BM117" s="97">
        <v>-828</v>
      </c>
      <c r="BN117" s="97">
        <v>0</v>
      </c>
      <c r="BO117" s="97">
        <v>-263</v>
      </c>
      <c r="BP117" s="97">
        <v>-2231</v>
      </c>
      <c r="BQ117" s="97">
        <v>6100</v>
      </c>
      <c r="BR117" s="105">
        <v>0</v>
      </c>
      <c r="BS117" s="105">
        <v>0</v>
      </c>
      <c r="BT117" s="105">
        <v>13395</v>
      </c>
      <c r="BU117" s="105">
        <v>6038</v>
      </c>
      <c r="BV117" s="106">
        <v>0</v>
      </c>
      <c r="BW117" s="106">
        <v>0</v>
      </c>
      <c r="BX117" s="106">
        <v>10355</v>
      </c>
      <c r="BY117" s="106">
        <v>6950</v>
      </c>
      <c r="BZ117" s="105">
        <v>0</v>
      </c>
      <c r="CA117" s="107">
        <v>2293</v>
      </c>
      <c r="CB117" s="107">
        <v>-685</v>
      </c>
      <c r="CC117" s="107">
        <v>0</v>
      </c>
      <c r="CD117" s="107">
        <v>0</v>
      </c>
      <c r="CE117" s="107">
        <v>0</v>
      </c>
      <c r="CF117" s="136">
        <v>1608</v>
      </c>
      <c r="CG117" s="110">
        <v>1953</v>
      </c>
      <c r="CH117" s="110">
        <v>1545</v>
      </c>
      <c r="CI117" s="135">
        <v>3498</v>
      </c>
      <c r="CJ117" s="135">
        <v>0</v>
      </c>
      <c r="CK117" s="97">
        <v>0</v>
      </c>
      <c r="CL117" s="97">
        <v>0</v>
      </c>
      <c r="CM117" s="139">
        <v>0</v>
      </c>
      <c r="CN117" s="139">
        <v>0</v>
      </c>
      <c r="CO117" s="97">
        <v>1</v>
      </c>
      <c r="CP117" s="97">
        <v>3259</v>
      </c>
      <c r="CQ117" s="119">
        <v>12650</v>
      </c>
      <c r="CR117" s="119">
        <v>13942</v>
      </c>
      <c r="CS117" s="118">
        <v>-1292</v>
      </c>
      <c r="CT117" s="117">
        <v>5393</v>
      </c>
      <c r="CU117" s="117">
        <v>4101</v>
      </c>
    </row>
    <row r="118" spans="1:99" x14ac:dyDescent="0.2">
      <c r="A118" s="144" t="s">
        <v>273</v>
      </c>
      <c r="B118" s="144" t="s">
        <v>1158</v>
      </c>
      <c r="C118" s="144" t="s">
        <v>274</v>
      </c>
      <c r="D118" s="144"/>
      <c r="E118" s="144" t="s">
        <v>822</v>
      </c>
      <c r="F118" s="97">
        <v>0</v>
      </c>
      <c r="G118" s="97">
        <v>-406</v>
      </c>
      <c r="H118" s="97">
        <v>0</v>
      </c>
      <c r="I118" s="97">
        <v>0</v>
      </c>
      <c r="J118" s="97">
        <v>0</v>
      </c>
      <c r="K118" s="97">
        <v>1096</v>
      </c>
      <c r="L118" s="97">
        <v>1972</v>
      </c>
      <c r="M118" s="97">
        <v>2827</v>
      </c>
      <c r="N118" s="97">
        <v>1218</v>
      </c>
      <c r="O118" s="97">
        <v>0</v>
      </c>
      <c r="P118" s="97">
        <v>0</v>
      </c>
      <c r="Q118" s="97">
        <v>3707</v>
      </c>
      <c r="R118" s="97">
        <v>18</v>
      </c>
      <c r="S118" s="140">
        <v>10432</v>
      </c>
      <c r="T118" s="98">
        <v>18333</v>
      </c>
      <c r="U118" s="98">
        <v>1341</v>
      </c>
      <c r="V118" s="98">
        <v>7643</v>
      </c>
      <c r="W118" s="98">
        <v>0</v>
      </c>
      <c r="X118" s="98">
        <v>0</v>
      </c>
      <c r="Y118" s="97">
        <v>0</v>
      </c>
      <c r="Z118" s="97">
        <v>0</v>
      </c>
      <c r="AA118" s="97">
        <v>0</v>
      </c>
      <c r="AB118" s="97">
        <v>0</v>
      </c>
      <c r="AC118" s="97">
        <v>0</v>
      </c>
      <c r="AD118" s="98">
        <v>0</v>
      </c>
      <c r="AE118" s="98">
        <v>0</v>
      </c>
      <c r="AF118" s="98">
        <v>0</v>
      </c>
      <c r="AG118" s="98">
        <v>0</v>
      </c>
      <c r="AH118" s="98">
        <v>22</v>
      </c>
      <c r="AI118" s="98">
        <v>0</v>
      </c>
      <c r="AJ118" s="114">
        <v>37771</v>
      </c>
      <c r="AK118" s="97">
        <v>0</v>
      </c>
      <c r="AL118" s="97">
        <v>0</v>
      </c>
      <c r="AM118" s="97">
        <v>0</v>
      </c>
      <c r="AN118" s="97">
        <v>0</v>
      </c>
      <c r="AO118" s="97">
        <v>222</v>
      </c>
      <c r="AP118" s="97">
        <v>528</v>
      </c>
      <c r="AQ118" s="97">
        <v>0</v>
      </c>
      <c r="AR118" s="97">
        <v>2185</v>
      </c>
      <c r="AS118" s="97">
        <v>-1874</v>
      </c>
      <c r="AT118" s="97">
        <v>38832</v>
      </c>
      <c r="AU118" s="97">
        <v>-318</v>
      </c>
      <c r="AV118" s="97">
        <v>0</v>
      </c>
      <c r="AW118" s="97">
        <v>0</v>
      </c>
      <c r="AX118" s="97">
        <v>0</v>
      </c>
      <c r="AY118" s="97">
        <v>-27789</v>
      </c>
      <c r="AZ118" s="97">
        <v>0</v>
      </c>
      <c r="BA118" s="97">
        <v>-21</v>
      </c>
      <c r="BB118" s="97">
        <v>0</v>
      </c>
      <c r="BC118" s="97">
        <v>0</v>
      </c>
      <c r="BD118" s="114">
        <v>10704</v>
      </c>
      <c r="BE118" s="97">
        <v>0</v>
      </c>
      <c r="BF118" s="97">
        <v>-1511</v>
      </c>
      <c r="BG118" s="97">
        <v>9193</v>
      </c>
      <c r="BH118" s="97">
        <v>0</v>
      </c>
      <c r="BI118" s="97">
        <v>0</v>
      </c>
      <c r="BJ118" s="97">
        <v>0</v>
      </c>
      <c r="BK118" s="97">
        <v>0</v>
      </c>
      <c r="BL118" s="97">
        <v>0</v>
      </c>
      <c r="BM118" s="97">
        <v>-1176</v>
      </c>
      <c r="BN118" s="97">
        <v>0</v>
      </c>
      <c r="BO118" s="97">
        <v>-2556</v>
      </c>
      <c r="BP118" s="97">
        <v>-69</v>
      </c>
      <c r="BQ118" s="97">
        <v>5392</v>
      </c>
      <c r="BR118" s="105">
        <v>0</v>
      </c>
      <c r="BS118" s="105">
        <v>0</v>
      </c>
      <c r="BT118" s="105">
        <v>5235</v>
      </c>
      <c r="BU118" s="105">
        <v>890</v>
      </c>
      <c r="BV118" s="106">
        <v>0</v>
      </c>
      <c r="BW118" s="106">
        <v>0</v>
      </c>
      <c r="BX118" s="106">
        <v>5235</v>
      </c>
      <c r="BY118" s="106">
        <v>890</v>
      </c>
      <c r="BZ118" s="105">
        <v>0</v>
      </c>
      <c r="CA118" s="107">
        <v>1228</v>
      </c>
      <c r="CB118" s="107">
        <v>349</v>
      </c>
      <c r="CC118" s="107">
        <v>111</v>
      </c>
      <c r="CD118" s="107">
        <v>-1002</v>
      </c>
      <c r="CE118" s="107">
        <v>578</v>
      </c>
      <c r="CF118" s="136">
        <v>1264</v>
      </c>
      <c r="CG118" s="110">
        <v>2028</v>
      </c>
      <c r="CH118" s="110">
        <v>2097</v>
      </c>
      <c r="CI118" s="135">
        <v>4125</v>
      </c>
      <c r="CJ118" s="135">
        <v>0</v>
      </c>
      <c r="CK118" s="97">
        <v>0</v>
      </c>
      <c r="CL118" s="97">
        <v>0</v>
      </c>
      <c r="CM118" s="139">
        <v>0</v>
      </c>
      <c r="CN118" s="139">
        <v>0</v>
      </c>
      <c r="CO118" s="97">
        <v>1</v>
      </c>
      <c r="CP118" s="97">
        <v>10432</v>
      </c>
      <c r="CQ118" s="119">
        <v>14664</v>
      </c>
      <c r="CR118" s="119">
        <v>15194</v>
      </c>
      <c r="CS118" s="118">
        <v>-530</v>
      </c>
      <c r="CT118" s="117">
        <v>3984</v>
      </c>
      <c r="CU118" s="117">
        <v>3454</v>
      </c>
    </row>
    <row r="119" spans="1:99" x14ac:dyDescent="0.2">
      <c r="A119" s="144" t="s">
        <v>275</v>
      </c>
      <c r="B119" s="144" t="s">
        <v>1159</v>
      </c>
      <c r="C119" s="144" t="s">
        <v>276</v>
      </c>
      <c r="D119" s="144"/>
      <c r="E119" s="144" t="s">
        <v>822</v>
      </c>
      <c r="F119" s="97">
        <v>0</v>
      </c>
      <c r="G119" s="97">
        <v>-234</v>
      </c>
      <c r="H119" s="97">
        <v>0</v>
      </c>
      <c r="I119" s="97">
        <v>0</v>
      </c>
      <c r="J119" s="97">
        <v>0</v>
      </c>
      <c r="K119" s="97">
        <v>1473</v>
      </c>
      <c r="L119" s="97">
        <v>-282</v>
      </c>
      <c r="M119" s="97">
        <v>3102</v>
      </c>
      <c r="N119" s="97">
        <v>1933</v>
      </c>
      <c r="O119" s="97">
        <v>0</v>
      </c>
      <c r="P119" s="97">
        <v>0</v>
      </c>
      <c r="Q119" s="97">
        <v>2611</v>
      </c>
      <c r="R119" s="97">
        <v>0</v>
      </c>
      <c r="S119" s="140">
        <v>8603</v>
      </c>
      <c r="T119" s="98">
        <v>15053</v>
      </c>
      <c r="U119" s="98">
        <v>0</v>
      </c>
      <c r="V119" s="98">
        <v>0</v>
      </c>
      <c r="W119" s="98">
        <v>0</v>
      </c>
      <c r="X119" s="98">
        <v>0</v>
      </c>
      <c r="Y119" s="97">
        <v>2841</v>
      </c>
      <c r="Z119" s="97">
        <v>0</v>
      </c>
      <c r="AA119" s="97">
        <v>0</v>
      </c>
      <c r="AB119" s="97">
        <v>0</v>
      </c>
      <c r="AC119" s="97">
        <v>0</v>
      </c>
      <c r="AD119" s="98">
        <v>0</v>
      </c>
      <c r="AE119" s="98">
        <v>0</v>
      </c>
      <c r="AF119" s="98">
        <v>0</v>
      </c>
      <c r="AG119" s="98">
        <v>0</v>
      </c>
      <c r="AH119" s="98">
        <v>6</v>
      </c>
      <c r="AI119" s="98">
        <v>0</v>
      </c>
      <c r="AJ119" s="114">
        <v>26503</v>
      </c>
      <c r="AK119" s="97">
        <v>0</v>
      </c>
      <c r="AL119" s="97">
        <v>14</v>
      </c>
      <c r="AM119" s="97">
        <v>0</v>
      </c>
      <c r="AN119" s="97">
        <v>0</v>
      </c>
      <c r="AO119" s="97">
        <v>0</v>
      </c>
      <c r="AP119" s="97">
        <v>29</v>
      </c>
      <c r="AQ119" s="97">
        <v>0</v>
      </c>
      <c r="AR119" s="97">
        <v>173</v>
      </c>
      <c r="AS119" s="97">
        <v>0</v>
      </c>
      <c r="AT119" s="97">
        <v>26719</v>
      </c>
      <c r="AU119" s="97">
        <v>-131</v>
      </c>
      <c r="AV119" s="97">
        <v>0</v>
      </c>
      <c r="AW119" s="97">
        <v>0</v>
      </c>
      <c r="AX119" s="97">
        <v>0</v>
      </c>
      <c r="AY119" s="97">
        <v>-15024</v>
      </c>
      <c r="AZ119" s="97">
        <v>0</v>
      </c>
      <c r="BA119" s="97">
        <v>0</v>
      </c>
      <c r="BB119" s="97">
        <v>0</v>
      </c>
      <c r="BC119" s="97">
        <v>0</v>
      </c>
      <c r="BD119" s="114">
        <v>11564</v>
      </c>
      <c r="BE119" s="97">
        <v>0</v>
      </c>
      <c r="BF119" s="97">
        <v>-2514</v>
      </c>
      <c r="BG119" s="97">
        <v>9050</v>
      </c>
      <c r="BH119" s="97">
        <v>0</v>
      </c>
      <c r="BI119" s="97">
        <v>0</v>
      </c>
      <c r="BJ119" s="97">
        <v>0</v>
      </c>
      <c r="BK119" s="97">
        <v>1602</v>
      </c>
      <c r="BL119" s="97">
        <v>517</v>
      </c>
      <c r="BM119" s="97">
        <v>-562</v>
      </c>
      <c r="BN119" s="97">
        <v>0</v>
      </c>
      <c r="BO119" s="97">
        <v>-1592</v>
      </c>
      <c r="BP119" s="97">
        <v>-135</v>
      </c>
      <c r="BQ119" s="97">
        <v>8880</v>
      </c>
      <c r="BR119" s="105">
        <v>0</v>
      </c>
      <c r="BS119" s="105">
        <v>0</v>
      </c>
      <c r="BT119" s="105">
        <v>6846</v>
      </c>
      <c r="BU119" s="105">
        <v>4807</v>
      </c>
      <c r="BV119" s="106">
        <v>0</v>
      </c>
      <c r="BW119" s="106">
        <v>0</v>
      </c>
      <c r="BX119" s="106">
        <v>8448</v>
      </c>
      <c r="BY119" s="106">
        <v>5324</v>
      </c>
      <c r="BZ119" s="105">
        <v>0</v>
      </c>
      <c r="CA119" s="107">
        <v>1389</v>
      </c>
      <c r="CB119" s="107">
        <v>354</v>
      </c>
      <c r="CC119" s="107">
        <v>0</v>
      </c>
      <c r="CD119" s="107">
        <v>-726</v>
      </c>
      <c r="CE119" s="107">
        <v>810</v>
      </c>
      <c r="CF119" s="136">
        <v>1827</v>
      </c>
      <c r="CG119" s="110">
        <v>1270</v>
      </c>
      <c r="CH119" s="110">
        <v>1545</v>
      </c>
      <c r="CI119" s="135">
        <v>2815</v>
      </c>
      <c r="CJ119" s="135">
        <v>0</v>
      </c>
      <c r="CK119" s="97">
        <v>0</v>
      </c>
      <c r="CL119" s="97">
        <v>0</v>
      </c>
      <c r="CM119" s="139">
        <v>0</v>
      </c>
      <c r="CN119" s="139">
        <v>0</v>
      </c>
      <c r="CO119" s="97">
        <v>1</v>
      </c>
      <c r="CP119" s="97">
        <v>8603</v>
      </c>
      <c r="CQ119" s="119">
        <v>0</v>
      </c>
      <c r="CR119" s="119">
        <v>0</v>
      </c>
      <c r="CS119" s="118">
        <v>0</v>
      </c>
      <c r="CT119" s="117">
        <v>0</v>
      </c>
      <c r="CU119" s="117">
        <v>0</v>
      </c>
    </row>
    <row r="120" spans="1:99" x14ac:dyDescent="0.2">
      <c r="A120" s="144" t="s">
        <v>277</v>
      </c>
      <c r="B120" s="144" t="s">
        <v>1160</v>
      </c>
      <c r="C120" s="144" t="s">
        <v>278</v>
      </c>
      <c r="D120" s="144"/>
      <c r="E120" s="144" t="s">
        <v>822</v>
      </c>
      <c r="F120" s="97">
        <v>0</v>
      </c>
      <c r="G120" s="97">
        <v>-325.13090999999969</v>
      </c>
      <c r="H120" s="97">
        <v>0</v>
      </c>
      <c r="I120" s="97">
        <v>0</v>
      </c>
      <c r="J120" s="97">
        <v>0</v>
      </c>
      <c r="K120" s="97">
        <v>924.29539000000011</v>
      </c>
      <c r="L120" s="97">
        <v>1364.6008499999998</v>
      </c>
      <c r="M120" s="97">
        <v>4717.0912800000006</v>
      </c>
      <c r="N120" s="97">
        <v>246.86006999999984</v>
      </c>
      <c r="O120" s="97">
        <v>0</v>
      </c>
      <c r="P120" s="97">
        <v>0</v>
      </c>
      <c r="Q120" s="97">
        <v>6761.6778700000023</v>
      </c>
      <c r="R120" s="97">
        <v>54</v>
      </c>
      <c r="S120" s="140">
        <v>13743.394550000003</v>
      </c>
      <c r="T120" s="98">
        <v>31952</v>
      </c>
      <c r="U120" s="98">
        <v>143</v>
      </c>
      <c r="V120" s="98">
        <v>0</v>
      </c>
      <c r="W120" s="98">
        <v>0</v>
      </c>
      <c r="X120" s="98">
        <v>0</v>
      </c>
      <c r="Y120" s="97">
        <v>0</v>
      </c>
      <c r="Z120" s="97">
        <v>0</v>
      </c>
      <c r="AA120" s="97">
        <v>0</v>
      </c>
      <c r="AB120" s="97">
        <v>0</v>
      </c>
      <c r="AC120" s="97">
        <v>0</v>
      </c>
      <c r="AD120" s="98">
        <v>0</v>
      </c>
      <c r="AE120" s="98">
        <v>0</v>
      </c>
      <c r="AF120" s="98">
        <v>0</v>
      </c>
      <c r="AG120" s="98">
        <v>0</v>
      </c>
      <c r="AH120" s="98">
        <v>0</v>
      </c>
      <c r="AI120" s="98">
        <v>0</v>
      </c>
      <c r="AJ120" s="114">
        <v>45838.394550000005</v>
      </c>
      <c r="AK120" s="97">
        <v>0</v>
      </c>
      <c r="AL120" s="97">
        <v>0</v>
      </c>
      <c r="AM120" s="97">
        <v>0</v>
      </c>
      <c r="AN120" s="97">
        <v>0</v>
      </c>
      <c r="AO120" s="97">
        <v>-70</v>
      </c>
      <c r="AP120" s="97">
        <v>0</v>
      </c>
      <c r="AQ120" s="97">
        <v>0</v>
      </c>
      <c r="AR120" s="97">
        <v>187</v>
      </c>
      <c r="AS120" s="97">
        <v>0</v>
      </c>
      <c r="AT120" s="97">
        <v>45955.394550000005</v>
      </c>
      <c r="AU120" s="97">
        <v>-81</v>
      </c>
      <c r="AV120" s="97">
        <v>0</v>
      </c>
      <c r="AW120" s="97">
        <v>0</v>
      </c>
      <c r="AX120" s="97">
        <v>0</v>
      </c>
      <c r="AY120" s="97">
        <v>-32029</v>
      </c>
      <c r="AZ120" s="97">
        <v>0</v>
      </c>
      <c r="BA120" s="97">
        <v>-1970</v>
      </c>
      <c r="BB120" s="97">
        <v>0</v>
      </c>
      <c r="BC120" s="97">
        <v>0</v>
      </c>
      <c r="BD120" s="114">
        <v>11875.394550000005</v>
      </c>
      <c r="BE120" s="97">
        <v>0</v>
      </c>
      <c r="BF120" s="97">
        <v>-2952.9049</v>
      </c>
      <c r="BG120" s="97">
        <v>8922.489650000005</v>
      </c>
      <c r="BH120" s="97">
        <v>0</v>
      </c>
      <c r="BI120" s="97">
        <v>0</v>
      </c>
      <c r="BJ120" s="97">
        <v>0</v>
      </c>
      <c r="BK120" s="97">
        <v>3241</v>
      </c>
      <c r="BL120" s="97">
        <v>890</v>
      </c>
      <c r="BM120" s="97">
        <v>-1556</v>
      </c>
      <c r="BN120" s="97">
        <v>0</v>
      </c>
      <c r="BO120" s="97">
        <v>-4338</v>
      </c>
      <c r="BP120" s="97">
        <v>415</v>
      </c>
      <c r="BQ120" s="97">
        <v>7574</v>
      </c>
      <c r="BR120" s="105">
        <v>0</v>
      </c>
      <c r="BS120" s="105">
        <v>0</v>
      </c>
      <c r="BT120" s="105">
        <v>8466</v>
      </c>
      <c r="BU120" s="105">
        <v>6235</v>
      </c>
      <c r="BV120" s="106">
        <v>0</v>
      </c>
      <c r="BW120" s="106">
        <v>0</v>
      </c>
      <c r="BX120" s="106">
        <v>11707</v>
      </c>
      <c r="BY120" s="106">
        <v>7125</v>
      </c>
      <c r="BZ120" s="105">
        <v>0</v>
      </c>
      <c r="CA120" s="107">
        <v>1105</v>
      </c>
      <c r="CB120" s="107">
        <v>-6</v>
      </c>
      <c r="CC120" s="107">
        <v>-6391</v>
      </c>
      <c r="CD120" s="107">
        <v>-299</v>
      </c>
      <c r="CE120" s="107">
        <v>794</v>
      </c>
      <c r="CF120" s="136">
        <v>-4797</v>
      </c>
      <c r="CG120" s="110">
        <v>0</v>
      </c>
      <c r="CH120" s="110">
        <v>0</v>
      </c>
      <c r="CI120" s="135">
        <v>0</v>
      </c>
      <c r="CJ120" s="135">
        <v>0</v>
      </c>
      <c r="CK120" s="97">
        <v>0</v>
      </c>
      <c r="CL120" s="97">
        <v>0</v>
      </c>
      <c r="CM120" s="139">
        <v>0</v>
      </c>
      <c r="CN120" s="139">
        <v>0</v>
      </c>
      <c r="CO120" s="97">
        <v>1</v>
      </c>
      <c r="CP120" s="97">
        <v>13742</v>
      </c>
      <c r="CQ120" s="119">
        <v>0</v>
      </c>
      <c r="CR120" s="119">
        <v>0</v>
      </c>
      <c r="CS120" s="118">
        <v>0</v>
      </c>
      <c r="CT120" s="117">
        <v>0</v>
      </c>
      <c r="CU120" s="117">
        <v>0</v>
      </c>
    </row>
    <row r="121" spans="1:99" x14ac:dyDescent="0.2">
      <c r="A121" s="144" t="s">
        <v>279</v>
      </c>
      <c r="B121" s="144" t="s">
        <v>1161</v>
      </c>
      <c r="C121" s="144" t="s">
        <v>280</v>
      </c>
      <c r="D121" s="144"/>
      <c r="E121" s="144" t="s">
        <v>822</v>
      </c>
      <c r="F121" s="97">
        <v>0</v>
      </c>
      <c r="G121" s="97">
        <v>-806</v>
      </c>
      <c r="H121" s="97">
        <v>0</v>
      </c>
      <c r="I121" s="97">
        <v>19</v>
      </c>
      <c r="J121" s="97">
        <v>0</v>
      </c>
      <c r="K121" s="97">
        <v>467</v>
      </c>
      <c r="L121" s="97">
        <v>2280</v>
      </c>
      <c r="M121" s="97">
        <v>8265</v>
      </c>
      <c r="N121" s="97">
        <v>1633</v>
      </c>
      <c r="O121" s="97">
        <v>0</v>
      </c>
      <c r="P121" s="97">
        <v>0</v>
      </c>
      <c r="Q121" s="97">
        <v>4996</v>
      </c>
      <c r="R121" s="97">
        <v>8</v>
      </c>
      <c r="S121" s="140">
        <v>16862</v>
      </c>
      <c r="T121" s="98">
        <v>26932</v>
      </c>
      <c r="U121" s="98">
        <v>1151</v>
      </c>
      <c r="V121" s="98">
        <v>13423</v>
      </c>
      <c r="W121" s="98">
        <v>0</v>
      </c>
      <c r="X121" s="98">
        <v>178</v>
      </c>
      <c r="Y121" s="97">
        <v>5135</v>
      </c>
      <c r="Z121" s="97">
        <v>0</v>
      </c>
      <c r="AA121" s="97">
        <v>0</v>
      </c>
      <c r="AB121" s="97">
        <v>0</v>
      </c>
      <c r="AC121" s="97">
        <v>0</v>
      </c>
      <c r="AD121" s="98">
        <v>-255</v>
      </c>
      <c r="AE121" s="98">
        <v>0</v>
      </c>
      <c r="AF121" s="98">
        <v>-3</v>
      </c>
      <c r="AG121" s="98">
        <v>0</v>
      </c>
      <c r="AH121" s="98">
        <v>44</v>
      </c>
      <c r="AI121" s="98">
        <v>0</v>
      </c>
      <c r="AJ121" s="114">
        <v>63467</v>
      </c>
      <c r="AK121" s="97">
        <v>0</v>
      </c>
      <c r="AL121" s="97">
        <v>0</v>
      </c>
      <c r="AM121" s="97">
        <v>0</v>
      </c>
      <c r="AN121" s="97">
        <v>0</v>
      </c>
      <c r="AO121" s="97">
        <v>47</v>
      </c>
      <c r="AP121" s="97">
        <v>1017</v>
      </c>
      <c r="AQ121" s="97">
        <v>0</v>
      </c>
      <c r="AR121" s="97">
        <v>40</v>
      </c>
      <c r="AS121" s="97">
        <v>-645</v>
      </c>
      <c r="AT121" s="97">
        <v>63926</v>
      </c>
      <c r="AU121" s="97">
        <v>0</v>
      </c>
      <c r="AV121" s="97">
        <v>0</v>
      </c>
      <c r="AW121" s="97">
        <v>0</v>
      </c>
      <c r="AX121" s="97">
        <v>0</v>
      </c>
      <c r="AY121" s="97">
        <v>-41504</v>
      </c>
      <c r="AZ121" s="97">
        <v>0</v>
      </c>
      <c r="BA121" s="97">
        <v>-116</v>
      </c>
      <c r="BB121" s="97">
        <v>0</v>
      </c>
      <c r="BC121" s="97">
        <v>0</v>
      </c>
      <c r="BD121" s="114">
        <v>22306</v>
      </c>
      <c r="BE121" s="97">
        <v>0</v>
      </c>
      <c r="BF121" s="97">
        <v>-2926</v>
      </c>
      <c r="BG121" s="97">
        <v>19380</v>
      </c>
      <c r="BH121" s="97">
        <v>0</v>
      </c>
      <c r="BI121" s="97">
        <v>0</v>
      </c>
      <c r="BJ121" s="97">
        <v>0</v>
      </c>
      <c r="BK121" s="97">
        <v>2298</v>
      </c>
      <c r="BL121" s="97">
        <v>0</v>
      </c>
      <c r="BM121" s="97">
        <v>-1765</v>
      </c>
      <c r="BN121" s="97">
        <v>0</v>
      </c>
      <c r="BO121" s="97">
        <v>-3610</v>
      </c>
      <c r="BP121" s="97">
        <v>-141</v>
      </c>
      <c r="BQ121" s="97">
        <v>16162</v>
      </c>
      <c r="BR121" s="105">
        <v>0</v>
      </c>
      <c r="BS121" s="105">
        <v>0</v>
      </c>
      <c r="BT121" s="105">
        <v>13159</v>
      </c>
      <c r="BU121" s="105">
        <v>3000</v>
      </c>
      <c r="BV121" s="106">
        <v>0</v>
      </c>
      <c r="BW121" s="106">
        <v>0</v>
      </c>
      <c r="BX121" s="106">
        <v>15457</v>
      </c>
      <c r="BY121" s="106">
        <v>3000</v>
      </c>
      <c r="BZ121" s="105">
        <v>0</v>
      </c>
      <c r="CA121" s="107">
        <v>1901</v>
      </c>
      <c r="CB121" s="107">
        <v>1946</v>
      </c>
      <c r="CC121" s="107">
        <v>-184</v>
      </c>
      <c r="CD121" s="107">
        <v>-1168</v>
      </c>
      <c r="CE121" s="107">
        <v>1208</v>
      </c>
      <c r="CF121" s="136">
        <v>3703</v>
      </c>
      <c r="CG121" s="110">
        <v>4643</v>
      </c>
      <c r="CH121" s="110">
        <v>3758</v>
      </c>
      <c r="CI121" s="135">
        <v>8401</v>
      </c>
      <c r="CJ121" s="135">
        <v>100</v>
      </c>
      <c r="CK121" s="97">
        <v>0</v>
      </c>
      <c r="CL121" s="97">
        <v>0</v>
      </c>
      <c r="CM121" s="139">
        <v>0</v>
      </c>
      <c r="CN121" s="139">
        <v>0</v>
      </c>
      <c r="CO121" s="97">
        <v>1</v>
      </c>
      <c r="CP121" s="97">
        <v>16862</v>
      </c>
      <c r="CQ121" s="119">
        <v>28142</v>
      </c>
      <c r="CR121" s="119">
        <v>23967</v>
      </c>
      <c r="CS121" s="118">
        <v>4175</v>
      </c>
      <c r="CT121" s="117">
        <v>18170</v>
      </c>
      <c r="CU121" s="117">
        <v>22345</v>
      </c>
    </row>
    <row r="122" spans="1:99" x14ac:dyDescent="0.2">
      <c r="A122" s="144" t="s">
        <v>281</v>
      </c>
      <c r="B122" s="144" t="s">
        <v>1162</v>
      </c>
      <c r="C122" s="144" t="s">
        <v>282</v>
      </c>
      <c r="D122" s="144"/>
      <c r="E122" s="144" t="s">
        <v>822</v>
      </c>
      <c r="F122" s="97">
        <v>0</v>
      </c>
      <c r="G122" s="97">
        <v>-429</v>
      </c>
      <c r="H122" s="97">
        <v>0</v>
      </c>
      <c r="I122" s="97">
        <v>1</v>
      </c>
      <c r="J122" s="97">
        <v>0</v>
      </c>
      <c r="K122" s="97">
        <v>1848</v>
      </c>
      <c r="L122" s="97">
        <v>2509</v>
      </c>
      <c r="M122" s="97">
        <v>4482</v>
      </c>
      <c r="N122" s="97">
        <v>1609</v>
      </c>
      <c r="O122" s="97">
        <v>0</v>
      </c>
      <c r="P122" s="97">
        <v>0</v>
      </c>
      <c r="Q122" s="97">
        <v>4655</v>
      </c>
      <c r="R122" s="97">
        <v>0</v>
      </c>
      <c r="S122" s="140">
        <v>14675</v>
      </c>
      <c r="T122" s="98">
        <v>36375</v>
      </c>
      <c r="U122" s="98">
        <v>15</v>
      </c>
      <c r="V122" s="98">
        <v>0</v>
      </c>
      <c r="W122" s="98">
        <v>0</v>
      </c>
      <c r="X122" s="98">
        <v>0</v>
      </c>
      <c r="Y122" s="97">
        <v>0</v>
      </c>
      <c r="Z122" s="97">
        <v>0</v>
      </c>
      <c r="AA122" s="97">
        <v>0</v>
      </c>
      <c r="AB122" s="97">
        <v>0</v>
      </c>
      <c r="AC122" s="97">
        <v>0</v>
      </c>
      <c r="AD122" s="98">
        <v>-1341</v>
      </c>
      <c r="AE122" s="98">
        <v>204</v>
      </c>
      <c r="AF122" s="98">
        <v>-351</v>
      </c>
      <c r="AG122" s="98">
        <v>-420</v>
      </c>
      <c r="AH122" s="98">
        <v>0</v>
      </c>
      <c r="AI122" s="98">
        <v>0</v>
      </c>
      <c r="AJ122" s="114">
        <v>49157</v>
      </c>
      <c r="AK122" s="97">
        <v>0</v>
      </c>
      <c r="AL122" s="97">
        <v>388</v>
      </c>
      <c r="AM122" s="97">
        <v>0</v>
      </c>
      <c r="AN122" s="97">
        <v>162</v>
      </c>
      <c r="AO122" s="97">
        <v>99</v>
      </c>
      <c r="AP122" s="97">
        <v>0</v>
      </c>
      <c r="AQ122" s="97">
        <v>0</v>
      </c>
      <c r="AR122" s="97">
        <v>10</v>
      </c>
      <c r="AS122" s="97">
        <v>0</v>
      </c>
      <c r="AT122" s="97">
        <v>49816</v>
      </c>
      <c r="AU122" s="97">
        <v>-613</v>
      </c>
      <c r="AV122" s="97">
        <v>0</v>
      </c>
      <c r="AW122" s="97">
        <v>0</v>
      </c>
      <c r="AX122" s="97">
        <v>0</v>
      </c>
      <c r="AY122" s="97">
        <v>-37408</v>
      </c>
      <c r="AZ122" s="97">
        <v>0</v>
      </c>
      <c r="BA122" s="97">
        <v>0</v>
      </c>
      <c r="BB122" s="97">
        <v>0</v>
      </c>
      <c r="BC122" s="97">
        <v>0</v>
      </c>
      <c r="BD122" s="114">
        <v>11795</v>
      </c>
      <c r="BE122" s="97">
        <v>0</v>
      </c>
      <c r="BF122" s="97">
        <v>-2717</v>
      </c>
      <c r="BG122" s="97">
        <v>9078</v>
      </c>
      <c r="BH122" s="97">
        <v>0</v>
      </c>
      <c r="BI122" s="97">
        <v>0</v>
      </c>
      <c r="BJ122" s="97">
        <v>0</v>
      </c>
      <c r="BK122" s="97">
        <v>562</v>
      </c>
      <c r="BL122" s="97">
        <v>0</v>
      </c>
      <c r="BM122" s="97">
        <v>-1104</v>
      </c>
      <c r="BN122" s="97">
        <v>0</v>
      </c>
      <c r="BO122" s="97">
        <v>-2781</v>
      </c>
      <c r="BP122" s="97">
        <v>-91</v>
      </c>
      <c r="BQ122" s="97">
        <v>5664</v>
      </c>
      <c r="BR122" s="105">
        <v>0</v>
      </c>
      <c r="BS122" s="105">
        <v>0</v>
      </c>
      <c r="BT122" s="105">
        <v>7891</v>
      </c>
      <c r="BU122" s="105">
        <v>2000</v>
      </c>
      <c r="BV122" s="106">
        <v>0</v>
      </c>
      <c r="BW122" s="106">
        <v>0</v>
      </c>
      <c r="BX122" s="106">
        <v>8453</v>
      </c>
      <c r="BY122" s="106">
        <v>2000</v>
      </c>
      <c r="BZ122" s="105">
        <v>0</v>
      </c>
      <c r="CA122" s="107">
        <v>1585</v>
      </c>
      <c r="CB122" s="107">
        <v>342</v>
      </c>
      <c r="CC122" s="107">
        <v>0</v>
      </c>
      <c r="CD122" s="107">
        <v>0</v>
      </c>
      <c r="CE122" s="107">
        <v>0</v>
      </c>
      <c r="CF122" s="136">
        <v>1927</v>
      </c>
      <c r="CG122" s="110">
        <v>2041</v>
      </c>
      <c r="CH122" s="110">
        <v>2087</v>
      </c>
      <c r="CI122" s="135">
        <v>4128</v>
      </c>
      <c r="CJ122" s="135">
        <v>0</v>
      </c>
      <c r="CK122" s="97">
        <v>0</v>
      </c>
      <c r="CL122" s="97">
        <v>0</v>
      </c>
      <c r="CM122" s="139">
        <v>0</v>
      </c>
      <c r="CN122" s="139">
        <v>0</v>
      </c>
      <c r="CO122" s="97">
        <v>1</v>
      </c>
      <c r="CP122" s="97">
        <v>14675</v>
      </c>
      <c r="CQ122" s="119">
        <v>0</v>
      </c>
      <c r="CR122" s="119">
        <v>0</v>
      </c>
      <c r="CS122" s="118">
        <v>0</v>
      </c>
      <c r="CT122" s="117">
        <v>0</v>
      </c>
      <c r="CU122" s="117">
        <v>0</v>
      </c>
    </row>
    <row r="123" spans="1:99" x14ac:dyDescent="0.2">
      <c r="A123" s="144" t="s">
        <v>283</v>
      </c>
      <c r="B123" s="144" t="s">
        <v>1163</v>
      </c>
      <c r="C123" s="144" t="s">
        <v>284</v>
      </c>
      <c r="D123" s="144"/>
      <c r="E123" s="144" t="s">
        <v>822</v>
      </c>
      <c r="F123" s="97">
        <v>0</v>
      </c>
      <c r="G123" s="97">
        <v>-1121</v>
      </c>
      <c r="H123" s="97">
        <v>0</v>
      </c>
      <c r="I123" s="97">
        <v>0</v>
      </c>
      <c r="J123" s="97">
        <v>0</v>
      </c>
      <c r="K123" s="97">
        <v>922</v>
      </c>
      <c r="L123" s="97">
        <v>2934</v>
      </c>
      <c r="M123" s="97">
        <v>4248</v>
      </c>
      <c r="N123" s="97">
        <v>3451</v>
      </c>
      <c r="O123" s="97">
        <v>0</v>
      </c>
      <c r="P123" s="97">
        <v>0</v>
      </c>
      <c r="Q123" s="97">
        <v>5752</v>
      </c>
      <c r="R123" s="97">
        <v>0</v>
      </c>
      <c r="S123" s="140">
        <v>16186</v>
      </c>
      <c r="T123" s="98">
        <v>29083</v>
      </c>
      <c r="U123" s="98">
        <v>21</v>
      </c>
      <c r="V123" s="98">
        <v>0</v>
      </c>
      <c r="W123" s="98">
        <v>0</v>
      </c>
      <c r="X123" s="98">
        <v>0</v>
      </c>
      <c r="Y123" s="97">
        <v>1344</v>
      </c>
      <c r="Z123" s="97">
        <v>0</v>
      </c>
      <c r="AA123" s="97">
        <v>0</v>
      </c>
      <c r="AB123" s="97">
        <v>0</v>
      </c>
      <c r="AC123" s="97">
        <v>0</v>
      </c>
      <c r="AD123" s="98">
        <v>-6594</v>
      </c>
      <c r="AE123" s="98">
        <v>250</v>
      </c>
      <c r="AF123" s="98">
        <v>-6</v>
      </c>
      <c r="AG123" s="98">
        <v>-18</v>
      </c>
      <c r="AH123" s="98">
        <v>0</v>
      </c>
      <c r="AI123" s="98">
        <v>0</v>
      </c>
      <c r="AJ123" s="114">
        <v>40266</v>
      </c>
      <c r="AK123" s="97">
        <v>0</v>
      </c>
      <c r="AL123" s="97">
        <v>3544</v>
      </c>
      <c r="AM123" s="97">
        <v>0</v>
      </c>
      <c r="AN123" s="97">
        <v>0</v>
      </c>
      <c r="AO123" s="97">
        <v>0</v>
      </c>
      <c r="AP123" s="97">
        <v>0</v>
      </c>
      <c r="AQ123" s="97">
        <v>0</v>
      </c>
      <c r="AR123" s="97">
        <v>0</v>
      </c>
      <c r="AS123" s="97">
        <v>0</v>
      </c>
      <c r="AT123" s="97">
        <v>43810</v>
      </c>
      <c r="AU123" s="97">
        <v>-567</v>
      </c>
      <c r="AV123" s="97">
        <v>0</v>
      </c>
      <c r="AW123" s="97">
        <v>0</v>
      </c>
      <c r="AX123" s="97">
        <v>0</v>
      </c>
      <c r="AY123" s="97">
        <v>-29585</v>
      </c>
      <c r="AZ123" s="97">
        <v>0</v>
      </c>
      <c r="BA123" s="97">
        <v>-10</v>
      </c>
      <c r="BB123" s="97">
        <v>0</v>
      </c>
      <c r="BC123" s="97">
        <v>0</v>
      </c>
      <c r="BD123" s="114">
        <v>13648</v>
      </c>
      <c r="BE123" s="97">
        <v>0</v>
      </c>
      <c r="BF123" s="97">
        <v>-5333</v>
      </c>
      <c r="BG123" s="97">
        <v>8315</v>
      </c>
      <c r="BH123" s="97">
        <v>0</v>
      </c>
      <c r="BI123" s="97">
        <v>0</v>
      </c>
      <c r="BJ123" s="97">
        <v>0</v>
      </c>
      <c r="BK123" s="97">
        <v>5218</v>
      </c>
      <c r="BL123" s="97">
        <v>0</v>
      </c>
      <c r="BM123" s="97">
        <v>-1012</v>
      </c>
      <c r="BN123" s="97">
        <v>0</v>
      </c>
      <c r="BO123" s="97">
        <v>-4638</v>
      </c>
      <c r="BP123" s="97">
        <v>-136</v>
      </c>
      <c r="BQ123" s="97">
        <v>7747</v>
      </c>
      <c r="BR123" s="105">
        <v>0</v>
      </c>
      <c r="BS123" s="105">
        <v>0</v>
      </c>
      <c r="BT123" s="105">
        <v>17134</v>
      </c>
      <c r="BU123" s="105">
        <v>2000</v>
      </c>
      <c r="BV123" s="106">
        <v>0</v>
      </c>
      <c r="BW123" s="106">
        <v>0</v>
      </c>
      <c r="BX123" s="106">
        <v>22352</v>
      </c>
      <c r="BY123" s="106">
        <v>2000</v>
      </c>
      <c r="BZ123" s="105">
        <v>0</v>
      </c>
      <c r="CA123" s="107">
        <v>2338</v>
      </c>
      <c r="CB123" s="107">
        <v>138</v>
      </c>
      <c r="CC123" s="107">
        <v>0</v>
      </c>
      <c r="CD123" s="107">
        <v>0</v>
      </c>
      <c r="CE123" s="107">
        <v>986</v>
      </c>
      <c r="CF123" s="136">
        <v>3462</v>
      </c>
      <c r="CG123" s="110">
        <v>2241</v>
      </c>
      <c r="CH123" s="110">
        <v>2427</v>
      </c>
      <c r="CI123" s="135">
        <v>4668</v>
      </c>
      <c r="CJ123" s="135">
        <v>0</v>
      </c>
      <c r="CK123" s="97">
        <v>0</v>
      </c>
      <c r="CL123" s="97">
        <v>0</v>
      </c>
      <c r="CM123" s="139">
        <v>0</v>
      </c>
      <c r="CN123" s="139">
        <v>0</v>
      </c>
      <c r="CO123" s="97">
        <v>1</v>
      </c>
      <c r="CP123" s="97">
        <v>16186</v>
      </c>
      <c r="CQ123" s="119">
        <v>0</v>
      </c>
      <c r="CR123" s="119">
        <v>0</v>
      </c>
      <c r="CS123" s="118">
        <v>0</v>
      </c>
      <c r="CT123" s="117">
        <v>0</v>
      </c>
      <c r="CU123" s="117">
        <v>0</v>
      </c>
    </row>
    <row r="124" spans="1:99" x14ac:dyDescent="0.2">
      <c r="A124" s="144" t="s">
        <v>285</v>
      </c>
      <c r="B124" s="144" t="s">
        <v>1164</v>
      </c>
      <c r="C124" s="144" t="s">
        <v>286</v>
      </c>
      <c r="D124" s="144"/>
      <c r="E124" s="144" t="s">
        <v>822</v>
      </c>
      <c r="F124" s="97">
        <v>0</v>
      </c>
      <c r="G124" s="97">
        <v>-3004</v>
      </c>
      <c r="H124" s="97">
        <v>0</v>
      </c>
      <c r="I124" s="97">
        <v>0</v>
      </c>
      <c r="J124" s="97">
        <v>0</v>
      </c>
      <c r="K124" s="97">
        <v>2180</v>
      </c>
      <c r="L124" s="97">
        <v>2717</v>
      </c>
      <c r="M124" s="97">
        <v>4204</v>
      </c>
      <c r="N124" s="97">
        <v>2800</v>
      </c>
      <c r="O124" s="97">
        <v>0</v>
      </c>
      <c r="P124" s="97">
        <v>0</v>
      </c>
      <c r="Q124" s="97">
        <v>6115</v>
      </c>
      <c r="R124" s="97">
        <v>154</v>
      </c>
      <c r="S124" s="140">
        <v>15166</v>
      </c>
      <c r="T124" s="98">
        <v>15059</v>
      </c>
      <c r="U124" s="98">
        <v>0</v>
      </c>
      <c r="V124" s="98">
        <v>12542</v>
      </c>
      <c r="W124" s="98">
        <v>0</v>
      </c>
      <c r="X124" s="98">
        <v>64</v>
      </c>
      <c r="Y124" s="97">
        <v>2521</v>
      </c>
      <c r="Z124" s="97">
        <v>0</v>
      </c>
      <c r="AA124" s="97">
        <v>0</v>
      </c>
      <c r="AB124" s="97">
        <v>0</v>
      </c>
      <c r="AC124" s="97">
        <v>0</v>
      </c>
      <c r="AD124" s="98">
        <v>535</v>
      </c>
      <c r="AE124" s="98">
        <v>0</v>
      </c>
      <c r="AF124" s="98">
        <v>-144</v>
      </c>
      <c r="AG124" s="98">
        <v>0</v>
      </c>
      <c r="AH124" s="98">
        <v>0</v>
      </c>
      <c r="AI124" s="98">
        <v>-7</v>
      </c>
      <c r="AJ124" s="114">
        <v>45736</v>
      </c>
      <c r="AK124" s="97">
        <v>0</v>
      </c>
      <c r="AL124" s="97">
        <v>635</v>
      </c>
      <c r="AM124" s="97">
        <v>0</v>
      </c>
      <c r="AN124" s="97">
        <v>0</v>
      </c>
      <c r="AO124" s="97">
        <v>-773</v>
      </c>
      <c r="AP124" s="97">
        <v>107</v>
      </c>
      <c r="AQ124" s="97">
        <v>321</v>
      </c>
      <c r="AR124" s="97">
        <v>22</v>
      </c>
      <c r="AS124" s="97">
        <v>0</v>
      </c>
      <c r="AT124" s="97">
        <v>46048</v>
      </c>
      <c r="AU124" s="97">
        <v>-2511</v>
      </c>
      <c r="AV124" s="97">
        <v>0</v>
      </c>
      <c r="AW124" s="97">
        <v>0</v>
      </c>
      <c r="AX124" s="97">
        <v>0</v>
      </c>
      <c r="AY124" s="97">
        <v>-27272</v>
      </c>
      <c r="AZ124" s="97">
        <v>0</v>
      </c>
      <c r="BA124" s="97">
        <v>-1346</v>
      </c>
      <c r="BB124" s="97">
        <v>0</v>
      </c>
      <c r="BC124" s="97">
        <v>0</v>
      </c>
      <c r="BD124" s="114">
        <v>14919</v>
      </c>
      <c r="BE124" s="97">
        <v>0</v>
      </c>
      <c r="BF124" s="97">
        <v>-4098</v>
      </c>
      <c r="BG124" s="97">
        <v>10821</v>
      </c>
      <c r="BH124" s="97">
        <v>0</v>
      </c>
      <c r="BI124" s="97">
        <v>0</v>
      </c>
      <c r="BJ124" s="97">
        <v>0</v>
      </c>
      <c r="BK124" s="97">
        <v>1356</v>
      </c>
      <c r="BL124" s="97">
        <v>-141</v>
      </c>
      <c r="BM124" s="97">
        <v>-1003</v>
      </c>
      <c r="BN124" s="97">
        <v>0</v>
      </c>
      <c r="BO124" s="97">
        <v>-1416</v>
      </c>
      <c r="BP124" s="97">
        <v>-134</v>
      </c>
      <c r="BQ124" s="97">
        <v>9483</v>
      </c>
      <c r="BR124" s="105">
        <v>0</v>
      </c>
      <c r="BS124" s="105">
        <v>0</v>
      </c>
      <c r="BT124" s="105">
        <v>19586</v>
      </c>
      <c r="BU124" s="105">
        <v>2141</v>
      </c>
      <c r="BV124" s="106">
        <v>0</v>
      </c>
      <c r="BW124" s="106">
        <v>0</v>
      </c>
      <c r="BX124" s="106">
        <v>20942</v>
      </c>
      <c r="BY124" s="106">
        <v>2000</v>
      </c>
      <c r="BZ124" s="105">
        <v>0</v>
      </c>
      <c r="CA124" s="107">
        <v>2395</v>
      </c>
      <c r="CB124" s="107">
        <v>0</v>
      </c>
      <c r="CC124" s="107">
        <v>1524</v>
      </c>
      <c r="CD124" s="107">
        <v>-3043</v>
      </c>
      <c r="CE124" s="107">
        <v>630</v>
      </c>
      <c r="CF124" s="136">
        <v>1506</v>
      </c>
      <c r="CG124" s="110">
        <v>2301</v>
      </c>
      <c r="CH124" s="110">
        <v>2639</v>
      </c>
      <c r="CI124" s="135">
        <v>4940</v>
      </c>
      <c r="CJ124" s="135">
        <v>154</v>
      </c>
      <c r="CK124" s="97">
        <v>0</v>
      </c>
      <c r="CL124" s="97">
        <v>0</v>
      </c>
      <c r="CM124" s="139">
        <v>0</v>
      </c>
      <c r="CN124" s="139">
        <v>0</v>
      </c>
      <c r="CO124" s="97">
        <v>1</v>
      </c>
      <c r="CP124" s="97">
        <v>15166</v>
      </c>
      <c r="CQ124" s="119">
        <v>29437</v>
      </c>
      <c r="CR124" s="119">
        <v>27554</v>
      </c>
      <c r="CS124" s="118">
        <v>1883</v>
      </c>
      <c r="CT124" s="117">
        <v>7187</v>
      </c>
      <c r="CU124" s="117">
        <v>9070</v>
      </c>
    </row>
    <row r="125" spans="1:99" x14ac:dyDescent="0.2">
      <c r="A125" s="144" t="s">
        <v>287</v>
      </c>
      <c r="B125" s="144" t="s">
        <v>1165</v>
      </c>
      <c r="C125" s="144" t="s">
        <v>288</v>
      </c>
      <c r="D125" s="144"/>
      <c r="E125" s="144" t="s">
        <v>820</v>
      </c>
      <c r="F125" s="97">
        <v>88426</v>
      </c>
      <c r="G125" s="97">
        <v>5597</v>
      </c>
      <c r="H125" s="97">
        <v>23668</v>
      </c>
      <c r="I125" s="97">
        <v>54774</v>
      </c>
      <c r="J125" s="97">
        <v>9719</v>
      </c>
      <c r="K125" s="97">
        <v>2652</v>
      </c>
      <c r="L125" s="97">
        <v>4585</v>
      </c>
      <c r="M125" s="97">
        <v>16255</v>
      </c>
      <c r="N125" s="97">
        <v>3584</v>
      </c>
      <c r="O125" s="97">
        <v>0</v>
      </c>
      <c r="P125" s="97">
        <v>0</v>
      </c>
      <c r="Q125" s="97">
        <v>5126</v>
      </c>
      <c r="R125" s="97">
        <v>0</v>
      </c>
      <c r="S125" s="140">
        <v>214386</v>
      </c>
      <c r="T125" s="98">
        <v>46256</v>
      </c>
      <c r="U125" s="98">
        <v>387</v>
      </c>
      <c r="V125" s="98">
        <v>0</v>
      </c>
      <c r="W125" s="98">
        <v>0</v>
      </c>
      <c r="X125" s="98">
        <v>0</v>
      </c>
      <c r="Y125" s="97">
        <v>3502</v>
      </c>
      <c r="Z125" s="97">
        <v>0</v>
      </c>
      <c r="AA125" s="97">
        <v>0</v>
      </c>
      <c r="AB125" s="97">
        <v>0</v>
      </c>
      <c r="AC125" s="97">
        <v>0</v>
      </c>
      <c r="AD125" s="98">
        <v>-1838</v>
      </c>
      <c r="AE125" s="98">
        <v>405</v>
      </c>
      <c r="AF125" s="98">
        <v>0</v>
      </c>
      <c r="AG125" s="98">
        <v>0</v>
      </c>
      <c r="AH125" s="98">
        <v>0</v>
      </c>
      <c r="AI125" s="98">
        <v>0</v>
      </c>
      <c r="AJ125" s="114">
        <v>263098</v>
      </c>
      <c r="AK125" s="97">
        <v>203</v>
      </c>
      <c r="AL125" s="97">
        <v>495</v>
      </c>
      <c r="AM125" s="97">
        <v>0</v>
      </c>
      <c r="AN125" s="97">
        <v>0</v>
      </c>
      <c r="AO125" s="97">
        <v>0</v>
      </c>
      <c r="AP125" s="97">
        <v>10771</v>
      </c>
      <c r="AQ125" s="97">
        <v>0</v>
      </c>
      <c r="AR125" s="97">
        <v>6100</v>
      </c>
      <c r="AS125" s="97">
        <v>0</v>
      </c>
      <c r="AT125" s="97">
        <v>280667</v>
      </c>
      <c r="AU125" s="97">
        <v>-2268</v>
      </c>
      <c r="AV125" s="97">
        <v>0</v>
      </c>
      <c r="AW125" s="97">
        <v>0</v>
      </c>
      <c r="AX125" s="97">
        <v>0</v>
      </c>
      <c r="AY125" s="97">
        <v>-51123</v>
      </c>
      <c r="AZ125" s="97">
        <v>0</v>
      </c>
      <c r="BA125" s="97">
        <v>0</v>
      </c>
      <c r="BB125" s="97">
        <v>0</v>
      </c>
      <c r="BC125" s="97">
        <v>0</v>
      </c>
      <c r="BD125" s="114">
        <v>227276</v>
      </c>
      <c r="BE125" s="97">
        <v>-213</v>
      </c>
      <c r="BF125" s="97">
        <v>-96368</v>
      </c>
      <c r="BG125" s="97">
        <v>130695</v>
      </c>
      <c r="BH125" s="97">
        <v>0</v>
      </c>
      <c r="BI125" s="97">
        <v>0</v>
      </c>
      <c r="BJ125" s="97">
        <v>0</v>
      </c>
      <c r="BK125" s="97">
        <v>16585</v>
      </c>
      <c r="BL125" s="97">
        <v>0</v>
      </c>
      <c r="BM125" s="97">
        <v>-17475</v>
      </c>
      <c r="BN125" s="97">
        <v>0</v>
      </c>
      <c r="BO125" s="97">
        <v>-29696</v>
      </c>
      <c r="BP125" s="97">
        <v>-8012</v>
      </c>
      <c r="BQ125" s="97">
        <v>92097</v>
      </c>
      <c r="BR125" s="105">
        <v>9388</v>
      </c>
      <c r="BS125" s="105">
        <v>146</v>
      </c>
      <c r="BT125" s="105">
        <v>18955</v>
      </c>
      <c r="BU125" s="105">
        <v>7345</v>
      </c>
      <c r="BV125" s="106">
        <v>9388</v>
      </c>
      <c r="BW125" s="106">
        <v>146</v>
      </c>
      <c r="BX125" s="106">
        <v>35540</v>
      </c>
      <c r="BY125" s="106">
        <v>7345</v>
      </c>
      <c r="BZ125" s="105">
        <v>0</v>
      </c>
      <c r="CA125" s="107">
        <v>16100</v>
      </c>
      <c r="CB125" s="107">
        <v>4800</v>
      </c>
      <c r="CC125" s="107">
        <v>0</v>
      </c>
      <c r="CD125" s="107">
        <v>26400</v>
      </c>
      <c r="CE125" s="107">
        <v>1200</v>
      </c>
      <c r="CF125" s="136">
        <v>48500</v>
      </c>
      <c r="CG125" s="110">
        <v>6194</v>
      </c>
      <c r="CH125" s="110">
        <v>4645</v>
      </c>
      <c r="CI125" s="135">
        <v>10839</v>
      </c>
      <c r="CJ125" s="135">
        <v>0</v>
      </c>
      <c r="CK125" s="97">
        <v>0</v>
      </c>
      <c r="CL125" s="97">
        <v>0</v>
      </c>
      <c r="CM125" s="139">
        <v>0</v>
      </c>
      <c r="CN125" s="139">
        <v>0</v>
      </c>
      <c r="CO125" s="97">
        <v>1</v>
      </c>
      <c r="CP125" s="97">
        <v>92097</v>
      </c>
      <c r="CQ125" s="119">
        <v>0</v>
      </c>
      <c r="CR125" s="119">
        <v>0</v>
      </c>
      <c r="CS125" s="118">
        <v>0</v>
      </c>
      <c r="CT125" s="117">
        <v>0</v>
      </c>
      <c r="CU125" s="117">
        <v>0</v>
      </c>
    </row>
    <row r="126" spans="1:99" x14ac:dyDescent="0.2">
      <c r="A126" s="144" t="s">
        <v>289</v>
      </c>
      <c r="B126" s="144" t="s">
        <v>1166</v>
      </c>
      <c r="C126" s="144" t="s">
        <v>290</v>
      </c>
      <c r="D126" s="144"/>
      <c r="E126" s="144" t="s">
        <v>821</v>
      </c>
      <c r="F126" s="97">
        <v>267751</v>
      </c>
      <c r="G126" s="97">
        <v>31799</v>
      </c>
      <c r="H126" s="97">
        <v>70009</v>
      </c>
      <c r="I126" s="97">
        <v>146920</v>
      </c>
      <c r="J126" s="97">
        <v>29493</v>
      </c>
      <c r="K126" s="97">
        <v>-47</v>
      </c>
      <c r="L126" s="97">
        <v>12473</v>
      </c>
      <c r="M126" s="97">
        <v>30396</v>
      </c>
      <c r="N126" s="97">
        <v>3579</v>
      </c>
      <c r="O126" s="97">
        <v>0</v>
      </c>
      <c r="P126" s="97">
        <v>0</v>
      </c>
      <c r="Q126" s="97">
        <v>21763</v>
      </c>
      <c r="R126" s="97">
        <v>-2004</v>
      </c>
      <c r="S126" s="140">
        <v>612132</v>
      </c>
      <c r="T126" s="98">
        <v>0</v>
      </c>
      <c r="U126" s="98">
        <v>0</v>
      </c>
      <c r="V126" s="98">
        <v>0</v>
      </c>
      <c r="W126" s="98">
        <v>0</v>
      </c>
      <c r="X126" s="98">
        <v>0</v>
      </c>
      <c r="Y126" s="97">
        <v>0</v>
      </c>
      <c r="Z126" s="97">
        <v>0</v>
      </c>
      <c r="AA126" s="97">
        <v>0</v>
      </c>
      <c r="AB126" s="97">
        <v>0</v>
      </c>
      <c r="AC126" s="97">
        <v>0</v>
      </c>
      <c r="AD126" s="98">
        <v>261</v>
      </c>
      <c r="AE126" s="98">
        <v>919</v>
      </c>
      <c r="AF126" s="98">
        <v>0</v>
      </c>
      <c r="AG126" s="98">
        <v>0</v>
      </c>
      <c r="AH126" s="98">
        <v>0</v>
      </c>
      <c r="AI126" s="98">
        <v>0</v>
      </c>
      <c r="AJ126" s="114">
        <v>613312</v>
      </c>
      <c r="AK126" s="97">
        <v>235</v>
      </c>
      <c r="AL126" s="97">
        <v>5016</v>
      </c>
      <c r="AM126" s="97">
        <v>0</v>
      </c>
      <c r="AN126" s="97">
        <v>0</v>
      </c>
      <c r="AO126" s="97">
        <v>0</v>
      </c>
      <c r="AP126" s="97">
        <v>13643</v>
      </c>
      <c r="AQ126" s="97">
        <v>0</v>
      </c>
      <c r="AR126" s="97">
        <v>14074</v>
      </c>
      <c r="AS126" s="97">
        <v>0</v>
      </c>
      <c r="AT126" s="97">
        <v>646280</v>
      </c>
      <c r="AU126" s="97">
        <v>-7459</v>
      </c>
      <c r="AV126" s="97">
        <v>0</v>
      </c>
      <c r="AW126" s="97">
        <v>0</v>
      </c>
      <c r="AX126" s="97">
        <v>0</v>
      </c>
      <c r="AY126" s="97">
        <v>-4753</v>
      </c>
      <c r="AZ126" s="97">
        <v>0</v>
      </c>
      <c r="BA126" s="97">
        <v>0</v>
      </c>
      <c r="BB126" s="97">
        <v>260</v>
      </c>
      <c r="BC126" s="97">
        <v>0</v>
      </c>
      <c r="BD126" s="114">
        <v>634328</v>
      </c>
      <c r="BE126" s="97">
        <v>-326</v>
      </c>
      <c r="BF126" s="97">
        <v>-299989</v>
      </c>
      <c r="BG126" s="97">
        <v>334013</v>
      </c>
      <c r="BH126" s="97">
        <v>0</v>
      </c>
      <c r="BI126" s="97">
        <v>-4899</v>
      </c>
      <c r="BJ126" s="97">
        <v>1161</v>
      </c>
      <c r="BK126" s="97">
        <v>-6807</v>
      </c>
      <c r="BL126" s="97">
        <v>-1000</v>
      </c>
      <c r="BM126" s="97">
        <v>-36347</v>
      </c>
      <c r="BN126" s="97">
        <v>0</v>
      </c>
      <c r="BO126" s="97">
        <v>-58100</v>
      </c>
      <c r="BP126" s="97">
        <v>-3053</v>
      </c>
      <c r="BQ126" s="97">
        <v>224968</v>
      </c>
      <c r="BR126" s="105">
        <v>18087</v>
      </c>
      <c r="BS126" s="105">
        <v>4133</v>
      </c>
      <c r="BT126" s="105">
        <v>86772</v>
      </c>
      <c r="BU126" s="105">
        <v>13029</v>
      </c>
      <c r="BV126" s="106">
        <v>13188</v>
      </c>
      <c r="BW126" s="106">
        <v>5294</v>
      </c>
      <c r="BX126" s="106">
        <v>79965</v>
      </c>
      <c r="BY126" s="106">
        <v>12029</v>
      </c>
      <c r="BZ126" s="105">
        <v>0</v>
      </c>
      <c r="CA126" s="107">
        <v>42981</v>
      </c>
      <c r="CB126" s="107">
        <v>0</v>
      </c>
      <c r="CC126" s="107">
        <v>15916</v>
      </c>
      <c r="CD126" s="107">
        <v>0</v>
      </c>
      <c r="CE126" s="107">
        <v>10525</v>
      </c>
      <c r="CF126" s="136">
        <v>69422</v>
      </c>
      <c r="CG126" s="110">
        <v>0</v>
      </c>
      <c r="CH126" s="110">
        <v>0</v>
      </c>
      <c r="CI126" s="135">
        <v>0</v>
      </c>
      <c r="CJ126" s="135">
        <v>0</v>
      </c>
      <c r="CK126" s="97">
        <v>0</v>
      </c>
      <c r="CL126" s="97">
        <v>0</v>
      </c>
      <c r="CM126" s="139">
        <v>0</v>
      </c>
      <c r="CN126" s="139">
        <v>0</v>
      </c>
      <c r="CO126" s="97">
        <v>1</v>
      </c>
      <c r="CP126" s="97">
        <v>612132</v>
      </c>
      <c r="CQ126" s="119">
        <v>0</v>
      </c>
      <c r="CR126" s="119">
        <v>0</v>
      </c>
      <c r="CS126" s="118">
        <v>0</v>
      </c>
      <c r="CT126" s="117">
        <v>0</v>
      </c>
      <c r="CU126" s="117">
        <v>0</v>
      </c>
    </row>
    <row r="127" spans="1:99" x14ac:dyDescent="0.2">
      <c r="A127" s="144" t="s">
        <v>291</v>
      </c>
      <c r="B127" s="144" t="s">
        <v>1167</v>
      </c>
      <c r="C127" s="144" t="s">
        <v>292</v>
      </c>
      <c r="D127" s="144"/>
      <c r="E127" s="144" t="s">
        <v>822</v>
      </c>
      <c r="F127" s="97">
        <v>0</v>
      </c>
      <c r="G127" s="97">
        <v>-272</v>
      </c>
      <c r="H127" s="97">
        <v>0</v>
      </c>
      <c r="I127" s="97">
        <v>0</v>
      </c>
      <c r="J127" s="97">
        <v>0</v>
      </c>
      <c r="K127" s="97">
        <v>380</v>
      </c>
      <c r="L127" s="97">
        <v>1037</v>
      </c>
      <c r="M127" s="97">
        <v>3422</v>
      </c>
      <c r="N127" s="97">
        <v>924</v>
      </c>
      <c r="O127" s="97">
        <v>0</v>
      </c>
      <c r="P127" s="97">
        <v>0</v>
      </c>
      <c r="Q127" s="97">
        <v>5408</v>
      </c>
      <c r="R127" s="97">
        <v>0</v>
      </c>
      <c r="S127" s="140">
        <v>10899</v>
      </c>
      <c r="T127" s="98">
        <v>16037</v>
      </c>
      <c r="U127" s="98">
        <v>0</v>
      </c>
      <c r="V127" s="98">
        <v>0</v>
      </c>
      <c r="W127" s="98">
        <v>0</v>
      </c>
      <c r="X127" s="98">
        <v>0</v>
      </c>
      <c r="Y127" s="97">
        <v>805</v>
      </c>
      <c r="Z127" s="97">
        <v>0</v>
      </c>
      <c r="AA127" s="97">
        <v>0</v>
      </c>
      <c r="AB127" s="97">
        <v>0</v>
      </c>
      <c r="AC127" s="97">
        <v>0</v>
      </c>
      <c r="AD127" s="98">
        <v>55</v>
      </c>
      <c r="AE127" s="98">
        <v>0</v>
      </c>
      <c r="AF127" s="98">
        <v>0</v>
      </c>
      <c r="AG127" s="98">
        <v>0</v>
      </c>
      <c r="AH127" s="98">
        <v>0</v>
      </c>
      <c r="AI127" s="98">
        <v>42</v>
      </c>
      <c r="AJ127" s="114">
        <v>27838</v>
      </c>
      <c r="AK127" s="97">
        <v>0</v>
      </c>
      <c r="AL127" s="97">
        <v>564</v>
      </c>
      <c r="AM127" s="97">
        <v>0</v>
      </c>
      <c r="AN127" s="97">
        <v>0</v>
      </c>
      <c r="AO127" s="97">
        <v>46</v>
      </c>
      <c r="AP127" s="97">
        <v>100</v>
      </c>
      <c r="AQ127" s="97">
        <v>0</v>
      </c>
      <c r="AR127" s="97">
        <v>0</v>
      </c>
      <c r="AS127" s="97">
        <v>0</v>
      </c>
      <c r="AT127" s="97">
        <v>28548</v>
      </c>
      <c r="AU127" s="97">
        <v>-18</v>
      </c>
      <c r="AV127" s="97">
        <v>0</v>
      </c>
      <c r="AW127" s="97">
        <v>0</v>
      </c>
      <c r="AX127" s="97">
        <v>0</v>
      </c>
      <c r="AY127" s="97">
        <v>-16237</v>
      </c>
      <c r="AZ127" s="97">
        <v>0</v>
      </c>
      <c r="BA127" s="97">
        <v>0</v>
      </c>
      <c r="BB127" s="97">
        <v>0</v>
      </c>
      <c r="BC127" s="97">
        <v>0</v>
      </c>
      <c r="BD127" s="114">
        <v>12293</v>
      </c>
      <c r="BE127" s="97">
        <v>0</v>
      </c>
      <c r="BF127" s="97">
        <v>-2697</v>
      </c>
      <c r="BG127" s="97">
        <v>9596</v>
      </c>
      <c r="BH127" s="97">
        <v>0</v>
      </c>
      <c r="BI127" s="97">
        <v>0</v>
      </c>
      <c r="BJ127" s="97">
        <v>0</v>
      </c>
      <c r="BK127" s="97">
        <v>350</v>
      </c>
      <c r="BL127" s="97">
        <v>66</v>
      </c>
      <c r="BM127" s="97">
        <v>-564</v>
      </c>
      <c r="BN127" s="97">
        <v>0</v>
      </c>
      <c r="BO127" s="97">
        <v>-1927</v>
      </c>
      <c r="BP127" s="97">
        <v>550</v>
      </c>
      <c r="BQ127" s="97">
        <v>8071</v>
      </c>
      <c r="BR127" s="105">
        <v>0</v>
      </c>
      <c r="BS127" s="105">
        <v>0</v>
      </c>
      <c r="BT127" s="105">
        <v>3258</v>
      </c>
      <c r="BU127" s="105">
        <v>4159</v>
      </c>
      <c r="BV127" s="106">
        <v>0</v>
      </c>
      <c r="BW127" s="106">
        <v>0</v>
      </c>
      <c r="BX127" s="106">
        <v>3608</v>
      </c>
      <c r="BY127" s="106">
        <v>4225</v>
      </c>
      <c r="BZ127" s="105">
        <v>0</v>
      </c>
      <c r="CA127" s="107">
        <v>1679</v>
      </c>
      <c r="CB127" s="107">
        <v>0</v>
      </c>
      <c r="CC127" s="107">
        <v>-33</v>
      </c>
      <c r="CD127" s="107">
        <v>0</v>
      </c>
      <c r="CE127" s="107">
        <v>-1137</v>
      </c>
      <c r="CF127" s="136">
        <v>509</v>
      </c>
      <c r="CG127" s="110">
        <v>0</v>
      </c>
      <c r="CH127" s="110">
        <v>0</v>
      </c>
      <c r="CI127" s="135">
        <v>0</v>
      </c>
      <c r="CJ127" s="135">
        <v>0</v>
      </c>
      <c r="CK127" s="97">
        <v>0</v>
      </c>
      <c r="CL127" s="97">
        <v>0</v>
      </c>
      <c r="CM127" s="139">
        <v>0</v>
      </c>
      <c r="CN127" s="139">
        <v>0</v>
      </c>
      <c r="CO127" s="97">
        <v>1</v>
      </c>
      <c r="CP127" s="97">
        <v>12024</v>
      </c>
      <c r="CQ127" s="119">
        <v>0</v>
      </c>
      <c r="CR127" s="119">
        <v>0</v>
      </c>
      <c r="CS127" s="118">
        <v>0</v>
      </c>
      <c r="CT127" s="117">
        <v>0</v>
      </c>
      <c r="CU127" s="117">
        <v>0</v>
      </c>
    </row>
    <row r="128" spans="1:99" x14ac:dyDescent="0.2">
      <c r="A128" s="144" t="s">
        <v>293</v>
      </c>
      <c r="B128" s="144" t="s">
        <v>1168</v>
      </c>
      <c r="C128" s="144" t="s">
        <v>294</v>
      </c>
      <c r="D128" s="144"/>
      <c r="E128" s="144" t="s">
        <v>822</v>
      </c>
      <c r="F128" s="97">
        <v>0</v>
      </c>
      <c r="G128" s="97">
        <v>723</v>
      </c>
      <c r="H128" s="97">
        <v>132</v>
      </c>
      <c r="I128" s="97">
        <v>0</v>
      </c>
      <c r="J128" s="97">
        <v>0</v>
      </c>
      <c r="K128" s="97">
        <v>1165</v>
      </c>
      <c r="L128" s="97">
        <v>1694</v>
      </c>
      <c r="M128" s="97">
        <v>2974</v>
      </c>
      <c r="N128" s="97">
        <v>167</v>
      </c>
      <c r="O128" s="97">
        <v>0</v>
      </c>
      <c r="P128" s="97">
        <v>0</v>
      </c>
      <c r="Q128" s="97">
        <v>3329</v>
      </c>
      <c r="R128" s="97">
        <v>0</v>
      </c>
      <c r="S128" s="140">
        <v>10184</v>
      </c>
      <c r="T128" s="98">
        <v>10429</v>
      </c>
      <c r="U128" s="98">
        <v>128</v>
      </c>
      <c r="V128" s="98">
        <v>12480</v>
      </c>
      <c r="W128" s="98">
        <v>0</v>
      </c>
      <c r="X128" s="98">
        <v>0</v>
      </c>
      <c r="Y128" s="97">
        <v>8</v>
      </c>
      <c r="Z128" s="97">
        <v>0</v>
      </c>
      <c r="AA128" s="97">
        <v>0</v>
      </c>
      <c r="AB128" s="97">
        <v>0</v>
      </c>
      <c r="AC128" s="97">
        <v>0</v>
      </c>
      <c r="AD128" s="98">
        <v>29</v>
      </c>
      <c r="AE128" s="98">
        <v>0</v>
      </c>
      <c r="AF128" s="98">
        <v>-2</v>
      </c>
      <c r="AG128" s="98">
        <v>0</v>
      </c>
      <c r="AH128" s="98">
        <v>0</v>
      </c>
      <c r="AI128" s="98">
        <v>0</v>
      </c>
      <c r="AJ128" s="114">
        <v>33256</v>
      </c>
      <c r="AK128" s="97">
        <v>0</v>
      </c>
      <c r="AL128" s="97">
        <v>0</v>
      </c>
      <c r="AM128" s="97">
        <v>0</v>
      </c>
      <c r="AN128" s="97">
        <v>0</v>
      </c>
      <c r="AO128" s="97">
        <v>0</v>
      </c>
      <c r="AP128" s="97">
        <v>0</v>
      </c>
      <c r="AQ128" s="97">
        <v>0</v>
      </c>
      <c r="AR128" s="97">
        <v>0</v>
      </c>
      <c r="AS128" s="97">
        <v>0</v>
      </c>
      <c r="AT128" s="97">
        <v>33256</v>
      </c>
      <c r="AU128" s="97">
        <v>0</v>
      </c>
      <c r="AV128" s="97">
        <v>0</v>
      </c>
      <c r="AW128" s="97">
        <v>0</v>
      </c>
      <c r="AX128" s="97">
        <v>0</v>
      </c>
      <c r="AY128" s="97">
        <v>-22951</v>
      </c>
      <c r="AZ128" s="97">
        <v>0</v>
      </c>
      <c r="BA128" s="97">
        <v>0</v>
      </c>
      <c r="BB128" s="97">
        <v>0</v>
      </c>
      <c r="BC128" s="97">
        <v>0</v>
      </c>
      <c r="BD128" s="114">
        <v>10305</v>
      </c>
      <c r="BE128" s="97">
        <v>0</v>
      </c>
      <c r="BF128" s="97">
        <v>-1841</v>
      </c>
      <c r="BG128" s="97">
        <v>8464</v>
      </c>
      <c r="BH128" s="97">
        <v>0</v>
      </c>
      <c r="BI128" s="97">
        <v>0</v>
      </c>
      <c r="BJ128" s="97">
        <v>0</v>
      </c>
      <c r="BK128" s="97">
        <v>393</v>
      </c>
      <c r="BL128" s="97">
        <v>-129</v>
      </c>
      <c r="BM128" s="97">
        <v>-901</v>
      </c>
      <c r="BN128" s="97">
        <v>0</v>
      </c>
      <c r="BO128" s="97">
        <v>-1966</v>
      </c>
      <c r="BP128" s="97">
        <v>-265</v>
      </c>
      <c r="BQ128" s="97">
        <v>5596</v>
      </c>
      <c r="BR128" s="105">
        <v>0</v>
      </c>
      <c r="BS128" s="105">
        <v>0</v>
      </c>
      <c r="BT128" s="105">
        <v>1423</v>
      </c>
      <c r="BU128" s="105">
        <v>2024</v>
      </c>
      <c r="BV128" s="106">
        <v>0</v>
      </c>
      <c r="BW128" s="106">
        <v>0</v>
      </c>
      <c r="BX128" s="106">
        <v>1816</v>
      </c>
      <c r="BY128" s="106">
        <v>1895</v>
      </c>
      <c r="BZ128" s="105">
        <v>0</v>
      </c>
      <c r="CA128" s="107">
        <v>1405</v>
      </c>
      <c r="CB128" s="107">
        <v>133</v>
      </c>
      <c r="CC128" s="107">
        <v>0</v>
      </c>
      <c r="CD128" s="107">
        <v>0</v>
      </c>
      <c r="CE128" s="107">
        <v>430</v>
      </c>
      <c r="CF128" s="136">
        <v>1968</v>
      </c>
      <c r="CG128" s="110">
        <v>2621</v>
      </c>
      <c r="CH128" s="110">
        <v>2537</v>
      </c>
      <c r="CI128" s="135">
        <v>5158</v>
      </c>
      <c r="CJ128" s="135">
        <v>0</v>
      </c>
      <c r="CK128" s="97">
        <v>0</v>
      </c>
      <c r="CL128" s="97">
        <v>0</v>
      </c>
      <c r="CM128" s="139">
        <v>0</v>
      </c>
      <c r="CN128" s="139">
        <v>0</v>
      </c>
      <c r="CO128" s="97">
        <v>1</v>
      </c>
      <c r="CP128" s="97">
        <v>10184</v>
      </c>
      <c r="CQ128" s="119">
        <v>24948</v>
      </c>
      <c r="CR128" s="119">
        <v>24408</v>
      </c>
      <c r="CS128" s="118">
        <v>540</v>
      </c>
      <c r="CT128" s="117">
        <v>20445</v>
      </c>
      <c r="CU128" s="117">
        <v>20985</v>
      </c>
    </row>
    <row r="129" spans="1:99" x14ac:dyDescent="0.2">
      <c r="A129" s="144" t="s">
        <v>295</v>
      </c>
      <c r="B129" s="144" t="s">
        <v>1169</v>
      </c>
      <c r="C129" s="144" t="s">
        <v>296</v>
      </c>
      <c r="D129" s="144"/>
      <c r="E129" s="144" t="s">
        <v>822</v>
      </c>
      <c r="F129" s="97">
        <v>0</v>
      </c>
      <c r="G129" s="97">
        <v>-2392</v>
      </c>
      <c r="H129" s="97">
        <v>0</v>
      </c>
      <c r="I129" s="97">
        <v>0</v>
      </c>
      <c r="J129" s="97">
        <v>0</v>
      </c>
      <c r="K129" s="97">
        <v>2532</v>
      </c>
      <c r="L129" s="97">
        <v>3617</v>
      </c>
      <c r="M129" s="97">
        <v>1545</v>
      </c>
      <c r="N129" s="97">
        <v>1852</v>
      </c>
      <c r="O129" s="97">
        <v>0</v>
      </c>
      <c r="P129" s="97">
        <v>0</v>
      </c>
      <c r="Q129" s="97">
        <v>2383</v>
      </c>
      <c r="R129" s="97">
        <v>0</v>
      </c>
      <c r="S129" s="140">
        <v>9537</v>
      </c>
      <c r="T129" s="98">
        <v>31385</v>
      </c>
      <c r="U129" s="98">
        <v>0</v>
      </c>
      <c r="V129" s="98">
        <v>0</v>
      </c>
      <c r="W129" s="98">
        <v>0</v>
      </c>
      <c r="X129" s="98">
        <v>0</v>
      </c>
      <c r="Y129" s="97">
        <v>130</v>
      </c>
      <c r="Z129" s="97">
        <v>0</v>
      </c>
      <c r="AA129" s="97">
        <v>0</v>
      </c>
      <c r="AB129" s="97">
        <v>0</v>
      </c>
      <c r="AC129" s="97">
        <v>0</v>
      </c>
      <c r="AD129" s="98">
        <v>-67</v>
      </c>
      <c r="AE129" s="98">
        <v>0</v>
      </c>
      <c r="AF129" s="98">
        <v>0</v>
      </c>
      <c r="AG129" s="98">
        <v>0</v>
      </c>
      <c r="AH129" s="98">
        <v>-32</v>
      </c>
      <c r="AI129" s="98">
        <v>0</v>
      </c>
      <c r="AJ129" s="114">
        <v>40953</v>
      </c>
      <c r="AK129" s="97">
        <v>0</v>
      </c>
      <c r="AL129" s="97">
        <v>961</v>
      </c>
      <c r="AM129" s="97">
        <v>0</v>
      </c>
      <c r="AN129" s="97">
        <v>0</v>
      </c>
      <c r="AO129" s="97">
        <v>0</v>
      </c>
      <c r="AP129" s="97">
        <v>381</v>
      </c>
      <c r="AQ129" s="97">
        <v>0</v>
      </c>
      <c r="AR129" s="97">
        <v>363</v>
      </c>
      <c r="AS129" s="97">
        <v>0</v>
      </c>
      <c r="AT129" s="97">
        <v>42658</v>
      </c>
      <c r="AU129" s="97">
        <v>-128</v>
      </c>
      <c r="AV129" s="97">
        <v>0</v>
      </c>
      <c r="AW129" s="97">
        <v>0</v>
      </c>
      <c r="AX129" s="97">
        <v>0</v>
      </c>
      <c r="AY129" s="97">
        <v>-31490</v>
      </c>
      <c r="AZ129" s="97">
        <v>0</v>
      </c>
      <c r="BA129" s="97">
        <v>0</v>
      </c>
      <c r="BB129" s="97">
        <v>0</v>
      </c>
      <c r="BC129" s="97">
        <v>0</v>
      </c>
      <c r="BD129" s="114">
        <v>11040</v>
      </c>
      <c r="BE129" s="97">
        <v>0</v>
      </c>
      <c r="BF129" s="97">
        <v>-3275</v>
      </c>
      <c r="BG129" s="97">
        <v>7765</v>
      </c>
      <c r="BH129" s="97">
        <v>0</v>
      </c>
      <c r="BI129" s="97">
        <v>0</v>
      </c>
      <c r="BJ129" s="97">
        <v>0</v>
      </c>
      <c r="BK129" s="97">
        <v>-116</v>
      </c>
      <c r="BL129" s="97">
        <v>286</v>
      </c>
      <c r="BM129" s="97">
        <v>-1213</v>
      </c>
      <c r="BN129" s="97">
        <v>0</v>
      </c>
      <c r="BO129" s="97">
        <v>-1360</v>
      </c>
      <c r="BP129" s="97">
        <v>-14</v>
      </c>
      <c r="BQ129" s="97">
        <v>5347</v>
      </c>
      <c r="BR129" s="105">
        <v>0</v>
      </c>
      <c r="BS129" s="105">
        <v>0</v>
      </c>
      <c r="BT129" s="105">
        <v>8309</v>
      </c>
      <c r="BU129" s="105">
        <v>1703</v>
      </c>
      <c r="BV129" s="106">
        <v>0</v>
      </c>
      <c r="BW129" s="106">
        <v>0</v>
      </c>
      <c r="BX129" s="106">
        <v>8193</v>
      </c>
      <c r="BY129" s="106">
        <v>1989</v>
      </c>
      <c r="BZ129" s="105">
        <v>0</v>
      </c>
      <c r="CA129" s="107">
        <v>1718</v>
      </c>
      <c r="CB129" s="107">
        <v>0</v>
      </c>
      <c r="CC129" s="107">
        <v>1433</v>
      </c>
      <c r="CD129" s="107">
        <v>-3731</v>
      </c>
      <c r="CE129" s="107">
        <v>1015</v>
      </c>
      <c r="CF129" s="136">
        <v>435</v>
      </c>
      <c r="CG129" s="110">
        <v>0</v>
      </c>
      <c r="CH129" s="110">
        <v>0</v>
      </c>
      <c r="CI129" s="135">
        <v>0</v>
      </c>
      <c r="CJ129" s="135">
        <v>4</v>
      </c>
      <c r="CK129" s="97">
        <v>0</v>
      </c>
      <c r="CL129" s="97">
        <v>0</v>
      </c>
      <c r="CM129" s="139">
        <v>0</v>
      </c>
      <c r="CN129" s="139">
        <v>0</v>
      </c>
      <c r="CO129" s="97">
        <v>1</v>
      </c>
      <c r="CP129" s="97">
        <v>9899</v>
      </c>
      <c r="CQ129" s="119">
        <v>0</v>
      </c>
      <c r="CR129" s="119">
        <v>0</v>
      </c>
      <c r="CS129" s="118">
        <v>0</v>
      </c>
      <c r="CT129" s="117">
        <v>0</v>
      </c>
      <c r="CU129" s="117">
        <v>0</v>
      </c>
    </row>
    <row r="130" spans="1:99" x14ac:dyDescent="0.2">
      <c r="A130" s="144" t="s">
        <v>297</v>
      </c>
      <c r="B130" s="144" t="s">
        <v>1170</v>
      </c>
      <c r="C130" s="144" t="s">
        <v>298</v>
      </c>
      <c r="D130" s="144"/>
      <c r="E130" s="144" t="s">
        <v>822</v>
      </c>
      <c r="F130" s="97">
        <v>0</v>
      </c>
      <c r="G130" s="97">
        <v>-2075</v>
      </c>
      <c r="H130" s="97">
        <v>0</v>
      </c>
      <c r="I130" s="97">
        <v>0</v>
      </c>
      <c r="J130" s="97">
        <v>0</v>
      </c>
      <c r="K130" s="97">
        <v>1049</v>
      </c>
      <c r="L130" s="97">
        <v>1168</v>
      </c>
      <c r="M130" s="97">
        <v>4678</v>
      </c>
      <c r="N130" s="97">
        <v>315</v>
      </c>
      <c r="O130" s="97">
        <v>0</v>
      </c>
      <c r="P130" s="97">
        <v>0</v>
      </c>
      <c r="Q130" s="97">
        <v>6734</v>
      </c>
      <c r="R130" s="97">
        <v>-816</v>
      </c>
      <c r="S130" s="140">
        <v>11053</v>
      </c>
      <c r="T130" s="98">
        <v>28154</v>
      </c>
      <c r="U130" s="98">
        <v>0</v>
      </c>
      <c r="V130" s="98">
        <v>0</v>
      </c>
      <c r="W130" s="98">
        <v>0</v>
      </c>
      <c r="X130" s="98">
        <v>0</v>
      </c>
      <c r="Y130" s="97">
        <v>1994</v>
      </c>
      <c r="Z130" s="97">
        <v>0</v>
      </c>
      <c r="AA130" s="97">
        <v>0</v>
      </c>
      <c r="AB130" s="97">
        <v>0</v>
      </c>
      <c r="AC130" s="97">
        <v>0</v>
      </c>
      <c r="AD130" s="98">
        <v>0</v>
      </c>
      <c r="AE130" s="98">
        <v>0</v>
      </c>
      <c r="AF130" s="98">
        <v>0</v>
      </c>
      <c r="AG130" s="98">
        <v>0</v>
      </c>
      <c r="AH130" s="98">
        <v>0</v>
      </c>
      <c r="AI130" s="98">
        <v>0</v>
      </c>
      <c r="AJ130" s="114">
        <v>41201</v>
      </c>
      <c r="AK130" s="97">
        <v>0</v>
      </c>
      <c r="AL130" s="97">
        <v>0</v>
      </c>
      <c r="AM130" s="97">
        <v>0</v>
      </c>
      <c r="AN130" s="97">
        <v>0</v>
      </c>
      <c r="AO130" s="97">
        <v>0</v>
      </c>
      <c r="AP130" s="97">
        <v>0</v>
      </c>
      <c r="AQ130" s="97">
        <v>0</v>
      </c>
      <c r="AR130" s="97">
        <v>0</v>
      </c>
      <c r="AS130" s="97">
        <v>0</v>
      </c>
      <c r="AT130" s="97">
        <v>41201</v>
      </c>
      <c r="AU130" s="97">
        <v>-485</v>
      </c>
      <c r="AV130" s="97">
        <v>0</v>
      </c>
      <c r="AW130" s="97">
        <v>0</v>
      </c>
      <c r="AX130" s="97">
        <v>0</v>
      </c>
      <c r="AY130" s="97">
        <v>-28528</v>
      </c>
      <c r="AZ130" s="97">
        <v>0</v>
      </c>
      <c r="BA130" s="97">
        <v>0</v>
      </c>
      <c r="BB130" s="97">
        <v>0</v>
      </c>
      <c r="BC130" s="97">
        <v>0</v>
      </c>
      <c r="BD130" s="114">
        <v>12188</v>
      </c>
      <c r="BE130" s="97">
        <v>0</v>
      </c>
      <c r="BF130" s="97">
        <v>-5566</v>
      </c>
      <c r="BG130" s="97">
        <v>6622</v>
      </c>
      <c r="BH130" s="97">
        <v>0</v>
      </c>
      <c r="BI130" s="97">
        <v>0</v>
      </c>
      <c r="BJ130" s="97">
        <v>0</v>
      </c>
      <c r="BK130" s="97">
        <v>1924</v>
      </c>
      <c r="BL130" s="97">
        <v>1613</v>
      </c>
      <c r="BM130" s="97">
        <v>-1141</v>
      </c>
      <c r="BN130" s="97">
        <v>0</v>
      </c>
      <c r="BO130" s="97">
        <v>-2777</v>
      </c>
      <c r="BP130" s="97">
        <v>1366</v>
      </c>
      <c r="BQ130" s="97">
        <v>7606</v>
      </c>
      <c r="BR130" s="105">
        <v>0</v>
      </c>
      <c r="BS130" s="105">
        <v>0</v>
      </c>
      <c r="BT130" s="105">
        <v>32262</v>
      </c>
      <c r="BU130" s="105">
        <v>6360</v>
      </c>
      <c r="BV130" s="106">
        <v>0</v>
      </c>
      <c r="BW130" s="106">
        <v>0</v>
      </c>
      <c r="BX130" s="106">
        <v>34186</v>
      </c>
      <c r="BY130" s="106">
        <v>7973</v>
      </c>
      <c r="BZ130" s="105">
        <v>0</v>
      </c>
      <c r="CA130" s="107">
        <v>3892</v>
      </c>
      <c r="CB130" s="107">
        <v>-531</v>
      </c>
      <c r="CC130" s="107">
        <v>0</v>
      </c>
      <c r="CD130" s="107">
        <v>0</v>
      </c>
      <c r="CE130" s="107">
        <v>0</v>
      </c>
      <c r="CF130" s="136">
        <v>3361</v>
      </c>
      <c r="CG130" s="110">
        <v>3350</v>
      </c>
      <c r="CH130" s="110">
        <v>2477</v>
      </c>
      <c r="CI130" s="135">
        <v>5827</v>
      </c>
      <c r="CJ130" s="135">
        <v>172</v>
      </c>
      <c r="CK130" s="97">
        <v>0</v>
      </c>
      <c r="CL130" s="97">
        <v>0</v>
      </c>
      <c r="CM130" s="139">
        <v>0</v>
      </c>
      <c r="CN130" s="139">
        <v>0</v>
      </c>
      <c r="CO130" s="97">
        <v>1</v>
      </c>
      <c r="CP130" s="97">
        <v>11054</v>
      </c>
      <c r="CQ130" s="119">
        <v>0</v>
      </c>
      <c r="CR130" s="119">
        <v>0</v>
      </c>
      <c r="CS130" s="118">
        <v>0</v>
      </c>
      <c r="CT130" s="117">
        <v>0</v>
      </c>
      <c r="CU130" s="117">
        <v>0</v>
      </c>
    </row>
    <row r="131" spans="1:99" x14ac:dyDescent="0.2">
      <c r="A131" s="144" t="s">
        <v>299</v>
      </c>
      <c r="B131" s="144" t="s">
        <v>1171</v>
      </c>
      <c r="C131" s="144" t="s">
        <v>300</v>
      </c>
      <c r="D131" s="144"/>
      <c r="E131" s="144" t="s">
        <v>822</v>
      </c>
      <c r="F131" s="97">
        <v>0</v>
      </c>
      <c r="G131" s="97">
        <v>-75</v>
      </c>
      <c r="H131" s="97">
        <v>0</v>
      </c>
      <c r="I131" s="97">
        <v>42</v>
      </c>
      <c r="J131" s="97">
        <v>0</v>
      </c>
      <c r="K131" s="97">
        <v>1242</v>
      </c>
      <c r="L131" s="97">
        <v>1969</v>
      </c>
      <c r="M131" s="97">
        <v>2451</v>
      </c>
      <c r="N131" s="97">
        <v>1537</v>
      </c>
      <c r="O131" s="97">
        <v>0</v>
      </c>
      <c r="P131" s="97">
        <v>0</v>
      </c>
      <c r="Q131" s="97">
        <v>5584</v>
      </c>
      <c r="R131" s="97">
        <v>0</v>
      </c>
      <c r="S131" s="140">
        <v>12750</v>
      </c>
      <c r="T131" s="98">
        <v>31297</v>
      </c>
      <c r="U131" s="98">
        <v>81</v>
      </c>
      <c r="V131" s="98">
        <v>0</v>
      </c>
      <c r="W131" s="98">
        <v>0</v>
      </c>
      <c r="X131" s="98">
        <v>0</v>
      </c>
      <c r="Y131" s="97">
        <v>916</v>
      </c>
      <c r="Z131" s="97">
        <v>0</v>
      </c>
      <c r="AA131" s="97">
        <v>0</v>
      </c>
      <c r="AB131" s="97">
        <v>0</v>
      </c>
      <c r="AC131" s="97">
        <v>0</v>
      </c>
      <c r="AD131" s="98">
        <v>-122</v>
      </c>
      <c r="AE131" s="98">
        <v>-13</v>
      </c>
      <c r="AF131" s="98">
        <v>-123</v>
      </c>
      <c r="AG131" s="98">
        <v>-15</v>
      </c>
      <c r="AH131" s="98">
        <v>-16</v>
      </c>
      <c r="AI131" s="98">
        <v>0</v>
      </c>
      <c r="AJ131" s="114">
        <v>44755</v>
      </c>
      <c r="AK131" s="97">
        <v>0</v>
      </c>
      <c r="AL131" s="97">
        <v>42</v>
      </c>
      <c r="AM131" s="97">
        <v>0</v>
      </c>
      <c r="AN131" s="97">
        <v>0</v>
      </c>
      <c r="AO131" s="97">
        <v>-25</v>
      </c>
      <c r="AP131" s="97">
        <v>199</v>
      </c>
      <c r="AQ131" s="97">
        <v>0</v>
      </c>
      <c r="AR131" s="97">
        <v>451</v>
      </c>
      <c r="AS131" s="97">
        <v>0</v>
      </c>
      <c r="AT131" s="97">
        <v>45422</v>
      </c>
      <c r="AU131" s="97">
        <v>-168</v>
      </c>
      <c r="AV131" s="97">
        <v>0</v>
      </c>
      <c r="AW131" s="97">
        <v>0</v>
      </c>
      <c r="AX131" s="97">
        <v>0</v>
      </c>
      <c r="AY131" s="97">
        <v>-31813</v>
      </c>
      <c r="AZ131" s="97">
        <v>0</v>
      </c>
      <c r="BA131" s="97">
        <v>0</v>
      </c>
      <c r="BB131" s="97">
        <v>0</v>
      </c>
      <c r="BC131" s="97">
        <v>0</v>
      </c>
      <c r="BD131" s="114">
        <v>13441</v>
      </c>
      <c r="BE131" s="97">
        <v>0</v>
      </c>
      <c r="BF131" s="97">
        <v>-2929</v>
      </c>
      <c r="BG131" s="97">
        <v>10512</v>
      </c>
      <c r="BH131" s="97">
        <v>0</v>
      </c>
      <c r="BI131" s="97">
        <v>0</v>
      </c>
      <c r="BJ131" s="97">
        <v>0</v>
      </c>
      <c r="BK131" s="97">
        <v>-1467</v>
      </c>
      <c r="BL131" s="97">
        <v>1175</v>
      </c>
      <c r="BM131" s="97">
        <v>-1179</v>
      </c>
      <c r="BN131" s="97">
        <v>0</v>
      </c>
      <c r="BO131" s="97">
        <v>-1315</v>
      </c>
      <c r="BP131" s="97">
        <v>-90</v>
      </c>
      <c r="BQ131" s="97">
        <v>7636</v>
      </c>
      <c r="BR131" s="105">
        <v>0</v>
      </c>
      <c r="BS131" s="105">
        <v>0</v>
      </c>
      <c r="BT131" s="105">
        <v>7181</v>
      </c>
      <c r="BU131" s="105">
        <v>3739</v>
      </c>
      <c r="BV131" s="106">
        <v>0</v>
      </c>
      <c r="BW131" s="106">
        <v>0</v>
      </c>
      <c r="BX131" s="106">
        <v>5714</v>
      </c>
      <c r="BY131" s="106">
        <v>4914</v>
      </c>
      <c r="BZ131" s="105">
        <v>0</v>
      </c>
      <c r="CA131" s="107">
        <v>1591</v>
      </c>
      <c r="CB131" s="107">
        <v>997</v>
      </c>
      <c r="CC131" s="107">
        <v>0</v>
      </c>
      <c r="CD131" s="107">
        <v>-1746</v>
      </c>
      <c r="CE131" s="107">
        <v>1415</v>
      </c>
      <c r="CF131" s="136">
        <v>2257</v>
      </c>
      <c r="CG131" s="110">
        <v>3787</v>
      </c>
      <c r="CH131" s="110">
        <v>3148</v>
      </c>
      <c r="CI131" s="135">
        <v>6935</v>
      </c>
      <c r="CJ131" s="135">
        <v>63</v>
      </c>
      <c r="CK131" s="97">
        <v>0</v>
      </c>
      <c r="CL131" s="97">
        <v>0</v>
      </c>
      <c r="CM131" s="139">
        <v>0</v>
      </c>
      <c r="CN131" s="139">
        <v>0</v>
      </c>
      <c r="CO131" s="97">
        <v>1</v>
      </c>
      <c r="CP131" s="97">
        <v>12750</v>
      </c>
      <c r="CQ131" s="119">
        <v>0</v>
      </c>
      <c r="CR131" s="119">
        <v>0</v>
      </c>
      <c r="CS131" s="118">
        <v>0</v>
      </c>
      <c r="CT131" s="117">
        <v>0</v>
      </c>
      <c r="CU131" s="117">
        <v>0</v>
      </c>
    </row>
    <row r="132" spans="1:99" x14ac:dyDescent="0.2">
      <c r="A132" s="144" t="s">
        <v>301</v>
      </c>
      <c r="B132" s="144" t="s">
        <v>1172</v>
      </c>
      <c r="C132" s="144" t="s">
        <v>302</v>
      </c>
      <c r="D132" s="144"/>
      <c r="E132" s="144" t="s">
        <v>822</v>
      </c>
      <c r="F132" s="97">
        <v>0</v>
      </c>
      <c r="G132" s="97">
        <v>-250</v>
      </c>
      <c r="H132" s="97">
        <v>0</v>
      </c>
      <c r="I132" s="97">
        <v>0</v>
      </c>
      <c r="J132" s="97">
        <v>0</v>
      </c>
      <c r="K132" s="97">
        <v>-200</v>
      </c>
      <c r="L132" s="97">
        <v>792</v>
      </c>
      <c r="M132" s="97">
        <v>2375</v>
      </c>
      <c r="N132" s="97">
        <v>425</v>
      </c>
      <c r="O132" s="97">
        <v>0</v>
      </c>
      <c r="P132" s="97">
        <v>0</v>
      </c>
      <c r="Q132" s="97">
        <v>4143</v>
      </c>
      <c r="R132" s="97">
        <v>223</v>
      </c>
      <c r="S132" s="140">
        <v>7508</v>
      </c>
      <c r="T132" s="98">
        <v>19121</v>
      </c>
      <c r="U132" s="98">
        <v>0</v>
      </c>
      <c r="V132" s="98">
        <v>0</v>
      </c>
      <c r="W132" s="98">
        <v>0</v>
      </c>
      <c r="X132" s="98">
        <v>0</v>
      </c>
      <c r="Y132" s="97">
        <v>1791</v>
      </c>
      <c r="Z132" s="97">
        <v>0</v>
      </c>
      <c r="AA132" s="97">
        <v>0</v>
      </c>
      <c r="AB132" s="97">
        <v>0</v>
      </c>
      <c r="AC132" s="97">
        <v>0</v>
      </c>
      <c r="AD132" s="98">
        <v>0</v>
      </c>
      <c r="AE132" s="98">
        <v>0</v>
      </c>
      <c r="AF132" s="98">
        <v>0</v>
      </c>
      <c r="AG132" s="98">
        <v>0</v>
      </c>
      <c r="AH132" s="98">
        <v>0</v>
      </c>
      <c r="AI132" s="98">
        <v>0</v>
      </c>
      <c r="AJ132" s="114">
        <v>28420</v>
      </c>
      <c r="AK132" s="97">
        <v>0</v>
      </c>
      <c r="AL132" s="97">
        <v>0</v>
      </c>
      <c r="AM132" s="97">
        <v>0</v>
      </c>
      <c r="AN132" s="97">
        <v>0</v>
      </c>
      <c r="AO132" s="97">
        <v>0</v>
      </c>
      <c r="AP132" s="97">
        <v>0</v>
      </c>
      <c r="AQ132" s="97">
        <v>0</v>
      </c>
      <c r="AR132" s="97">
        <v>0</v>
      </c>
      <c r="AS132" s="97">
        <v>0</v>
      </c>
      <c r="AT132" s="97">
        <v>28420</v>
      </c>
      <c r="AU132" s="97">
        <v>-231</v>
      </c>
      <c r="AV132" s="97">
        <v>0</v>
      </c>
      <c r="AW132" s="97">
        <v>0</v>
      </c>
      <c r="AX132" s="97">
        <v>0</v>
      </c>
      <c r="AY132" s="97">
        <v>-18421</v>
      </c>
      <c r="AZ132" s="97">
        <v>0</v>
      </c>
      <c r="BA132" s="97">
        <v>0</v>
      </c>
      <c r="BB132" s="97">
        <v>0</v>
      </c>
      <c r="BC132" s="97">
        <v>0</v>
      </c>
      <c r="BD132" s="114">
        <v>9768</v>
      </c>
      <c r="BE132" s="97">
        <v>0</v>
      </c>
      <c r="BF132" s="97">
        <v>-2815</v>
      </c>
      <c r="BG132" s="97">
        <v>6953</v>
      </c>
      <c r="BH132" s="97">
        <v>0</v>
      </c>
      <c r="BI132" s="97">
        <v>0</v>
      </c>
      <c r="BJ132" s="97">
        <v>0</v>
      </c>
      <c r="BK132" s="97">
        <v>1173</v>
      </c>
      <c r="BL132" s="97">
        <v>374</v>
      </c>
      <c r="BM132" s="97">
        <v>-779</v>
      </c>
      <c r="BN132" s="97">
        <v>0</v>
      </c>
      <c r="BO132" s="97">
        <v>-1777</v>
      </c>
      <c r="BP132" s="97">
        <v>35</v>
      </c>
      <c r="BQ132" s="97">
        <v>5979</v>
      </c>
      <c r="BR132" s="105">
        <v>0</v>
      </c>
      <c r="BS132" s="105">
        <v>0</v>
      </c>
      <c r="BT132" s="105">
        <v>5707</v>
      </c>
      <c r="BU132" s="105">
        <v>2734</v>
      </c>
      <c r="BV132" s="106">
        <v>0</v>
      </c>
      <c r="BW132" s="106">
        <v>0</v>
      </c>
      <c r="BX132" s="106">
        <v>6880</v>
      </c>
      <c r="BY132" s="106">
        <v>3108</v>
      </c>
      <c r="BZ132" s="105">
        <v>0</v>
      </c>
      <c r="CA132" s="107">
        <v>39</v>
      </c>
      <c r="CB132" s="107">
        <v>0</v>
      </c>
      <c r="CC132" s="107">
        <v>0</v>
      </c>
      <c r="CD132" s="107">
        <v>0</v>
      </c>
      <c r="CE132" s="107">
        <v>390</v>
      </c>
      <c r="CF132" s="136">
        <v>429</v>
      </c>
      <c r="CG132" s="110">
        <v>0</v>
      </c>
      <c r="CH132" s="110">
        <v>0</v>
      </c>
      <c r="CI132" s="135">
        <v>0</v>
      </c>
      <c r="CJ132" s="135">
        <v>93</v>
      </c>
      <c r="CK132" s="97">
        <v>0</v>
      </c>
      <c r="CL132" s="97">
        <v>0</v>
      </c>
      <c r="CM132" s="139">
        <v>0</v>
      </c>
      <c r="CN132" s="139">
        <v>0</v>
      </c>
      <c r="CO132" s="97">
        <v>1</v>
      </c>
      <c r="CP132" s="97">
        <v>7412</v>
      </c>
      <c r="CQ132" s="119">
        <v>0</v>
      </c>
      <c r="CR132" s="119">
        <v>0</v>
      </c>
      <c r="CS132" s="118">
        <v>0</v>
      </c>
      <c r="CT132" s="117">
        <v>0</v>
      </c>
      <c r="CU132" s="117">
        <v>0</v>
      </c>
    </row>
    <row r="133" spans="1:99" x14ac:dyDescent="0.2">
      <c r="A133" s="144" t="s">
        <v>303</v>
      </c>
      <c r="B133" s="144" t="s">
        <v>1173</v>
      </c>
      <c r="C133" s="144" t="s">
        <v>304</v>
      </c>
      <c r="D133" s="144"/>
      <c r="E133" s="144" t="s">
        <v>821</v>
      </c>
      <c r="F133" s="97">
        <v>683761</v>
      </c>
      <c r="G133" s="97">
        <v>67856</v>
      </c>
      <c r="H133" s="97">
        <v>166782</v>
      </c>
      <c r="I133" s="97">
        <v>332245</v>
      </c>
      <c r="J133" s="97">
        <v>49237</v>
      </c>
      <c r="K133" s="97">
        <v>7210</v>
      </c>
      <c r="L133" s="97">
        <v>17534</v>
      </c>
      <c r="M133" s="97">
        <v>46547</v>
      </c>
      <c r="N133" s="97">
        <v>4716</v>
      </c>
      <c r="O133" s="97">
        <v>0</v>
      </c>
      <c r="P133" s="97">
        <v>35222</v>
      </c>
      <c r="Q133" s="97">
        <v>5828</v>
      </c>
      <c r="R133" s="97">
        <v>-4824</v>
      </c>
      <c r="S133" s="140">
        <v>1412114</v>
      </c>
      <c r="T133" s="98">
        <v>0</v>
      </c>
      <c r="U133" s="98">
        <v>0</v>
      </c>
      <c r="V133" s="98">
        <v>0</v>
      </c>
      <c r="W133" s="98">
        <v>0</v>
      </c>
      <c r="X133" s="98">
        <v>0</v>
      </c>
      <c r="Y133" s="97">
        <v>0</v>
      </c>
      <c r="Z133" s="97">
        <v>0</v>
      </c>
      <c r="AA133" s="97">
        <v>0</v>
      </c>
      <c r="AB133" s="97">
        <v>0</v>
      </c>
      <c r="AC133" s="97">
        <v>1225</v>
      </c>
      <c r="AD133" s="98">
        <v>0</v>
      </c>
      <c r="AE133" s="98">
        <v>-1557</v>
      </c>
      <c r="AF133" s="98">
        <v>0</v>
      </c>
      <c r="AG133" s="98">
        <v>-147</v>
      </c>
      <c r="AH133" s="98">
        <v>-195</v>
      </c>
      <c r="AI133" s="98">
        <v>0</v>
      </c>
      <c r="AJ133" s="114">
        <v>1411440</v>
      </c>
      <c r="AK133" s="97">
        <v>952</v>
      </c>
      <c r="AL133" s="97">
        <v>20587</v>
      </c>
      <c r="AM133" s="97">
        <v>667</v>
      </c>
      <c r="AN133" s="97">
        <v>0</v>
      </c>
      <c r="AO133" s="97">
        <v>554</v>
      </c>
      <c r="AP133" s="97">
        <v>22792</v>
      </c>
      <c r="AQ133" s="97">
        <v>5</v>
      </c>
      <c r="AR133" s="97">
        <v>12744</v>
      </c>
      <c r="AS133" s="97">
        <v>0</v>
      </c>
      <c r="AT133" s="97">
        <v>1469741</v>
      </c>
      <c r="AU133" s="97">
        <v>-3248</v>
      </c>
      <c r="AV133" s="97">
        <v>0</v>
      </c>
      <c r="AW133" s="97">
        <v>-112</v>
      </c>
      <c r="AX133" s="97">
        <v>0</v>
      </c>
      <c r="AY133" s="97">
        <v>-22051</v>
      </c>
      <c r="AZ133" s="97">
        <v>0</v>
      </c>
      <c r="BA133" s="97">
        <v>0</v>
      </c>
      <c r="BB133" s="97">
        <v>382</v>
      </c>
      <c r="BC133" s="97">
        <v>0</v>
      </c>
      <c r="BD133" s="114">
        <v>1444712</v>
      </c>
      <c r="BE133" s="97">
        <v>0</v>
      </c>
      <c r="BF133" s="97">
        <v>-716422</v>
      </c>
      <c r="BG133" s="97">
        <v>728290</v>
      </c>
      <c r="BH133" s="97">
        <v>0</v>
      </c>
      <c r="BI133" s="97">
        <v>-3399</v>
      </c>
      <c r="BJ133" s="97">
        <v>246</v>
      </c>
      <c r="BK133" s="97">
        <v>-9579</v>
      </c>
      <c r="BL133" s="97">
        <v>-1553</v>
      </c>
      <c r="BM133" s="97">
        <v>-79992</v>
      </c>
      <c r="BN133" s="97">
        <v>0</v>
      </c>
      <c r="BO133" s="97">
        <v>-115183</v>
      </c>
      <c r="BP133" s="97">
        <v>-9907</v>
      </c>
      <c r="BQ133" s="97">
        <v>508923</v>
      </c>
      <c r="BR133" s="105">
        <v>86241</v>
      </c>
      <c r="BS133" s="105">
        <v>3700</v>
      </c>
      <c r="BT133" s="105">
        <v>72575</v>
      </c>
      <c r="BU133" s="105">
        <v>23752.700293346519</v>
      </c>
      <c r="BV133" s="106">
        <v>82842</v>
      </c>
      <c r="BW133" s="106">
        <v>3946</v>
      </c>
      <c r="BX133" s="106">
        <v>62996</v>
      </c>
      <c r="BY133" s="106">
        <v>22199.700293346519</v>
      </c>
      <c r="BZ133" s="105">
        <v>0</v>
      </c>
      <c r="CA133" s="107">
        <v>70825</v>
      </c>
      <c r="CB133" s="107">
        <v>0</v>
      </c>
      <c r="CC133" s="107">
        <v>2817</v>
      </c>
      <c r="CD133" s="107">
        <v>-141682</v>
      </c>
      <c r="CE133" s="107">
        <v>56762</v>
      </c>
      <c r="CF133" s="136">
        <v>-11278</v>
      </c>
      <c r="CG133" s="110">
        <v>0</v>
      </c>
      <c r="CH133" s="110">
        <v>0</v>
      </c>
      <c r="CI133" s="135">
        <v>0</v>
      </c>
      <c r="CJ133" s="135">
        <v>0</v>
      </c>
      <c r="CK133" s="97">
        <v>0</v>
      </c>
      <c r="CL133" s="97">
        <v>0</v>
      </c>
      <c r="CM133" s="139">
        <v>-7</v>
      </c>
      <c r="CN133" s="139">
        <v>-4</v>
      </c>
      <c r="CO133" s="97">
        <v>1</v>
      </c>
      <c r="CP133" s="97">
        <v>1414757</v>
      </c>
      <c r="CQ133" s="119">
        <v>0</v>
      </c>
      <c r="CR133" s="119">
        <v>0</v>
      </c>
      <c r="CS133" s="118">
        <v>0</v>
      </c>
      <c r="CT133" s="117">
        <v>0</v>
      </c>
      <c r="CU133" s="117">
        <v>0</v>
      </c>
    </row>
    <row r="134" spans="1:99" x14ac:dyDescent="0.2">
      <c r="A134" s="144" t="s">
        <v>305</v>
      </c>
      <c r="B134" s="144" t="s">
        <v>1174</v>
      </c>
      <c r="C134" s="144" t="s">
        <v>306</v>
      </c>
      <c r="D134" s="144"/>
      <c r="E134" s="144" t="s">
        <v>822</v>
      </c>
      <c r="F134" s="97">
        <v>0</v>
      </c>
      <c r="G134" s="97">
        <v>1209</v>
      </c>
      <c r="H134" s="97">
        <v>0</v>
      </c>
      <c r="I134" s="97">
        <v>0</v>
      </c>
      <c r="J134" s="97">
        <v>0</v>
      </c>
      <c r="K134" s="97">
        <v>2405</v>
      </c>
      <c r="L134" s="97">
        <v>1582</v>
      </c>
      <c r="M134" s="97">
        <v>1339</v>
      </c>
      <c r="N134" s="97">
        <v>1753</v>
      </c>
      <c r="O134" s="97">
        <v>0</v>
      </c>
      <c r="P134" s="97">
        <v>0</v>
      </c>
      <c r="Q134" s="97">
        <v>1916</v>
      </c>
      <c r="R134" s="97">
        <v>0</v>
      </c>
      <c r="S134" s="140">
        <v>10204</v>
      </c>
      <c r="T134" s="98">
        <v>33907</v>
      </c>
      <c r="U134" s="98">
        <v>1411</v>
      </c>
      <c r="V134" s="98">
        <v>0</v>
      </c>
      <c r="W134" s="98">
        <v>0</v>
      </c>
      <c r="X134" s="98">
        <v>0</v>
      </c>
      <c r="Y134" s="97">
        <v>0</v>
      </c>
      <c r="Z134" s="97">
        <v>0</v>
      </c>
      <c r="AA134" s="97">
        <v>0</v>
      </c>
      <c r="AB134" s="97">
        <v>0</v>
      </c>
      <c r="AC134" s="97">
        <v>0</v>
      </c>
      <c r="AD134" s="98">
        <v>-3276</v>
      </c>
      <c r="AE134" s="98">
        <v>0</v>
      </c>
      <c r="AF134" s="98">
        <v>-119</v>
      </c>
      <c r="AG134" s="98">
        <v>0</v>
      </c>
      <c r="AH134" s="98">
        <v>1</v>
      </c>
      <c r="AI134" s="98">
        <v>0</v>
      </c>
      <c r="AJ134" s="114">
        <v>42128</v>
      </c>
      <c r="AK134" s="97">
        <v>0</v>
      </c>
      <c r="AL134" s="97">
        <v>4940</v>
      </c>
      <c r="AM134" s="97">
        <v>0</v>
      </c>
      <c r="AN134" s="97">
        <v>0</v>
      </c>
      <c r="AO134" s="97">
        <v>175</v>
      </c>
      <c r="AP134" s="97">
        <v>0</v>
      </c>
      <c r="AQ134" s="97">
        <v>0</v>
      </c>
      <c r="AR134" s="97">
        <v>0</v>
      </c>
      <c r="AS134" s="97">
        <v>0</v>
      </c>
      <c r="AT134" s="97">
        <v>47243</v>
      </c>
      <c r="AU134" s="97">
        <v>-574</v>
      </c>
      <c r="AV134" s="97">
        <v>0</v>
      </c>
      <c r="AW134" s="97">
        <v>0</v>
      </c>
      <c r="AX134" s="97">
        <v>0</v>
      </c>
      <c r="AY134" s="97">
        <v>-36126</v>
      </c>
      <c r="AZ134" s="97">
        <v>0</v>
      </c>
      <c r="BA134" s="97">
        <v>0</v>
      </c>
      <c r="BB134" s="97">
        <v>0</v>
      </c>
      <c r="BC134" s="97">
        <v>0</v>
      </c>
      <c r="BD134" s="114">
        <v>10543</v>
      </c>
      <c r="BE134" s="97">
        <v>0</v>
      </c>
      <c r="BF134" s="97">
        <v>-2104</v>
      </c>
      <c r="BG134" s="97">
        <v>8439</v>
      </c>
      <c r="BH134" s="97">
        <v>0</v>
      </c>
      <c r="BI134" s="97">
        <v>0</v>
      </c>
      <c r="BJ134" s="97">
        <v>0</v>
      </c>
      <c r="BK134" s="97">
        <v>-458</v>
      </c>
      <c r="BL134" s="97">
        <v>0</v>
      </c>
      <c r="BM134" s="97">
        <v>-1143</v>
      </c>
      <c r="BN134" s="97">
        <v>0</v>
      </c>
      <c r="BO134" s="97">
        <v>-2685</v>
      </c>
      <c r="BP134" s="97">
        <v>-130</v>
      </c>
      <c r="BQ134" s="97">
        <v>4023</v>
      </c>
      <c r="BR134" s="105">
        <v>0</v>
      </c>
      <c r="BS134" s="105">
        <v>0</v>
      </c>
      <c r="BT134" s="105">
        <v>10066</v>
      </c>
      <c r="BU134" s="105">
        <v>6181</v>
      </c>
      <c r="BV134" s="106">
        <v>0</v>
      </c>
      <c r="BW134" s="106">
        <v>0</v>
      </c>
      <c r="BX134" s="106">
        <v>9608</v>
      </c>
      <c r="BY134" s="106">
        <v>6181</v>
      </c>
      <c r="BZ134" s="105">
        <v>0</v>
      </c>
      <c r="CA134" s="107">
        <v>2060</v>
      </c>
      <c r="CB134" s="107">
        <v>0</v>
      </c>
      <c r="CC134" s="107">
        <v>0</v>
      </c>
      <c r="CD134" s="107">
        <v>0</v>
      </c>
      <c r="CE134" s="107">
        <v>1222</v>
      </c>
      <c r="CF134" s="136">
        <v>3282</v>
      </c>
      <c r="CG134" s="110">
        <v>2749</v>
      </c>
      <c r="CH134" s="110">
        <v>3162</v>
      </c>
      <c r="CI134" s="135">
        <v>5911</v>
      </c>
      <c r="CJ134" s="135">
        <v>0</v>
      </c>
      <c r="CK134" s="97">
        <v>0</v>
      </c>
      <c r="CL134" s="97">
        <v>0</v>
      </c>
      <c r="CM134" s="139">
        <v>0</v>
      </c>
      <c r="CN134" s="139">
        <v>0</v>
      </c>
      <c r="CO134" s="97">
        <v>1</v>
      </c>
      <c r="CP134" s="97">
        <v>10224</v>
      </c>
      <c r="CQ134" s="119">
        <v>0</v>
      </c>
      <c r="CR134" s="119">
        <v>0</v>
      </c>
      <c r="CS134" s="118">
        <v>0</v>
      </c>
      <c r="CT134" s="117">
        <v>0</v>
      </c>
      <c r="CU134" s="117">
        <v>0</v>
      </c>
    </row>
    <row r="135" spans="1:99" x14ac:dyDescent="0.2">
      <c r="A135" s="144" t="s">
        <v>307</v>
      </c>
      <c r="B135" s="144" t="s">
        <v>1175</v>
      </c>
      <c r="C135" s="144" t="s">
        <v>308</v>
      </c>
      <c r="D135" s="144"/>
      <c r="E135" s="144" t="s">
        <v>822</v>
      </c>
      <c r="F135" s="97">
        <v>0</v>
      </c>
      <c r="G135" s="97">
        <v>-489</v>
      </c>
      <c r="H135" s="97">
        <v>0</v>
      </c>
      <c r="I135" s="97">
        <v>0</v>
      </c>
      <c r="J135" s="97">
        <v>0</v>
      </c>
      <c r="K135" s="97">
        <v>611</v>
      </c>
      <c r="L135" s="97">
        <v>3312</v>
      </c>
      <c r="M135" s="97">
        <v>6169</v>
      </c>
      <c r="N135" s="97">
        <v>3966</v>
      </c>
      <c r="O135" s="97">
        <v>0</v>
      </c>
      <c r="P135" s="97">
        <v>0</v>
      </c>
      <c r="Q135" s="97">
        <v>3623</v>
      </c>
      <c r="R135" s="97">
        <v>13</v>
      </c>
      <c r="S135" s="140">
        <v>17205</v>
      </c>
      <c r="T135" s="98">
        <v>23671</v>
      </c>
      <c r="U135" s="98">
        <v>24176</v>
      </c>
      <c r="V135" s="98">
        <v>0</v>
      </c>
      <c r="W135" s="98">
        <v>0</v>
      </c>
      <c r="X135" s="98">
        <v>0</v>
      </c>
      <c r="Y135" s="97">
        <v>690</v>
      </c>
      <c r="Z135" s="97">
        <v>0</v>
      </c>
      <c r="AA135" s="97">
        <v>0</v>
      </c>
      <c r="AB135" s="97">
        <v>0</v>
      </c>
      <c r="AC135" s="97">
        <v>0</v>
      </c>
      <c r="AD135" s="98">
        <v>-4541</v>
      </c>
      <c r="AE135" s="98">
        <v>0</v>
      </c>
      <c r="AF135" s="98">
        <v>1070</v>
      </c>
      <c r="AG135" s="98">
        <v>0</v>
      </c>
      <c r="AH135" s="98">
        <v>92</v>
      </c>
      <c r="AI135" s="98">
        <v>0</v>
      </c>
      <c r="AJ135" s="114">
        <v>62363</v>
      </c>
      <c r="AK135" s="97">
        <v>0</v>
      </c>
      <c r="AL135" s="97">
        <v>6300</v>
      </c>
      <c r="AM135" s="97">
        <v>0</v>
      </c>
      <c r="AN135" s="97">
        <v>0</v>
      </c>
      <c r="AO135" s="97">
        <v>0</v>
      </c>
      <c r="AP135" s="97">
        <v>211</v>
      </c>
      <c r="AQ135" s="97">
        <v>0</v>
      </c>
      <c r="AR135" s="97">
        <v>605</v>
      </c>
      <c r="AS135" s="97">
        <v>0</v>
      </c>
      <c r="AT135" s="97">
        <v>69479</v>
      </c>
      <c r="AU135" s="97">
        <v>-286</v>
      </c>
      <c r="AV135" s="97">
        <v>0</v>
      </c>
      <c r="AW135" s="97">
        <v>0</v>
      </c>
      <c r="AX135" s="97">
        <v>0</v>
      </c>
      <c r="AY135" s="97">
        <v>-48342</v>
      </c>
      <c r="AZ135" s="97">
        <v>0</v>
      </c>
      <c r="BA135" s="97">
        <v>-815</v>
      </c>
      <c r="BB135" s="97">
        <v>0</v>
      </c>
      <c r="BC135" s="97">
        <v>0</v>
      </c>
      <c r="BD135" s="114">
        <v>20036</v>
      </c>
      <c r="BE135" s="97">
        <v>0</v>
      </c>
      <c r="BF135" s="97">
        <v>-5067</v>
      </c>
      <c r="BG135" s="97">
        <v>14969</v>
      </c>
      <c r="BH135" s="97">
        <v>0</v>
      </c>
      <c r="BI135" s="97">
        <v>0</v>
      </c>
      <c r="BJ135" s="97">
        <v>0</v>
      </c>
      <c r="BK135" s="97">
        <v>-2648</v>
      </c>
      <c r="BL135" s="97">
        <v>815</v>
      </c>
      <c r="BM135" s="97">
        <v>-971</v>
      </c>
      <c r="BN135" s="97">
        <v>0</v>
      </c>
      <c r="BO135" s="97">
        <v>-1208</v>
      </c>
      <c r="BP135" s="97">
        <v>-49</v>
      </c>
      <c r="BQ135" s="97">
        <v>10908</v>
      </c>
      <c r="BR135" s="105">
        <v>0</v>
      </c>
      <c r="BS135" s="105">
        <v>0</v>
      </c>
      <c r="BT135" s="105">
        <v>12419</v>
      </c>
      <c r="BU135" s="105">
        <v>2502</v>
      </c>
      <c r="BV135" s="106">
        <v>0</v>
      </c>
      <c r="BW135" s="106">
        <v>0</v>
      </c>
      <c r="BX135" s="106">
        <v>9771</v>
      </c>
      <c r="BY135" s="106">
        <v>3317</v>
      </c>
      <c r="BZ135" s="105">
        <v>0</v>
      </c>
      <c r="CA135" s="107">
        <v>4335</v>
      </c>
      <c r="CB135" s="107">
        <v>2612</v>
      </c>
      <c r="CC135" s="107">
        <v>0</v>
      </c>
      <c r="CD135" s="107">
        <v>-815</v>
      </c>
      <c r="CE135" s="107">
        <v>3124</v>
      </c>
      <c r="CF135" s="136">
        <v>9256</v>
      </c>
      <c r="CG135" s="110">
        <v>3360</v>
      </c>
      <c r="CH135" s="110">
        <v>4518</v>
      </c>
      <c r="CI135" s="135">
        <v>7878</v>
      </c>
      <c r="CJ135" s="135">
        <v>20</v>
      </c>
      <c r="CK135" s="97">
        <v>0</v>
      </c>
      <c r="CL135" s="97">
        <v>0</v>
      </c>
      <c r="CM135" s="139">
        <v>0</v>
      </c>
      <c r="CN135" s="139">
        <v>0</v>
      </c>
      <c r="CO135" s="97">
        <v>1</v>
      </c>
      <c r="CP135" s="97">
        <v>16508</v>
      </c>
      <c r="CQ135" s="119">
        <v>57148</v>
      </c>
      <c r="CR135" s="119">
        <v>46230</v>
      </c>
      <c r="CS135" s="118">
        <v>10918</v>
      </c>
      <c r="CT135" s="117">
        <v>10075</v>
      </c>
      <c r="CU135" s="117">
        <v>20993</v>
      </c>
    </row>
    <row r="136" spans="1:99" x14ac:dyDescent="0.2">
      <c r="A136" s="144" t="s">
        <v>309</v>
      </c>
      <c r="B136" s="144" t="s">
        <v>1176</v>
      </c>
      <c r="C136" s="144" t="s">
        <v>310</v>
      </c>
      <c r="D136" s="144"/>
      <c r="E136" s="144" t="s">
        <v>822</v>
      </c>
      <c r="F136" s="97">
        <v>0</v>
      </c>
      <c r="G136" s="97">
        <v>-687</v>
      </c>
      <c r="H136" s="97">
        <v>0</v>
      </c>
      <c r="I136" s="97">
        <v>0</v>
      </c>
      <c r="J136" s="97">
        <v>0</v>
      </c>
      <c r="K136" s="97">
        <v>2196</v>
      </c>
      <c r="L136" s="97">
        <v>2930</v>
      </c>
      <c r="M136" s="97">
        <v>5421</v>
      </c>
      <c r="N136" s="97">
        <v>2788</v>
      </c>
      <c r="O136" s="97">
        <v>0</v>
      </c>
      <c r="P136" s="97">
        <v>0</v>
      </c>
      <c r="Q136" s="97">
        <v>4902</v>
      </c>
      <c r="R136" s="97">
        <v>0</v>
      </c>
      <c r="S136" s="140">
        <v>17550</v>
      </c>
      <c r="T136" s="98">
        <v>34516</v>
      </c>
      <c r="U136" s="98">
        <v>0</v>
      </c>
      <c r="V136" s="98">
        <v>0</v>
      </c>
      <c r="W136" s="98">
        <v>0</v>
      </c>
      <c r="X136" s="98">
        <v>0</v>
      </c>
      <c r="Y136" s="97">
        <v>3669</v>
      </c>
      <c r="Z136" s="97">
        <v>0</v>
      </c>
      <c r="AA136" s="97">
        <v>0</v>
      </c>
      <c r="AB136" s="97">
        <v>0</v>
      </c>
      <c r="AC136" s="97">
        <v>0</v>
      </c>
      <c r="AD136" s="98">
        <v>418</v>
      </c>
      <c r="AE136" s="98">
        <v>-924</v>
      </c>
      <c r="AF136" s="98">
        <v>-2</v>
      </c>
      <c r="AG136" s="98">
        <v>-61</v>
      </c>
      <c r="AH136" s="98">
        <v>4</v>
      </c>
      <c r="AI136" s="98">
        <v>0</v>
      </c>
      <c r="AJ136" s="114">
        <v>55170</v>
      </c>
      <c r="AK136" s="97">
        <v>0</v>
      </c>
      <c r="AL136" s="97">
        <v>166</v>
      </c>
      <c r="AM136" s="97">
        <v>0</v>
      </c>
      <c r="AN136" s="97">
        <v>0</v>
      </c>
      <c r="AO136" s="97">
        <v>90</v>
      </c>
      <c r="AP136" s="97">
        <v>0</v>
      </c>
      <c r="AQ136" s="97">
        <v>0</v>
      </c>
      <c r="AR136" s="97">
        <v>677</v>
      </c>
      <c r="AS136" s="97">
        <v>0</v>
      </c>
      <c r="AT136" s="97">
        <v>56103</v>
      </c>
      <c r="AU136" s="97">
        <v>-894</v>
      </c>
      <c r="AV136" s="97">
        <v>0</v>
      </c>
      <c r="AW136" s="97">
        <v>0</v>
      </c>
      <c r="AX136" s="97">
        <v>0</v>
      </c>
      <c r="AY136" s="97">
        <v>-35002</v>
      </c>
      <c r="AZ136" s="97">
        <v>0</v>
      </c>
      <c r="BA136" s="97">
        <v>0</v>
      </c>
      <c r="BB136" s="97">
        <v>0</v>
      </c>
      <c r="BC136" s="97">
        <v>0</v>
      </c>
      <c r="BD136" s="114">
        <v>20207</v>
      </c>
      <c r="BE136" s="97">
        <v>0</v>
      </c>
      <c r="BF136" s="97">
        <v>-4449</v>
      </c>
      <c r="BG136" s="97">
        <v>15758</v>
      </c>
      <c r="BH136" s="97">
        <v>0</v>
      </c>
      <c r="BI136" s="97">
        <v>0</v>
      </c>
      <c r="BJ136" s="97">
        <v>0</v>
      </c>
      <c r="BK136" s="97">
        <v>-1247</v>
      </c>
      <c r="BL136" s="97">
        <v>-174</v>
      </c>
      <c r="BM136" s="97">
        <v>-1145</v>
      </c>
      <c r="BN136" s="97">
        <v>0</v>
      </c>
      <c r="BO136" s="97">
        <v>-491</v>
      </c>
      <c r="BP136" s="97">
        <v>-101</v>
      </c>
      <c r="BQ136" s="97">
        <v>12599</v>
      </c>
      <c r="BR136" s="105">
        <v>0</v>
      </c>
      <c r="BS136" s="105">
        <v>0</v>
      </c>
      <c r="BT136" s="105">
        <v>11602</v>
      </c>
      <c r="BU136" s="105">
        <v>1189</v>
      </c>
      <c r="BV136" s="106">
        <v>0</v>
      </c>
      <c r="BW136" s="106">
        <v>0</v>
      </c>
      <c r="BX136" s="106">
        <v>10355</v>
      </c>
      <c r="BY136" s="106">
        <v>1015</v>
      </c>
      <c r="BZ136" s="105">
        <v>0</v>
      </c>
      <c r="CA136" s="107">
        <v>2380</v>
      </c>
      <c r="CB136" s="107">
        <v>99</v>
      </c>
      <c r="CC136" s="107">
        <v>0</v>
      </c>
      <c r="CD136" s="107">
        <v>-530</v>
      </c>
      <c r="CE136" s="107">
        <v>906</v>
      </c>
      <c r="CF136" s="136">
        <v>2855</v>
      </c>
      <c r="CG136" s="110">
        <v>2846</v>
      </c>
      <c r="CH136" s="110">
        <v>2887</v>
      </c>
      <c r="CI136" s="135">
        <v>5733</v>
      </c>
      <c r="CJ136" s="135">
        <v>0</v>
      </c>
      <c r="CK136" s="97">
        <v>0</v>
      </c>
      <c r="CL136" s="97">
        <v>0</v>
      </c>
      <c r="CM136" s="139">
        <v>0</v>
      </c>
      <c r="CN136" s="139">
        <v>0</v>
      </c>
      <c r="CO136" s="97">
        <v>1</v>
      </c>
      <c r="CP136" s="97">
        <v>17550</v>
      </c>
      <c r="CQ136" s="119">
        <v>0</v>
      </c>
      <c r="CR136" s="119">
        <v>0</v>
      </c>
      <c r="CS136" s="118">
        <v>0</v>
      </c>
      <c r="CT136" s="117">
        <v>0</v>
      </c>
      <c r="CU136" s="117">
        <v>0</v>
      </c>
    </row>
    <row r="137" spans="1:99" x14ac:dyDescent="0.2">
      <c r="A137" s="144" t="s">
        <v>311</v>
      </c>
      <c r="B137" s="144" t="s">
        <v>1177</v>
      </c>
      <c r="C137" s="144" t="s">
        <v>312</v>
      </c>
      <c r="D137" s="144"/>
      <c r="E137" s="144" t="s">
        <v>822</v>
      </c>
      <c r="F137" s="97">
        <v>0</v>
      </c>
      <c r="G137" s="97">
        <v>-458</v>
      </c>
      <c r="H137" s="97">
        <v>0</v>
      </c>
      <c r="I137" s="97">
        <v>0</v>
      </c>
      <c r="J137" s="97">
        <v>0</v>
      </c>
      <c r="K137" s="97">
        <v>1112</v>
      </c>
      <c r="L137" s="97">
        <v>1359</v>
      </c>
      <c r="M137" s="97">
        <v>5221</v>
      </c>
      <c r="N137" s="97">
        <v>-899</v>
      </c>
      <c r="O137" s="97">
        <v>0</v>
      </c>
      <c r="P137" s="97">
        <v>0</v>
      </c>
      <c r="Q137" s="97">
        <v>5011</v>
      </c>
      <c r="R137" s="97">
        <v>2</v>
      </c>
      <c r="S137" s="140">
        <v>11348</v>
      </c>
      <c r="T137" s="98">
        <v>39777</v>
      </c>
      <c r="U137" s="98">
        <v>0</v>
      </c>
      <c r="V137" s="98">
        <v>0</v>
      </c>
      <c r="W137" s="98">
        <v>0</v>
      </c>
      <c r="X137" s="98">
        <v>0</v>
      </c>
      <c r="Y137" s="97">
        <v>1134</v>
      </c>
      <c r="Z137" s="97">
        <v>0</v>
      </c>
      <c r="AA137" s="97">
        <v>0</v>
      </c>
      <c r="AB137" s="97">
        <v>0</v>
      </c>
      <c r="AC137" s="97">
        <v>0</v>
      </c>
      <c r="AD137" s="98">
        <v>0</v>
      </c>
      <c r="AE137" s="98">
        <v>0</v>
      </c>
      <c r="AF137" s="98">
        <v>0</v>
      </c>
      <c r="AG137" s="98">
        <v>0</v>
      </c>
      <c r="AH137" s="98">
        <v>0</v>
      </c>
      <c r="AI137" s="98">
        <v>0</v>
      </c>
      <c r="AJ137" s="114">
        <v>52259</v>
      </c>
      <c r="AK137" s="97">
        <v>0</v>
      </c>
      <c r="AL137" s="97">
        <v>1124</v>
      </c>
      <c r="AM137" s="97">
        <v>0</v>
      </c>
      <c r="AN137" s="97">
        <v>0</v>
      </c>
      <c r="AO137" s="97">
        <v>90</v>
      </c>
      <c r="AP137" s="97">
        <v>242</v>
      </c>
      <c r="AQ137" s="97">
        <v>0</v>
      </c>
      <c r="AR137" s="97">
        <v>20</v>
      </c>
      <c r="AS137" s="97">
        <v>0</v>
      </c>
      <c r="AT137" s="97">
        <v>53735</v>
      </c>
      <c r="AU137" s="97">
        <v>-351</v>
      </c>
      <c r="AV137" s="97">
        <v>0</v>
      </c>
      <c r="AW137" s="97">
        <v>0</v>
      </c>
      <c r="AX137" s="97">
        <v>0</v>
      </c>
      <c r="AY137" s="97">
        <v>-39961</v>
      </c>
      <c r="AZ137" s="97">
        <v>0</v>
      </c>
      <c r="BA137" s="97">
        <v>-25</v>
      </c>
      <c r="BB137" s="97">
        <v>0</v>
      </c>
      <c r="BC137" s="97">
        <v>0</v>
      </c>
      <c r="BD137" s="114">
        <v>13398</v>
      </c>
      <c r="BE137" s="97">
        <v>0</v>
      </c>
      <c r="BF137" s="97">
        <v>-2821</v>
      </c>
      <c r="BG137" s="97">
        <v>10577</v>
      </c>
      <c r="BH137" s="97">
        <v>0</v>
      </c>
      <c r="BI137" s="97">
        <v>0</v>
      </c>
      <c r="BJ137" s="97">
        <v>0</v>
      </c>
      <c r="BK137" s="97">
        <v>1929</v>
      </c>
      <c r="BL137" s="97">
        <v>204</v>
      </c>
      <c r="BM137" s="97">
        <v>-1253</v>
      </c>
      <c r="BN137" s="97">
        <v>0</v>
      </c>
      <c r="BO137" s="97">
        <v>-3708</v>
      </c>
      <c r="BP137" s="97">
        <v>-208</v>
      </c>
      <c r="BQ137" s="97">
        <v>7541</v>
      </c>
      <c r="BR137" s="105">
        <v>0</v>
      </c>
      <c r="BS137" s="105">
        <v>0</v>
      </c>
      <c r="BT137" s="105">
        <v>16859</v>
      </c>
      <c r="BU137" s="105">
        <v>7698</v>
      </c>
      <c r="BV137" s="106">
        <v>0</v>
      </c>
      <c r="BW137" s="106">
        <v>0</v>
      </c>
      <c r="BX137" s="106">
        <v>18788</v>
      </c>
      <c r="BY137" s="106">
        <v>7902</v>
      </c>
      <c r="BZ137" s="105">
        <v>0</v>
      </c>
      <c r="CA137" s="107">
        <v>2772</v>
      </c>
      <c r="CB137" s="107">
        <v>11126</v>
      </c>
      <c r="CC137" s="107">
        <v>-6789</v>
      </c>
      <c r="CD137" s="107">
        <v>-5387</v>
      </c>
      <c r="CE137" s="107">
        <v>833</v>
      </c>
      <c r="CF137" s="136">
        <v>2555</v>
      </c>
      <c r="CG137" s="110">
        <v>2557</v>
      </c>
      <c r="CH137" s="110">
        <v>3153</v>
      </c>
      <c r="CI137" s="135">
        <v>5710</v>
      </c>
      <c r="CJ137" s="135">
        <v>3</v>
      </c>
      <c r="CK137" s="97">
        <v>0</v>
      </c>
      <c r="CL137" s="97">
        <v>0</v>
      </c>
      <c r="CM137" s="139">
        <v>0</v>
      </c>
      <c r="CN137" s="139">
        <v>0</v>
      </c>
      <c r="CO137" s="97">
        <v>1</v>
      </c>
      <c r="CP137" s="97">
        <v>13398</v>
      </c>
      <c r="CQ137" s="119">
        <v>0</v>
      </c>
      <c r="CR137" s="119">
        <v>0</v>
      </c>
      <c r="CS137" s="118">
        <v>0</v>
      </c>
      <c r="CT137" s="117">
        <v>0</v>
      </c>
      <c r="CU137" s="117">
        <v>0</v>
      </c>
    </row>
    <row r="138" spans="1:99" x14ac:dyDescent="0.2">
      <c r="A138" s="144" t="s">
        <v>313</v>
      </c>
      <c r="B138" s="144" t="s">
        <v>1178</v>
      </c>
      <c r="C138" s="144" t="s">
        <v>314</v>
      </c>
      <c r="D138" s="144"/>
      <c r="E138" s="144" t="s">
        <v>822</v>
      </c>
      <c r="F138" s="97">
        <v>0</v>
      </c>
      <c r="G138" s="97">
        <v>-626</v>
      </c>
      <c r="H138" s="97">
        <v>0</v>
      </c>
      <c r="I138" s="97">
        <v>10</v>
      </c>
      <c r="J138" s="97">
        <v>0</v>
      </c>
      <c r="K138" s="97">
        <v>2164</v>
      </c>
      <c r="L138" s="97">
        <v>3201</v>
      </c>
      <c r="M138" s="97">
        <v>6326</v>
      </c>
      <c r="N138" s="97">
        <v>1906</v>
      </c>
      <c r="O138" s="97">
        <v>0</v>
      </c>
      <c r="P138" s="97">
        <v>0</v>
      </c>
      <c r="Q138" s="97">
        <v>4745</v>
      </c>
      <c r="R138" s="97">
        <v>24</v>
      </c>
      <c r="S138" s="140">
        <v>17750</v>
      </c>
      <c r="T138" s="98">
        <v>36114</v>
      </c>
      <c r="U138" s="98">
        <v>0</v>
      </c>
      <c r="V138" s="98">
        <v>0</v>
      </c>
      <c r="W138" s="98">
        <v>0</v>
      </c>
      <c r="X138" s="98">
        <v>0</v>
      </c>
      <c r="Y138" s="97">
        <v>1005</v>
      </c>
      <c r="Z138" s="97">
        <v>0</v>
      </c>
      <c r="AA138" s="97">
        <v>0</v>
      </c>
      <c r="AB138" s="97">
        <v>0</v>
      </c>
      <c r="AC138" s="97">
        <v>0</v>
      </c>
      <c r="AD138" s="98">
        <v>-1129</v>
      </c>
      <c r="AE138" s="98">
        <v>0</v>
      </c>
      <c r="AF138" s="98">
        <v>0</v>
      </c>
      <c r="AG138" s="98">
        <v>0</v>
      </c>
      <c r="AH138" s="98">
        <v>0</v>
      </c>
      <c r="AI138" s="98">
        <v>0</v>
      </c>
      <c r="AJ138" s="114">
        <v>53740</v>
      </c>
      <c r="AK138" s="97">
        <v>0</v>
      </c>
      <c r="AL138" s="97">
        <v>0</v>
      </c>
      <c r="AM138" s="97">
        <v>0</v>
      </c>
      <c r="AN138" s="97">
        <v>0</v>
      </c>
      <c r="AO138" s="97">
        <v>310</v>
      </c>
      <c r="AP138" s="97">
        <v>0</v>
      </c>
      <c r="AQ138" s="97">
        <v>0</v>
      </c>
      <c r="AR138" s="97">
        <v>119</v>
      </c>
      <c r="AS138" s="97">
        <v>0</v>
      </c>
      <c r="AT138" s="97">
        <v>54169</v>
      </c>
      <c r="AU138" s="97">
        <v>-471</v>
      </c>
      <c r="AV138" s="97">
        <v>0</v>
      </c>
      <c r="AW138" s="97">
        <v>0</v>
      </c>
      <c r="AX138" s="97">
        <v>0</v>
      </c>
      <c r="AY138" s="97">
        <v>-36093</v>
      </c>
      <c r="AZ138" s="97">
        <v>0</v>
      </c>
      <c r="BA138" s="97">
        <v>0</v>
      </c>
      <c r="BB138" s="97">
        <v>0</v>
      </c>
      <c r="BC138" s="97">
        <v>0</v>
      </c>
      <c r="BD138" s="114">
        <v>17605</v>
      </c>
      <c r="BE138" s="97">
        <v>0</v>
      </c>
      <c r="BF138" s="97">
        <v>-3558</v>
      </c>
      <c r="BG138" s="97">
        <v>14047</v>
      </c>
      <c r="BH138" s="97">
        <v>0</v>
      </c>
      <c r="BI138" s="97">
        <v>0</v>
      </c>
      <c r="BJ138" s="97">
        <v>0</v>
      </c>
      <c r="BK138" s="97">
        <v>4</v>
      </c>
      <c r="BL138" s="97">
        <v>1150</v>
      </c>
      <c r="BM138" s="97">
        <v>-821</v>
      </c>
      <c r="BN138" s="97">
        <v>0</v>
      </c>
      <c r="BO138" s="97">
        <v>-3313</v>
      </c>
      <c r="BP138" s="97">
        <v>110</v>
      </c>
      <c r="BQ138" s="97">
        <v>11177</v>
      </c>
      <c r="BR138" s="105">
        <v>0</v>
      </c>
      <c r="BS138" s="105">
        <v>0</v>
      </c>
      <c r="BT138" s="105">
        <v>4605</v>
      </c>
      <c r="BU138" s="105">
        <v>7085</v>
      </c>
      <c r="BV138" s="106">
        <v>0</v>
      </c>
      <c r="BW138" s="106">
        <v>0</v>
      </c>
      <c r="BX138" s="106">
        <v>4609</v>
      </c>
      <c r="BY138" s="106">
        <v>8235</v>
      </c>
      <c r="BZ138" s="105">
        <v>0</v>
      </c>
      <c r="CA138" s="107">
        <v>2523</v>
      </c>
      <c r="CB138" s="107">
        <v>689</v>
      </c>
      <c r="CC138" s="107">
        <v>-117</v>
      </c>
      <c r="CD138" s="107">
        <v>-1163</v>
      </c>
      <c r="CE138" s="107">
        <v>971</v>
      </c>
      <c r="CF138" s="136">
        <v>2903</v>
      </c>
      <c r="CG138" s="110">
        <v>3229</v>
      </c>
      <c r="CH138" s="110">
        <v>3378</v>
      </c>
      <c r="CI138" s="135">
        <v>6607</v>
      </c>
      <c r="CJ138" s="135">
        <v>51</v>
      </c>
      <c r="CK138" s="97">
        <v>0</v>
      </c>
      <c r="CL138" s="97">
        <v>0</v>
      </c>
      <c r="CM138" s="139">
        <v>0</v>
      </c>
      <c r="CN138" s="139">
        <v>0</v>
      </c>
      <c r="CO138" s="97">
        <v>1</v>
      </c>
      <c r="CP138" s="97">
        <v>15974</v>
      </c>
      <c r="CQ138" s="119">
        <v>0</v>
      </c>
      <c r="CR138" s="119">
        <v>0</v>
      </c>
      <c r="CS138" s="118">
        <v>0</v>
      </c>
      <c r="CT138" s="117">
        <v>0</v>
      </c>
      <c r="CU138" s="117">
        <v>0</v>
      </c>
    </row>
    <row r="139" spans="1:99" x14ac:dyDescent="0.2">
      <c r="A139" s="144" t="s">
        <v>315</v>
      </c>
      <c r="B139" s="144" t="s">
        <v>1179</v>
      </c>
      <c r="C139" s="144" t="s">
        <v>316</v>
      </c>
      <c r="D139" s="144"/>
      <c r="E139" s="144" t="s">
        <v>822</v>
      </c>
      <c r="F139" s="97">
        <v>0</v>
      </c>
      <c r="G139" s="97">
        <v>-1219</v>
      </c>
      <c r="H139" s="97">
        <v>0</v>
      </c>
      <c r="I139" s="97">
        <v>0</v>
      </c>
      <c r="J139" s="97">
        <v>30</v>
      </c>
      <c r="K139" s="97">
        <v>1242</v>
      </c>
      <c r="L139" s="97">
        <v>2416</v>
      </c>
      <c r="M139" s="97">
        <v>5792</v>
      </c>
      <c r="N139" s="97">
        <v>3859</v>
      </c>
      <c r="O139" s="97">
        <v>0</v>
      </c>
      <c r="P139" s="97">
        <v>0</v>
      </c>
      <c r="Q139" s="97">
        <v>3575</v>
      </c>
      <c r="R139" s="97">
        <v>0</v>
      </c>
      <c r="S139" s="140">
        <v>15695</v>
      </c>
      <c r="T139" s="98">
        <v>21648</v>
      </c>
      <c r="U139" s="98">
        <v>32</v>
      </c>
      <c r="V139" s="98">
        <v>12481</v>
      </c>
      <c r="W139" s="98">
        <v>0</v>
      </c>
      <c r="X139" s="98">
        <v>0</v>
      </c>
      <c r="Y139" s="97">
        <v>2417</v>
      </c>
      <c r="Z139" s="97">
        <v>0</v>
      </c>
      <c r="AA139" s="97">
        <v>0</v>
      </c>
      <c r="AB139" s="97">
        <v>0</v>
      </c>
      <c r="AC139" s="97">
        <v>0</v>
      </c>
      <c r="AD139" s="98">
        <v>259.68776000000003</v>
      </c>
      <c r="AE139" s="98">
        <v>0</v>
      </c>
      <c r="AF139" s="98">
        <v>-346.68776000000003</v>
      </c>
      <c r="AG139" s="98">
        <v>0</v>
      </c>
      <c r="AH139" s="98">
        <v>0</v>
      </c>
      <c r="AI139" s="98">
        <v>0</v>
      </c>
      <c r="AJ139" s="114">
        <v>52186</v>
      </c>
      <c r="AK139" s="97">
        <v>0</v>
      </c>
      <c r="AL139" s="97">
        <v>435</v>
      </c>
      <c r="AM139" s="97">
        <v>0</v>
      </c>
      <c r="AN139" s="97">
        <v>0</v>
      </c>
      <c r="AO139" s="97">
        <v>33</v>
      </c>
      <c r="AP139" s="97">
        <v>902</v>
      </c>
      <c r="AQ139" s="97">
        <v>0</v>
      </c>
      <c r="AR139" s="97">
        <v>83</v>
      </c>
      <c r="AS139" s="97">
        <v>0</v>
      </c>
      <c r="AT139" s="97">
        <v>53639</v>
      </c>
      <c r="AU139" s="97">
        <v>-173</v>
      </c>
      <c r="AV139" s="97">
        <v>0</v>
      </c>
      <c r="AW139" s="97">
        <v>0</v>
      </c>
      <c r="AX139" s="97">
        <v>0</v>
      </c>
      <c r="AY139" s="97">
        <v>-34121</v>
      </c>
      <c r="AZ139" s="97">
        <v>0</v>
      </c>
      <c r="BA139" s="97">
        <v>0</v>
      </c>
      <c r="BB139" s="97">
        <v>0</v>
      </c>
      <c r="BC139" s="97">
        <v>0</v>
      </c>
      <c r="BD139" s="114">
        <v>19345</v>
      </c>
      <c r="BE139" s="97">
        <v>0</v>
      </c>
      <c r="BF139" s="97">
        <v>-3857</v>
      </c>
      <c r="BG139" s="97">
        <v>15488</v>
      </c>
      <c r="BH139" s="97">
        <v>0</v>
      </c>
      <c r="BI139" s="97">
        <v>0</v>
      </c>
      <c r="BJ139" s="97">
        <v>0</v>
      </c>
      <c r="BK139" s="97">
        <v>-194</v>
      </c>
      <c r="BL139" s="97">
        <v>554</v>
      </c>
      <c r="BM139" s="97">
        <v>-1168</v>
      </c>
      <c r="BN139" s="97">
        <v>0</v>
      </c>
      <c r="BO139" s="97">
        <v>-2124</v>
      </c>
      <c r="BP139" s="97">
        <v>92</v>
      </c>
      <c r="BQ139" s="97">
        <v>12648</v>
      </c>
      <c r="BR139" s="105">
        <v>0</v>
      </c>
      <c r="BS139" s="105">
        <v>0</v>
      </c>
      <c r="BT139" s="105">
        <v>4719</v>
      </c>
      <c r="BU139" s="105">
        <v>2487</v>
      </c>
      <c r="BV139" s="106">
        <v>0</v>
      </c>
      <c r="BW139" s="106">
        <v>0</v>
      </c>
      <c r="BX139" s="106">
        <v>4525</v>
      </c>
      <c r="BY139" s="106">
        <v>3041</v>
      </c>
      <c r="BZ139" s="105">
        <v>0</v>
      </c>
      <c r="CA139" s="107">
        <v>3111</v>
      </c>
      <c r="CB139" s="107">
        <v>1059</v>
      </c>
      <c r="CC139" s="107">
        <v>-50</v>
      </c>
      <c r="CD139" s="107">
        <v>0</v>
      </c>
      <c r="CE139" s="107">
        <v>1360</v>
      </c>
      <c r="CF139" s="136">
        <v>5480</v>
      </c>
      <c r="CG139" s="110">
        <v>2368</v>
      </c>
      <c r="CH139" s="110">
        <v>3672</v>
      </c>
      <c r="CI139" s="135">
        <v>6040</v>
      </c>
      <c r="CJ139" s="135">
        <v>163</v>
      </c>
      <c r="CK139" s="97">
        <v>0</v>
      </c>
      <c r="CL139" s="97">
        <v>0</v>
      </c>
      <c r="CM139" s="139">
        <v>0</v>
      </c>
      <c r="CN139" s="139">
        <v>0</v>
      </c>
      <c r="CO139" s="97">
        <v>1</v>
      </c>
      <c r="CP139" s="97">
        <v>15696</v>
      </c>
      <c r="CQ139" s="119">
        <v>29092</v>
      </c>
      <c r="CR139" s="119">
        <v>28066</v>
      </c>
      <c r="CS139" s="118">
        <v>1026</v>
      </c>
      <c r="CT139" s="117">
        <v>6838</v>
      </c>
      <c r="CU139" s="117">
        <v>7864</v>
      </c>
    </row>
    <row r="140" spans="1:99" x14ac:dyDescent="0.2">
      <c r="A140" s="144" t="s">
        <v>317</v>
      </c>
      <c r="B140" s="144" t="s">
        <v>1180</v>
      </c>
      <c r="C140" s="144" t="s">
        <v>318</v>
      </c>
      <c r="D140" s="144"/>
      <c r="E140" s="144" t="s">
        <v>822</v>
      </c>
      <c r="F140" s="97">
        <v>0</v>
      </c>
      <c r="G140" s="97">
        <v>-2134.4249999999997</v>
      </c>
      <c r="H140" s="97">
        <v>0</v>
      </c>
      <c r="I140" s="97">
        <v>0</v>
      </c>
      <c r="J140" s="97">
        <v>0</v>
      </c>
      <c r="K140" s="97">
        <v>-1700.6000000000004</v>
      </c>
      <c r="L140" s="97">
        <v>4776</v>
      </c>
      <c r="M140" s="97">
        <v>3857.5209999999997</v>
      </c>
      <c r="N140" s="97">
        <v>-456.42000000000019</v>
      </c>
      <c r="O140" s="97">
        <v>0</v>
      </c>
      <c r="P140" s="97">
        <v>0</v>
      </c>
      <c r="Q140" s="97">
        <v>3379.1499999999987</v>
      </c>
      <c r="R140" s="97">
        <v>396</v>
      </c>
      <c r="S140" s="140">
        <v>8117.2259999999978</v>
      </c>
      <c r="T140" s="98">
        <v>14192.3</v>
      </c>
      <c r="U140" s="98">
        <v>0</v>
      </c>
      <c r="V140" s="98">
        <v>19361.7</v>
      </c>
      <c r="W140" s="98">
        <v>0</v>
      </c>
      <c r="X140" s="98">
        <v>0</v>
      </c>
      <c r="Y140" s="97">
        <v>0</v>
      </c>
      <c r="Z140" s="97">
        <v>0</v>
      </c>
      <c r="AA140" s="97">
        <v>0</v>
      </c>
      <c r="AB140" s="97">
        <v>0</v>
      </c>
      <c r="AC140" s="97">
        <v>0</v>
      </c>
      <c r="AD140" s="98">
        <v>0</v>
      </c>
      <c r="AE140" s="98">
        <v>0</v>
      </c>
      <c r="AF140" s="98">
        <v>0</v>
      </c>
      <c r="AG140" s="98">
        <v>0</v>
      </c>
      <c r="AH140" s="98">
        <v>0</v>
      </c>
      <c r="AI140" s="98">
        <v>0</v>
      </c>
      <c r="AJ140" s="114">
        <v>41671.225999999995</v>
      </c>
      <c r="AK140" s="97">
        <v>0</v>
      </c>
      <c r="AL140" s="97">
        <v>3355</v>
      </c>
      <c r="AM140" s="97">
        <v>0</v>
      </c>
      <c r="AN140" s="97">
        <v>0</v>
      </c>
      <c r="AO140" s="97">
        <v>693.1</v>
      </c>
      <c r="AP140" s="97">
        <v>653.6</v>
      </c>
      <c r="AQ140" s="97">
        <v>0</v>
      </c>
      <c r="AR140" s="97">
        <v>372</v>
      </c>
      <c r="AS140" s="97">
        <v>0</v>
      </c>
      <c r="AT140" s="97">
        <v>46744.925999999992</v>
      </c>
      <c r="AU140" s="97">
        <v>-394.7</v>
      </c>
      <c r="AV140" s="97">
        <v>0</v>
      </c>
      <c r="AW140" s="97">
        <v>0</v>
      </c>
      <c r="AX140" s="97">
        <v>0</v>
      </c>
      <c r="AY140" s="97">
        <v>-33557</v>
      </c>
      <c r="AZ140" s="97">
        <v>0</v>
      </c>
      <c r="BA140" s="97">
        <v>0</v>
      </c>
      <c r="BB140" s="97">
        <v>0</v>
      </c>
      <c r="BC140" s="97">
        <v>0</v>
      </c>
      <c r="BD140" s="114">
        <v>12793.225999999995</v>
      </c>
      <c r="BE140" s="97">
        <v>0</v>
      </c>
      <c r="BF140" s="97">
        <v>-2134</v>
      </c>
      <c r="BG140" s="97">
        <v>10659.225999999995</v>
      </c>
      <c r="BH140" s="97">
        <v>0</v>
      </c>
      <c r="BI140" s="97">
        <v>0</v>
      </c>
      <c r="BJ140" s="97">
        <v>0</v>
      </c>
      <c r="BK140" s="97">
        <v>-1701</v>
      </c>
      <c r="BL140" s="97">
        <v>-1461</v>
      </c>
      <c r="BM140" s="97">
        <v>-1236</v>
      </c>
      <c r="BN140" s="97">
        <v>0</v>
      </c>
      <c r="BO140" s="97">
        <v>-952</v>
      </c>
      <c r="BP140" s="97">
        <v>-299</v>
      </c>
      <c r="BQ140" s="97">
        <v>5010</v>
      </c>
      <c r="BR140" s="105">
        <v>0</v>
      </c>
      <c r="BS140" s="105">
        <v>0</v>
      </c>
      <c r="BT140" s="105">
        <v>4251</v>
      </c>
      <c r="BU140" s="105">
        <v>7887</v>
      </c>
      <c r="BV140" s="106">
        <v>0</v>
      </c>
      <c r="BW140" s="106">
        <v>0</v>
      </c>
      <c r="BX140" s="106">
        <v>2550</v>
      </c>
      <c r="BY140" s="106">
        <v>6426</v>
      </c>
      <c r="BZ140" s="105">
        <v>0</v>
      </c>
      <c r="CA140" s="107">
        <v>5166</v>
      </c>
      <c r="CB140" s="107">
        <v>-3100</v>
      </c>
      <c r="CC140" s="107">
        <v>0</v>
      </c>
      <c r="CD140" s="107">
        <v>0</v>
      </c>
      <c r="CE140" s="107">
        <v>-592</v>
      </c>
      <c r="CF140" s="136">
        <v>1474</v>
      </c>
      <c r="CG140" s="110">
        <v>2359</v>
      </c>
      <c r="CH140" s="110">
        <v>3429</v>
      </c>
      <c r="CI140" s="135">
        <v>5788</v>
      </c>
      <c r="CJ140" s="135">
        <v>0</v>
      </c>
      <c r="CK140" s="97">
        <v>0</v>
      </c>
      <c r="CL140" s="97">
        <v>0</v>
      </c>
      <c r="CM140" s="139">
        <v>0</v>
      </c>
      <c r="CN140" s="139">
        <v>0</v>
      </c>
      <c r="CO140" s="97">
        <v>1</v>
      </c>
      <c r="CP140" s="97">
        <v>8117</v>
      </c>
      <c r="CQ140" s="119">
        <v>43943.12</v>
      </c>
      <c r="CR140" s="119">
        <v>41148.499999999993</v>
      </c>
      <c r="CS140" s="118">
        <v>2794.6200000000099</v>
      </c>
      <c r="CT140" s="117">
        <v>16955</v>
      </c>
      <c r="CU140" s="117">
        <v>19749.62000000001</v>
      </c>
    </row>
    <row r="141" spans="1:99" x14ac:dyDescent="0.2">
      <c r="A141" s="144" t="s">
        <v>319</v>
      </c>
      <c r="B141" s="144" t="s">
        <v>1181</v>
      </c>
      <c r="C141" s="144" t="s">
        <v>320</v>
      </c>
      <c r="D141" s="144"/>
      <c r="E141" s="144" t="s">
        <v>822</v>
      </c>
      <c r="F141" s="97">
        <v>0</v>
      </c>
      <c r="G141" s="97">
        <v>987</v>
      </c>
      <c r="H141" s="97">
        <v>0</v>
      </c>
      <c r="I141" s="97">
        <v>0</v>
      </c>
      <c r="J141" s="97">
        <v>0</v>
      </c>
      <c r="K141" s="97">
        <v>2544</v>
      </c>
      <c r="L141" s="97">
        <v>1774</v>
      </c>
      <c r="M141" s="97">
        <v>2771</v>
      </c>
      <c r="N141" s="97">
        <v>737</v>
      </c>
      <c r="O141" s="97">
        <v>0</v>
      </c>
      <c r="P141" s="97">
        <v>0</v>
      </c>
      <c r="Q141" s="97">
        <v>3041</v>
      </c>
      <c r="R141" s="97">
        <v>-337</v>
      </c>
      <c r="S141" s="140">
        <v>11517</v>
      </c>
      <c r="T141" s="98">
        <v>24259</v>
      </c>
      <c r="U141" s="98">
        <v>0</v>
      </c>
      <c r="V141" s="98">
        <v>0</v>
      </c>
      <c r="W141" s="98">
        <v>0</v>
      </c>
      <c r="X141" s="98">
        <v>0</v>
      </c>
      <c r="Y141" s="97">
        <v>1670</v>
      </c>
      <c r="Z141" s="97">
        <v>0</v>
      </c>
      <c r="AA141" s="97">
        <v>0</v>
      </c>
      <c r="AB141" s="97">
        <v>0</v>
      </c>
      <c r="AC141" s="97">
        <v>0</v>
      </c>
      <c r="AD141" s="98">
        <v>0</v>
      </c>
      <c r="AE141" s="98">
        <v>0</v>
      </c>
      <c r="AF141" s="98">
        <v>0</v>
      </c>
      <c r="AG141" s="98">
        <v>0</v>
      </c>
      <c r="AH141" s="98">
        <v>0</v>
      </c>
      <c r="AI141" s="98">
        <v>-86</v>
      </c>
      <c r="AJ141" s="114">
        <v>37360</v>
      </c>
      <c r="AK141" s="97">
        <v>0</v>
      </c>
      <c r="AL141" s="97">
        <v>0</v>
      </c>
      <c r="AM141" s="97">
        <v>0</v>
      </c>
      <c r="AN141" s="97">
        <v>0</v>
      </c>
      <c r="AO141" s="97">
        <v>0</v>
      </c>
      <c r="AP141" s="97">
        <v>0</v>
      </c>
      <c r="AQ141" s="97">
        <v>0</v>
      </c>
      <c r="AR141" s="97">
        <v>0</v>
      </c>
      <c r="AS141" s="97">
        <v>0</v>
      </c>
      <c r="AT141" s="97">
        <v>37360</v>
      </c>
      <c r="AU141" s="97">
        <v>-186</v>
      </c>
      <c r="AV141" s="97">
        <v>0</v>
      </c>
      <c r="AW141" s="97">
        <v>0</v>
      </c>
      <c r="AX141" s="97">
        <v>0</v>
      </c>
      <c r="AY141" s="97">
        <v>-24603</v>
      </c>
      <c r="AZ141" s="97">
        <v>0</v>
      </c>
      <c r="BA141" s="97">
        <v>-47</v>
      </c>
      <c r="BB141" s="97">
        <v>0</v>
      </c>
      <c r="BC141" s="97">
        <v>0</v>
      </c>
      <c r="BD141" s="114">
        <v>12524</v>
      </c>
      <c r="BE141" s="97">
        <v>0</v>
      </c>
      <c r="BF141" s="97">
        <v>-1214</v>
      </c>
      <c r="BG141" s="97">
        <v>11310</v>
      </c>
      <c r="BH141" s="97">
        <v>0</v>
      </c>
      <c r="BI141" s="97">
        <v>0</v>
      </c>
      <c r="BJ141" s="97">
        <v>0</v>
      </c>
      <c r="BK141" s="97">
        <v>-1003</v>
      </c>
      <c r="BL141" s="97">
        <v>0</v>
      </c>
      <c r="BM141" s="97">
        <v>-874</v>
      </c>
      <c r="BN141" s="97">
        <v>0</v>
      </c>
      <c r="BO141" s="97">
        <v>-6139</v>
      </c>
      <c r="BP141" s="97">
        <v>4313</v>
      </c>
      <c r="BQ141" s="97">
        <v>7607</v>
      </c>
      <c r="BR141" s="105">
        <v>0</v>
      </c>
      <c r="BS141" s="105">
        <v>0</v>
      </c>
      <c r="BT141" s="105">
        <v>11808</v>
      </c>
      <c r="BU141" s="105">
        <v>6396</v>
      </c>
      <c r="BV141" s="106">
        <v>0</v>
      </c>
      <c r="BW141" s="106">
        <v>0</v>
      </c>
      <c r="BX141" s="106">
        <v>10805</v>
      </c>
      <c r="BY141" s="106">
        <v>6396</v>
      </c>
      <c r="BZ141" s="105">
        <v>0</v>
      </c>
      <c r="CA141" s="107">
        <v>2430</v>
      </c>
      <c r="CB141" s="107">
        <v>-175</v>
      </c>
      <c r="CC141" s="107">
        <v>189</v>
      </c>
      <c r="CD141" s="107">
        <v>469</v>
      </c>
      <c r="CE141" s="107">
        <v>891</v>
      </c>
      <c r="CF141" s="136">
        <v>3804</v>
      </c>
      <c r="CG141" s="110">
        <v>0</v>
      </c>
      <c r="CH141" s="110">
        <v>0</v>
      </c>
      <c r="CI141" s="135">
        <v>0</v>
      </c>
      <c r="CJ141" s="135">
        <v>0</v>
      </c>
      <c r="CK141" s="97">
        <v>0</v>
      </c>
      <c r="CL141" s="97">
        <v>0</v>
      </c>
      <c r="CM141" s="139">
        <v>0</v>
      </c>
      <c r="CN141" s="139">
        <v>0</v>
      </c>
      <c r="CO141" s="97">
        <v>1</v>
      </c>
      <c r="CP141" s="97">
        <v>12524</v>
      </c>
      <c r="CQ141" s="119">
        <v>0</v>
      </c>
      <c r="CR141" s="119">
        <v>0</v>
      </c>
      <c r="CS141" s="118">
        <v>0</v>
      </c>
      <c r="CT141" s="117">
        <v>0</v>
      </c>
      <c r="CU141" s="117">
        <v>0</v>
      </c>
    </row>
    <row r="142" spans="1:99" x14ac:dyDescent="0.2">
      <c r="A142" s="144" t="s">
        <v>321</v>
      </c>
      <c r="B142" s="144" t="s">
        <v>1182</v>
      </c>
      <c r="C142" s="144" t="s">
        <v>322</v>
      </c>
      <c r="D142" s="144"/>
      <c r="E142" s="144" t="s">
        <v>822</v>
      </c>
      <c r="F142" s="97">
        <v>0</v>
      </c>
      <c r="G142" s="97">
        <v>-1154</v>
      </c>
      <c r="H142" s="97">
        <v>0</v>
      </c>
      <c r="I142" s="97">
        <v>0</v>
      </c>
      <c r="J142" s="97">
        <v>0</v>
      </c>
      <c r="K142" s="97">
        <v>3376</v>
      </c>
      <c r="L142" s="97">
        <v>5206</v>
      </c>
      <c r="M142" s="97">
        <v>7596</v>
      </c>
      <c r="N142" s="97">
        <v>3706</v>
      </c>
      <c r="O142" s="97">
        <v>0</v>
      </c>
      <c r="P142" s="97">
        <v>0</v>
      </c>
      <c r="Q142" s="97">
        <v>3872</v>
      </c>
      <c r="R142" s="97">
        <v>0</v>
      </c>
      <c r="S142" s="140">
        <v>22602</v>
      </c>
      <c r="T142" s="98">
        <v>38303</v>
      </c>
      <c r="U142" s="98">
        <v>0</v>
      </c>
      <c r="V142" s="98">
        <v>0</v>
      </c>
      <c r="W142" s="98">
        <v>0</v>
      </c>
      <c r="X142" s="98">
        <v>0</v>
      </c>
      <c r="Y142" s="97">
        <v>0</v>
      </c>
      <c r="Z142" s="97">
        <v>0</v>
      </c>
      <c r="AA142" s="97">
        <v>0</v>
      </c>
      <c r="AB142" s="97">
        <v>0</v>
      </c>
      <c r="AC142" s="97">
        <v>0</v>
      </c>
      <c r="AD142" s="98">
        <v>-4833</v>
      </c>
      <c r="AE142" s="98">
        <v>0</v>
      </c>
      <c r="AF142" s="98">
        <v>0</v>
      </c>
      <c r="AG142" s="98">
        <v>0</v>
      </c>
      <c r="AH142" s="98">
        <v>0</v>
      </c>
      <c r="AI142" s="98">
        <v>0</v>
      </c>
      <c r="AJ142" s="114">
        <v>56072</v>
      </c>
      <c r="AK142" s="97">
        <v>0</v>
      </c>
      <c r="AL142" s="97">
        <v>0</v>
      </c>
      <c r="AM142" s="97">
        <v>0</v>
      </c>
      <c r="AN142" s="97">
        <v>0</v>
      </c>
      <c r="AO142" s="97">
        <v>0</v>
      </c>
      <c r="AP142" s="97">
        <v>0</v>
      </c>
      <c r="AQ142" s="97">
        <v>0</v>
      </c>
      <c r="AR142" s="97">
        <v>0</v>
      </c>
      <c r="AS142" s="97">
        <v>0</v>
      </c>
      <c r="AT142" s="97">
        <v>56072</v>
      </c>
      <c r="AU142" s="97">
        <v>-580</v>
      </c>
      <c r="AV142" s="97">
        <v>0</v>
      </c>
      <c r="AW142" s="97">
        <v>0</v>
      </c>
      <c r="AX142" s="97">
        <v>0</v>
      </c>
      <c r="AY142" s="97">
        <v>-40357</v>
      </c>
      <c r="AZ142" s="97">
        <v>0</v>
      </c>
      <c r="BA142" s="97">
        <v>-400</v>
      </c>
      <c r="BB142" s="97">
        <v>0</v>
      </c>
      <c r="BC142" s="97">
        <v>0</v>
      </c>
      <c r="BD142" s="114">
        <v>14735</v>
      </c>
      <c r="BE142" s="97">
        <v>0</v>
      </c>
      <c r="BF142" s="97">
        <v>-3515</v>
      </c>
      <c r="BG142" s="97">
        <v>11220</v>
      </c>
      <c r="BH142" s="97">
        <v>0</v>
      </c>
      <c r="BI142" s="97">
        <v>0</v>
      </c>
      <c r="BJ142" s="97">
        <v>0</v>
      </c>
      <c r="BK142" s="97">
        <v>365</v>
      </c>
      <c r="BL142" s="97">
        <v>0</v>
      </c>
      <c r="BM142" s="97">
        <v>-1311</v>
      </c>
      <c r="BN142" s="97">
        <v>0</v>
      </c>
      <c r="BO142" s="97">
        <v>2923</v>
      </c>
      <c r="BP142" s="97">
        <v>-5373</v>
      </c>
      <c r="BQ142" s="97">
        <v>7824</v>
      </c>
      <c r="BR142" s="105">
        <v>0</v>
      </c>
      <c r="BS142" s="105">
        <v>0</v>
      </c>
      <c r="BT142" s="105">
        <v>17798</v>
      </c>
      <c r="BU142" s="105">
        <v>1350</v>
      </c>
      <c r="BV142" s="106">
        <v>0</v>
      </c>
      <c r="BW142" s="106">
        <v>0</v>
      </c>
      <c r="BX142" s="106">
        <v>18163</v>
      </c>
      <c r="BY142" s="106">
        <v>1350</v>
      </c>
      <c r="BZ142" s="105">
        <v>0</v>
      </c>
      <c r="CA142" s="107">
        <v>7763</v>
      </c>
      <c r="CB142" s="107">
        <v>0</v>
      </c>
      <c r="CC142" s="107">
        <v>0</v>
      </c>
      <c r="CD142" s="107">
        <v>0</v>
      </c>
      <c r="CE142" s="107">
        <v>0</v>
      </c>
      <c r="CF142" s="136">
        <v>7763</v>
      </c>
      <c r="CG142" s="110">
        <v>0</v>
      </c>
      <c r="CH142" s="110">
        <v>0</v>
      </c>
      <c r="CI142" s="135">
        <v>0</v>
      </c>
      <c r="CJ142" s="135">
        <v>0</v>
      </c>
      <c r="CK142" s="97">
        <v>0</v>
      </c>
      <c r="CL142" s="97">
        <v>0</v>
      </c>
      <c r="CM142" s="139">
        <v>0</v>
      </c>
      <c r="CN142" s="139">
        <v>0</v>
      </c>
      <c r="CO142" s="97">
        <v>1</v>
      </c>
      <c r="CP142" s="97">
        <v>20623</v>
      </c>
      <c r="CQ142" s="119">
        <v>0</v>
      </c>
      <c r="CR142" s="119">
        <v>0</v>
      </c>
      <c r="CS142" s="118">
        <v>0</v>
      </c>
      <c r="CT142" s="117">
        <v>0</v>
      </c>
      <c r="CU142" s="117">
        <v>0</v>
      </c>
    </row>
    <row r="143" spans="1:99" x14ac:dyDescent="0.2">
      <c r="A143" s="144" t="s">
        <v>323</v>
      </c>
      <c r="B143" s="144" t="s">
        <v>1183</v>
      </c>
      <c r="C143" s="144" t="s">
        <v>324</v>
      </c>
      <c r="D143" s="144"/>
      <c r="E143" s="144" t="s">
        <v>822</v>
      </c>
      <c r="F143" s="97">
        <v>0</v>
      </c>
      <c r="G143" s="97">
        <v>-289.20789216530864</v>
      </c>
      <c r="H143" s="97">
        <v>0</v>
      </c>
      <c r="I143" s="97">
        <v>148.52344885913672</v>
      </c>
      <c r="J143" s="97">
        <v>0</v>
      </c>
      <c r="K143" s="97">
        <v>2306.9947215843767</v>
      </c>
      <c r="L143" s="97">
        <v>3676.9737869323426</v>
      </c>
      <c r="M143" s="97">
        <v>6568.1179684642966</v>
      </c>
      <c r="N143" s="97">
        <v>-901.33027753782028</v>
      </c>
      <c r="O143" s="97">
        <v>0</v>
      </c>
      <c r="P143" s="97">
        <v>0</v>
      </c>
      <c r="Q143" s="97">
        <v>5477.4511378882898</v>
      </c>
      <c r="R143" s="97">
        <v>0</v>
      </c>
      <c r="S143" s="140">
        <v>16987.522894025315</v>
      </c>
      <c r="T143" s="98">
        <v>17049.48147446146</v>
      </c>
      <c r="U143" s="98">
        <v>0</v>
      </c>
      <c r="V143" s="98">
        <v>19561.404992103162</v>
      </c>
      <c r="W143" s="98">
        <v>0</v>
      </c>
      <c r="X143" s="98">
        <v>0</v>
      </c>
      <c r="Y143" s="97">
        <v>1544</v>
      </c>
      <c r="Z143" s="97">
        <v>0</v>
      </c>
      <c r="AA143" s="97">
        <v>0</v>
      </c>
      <c r="AB143" s="97">
        <v>0</v>
      </c>
      <c r="AC143" s="97">
        <v>0</v>
      </c>
      <c r="AD143" s="98">
        <v>-20.178132265152993</v>
      </c>
      <c r="AE143" s="98">
        <v>0</v>
      </c>
      <c r="AF143" s="98">
        <v>0</v>
      </c>
      <c r="AG143" s="98">
        <v>0</v>
      </c>
      <c r="AH143" s="98">
        <v>0</v>
      </c>
      <c r="AI143" s="98">
        <v>0</v>
      </c>
      <c r="AJ143" s="114">
        <v>55122.231228324781</v>
      </c>
      <c r="AK143" s="97">
        <v>0</v>
      </c>
      <c r="AL143" s="97">
        <v>96</v>
      </c>
      <c r="AM143" s="97">
        <v>0</v>
      </c>
      <c r="AN143" s="97">
        <v>0</v>
      </c>
      <c r="AO143" s="97">
        <v>166.31235000000001</v>
      </c>
      <c r="AP143" s="97">
        <v>344</v>
      </c>
      <c r="AQ143" s="97">
        <v>154.99289999999999</v>
      </c>
      <c r="AR143" s="97">
        <v>134.94593</v>
      </c>
      <c r="AS143" s="97">
        <v>304.86500000000001</v>
      </c>
      <c r="AT143" s="97">
        <v>56323.347408324778</v>
      </c>
      <c r="AU143" s="97">
        <v>-689.86500000000001</v>
      </c>
      <c r="AV143" s="97">
        <v>0</v>
      </c>
      <c r="AW143" s="97">
        <v>0</v>
      </c>
      <c r="AX143" s="97">
        <v>0</v>
      </c>
      <c r="AY143" s="97">
        <v>-38569.491249999999</v>
      </c>
      <c r="AZ143" s="97">
        <v>0</v>
      </c>
      <c r="BA143" s="97">
        <v>0</v>
      </c>
      <c r="BB143" s="97">
        <v>0</v>
      </c>
      <c r="BC143" s="97">
        <v>0</v>
      </c>
      <c r="BD143" s="114">
        <v>17063.991158324781</v>
      </c>
      <c r="BE143" s="97">
        <v>0</v>
      </c>
      <c r="BF143" s="97">
        <v>-2835.8326500000003</v>
      </c>
      <c r="BG143" s="97">
        <v>14228.158508324781</v>
      </c>
      <c r="BH143" s="97">
        <v>0</v>
      </c>
      <c r="BI143" s="97">
        <v>0</v>
      </c>
      <c r="BJ143" s="97">
        <v>0</v>
      </c>
      <c r="BK143" s="97">
        <v>675</v>
      </c>
      <c r="BL143" s="97">
        <v>357</v>
      </c>
      <c r="BM143" s="97">
        <v>-1307</v>
      </c>
      <c r="BN143" s="97">
        <v>0</v>
      </c>
      <c r="BO143" s="97">
        <v>-4529</v>
      </c>
      <c r="BP143" s="97">
        <v>-120</v>
      </c>
      <c r="BQ143" s="97">
        <v>9304</v>
      </c>
      <c r="BR143" s="105">
        <v>0</v>
      </c>
      <c r="BS143" s="105">
        <v>0</v>
      </c>
      <c r="BT143" s="105">
        <v>2193</v>
      </c>
      <c r="BU143" s="105">
        <v>7970</v>
      </c>
      <c r="BV143" s="106">
        <v>0</v>
      </c>
      <c r="BW143" s="106">
        <v>0</v>
      </c>
      <c r="BX143" s="106">
        <v>2868</v>
      </c>
      <c r="BY143" s="106">
        <v>8327</v>
      </c>
      <c r="BZ143" s="105">
        <v>0</v>
      </c>
      <c r="CA143" s="107">
        <v>2886.8787199999997</v>
      </c>
      <c r="CB143" s="107">
        <v>0</v>
      </c>
      <c r="CC143" s="107">
        <v>1658</v>
      </c>
      <c r="CD143" s="107">
        <v>-620</v>
      </c>
      <c r="CE143" s="107">
        <v>1094.8860099999999</v>
      </c>
      <c r="CF143" s="136">
        <v>5019.7647299999999</v>
      </c>
      <c r="CG143" s="110">
        <v>0</v>
      </c>
      <c r="CH143" s="110">
        <v>0</v>
      </c>
      <c r="CI143" s="135">
        <v>0</v>
      </c>
      <c r="CJ143" s="135">
        <v>0</v>
      </c>
      <c r="CK143" s="97">
        <v>0</v>
      </c>
      <c r="CL143" s="97">
        <v>0</v>
      </c>
      <c r="CM143" s="139">
        <v>0</v>
      </c>
      <c r="CN143" s="139">
        <v>0</v>
      </c>
      <c r="CO143" s="97">
        <v>1</v>
      </c>
      <c r="CP143" s="97">
        <v>16987.522894025315</v>
      </c>
      <c r="CQ143" s="119">
        <v>52037.86624000001</v>
      </c>
      <c r="CR143" s="119">
        <v>55202.382909999993</v>
      </c>
      <c r="CS143" s="118">
        <v>-3164.5166699999827</v>
      </c>
      <c r="CT143" s="117">
        <v>13901</v>
      </c>
      <c r="CU143" s="117">
        <v>10736.483330000017</v>
      </c>
    </row>
    <row r="144" spans="1:99" x14ac:dyDescent="0.2">
      <c r="A144" s="144" t="s">
        <v>325</v>
      </c>
      <c r="B144" s="144" t="s">
        <v>1184</v>
      </c>
      <c r="C144" s="144" t="s">
        <v>326</v>
      </c>
      <c r="D144" s="144"/>
      <c r="E144" s="144" t="s">
        <v>820</v>
      </c>
      <c r="F144" s="97">
        <v>222279</v>
      </c>
      <c r="G144" s="97">
        <v>21095</v>
      </c>
      <c r="H144" s="97">
        <v>35237</v>
      </c>
      <c r="I144" s="97">
        <v>81767</v>
      </c>
      <c r="J144" s="97">
        <v>11967</v>
      </c>
      <c r="K144" s="97">
        <v>3309</v>
      </c>
      <c r="L144" s="97">
        <v>15312</v>
      </c>
      <c r="M144" s="97">
        <v>31976</v>
      </c>
      <c r="N144" s="97">
        <v>9888</v>
      </c>
      <c r="O144" s="97">
        <v>0</v>
      </c>
      <c r="P144" s="97">
        <v>0</v>
      </c>
      <c r="Q144" s="97">
        <v>17271</v>
      </c>
      <c r="R144" s="97">
        <v>0</v>
      </c>
      <c r="S144" s="140">
        <v>450101</v>
      </c>
      <c r="T144" s="98">
        <v>34678</v>
      </c>
      <c r="U144" s="98">
        <v>349</v>
      </c>
      <c r="V144" s="98">
        <v>27404</v>
      </c>
      <c r="W144" s="98">
        <v>0</v>
      </c>
      <c r="X144" s="98">
        <v>0</v>
      </c>
      <c r="Y144" s="97">
        <v>5118</v>
      </c>
      <c r="Z144" s="97">
        <v>0</v>
      </c>
      <c r="AA144" s="97">
        <v>0</v>
      </c>
      <c r="AB144" s="97">
        <v>0</v>
      </c>
      <c r="AC144" s="97">
        <v>253</v>
      </c>
      <c r="AD144" s="98">
        <v>72</v>
      </c>
      <c r="AE144" s="98">
        <v>176</v>
      </c>
      <c r="AF144" s="98">
        <v>0</v>
      </c>
      <c r="AG144" s="98">
        <v>-736</v>
      </c>
      <c r="AH144" s="98">
        <v>-812</v>
      </c>
      <c r="AI144" s="98">
        <v>0</v>
      </c>
      <c r="AJ144" s="114">
        <v>516603</v>
      </c>
      <c r="AK144" s="97">
        <v>175</v>
      </c>
      <c r="AL144" s="97">
        <v>11057</v>
      </c>
      <c r="AM144" s="97">
        <v>15</v>
      </c>
      <c r="AN144" s="97">
        <v>0</v>
      </c>
      <c r="AO144" s="97">
        <v>286</v>
      </c>
      <c r="AP144" s="97">
        <v>8205</v>
      </c>
      <c r="AQ144" s="97">
        <v>9</v>
      </c>
      <c r="AR144" s="97">
        <v>13707</v>
      </c>
      <c r="AS144" s="97">
        <v>-7494</v>
      </c>
      <c r="AT144" s="97">
        <v>542563</v>
      </c>
      <c r="AU144" s="97">
        <v>-1514</v>
      </c>
      <c r="AV144" s="97">
        <v>0</v>
      </c>
      <c r="AW144" s="97">
        <v>3</v>
      </c>
      <c r="AX144" s="97">
        <v>0</v>
      </c>
      <c r="AY144" s="97">
        <v>-78301</v>
      </c>
      <c r="AZ144" s="97">
        <v>0</v>
      </c>
      <c r="BA144" s="97">
        <v>0</v>
      </c>
      <c r="BB144" s="97">
        <v>313</v>
      </c>
      <c r="BC144" s="97">
        <v>0</v>
      </c>
      <c r="BD144" s="114">
        <v>463064</v>
      </c>
      <c r="BE144" s="97">
        <v>-179</v>
      </c>
      <c r="BF144" s="97">
        <v>-218192</v>
      </c>
      <c r="BG144" s="97">
        <v>244693</v>
      </c>
      <c r="BH144" s="97">
        <v>0</v>
      </c>
      <c r="BI144" s="97">
        <v>-5128</v>
      </c>
      <c r="BJ144" s="97">
        <v>22</v>
      </c>
      <c r="BK144" s="97">
        <v>13660</v>
      </c>
      <c r="BL144" s="97">
        <v>-3081</v>
      </c>
      <c r="BM144" s="97">
        <v>-32173</v>
      </c>
      <c r="BN144" s="97">
        <v>0</v>
      </c>
      <c r="BO144" s="97">
        <v>-68173</v>
      </c>
      <c r="BP144" s="97">
        <v>-4150</v>
      </c>
      <c r="BQ144" s="97">
        <v>145671</v>
      </c>
      <c r="BR144" s="105">
        <v>13965</v>
      </c>
      <c r="BS144" s="105">
        <v>1653</v>
      </c>
      <c r="BT144" s="105">
        <v>113042</v>
      </c>
      <c r="BU144" s="105">
        <v>17910</v>
      </c>
      <c r="BV144" s="106">
        <v>8837</v>
      </c>
      <c r="BW144" s="106">
        <v>1675</v>
      </c>
      <c r="BX144" s="106">
        <v>126702</v>
      </c>
      <c r="BY144" s="106">
        <v>14829</v>
      </c>
      <c r="BZ144" s="105">
        <v>0</v>
      </c>
      <c r="CA144" s="107">
        <v>32385</v>
      </c>
      <c r="CB144" s="107">
        <v>982</v>
      </c>
      <c r="CC144" s="107">
        <v>811</v>
      </c>
      <c r="CD144" s="107">
        <v>-7117</v>
      </c>
      <c r="CE144" s="107">
        <v>9485</v>
      </c>
      <c r="CF144" s="136">
        <v>36546</v>
      </c>
      <c r="CG144" s="110">
        <v>10515</v>
      </c>
      <c r="CH144" s="110">
        <v>6052</v>
      </c>
      <c r="CI144" s="135">
        <v>16567</v>
      </c>
      <c r="CJ144" s="135">
        <v>99</v>
      </c>
      <c r="CK144" s="97">
        <v>0</v>
      </c>
      <c r="CL144" s="97">
        <v>0</v>
      </c>
      <c r="CM144" s="139">
        <v>0</v>
      </c>
      <c r="CN144" s="139">
        <v>0</v>
      </c>
      <c r="CO144" s="97">
        <v>1</v>
      </c>
      <c r="CP144" s="97">
        <v>450100</v>
      </c>
      <c r="CQ144" s="119">
        <v>60665</v>
      </c>
      <c r="CR144" s="119">
        <v>64109</v>
      </c>
      <c r="CS144" s="118">
        <v>-3444</v>
      </c>
      <c r="CT144" s="117">
        <v>7386</v>
      </c>
      <c r="CU144" s="117">
        <v>3942</v>
      </c>
    </row>
    <row r="145" spans="1:99" x14ac:dyDescent="0.2">
      <c r="A145" s="144" t="s">
        <v>327</v>
      </c>
      <c r="B145" s="144" t="s">
        <v>1185</v>
      </c>
      <c r="C145" s="144" t="s">
        <v>328</v>
      </c>
      <c r="D145" s="144"/>
      <c r="E145" s="144" t="s">
        <v>820</v>
      </c>
      <c r="F145" s="97">
        <v>109041</v>
      </c>
      <c r="G145" s="97">
        <v>11132</v>
      </c>
      <c r="H145" s="97">
        <v>55362</v>
      </c>
      <c r="I145" s="97">
        <v>69493</v>
      </c>
      <c r="J145" s="97">
        <v>26359</v>
      </c>
      <c r="K145" s="97">
        <v>11878</v>
      </c>
      <c r="L145" s="97">
        <v>16658</v>
      </c>
      <c r="M145" s="97">
        <v>27155</v>
      </c>
      <c r="N145" s="97">
        <v>11218</v>
      </c>
      <c r="O145" s="97">
        <v>0</v>
      </c>
      <c r="P145" s="97">
        <v>0</v>
      </c>
      <c r="Q145" s="97">
        <v>22880</v>
      </c>
      <c r="R145" s="97">
        <v>1196</v>
      </c>
      <c r="S145" s="140">
        <v>362372</v>
      </c>
      <c r="T145" s="98">
        <v>63993</v>
      </c>
      <c r="U145" s="98">
        <v>230</v>
      </c>
      <c r="V145" s="98">
        <v>55494</v>
      </c>
      <c r="W145" s="98">
        <v>0</v>
      </c>
      <c r="X145" s="98">
        <v>-56</v>
      </c>
      <c r="Y145" s="97">
        <v>0</v>
      </c>
      <c r="Z145" s="97">
        <v>0</v>
      </c>
      <c r="AA145" s="97">
        <v>0</v>
      </c>
      <c r="AB145" s="97">
        <v>0</v>
      </c>
      <c r="AC145" s="97">
        <v>127</v>
      </c>
      <c r="AD145" s="98">
        <v>-492</v>
      </c>
      <c r="AE145" s="98">
        <v>-391</v>
      </c>
      <c r="AF145" s="98">
        <v>-3408</v>
      </c>
      <c r="AG145" s="98">
        <v>-4</v>
      </c>
      <c r="AH145" s="98">
        <v>-263</v>
      </c>
      <c r="AI145" s="98">
        <v>0</v>
      </c>
      <c r="AJ145" s="114">
        <v>477602</v>
      </c>
      <c r="AK145" s="97">
        <v>90</v>
      </c>
      <c r="AL145" s="97">
        <v>260</v>
      </c>
      <c r="AM145" s="97">
        <v>0</v>
      </c>
      <c r="AN145" s="97">
        <v>-1299</v>
      </c>
      <c r="AO145" s="97">
        <v>0</v>
      </c>
      <c r="AP145" s="97">
        <v>72</v>
      </c>
      <c r="AQ145" s="97">
        <v>0</v>
      </c>
      <c r="AR145" s="97">
        <v>8927</v>
      </c>
      <c r="AS145" s="97">
        <v>0</v>
      </c>
      <c r="AT145" s="97">
        <v>485652</v>
      </c>
      <c r="AU145" s="97">
        <v>-2060</v>
      </c>
      <c r="AV145" s="97">
        <v>0</v>
      </c>
      <c r="AW145" s="97">
        <v>0</v>
      </c>
      <c r="AX145" s="97">
        <v>0</v>
      </c>
      <c r="AY145" s="97">
        <v>-133519</v>
      </c>
      <c r="AZ145" s="97">
        <v>0</v>
      </c>
      <c r="BA145" s="97">
        <v>0</v>
      </c>
      <c r="BB145" s="97">
        <v>322</v>
      </c>
      <c r="BC145" s="97">
        <v>-322</v>
      </c>
      <c r="BD145" s="114">
        <v>350073</v>
      </c>
      <c r="BE145" s="97">
        <v>-27</v>
      </c>
      <c r="BF145" s="97">
        <v>-146338</v>
      </c>
      <c r="BG145" s="97">
        <v>203708</v>
      </c>
      <c r="BH145" s="97">
        <v>0</v>
      </c>
      <c r="BI145" s="97">
        <v>-1036</v>
      </c>
      <c r="BJ145" s="97">
        <v>-218</v>
      </c>
      <c r="BK145" s="97">
        <v>1283</v>
      </c>
      <c r="BL145" s="97">
        <v>0</v>
      </c>
      <c r="BM145" s="97">
        <v>-50725</v>
      </c>
      <c r="BN145" s="97">
        <v>0</v>
      </c>
      <c r="BO145" s="97">
        <v>-80937</v>
      </c>
      <c r="BP145" s="97">
        <v>-3266</v>
      </c>
      <c r="BQ145" s="97">
        <v>68809</v>
      </c>
      <c r="BR145" s="105">
        <v>6441</v>
      </c>
      <c r="BS145" s="105">
        <v>218</v>
      </c>
      <c r="BT145" s="105">
        <v>20460</v>
      </c>
      <c r="BU145" s="105">
        <v>7968</v>
      </c>
      <c r="BV145" s="106">
        <v>5405</v>
      </c>
      <c r="BW145" s="106">
        <v>0</v>
      </c>
      <c r="BX145" s="106">
        <v>21743</v>
      </c>
      <c r="BY145" s="106">
        <v>7968</v>
      </c>
      <c r="BZ145" s="105">
        <v>0</v>
      </c>
      <c r="CA145" s="107">
        <v>26601</v>
      </c>
      <c r="CB145" s="107">
        <v>4163</v>
      </c>
      <c r="CC145" s="107">
        <v>8940</v>
      </c>
      <c r="CD145" s="107">
        <v>-70693</v>
      </c>
      <c r="CE145" s="107">
        <v>39732</v>
      </c>
      <c r="CF145" s="136">
        <v>8743</v>
      </c>
      <c r="CG145" s="110">
        <v>9645</v>
      </c>
      <c r="CH145" s="110">
        <v>12603</v>
      </c>
      <c r="CI145" s="135">
        <v>22248</v>
      </c>
      <c r="CJ145" s="135">
        <v>0</v>
      </c>
      <c r="CK145" s="97">
        <v>0</v>
      </c>
      <c r="CL145" s="97">
        <v>0</v>
      </c>
      <c r="CM145" s="139">
        <v>0</v>
      </c>
      <c r="CN145" s="139">
        <v>0</v>
      </c>
      <c r="CO145" s="97">
        <v>1</v>
      </c>
      <c r="CP145" s="97">
        <v>352064</v>
      </c>
      <c r="CQ145" s="119">
        <v>97477</v>
      </c>
      <c r="CR145" s="119">
        <v>49820</v>
      </c>
      <c r="CS145" s="118">
        <v>47657</v>
      </c>
      <c r="CT145" s="117">
        <v>-19241</v>
      </c>
      <c r="CU145" s="117">
        <v>28416</v>
      </c>
    </row>
    <row r="146" spans="1:99" x14ac:dyDescent="0.2">
      <c r="A146" s="144" t="s">
        <v>329</v>
      </c>
      <c r="B146" s="144" t="s">
        <v>1186</v>
      </c>
      <c r="C146" s="144" t="s">
        <v>330</v>
      </c>
      <c r="D146" s="144"/>
      <c r="E146" s="144" t="s">
        <v>820</v>
      </c>
      <c r="F146" s="97">
        <v>41340</v>
      </c>
      <c r="G146" s="97">
        <v>8800</v>
      </c>
      <c r="H146" s="97">
        <v>28026</v>
      </c>
      <c r="I146" s="97">
        <v>41268</v>
      </c>
      <c r="J146" s="97">
        <v>12533</v>
      </c>
      <c r="K146" s="97">
        <v>5720</v>
      </c>
      <c r="L146" s="97">
        <v>6484</v>
      </c>
      <c r="M146" s="97">
        <v>12993</v>
      </c>
      <c r="N146" s="97">
        <v>4549</v>
      </c>
      <c r="O146" s="97">
        <v>0</v>
      </c>
      <c r="P146" s="97">
        <v>0</v>
      </c>
      <c r="Q146" s="97">
        <v>10165</v>
      </c>
      <c r="R146" s="97">
        <v>0</v>
      </c>
      <c r="S146" s="140">
        <v>171878</v>
      </c>
      <c r="T146" s="98">
        <v>53884</v>
      </c>
      <c r="U146" s="98">
        <v>233</v>
      </c>
      <c r="V146" s="98">
        <v>0</v>
      </c>
      <c r="W146" s="98">
        <v>0</v>
      </c>
      <c r="X146" s="98">
        <v>0</v>
      </c>
      <c r="Y146" s="97">
        <v>633</v>
      </c>
      <c r="Z146" s="97">
        <v>0</v>
      </c>
      <c r="AA146" s="97">
        <v>0</v>
      </c>
      <c r="AB146" s="97">
        <v>0</v>
      </c>
      <c r="AC146" s="97">
        <v>461</v>
      </c>
      <c r="AD146" s="98">
        <v>0</v>
      </c>
      <c r="AE146" s="98">
        <v>0</v>
      </c>
      <c r="AF146" s="98">
        <v>0</v>
      </c>
      <c r="AG146" s="98">
        <v>0</v>
      </c>
      <c r="AH146" s="98">
        <v>0</v>
      </c>
      <c r="AI146" s="98">
        <v>0</v>
      </c>
      <c r="AJ146" s="114">
        <v>227089</v>
      </c>
      <c r="AK146" s="97">
        <v>124</v>
      </c>
      <c r="AL146" s="97">
        <v>0</v>
      </c>
      <c r="AM146" s="97">
        <v>0</v>
      </c>
      <c r="AN146" s="97">
        <v>0</v>
      </c>
      <c r="AO146" s="97">
        <v>-219</v>
      </c>
      <c r="AP146" s="97">
        <v>5946</v>
      </c>
      <c r="AQ146" s="97">
        <v>0</v>
      </c>
      <c r="AR146" s="97">
        <v>3983</v>
      </c>
      <c r="AS146" s="97">
        <v>0</v>
      </c>
      <c r="AT146" s="97">
        <v>236923</v>
      </c>
      <c r="AU146" s="97">
        <v>-71</v>
      </c>
      <c r="AV146" s="97">
        <v>0</v>
      </c>
      <c r="AW146" s="97">
        <v>0</v>
      </c>
      <c r="AX146" s="97">
        <v>0</v>
      </c>
      <c r="AY146" s="97">
        <v>-60828</v>
      </c>
      <c r="AZ146" s="97">
        <v>0</v>
      </c>
      <c r="BA146" s="97">
        <v>0</v>
      </c>
      <c r="BB146" s="97">
        <v>0</v>
      </c>
      <c r="BC146" s="97">
        <v>0</v>
      </c>
      <c r="BD146" s="114">
        <v>176024</v>
      </c>
      <c r="BE146" s="97">
        <v>0</v>
      </c>
      <c r="BF146" s="97">
        <v>-50252</v>
      </c>
      <c r="BG146" s="97">
        <v>125772</v>
      </c>
      <c r="BH146" s="97">
        <v>0</v>
      </c>
      <c r="BI146" s="97">
        <v>-2157</v>
      </c>
      <c r="BJ146" s="97">
        <v>343</v>
      </c>
      <c r="BK146" s="97">
        <v>-5570</v>
      </c>
      <c r="BL146" s="97">
        <v>0</v>
      </c>
      <c r="BM146" s="97">
        <v>-24265</v>
      </c>
      <c r="BN146" s="97">
        <v>0</v>
      </c>
      <c r="BO146" s="97">
        <v>-37709</v>
      </c>
      <c r="BP146" s="97">
        <v>-68</v>
      </c>
      <c r="BQ146" s="97">
        <v>56346</v>
      </c>
      <c r="BR146" s="105">
        <v>7324</v>
      </c>
      <c r="BS146" s="105">
        <v>528</v>
      </c>
      <c r="BT146" s="105">
        <v>36656</v>
      </c>
      <c r="BU146" s="105">
        <v>8301</v>
      </c>
      <c r="BV146" s="106">
        <v>5167</v>
      </c>
      <c r="BW146" s="106">
        <v>871</v>
      </c>
      <c r="BX146" s="106">
        <v>31086</v>
      </c>
      <c r="BY146" s="106">
        <v>8301</v>
      </c>
      <c r="BZ146" s="105">
        <v>0</v>
      </c>
      <c r="CA146" s="107">
        <v>6539</v>
      </c>
      <c r="CB146" s="107">
        <v>2107</v>
      </c>
      <c r="CC146" s="107">
        <v>0</v>
      </c>
      <c r="CD146" s="107">
        <v>0</v>
      </c>
      <c r="CE146" s="107">
        <v>4180</v>
      </c>
      <c r="CF146" s="136">
        <v>12826</v>
      </c>
      <c r="CG146" s="110">
        <v>6047</v>
      </c>
      <c r="CH146" s="110">
        <v>6462</v>
      </c>
      <c r="CI146" s="135">
        <v>12509</v>
      </c>
      <c r="CJ146" s="135">
        <v>102</v>
      </c>
      <c r="CK146" s="97">
        <v>0</v>
      </c>
      <c r="CL146" s="97">
        <v>0</v>
      </c>
      <c r="CM146" s="139">
        <v>0</v>
      </c>
      <c r="CN146" s="139">
        <v>0</v>
      </c>
      <c r="CO146" s="97">
        <v>1</v>
      </c>
      <c r="CP146" s="97">
        <v>176024</v>
      </c>
      <c r="CQ146" s="119">
        <v>0</v>
      </c>
      <c r="CR146" s="119">
        <v>0</v>
      </c>
      <c r="CS146" s="118">
        <v>0</v>
      </c>
      <c r="CT146" s="117">
        <v>0</v>
      </c>
      <c r="CU146" s="117">
        <v>0</v>
      </c>
    </row>
    <row r="147" spans="1:99" x14ac:dyDescent="0.2">
      <c r="A147" s="144" t="s">
        <v>331</v>
      </c>
      <c r="B147" s="144" t="s">
        <v>1187</v>
      </c>
      <c r="C147" s="144" t="s">
        <v>332</v>
      </c>
      <c r="D147" s="144"/>
      <c r="E147" s="144" t="s">
        <v>820</v>
      </c>
      <c r="F147" s="97">
        <v>98855</v>
      </c>
      <c r="G147" s="97">
        <v>8320</v>
      </c>
      <c r="H147" s="97">
        <v>27383</v>
      </c>
      <c r="I147" s="97">
        <v>37607</v>
      </c>
      <c r="J147" s="97">
        <v>10095</v>
      </c>
      <c r="K147" s="97">
        <v>2974</v>
      </c>
      <c r="L147" s="97">
        <v>9647</v>
      </c>
      <c r="M147" s="97">
        <v>18479</v>
      </c>
      <c r="N147" s="97">
        <v>4386</v>
      </c>
      <c r="O147" s="97">
        <v>0</v>
      </c>
      <c r="P147" s="97">
        <v>0</v>
      </c>
      <c r="Q147" s="97">
        <v>7704</v>
      </c>
      <c r="R147" s="97">
        <v>197</v>
      </c>
      <c r="S147" s="140">
        <v>225647</v>
      </c>
      <c r="T147" s="98">
        <v>42506</v>
      </c>
      <c r="U147" s="98">
        <v>37</v>
      </c>
      <c r="V147" s="98">
        <v>0</v>
      </c>
      <c r="W147" s="98">
        <v>0</v>
      </c>
      <c r="X147" s="98">
        <v>0</v>
      </c>
      <c r="Y147" s="97">
        <v>1345</v>
      </c>
      <c r="Z147" s="97">
        <v>0</v>
      </c>
      <c r="AA147" s="97">
        <v>0</v>
      </c>
      <c r="AB147" s="97">
        <v>0</v>
      </c>
      <c r="AC147" s="97">
        <v>0</v>
      </c>
      <c r="AD147" s="98">
        <v>-3502.9026699999999</v>
      </c>
      <c r="AE147" s="98">
        <v>-815.25026999999989</v>
      </c>
      <c r="AF147" s="98">
        <v>369.90266999999994</v>
      </c>
      <c r="AG147" s="98">
        <v>-856.74973000000011</v>
      </c>
      <c r="AH147" s="98">
        <v>1208</v>
      </c>
      <c r="AI147" s="98">
        <v>-18</v>
      </c>
      <c r="AJ147" s="114">
        <v>265920</v>
      </c>
      <c r="AK147" s="97">
        <v>83</v>
      </c>
      <c r="AL147" s="97">
        <v>592</v>
      </c>
      <c r="AM147" s="97">
        <v>0</v>
      </c>
      <c r="AN147" s="97">
        <v>0</v>
      </c>
      <c r="AO147" s="97">
        <v>0</v>
      </c>
      <c r="AP147" s="97">
        <v>5342</v>
      </c>
      <c r="AQ147" s="97">
        <v>80</v>
      </c>
      <c r="AR147" s="97">
        <v>6207</v>
      </c>
      <c r="AS147" s="97">
        <v>0</v>
      </c>
      <c r="AT147" s="97">
        <v>278224</v>
      </c>
      <c r="AU147" s="97">
        <v>-23</v>
      </c>
      <c r="AV147" s="97">
        <v>0</v>
      </c>
      <c r="AW147" s="97">
        <v>0</v>
      </c>
      <c r="AX147" s="97">
        <v>0</v>
      </c>
      <c r="AY147" s="97">
        <v>-49510</v>
      </c>
      <c r="AZ147" s="97">
        <v>0</v>
      </c>
      <c r="BA147" s="97">
        <v>0</v>
      </c>
      <c r="BB147" s="97">
        <v>0</v>
      </c>
      <c r="BC147" s="97">
        <v>0</v>
      </c>
      <c r="BD147" s="114">
        <v>228691</v>
      </c>
      <c r="BE147" s="97">
        <v>0</v>
      </c>
      <c r="BF147" s="97">
        <v>-100349</v>
      </c>
      <c r="BG147" s="97">
        <v>128342</v>
      </c>
      <c r="BH147" s="97">
        <v>0</v>
      </c>
      <c r="BI147" s="97">
        <v>-2347</v>
      </c>
      <c r="BJ147" s="97">
        <v>34</v>
      </c>
      <c r="BK147" s="97">
        <v>-5196</v>
      </c>
      <c r="BL147" s="97">
        <v>0</v>
      </c>
      <c r="BM147" s="97">
        <v>-20511</v>
      </c>
      <c r="BN147" s="97">
        <v>0</v>
      </c>
      <c r="BO147" s="97">
        <v>-35245</v>
      </c>
      <c r="BP147" s="97">
        <v>-2833</v>
      </c>
      <c r="BQ147" s="97">
        <v>62244</v>
      </c>
      <c r="BR147" s="105">
        <v>5787</v>
      </c>
      <c r="BS147" s="105">
        <v>2202</v>
      </c>
      <c r="BT147" s="105">
        <v>27397</v>
      </c>
      <c r="BU147" s="105">
        <v>6858</v>
      </c>
      <c r="BV147" s="106">
        <v>3440</v>
      </c>
      <c r="BW147" s="106">
        <v>2236</v>
      </c>
      <c r="BX147" s="106">
        <v>22201</v>
      </c>
      <c r="BY147" s="106">
        <v>6858</v>
      </c>
      <c r="BZ147" s="105">
        <v>0</v>
      </c>
      <c r="CA147" s="107">
        <v>18278</v>
      </c>
      <c r="CB147" s="107">
        <v>-4022</v>
      </c>
      <c r="CC147" s="107">
        <v>-806</v>
      </c>
      <c r="CD147" s="107">
        <v>-11496</v>
      </c>
      <c r="CE147" s="107">
        <v>1967</v>
      </c>
      <c r="CF147" s="136">
        <v>3921</v>
      </c>
      <c r="CG147" s="110">
        <v>5354</v>
      </c>
      <c r="CH147" s="110">
        <v>4487</v>
      </c>
      <c r="CI147" s="135">
        <v>9841</v>
      </c>
      <c r="CJ147" s="135">
        <v>147</v>
      </c>
      <c r="CK147" s="97">
        <v>0</v>
      </c>
      <c r="CL147" s="97">
        <v>0</v>
      </c>
      <c r="CM147" s="139">
        <v>0</v>
      </c>
      <c r="CN147" s="139">
        <v>0</v>
      </c>
      <c r="CO147" s="97">
        <v>1</v>
      </c>
      <c r="CP147" s="97">
        <v>225647</v>
      </c>
      <c r="CQ147" s="119">
        <v>0</v>
      </c>
      <c r="CR147" s="119">
        <v>0</v>
      </c>
      <c r="CS147" s="118">
        <v>0</v>
      </c>
      <c r="CT147" s="117">
        <v>0</v>
      </c>
      <c r="CU147" s="117">
        <v>0</v>
      </c>
    </row>
    <row r="148" spans="1:99" x14ac:dyDescent="0.2">
      <c r="A148" s="144" t="s">
        <v>333</v>
      </c>
      <c r="B148" s="144" t="s">
        <v>1188</v>
      </c>
      <c r="C148" s="144" t="s">
        <v>334</v>
      </c>
      <c r="D148" s="144"/>
      <c r="E148" s="144" t="s">
        <v>820</v>
      </c>
      <c r="F148" s="97">
        <v>86897</v>
      </c>
      <c r="G148" s="97">
        <v>10752</v>
      </c>
      <c r="H148" s="97">
        <v>20969</v>
      </c>
      <c r="I148" s="97">
        <v>51650</v>
      </c>
      <c r="J148" s="97">
        <v>7656</v>
      </c>
      <c r="K148" s="97">
        <v>4653</v>
      </c>
      <c r="L148" s="97">
        <v>3040</v>
      </c>
      <c r="M148" s="97">
        <v>12441</v>
      </c>
      <c r="N148" s="97">
        <v>-271</v>
      </c>
      <c r="O148" s="97">
        <v>0</v>
      </c>
      <c r="P148" s="97">
        <v>6570</v>
      </c>
      <c r="Q148" s="97">
        <v>5924</v>
      </c>
      <c r="R148" s="97">
        <v>0</v>
      </c>
      <c r="S148" s="140">
        <v>210281</v>
      </c>
      <c r="T148" s="98">
        <v>47203</v>
      </c>
      <c r="U148" s="98">
        <v>705</v>
      </c>
      <c r="V148" s="98">
        <v>0</v>
      </c>
      <c r="W148" s="98">
        <v>0</v>
      </c>
      <c r="X148" s="98">
        <v>0</v>
      </c>
      <c r="Y148" s="97">
        <v>3071</v>
      </c>
      <c r="Z148" s="97">
        <v>0</v>
      </c>
      <c r="AA148" s="97">
        <v>0</v>
      </c>
      <c r="AB148" s="97">
        <v>0</v>
      </c>
      <c r="AC148" s="97">
        <v>0</v>
      </c>
      <c r="AD148" s="98">
        <v>0</v>
      </c>
      <c r="AE148" s="98">
        <v>0</v>
      </c>
      <c r="AF148" s="98">
        <v>0</v>
      </c>
      <c r="AG148" s="98">
        <v>0</v>
      </c>
      <c r="AH148" s="98">
        <v>-292</v>
      </c>
      <c r="AI148" s="98">
        <v>0</v>
      </c>
      <c r="AJ148" s="114">
        <v>260968</v>
      </c>
      <c r="AK148" s="97">
        <v>37</v>
      </c>
      <c r="AL148" s="97">
        <v>1442</v>
      </c>
      <c r="AM148" s="97">
        <v>0</v>
      </c>
      <c r="AN148" s="97">
        <v>0</v>
      </c>
      <c r="AO148" s="97">
        <v>0</v>
      </c>
      <c r="AP148" s="97">
        <v>34</v>
      </c>
      <c r="AQ148" s="97">
        <v>86</v>
      </c>
      <c r="AR148" s="97">
        <v>12886</v>
      </c>
      <c r="AS148" s="97">
        <v>0</v>
      </c>
      <c r="AT148" s="97">
        <v>275453</v>
      </c>
      <c r="AU148" s="97">
        <v>-352</v>
      </c>
      <c r="AV148" s="97">
        <v>0</v>
      </c>
      <c r="AW148" s="97">
        <v>0</v>
      </c>
      <c r="AX148" s="97">
        <v>0</v>
      </c>
      <c r="AY148" s="97">
        <v>-53120</v>
      </c>
      <c r="AZ148" s="97">
        <v>0</v>
      </c>
      <c r="BA148" s="97">
        <v>0</v>
      </c>
      <c r="BB148" s="97">
        <v>0</v>
      </c>
      <c r="BC148" s="97">
        <v>0</v>
      </c>
      <c r="BD148" s="114">
        <v>221981</v>
      </c>
      <c r="BE148" s="97">
        <v>-181</v>
      </c>
      <c r="BF148" s="97">
        <v>-109402</v>
      </c>
      <c r="BG148" s="97">
        <v>112398</v>
      </c>
      <c r="BH148" s="97">
        <v>0</v>
      </c>
      <c r="BI148" s="97">
        <v>-875</v>
      </c>
      <c r="BJ148" s="97">
        <v>248</v>
      </c>
      <c r="BK148" s="97">
        <v>8479</v>
      </c>
      <c r="BL148" s="97">
        <v>4255</v>
      </c>
      <c r="BM148" s="97">
        <v>-19170</v>
      </c>
      <c r="BN148" s="97">
        <v>0</v>
      </c>
      <c r="BO148" s="97">
        <v>-30197</v>
      </c>
      <c r="BP148" s="97">
        <v>-977</v>
      </c>
      <c r="BQ148" s="97">
        <v>74161</v>
      </c>
      <c r="BR148" s="105">
        <v>1882</v>
      </c>
      <c r="BS148" s="105">
        <v>805</v>
      </c>
      <c r="BT148" s="105">
        <v>40279</v>
      </c>
      <c r="BU148" s="105">
        <v>7298</v>
      </c>
      <c r="BV148" s="106">
        <v>1007</v>
      </c>
      <c r="BW148" s="106">
        <v>1053</v>
      </c>
      <c r="BX148" s="106">
        <v>48758</v>
      </c>
      <c r="BY148" s="106">
        <v>11553</v>
      </c>
      <c r="BZ148" s="105">
        <v>0</v>
      </c>
      <c r="CA148" s="107">
        <v>16653</v>
      </c>
      <c r="CB148" s="107">
        <v>-264</v>
      </c>
      <c r="CC148" s="107">
        <v>4923</v>
      </c>
      <c r="CD148" s="107">
        <v>-2415</v>
      </c>
      <c r="CE148" s="107">
        <v>3761</v>
      </c>
      <c r="CF148" s="136">
        <v>22658</v>
      </c>
      <c r="CG148" s="110">
        <v>5756</v>
      </c>
      <c r="CH148" s="110">
        <v>4693</v>
      </c>
      <c r="CI148" s="135">
        <v>10449</v>
      </c>
      <c r="CJ148" s="135">
        <v>140</v>
      </c>
      <c r="CK148" s="97">
        <v>0</v>
      </c>
      <c r="CL148" s="97">
        <v>0</v>
      </c>
      <c r="CM148" s="139">
        <v>0</v>
      </c>
      <c r="CN148" s="139">
        <v>0</v>
      </c>
      <c r="CO148" s="97">
        <v>1</v>
      </c>
      <c r="CP148" s="97">
        <v>210281</v>
      </c>
      <c r="CQ148" s="119">
        <v>0</v>
      </c>
      <c r="CR148" s="119">
        <v>0</v>
      </c>
      <c r="CS148" s="118">
        <v>0</v>
      </c>
      <c r="CT148" s="117">
        <v>0</v>
      </c>
      <c r="CU148" s="117">
        <v>0</v>
      </c>
    </row>
    <row r="149" spans="1:99" x14ac:dyDescent="0.2">
      <c r="A149" s="144" t="s">
        <v>335</v>
      </c>
      <c r="B149" s="144" t="s">
        <v>1189</v>
      </c>
      <c r="C149" s="144" t="s">
        <v>336</v>
      </c>
      <c r="D149" s="144"/>
      <c r="E149" s="144" t="s">
        <v>820</v>
      </c>
      <c r="F149" s="97">
        <v>128690.477</v>
      </c>
      <c r="G149" s="97">
        <v>10838.810000000001</v>
      </c>
      <c r="H149" s="97">
        <v>40505.535999999993</v>
      </c>
      <c r="I149" s="97">
        <v>63773.286529999998</v>
      </c>
      <c r="J149" s="97">
        <v>19115.560000000001</v>
      </c>
      <c r="K149" s="97">
        <v>7629.7919999999995</v>
      </c>
      <c r="L149" s="97">
        <v>13101.942800000001</v>
      </c>
      <c r="M149" s="97">
        <v>24217.7232</v>
      </c>
      <c r="N149" s="97">
        <v>1325.81</v>
      </c>
      <c r="O149" s="97">
        <v>0</v>
      </c>
      <c r="P149" s="97">
        <v>0</v>
      </c>
      <c r="Q149" s="97">
        <v>6524.5399999999991</v>
      </c>
      <c r="R149" s="97">
        <v>0</v>
      </c>
      <c r="S149" s="140">
        <v>315723.47753000003</v>
      </c>
      <c r="T149" s="98">
        <v>87130</v>
      </c>
      <c r="U149" s="98">
        <v>2931</v>
      </c>
      <c r="V149" s="98">
        <v>8532</v>
      </c>
      <c r="W149" s="98">
        <v>0</v>
      </c>
      <c r="X149" s="98">
        <v>-212</v>
      </c>
      <c r="Y149" s="97">
        <v>383</v>
      </c>
      <c r="Z149" s="97">
        <v>0</v>
      </c>
      <c r="AA149" s="97">
        <v>0</v>
      </c>
      <c r="AB149" s="97">
        <v>0</v>
      </c>
      <c r="AC149" s="97">
        <v>1163</v>
      </c>
      <c r="AD149" s="98">
        <v>-484</v>
      </c>
      <c r="AE149" s="98">
        <v>-679</v>
      </c>
      <c r="AF149" s="98">
        <v>0</v>
      </c>
      <c r="AG149" s="98">
        <v>0</v>
      </c>
      <c r="AH149" s="98">
        <v>-329.52778999999998</v>
      </c>
      <c r="AI149" s="98">
        <v>0</v>
      </c>
      <c r="AJ149" s="114">
        <v>414157.94974000001</v>
      </c>
      <c r="AK149" s="97">
        <v>59</v>
      </c>
      <c r="AL149" s="97">
        <v>1001</v>
      </c>
      <c r="AM149" s="97">
        <v>0</v>
      </c>
      <c r="AN149" s="97">
        <v>0</v>
      </c>
      <c r="AO149" s="97">
        <v>0</v>
      </c>
      <c r="AP149" s="97">
        <v>4558</v>
      </c>
      <c r="AQ149" s="97">
        <v>0</v>
      </c>
      <c r="AR149" s="97">
        <v>8734</v>
      </c>
      <c r="AS149" s="97">
        <v>-1696</v>
      </c>
      <c r="AT149" s="97">
        <v>426813.94974000001</v>
      </c>
      <c r="AU149" s="97">
        <v>-4073</v>
      </c>
      <c r="AV149" s="97">
        <v>0</v>
      </c>
      <c r="AW149" s="97">
        <v>0</v>
      </c>
      <c r="AX149" s="97">
        <v>0</v>
      </c>
      <c r="AY149" s="97">
        <v>-100715</v>
      </c>
      <c r="AZ149" s="97">
        <v>0</v>
      </c>
      <c r="BA149" s="97">
        <v>0</v>
      </c>
      <c r="BB149" s="97">
        <v>0</v>
      </c>
      <c r="BC149" s="97">
        <v>0</v>
      </c>
      <c r="BD149" s="114">
        <v>322025.94974000001</v>
      </c>
      <c r="BE149" s="97">
        <v>0</v>
      </c>
      <c r="BF149" s="97">
        <v>-140220.14932</v>
      </c>
      <c r="BG149" s="97">
        <v>181805.80042000001</v>
      </c>
      <c r="BH149" s="97">
        <v>0</v>
      </c>
      <c r="BI149" s="97">
        <v>-2193</v>
      </c>
      <c r="BJ149" s="97">
        <v>-636</v>
      </c>
      <c r="BK149" s="97">
        <v>-7063.9387399999996</v>
      </c>
      <c r="BL149" s="97">
        <v>0</v>
      </c>
      <c r="BM149" s="97">
        <v>-28031</v>
      </c>
      <c r="BN149" s="97">
        <v>0</v>
      </c>
      <c r="BO149" s="97">
        <v>-42716</v>
      </c>
      <c r="BP149" s="97">
        <v>0</v>
      </c>
      <c r="BQ149" s="97">
        <v>101166</v>
      </c>
      <c r="BR149" s="105">
        <v>5402</v>
      </c>
      <c r="BS149" s="105">
        <v>1415</v>
      </c>
      <c r="BT149" s="105">
        <v>21887</v>
      </c>
      <c r="BU149" s="105">
        <v>7805</v>
      </c>
      <c r="BV149" s="106">
        <v>3209</v>
      </c>
      <c r="BW149" s="106">
        <v>779</v>
      </c>
      <c r="BX149" s="106">
        <v>14823.06126</v>
      </c>
      <c r="BY149" s="106">
        <v>7805</v>
      </c>
      <c r="BZ149" s="105">
        <v>0</v>
      </c>
      <c r="CA149" s="107">
        <v>35174.129999999997</v>
      </c>
      <c r="CB149" s="107">
        <v>0</v>
      </c>
      <c r="CC149" s="107">
        <v>0</v>
      </c>
      <c r="CD149" s="107">
        <v>0</v>
      </c>
      <c r="CE149" s="107">
        <v>0</v>
      </c>
      <c r="CF149" s="136">
        <v>35174.129999999997</v>
      </c>
      <c r="CG149" s="110">
        <v>6533</v>
      </c>
      <c r="CH149" s="110">
        <v>6302</v>
      </c>
      <c r="CI149" s="135">
        <v>12835</v>
      </c>
      <c r="CJ149" s="135">
        <v>33</v>
      </c>
      <c r="CK149" s="97">
        <v>0</v>
      </c>
      <c r="CL149" s="97">
        <v>0</v>
      </c>
      <c r="CM149" s="139">
        <v>0</v>
      </c>
      <c r="CN149" s="139">
        <v>0</v>
      </c>
      <c r="CO149" s="97">
        <v>1</v>
      </c>
      <c r="CP149" s="97">
        <v>315723.47753000003</v>
      </c>
      <c r="CQ149" s="119">
        <v>14583</v>
      </c>
      <c r="CR149" s="119">
        <v>13781</v>
      </c>
      <c r="CS149" s="118">
        <v>802</v>
      </c>
      <c r="CT149" s="117">
        <v>2816</v>
      </c>
      <c r="CU149" s="117">
        <v>3618</v>
      </c>
    </row>
    <row r="150" spans="1:99" x14ac:dyDescent="0.2">
      <c r="A150" s="144" t="s">
        <v>337</v>
      </c>
      <c r="B150" s="144" t="s">
        <v>1190</v>
      </c>
      <c r="C150" s="144" t="s">
        <v>338</v>
      </c>
      <c r="D150" s="144"/>
      <c r="E150" s="144" t="s">
        <v>821</v>
      </c>
      <c r="F150" s="97">
        <v>835992</v>
      </c>
      <c r="G150" s="97">
        <v>71203</v>
      </c>
      <c r="H150" s="97">
        <v>218486</v>
      </c>
      <c r="I150" s="97">
        <v>385007</v>
      </c>
      <c r="J150" s="97">
        <v>69988</v>
      </c>
      <c r="K150" s="97">
        <v>20120</v>
      </c>
      <c r="L150" s="97">
        <v>26359</v>
      </c>
      <c r="M150" s="97">
        <v>75663</v>
      </c>
      <c r="N150" s="97">
        <v>6627</v>
      </c>
      <c r="O150" s="97">
        <v>0</v>
      </c>
      <c r="P150" s="97">
        <v>0</v>
      </c>
      <c r="Q150" s="97">
        <v>22892</v>
      </c>
      <c r="R150" s="97">
        <v>0</v>
      </c>
      <c r="S150" s="140">
        <v>1732337</v>
      </c>
      <c r="T150" s="98">
        <v>0</v>
      </c>
      <c r="U150" s="98">
        <v>0</v>
      </c>
      <c r="V150" s="98">
        <v>0</v>
      </c>
      <c r="W150" s="98">
        <v>0</v>
      </c>
      <c r="X150" s="98">
        <v>0</v>
      </c>
      <c r="Y150" s="97">
        <v>0</v>
      </c>
      <c r="Z150" s="97">
        <v>0</v>
      </c>
      <c r="AA150" s="97">
        <v>0</v>
      </c>
      <c r="AB150" s="97">
        <v>0</v>
      </c>
      <c r="AC150" s="97">
        <v>384</v>
      </c>
      <c r="AD150" s="98">
        <v>-3</v>
      </c>
      <c r="AE150" s="98">
        <v>-791</v>
      </c>
      <c r="AF150" s="98">
        <v>13</v>
      </c>
      <c r="AG150" s="98">
        <v>18</v>
      </c>
      <c r="AH150" s="98">
        <v>-162</v>
      </c>
      <c r="AI150" s="98">
        <v>-4861</v>
      </c>
      <c r="AJ150" s="114">
        <v>1726935</v>
      </c>
      <c r="AK150" s="97">
        <v>369</v>
      </c>
      <c r="AL150" s="97">
        <v>12534</v>
      </c>
      <c r="AM150" s="97">
        <v>0</v>
      </c>
      <c r="AN150" s="97">
        <v>0</v>
      </c>
      <c r="AO150" s="97">
        <v>-1322</v>
      </c>
      <c r="AP150" s="97">
        <v>54658</v>
      </c>
      <c r="AQ150" s="97">
        <v>0</v>
      </c>
      <c r="AR150" s="97">
        <v>48648</v>
      </c>
      <c r="AS150" s="97">
        <v>0</v>
      </c>
      <c r="AT150" s="97">
        <v>1841822</v>
      </c>
      <c r="AU150" s="97">
        <v>-10883</v>
      </c>
      <c r="AV150" s="97">
        <v>0</v>
      </c>
      <c r="AW150" s="97">
        <v>2852</v>
      </c>
      <c r="AX150" s="97">
        <v>0</v>
      </c>
      <c r="AY150" s="97">
        <v>-40410</v>
      </c>
      <c r="AZ150" s="97">
        <v>0</v>
      </c>
      <c r="BA150" s="97">
        <v>0</v>
      </c>
      <c r="BB150" s="97">
        <v>499</v>
      </c>
      <c r="BC150" s="97">
        <v>0</v>
      </c>
      <c r="BD150" s="114">
        <v>1793880</v>
      </c>
      <c r="BE150" s="97">
        <v>-1393</v>
      </c>
      <c r="BF150" s="97">
        <v>-887875</v>
      </c>
      <c r="BG150" s="97">
        <v>904612</v>
      </c>
      <c r="BH150" s="97">
        <v>0</v>
      </c>
      <c r="BI150" s="97">
        <v>-18021</v>
      </c>
      <c r="BJ150" s="97">
        <v>1837</v>
      </c>
      <c r="BK150" s="97">
        <v>-4290</v>
      </c>
      <c r="BL150" s="97">
        <v>0</v>
      </c>
      <c r="BM150" s="97">
        <v>-111425</v>
      </c>
      <c r="BN150" s="97">
        <v>0</v>
      </c>
      <c r="BO150" s="97">
        <v>-178327</v>
      </c>
      <c r="BP150" s="97">
        <v>-11203</v>
      </c>
      <c r="BQ150" s="97">
        <v>583181</v>
      </c>
      <c r="BR150" s="105">
        <v>46361</v>
      </c>
      <c r="BS150" s="105">
        <v>1988</v>
      </c>
      <c r="BT150" s="105">
        <v>163105</v>
      </c>
      <c r="BU150" s="105">
        <v>37213</v>
      </c>
      <c r="BV150" s="106">
        <v>28340</v>
      </c>
      <c r="BW150" s="106">
        <v>3825</v>
      </c>
      <c r="BX150" s="106">
        <v>158815</v>
      </c>
      <c r="BY150" s="106">
        <v>37213</v>
      </c>
      <c r="BZ150" s="105">
        <v>0</v>
      </c>
      <c r="CA150" s="107">
        <v>137978</v>
      </c>
      <c r="CB150" s="107">
        <v>337</v>
      </c>
      <c r="CC150" s="107">
        <v>8305</v>
      </c>
      <c r="CD150" s="107">
        <v>-36969</v>
      </c>
      <c r="CE150" s="107">
        <v>65512</v>
      </c>
      <c r="CF150" s="136">
        <v>175163</v>
      </c>
      <c r="CG150" s="110">
        <v>0</v>
      </c>
      <c r="CH150" s="110">
        <v>0</v>
      </c>
      <c r="CI150" s="135">
        <v>0</v>
      </c>
      <c r="CJ150" s="135">
        <v>0</v>
      </c>
      <c r="CK150" s="97">
        <v>0</v>
      </c>
      <c r="CL150" s="97">
        <v>0</v>
      </c>
      <c r="CM150" s="139">
        <v>0</v>
      </c>
      <c r="CN150" s="139">
        <v>0</v>
      </c>
      <c r="CO150" s="97">
        <v>1</v>
      </c>
      <c r="CP150" s="97">
        <v>1732337</v>
      </c>
      <c r="CQ150" s="119">
        <v>0</v>
      </c>
      <c r="CR150" s="119">
        <v>0</v>
      </c>
      <c r="CS150" s="118">
        <v>0</v>
      </c>
      <c r="CT150" s="117">
        <v>0</v>
      </c>
      <c r="CU150" s="117">
        <v>0</v>
      </c>
    </row>
    <row r="151" spans="1:99" x14ac:dyDescent="0.2">
      <c r="A151" s="144" t="s">
        <v>339</v>
      </c>
      <c r="B151" s="144" t="s">
        <v>1191</v>
      </c>
      <c r="C151" s="144" t="s">
        <v>340</v>
      </c>
      <c r="D151" s="144"/>
      <c r="E151" s="144" t="s">
        <v>822</v>
      </c>
      <c r="F151" s="97">
        <v>0</v>
      </c>
      <c r="G151" s="97">
        <v>-1033</v>
      </c>
      <c r="H151" s="97">
        <v>0</v>
      </c>
      <c r="I151" s="97">
        <v>0</v>
      </c>
      <c r="J151" s="97">
        <v>0</v>
      </c>
      <c r="K151" s="97">
        <v>1034</v>
      </c>
      <c r="L151" s="97">
        <v>3084</v>
      </c>
      <c r="M151" s="97">
        <v>4467</v>
      </c>
      <c r="N151" s="97">
        <v>122</v>
      </c>
      <c r="O151" s="97">
        <v>0</v>
      </c>
      <c r="P151" s="97">
        <v>0</v>
      </c>
      <c r="Q151" s="97">
        <v>6067</v>
      </c>
      <c r="R151" s="97">
        <v>0</v>
      </c>
      <c r="S151" s="140">
        <v>13741</v>
      </c>
      <c r="T151" s="98">
        <v>22704</v>
      </c>
      <c r="U151" s="98">
        <v>771</v>
      </c>
      <c r="V151" s="98">
        <v>14560</v>
      </c>
      <c r="W151" s="98">
        <v>0</v>
      </c>
      <c r="X151" s="98">
        <v>0</v>
      </c>
      <c r="Y151" s="97">
        <v>1395</v>
      </c>
      <c r="Z151" s="97">
        <v>0</v>
      </c>
      <c r="AA151" s="97">
        <v>0</v>
      </c>
      <c r="AB151" s="97">
        <v>0</v>
      </c>
      <c r="AC151" s="97">
        <v>0</v>
      </c>
      <c r="AD151" s="98">
        <v>0</v>
      </c>
      <c r="AE151" s="98">
        <v>0</v>
      </c>
      <c r="AF151" s="98">
        <v>0</v>
      </c>
      <c r="AG151" s="98">
        <v>0</v>
      </c>
      <c r="AH151" s="98">
        <v>0</v>
      </c>
      <c r="AI151" s="98">
        <v>0</v>
      </c>
      <c r="AJ151" s="114">
        <v>53171</v>
      </c>
      <c r="AK151" s="97">
        <v>0</v>
      </c>
      <c r="AL151" s="97">
        <v>2336</v>
      </c>
      <c r="AM151" s="97">
        <v>0</v>
      </c>
      <c r="AN151" s="97">
        <v>0</v>
      </c>
      <c r="AO151" s="97">
        <v>0</v>
      </c>
      <c r="AP151" s="97">
        <v>-849</v>
      </c>
      <c r="AQ151" s="97">
        <v>0</v>
      </c>
      <c r="AR151" s="97">
        <v>0</v>
      </c>
      <c r="AS151" s="97">
        <v>-146</v>
      </c>
      <c r="AT151" s="97">
        <v>54512</v>
      </c>
      <c r="AU151" s="97">
        <v>-914</v>
      </c>
      <c r="AV151" s="97">
        <v>0</v>
      </c>
      <c r="AW151" s="97">
        <v>0</v>
      </c>
      <c r="AX151" s="97">
        <v>0</v>
      </c>
      <c r="AY151" s="97">
        <v>-38321</v>
      </c>
      <c r="AZ151" s="97">
        <v>0</v>
      </c>
      <c r="BA151" s="97">
        <v>0</v>
      </c>
      <c r="BB151" s="97">
        <v>0</v>
      </c>
      <c r="BC151" s="97">
        <v>0</v>
      </c>
      <c r="BD151" s="114">
        <v>15277</v>
      </c>
      <c r="BE151" s="97">
        <v>0</v>
      </c>
      <c r="BF151" s="97">
        <v>-3979</v>
      </c>
      <c r="BG151" s="97">
        <v>11298</v>
      </c>
      <c r="BH151" s="97">
        <v>0</v>
      </c>
      <c r="BI151" s="97">
        <v>0</v>
      </c>
      <c r="BJ151" s="97">
        <v>0</v>
      </c>
      <c r="BK151" s="97">
        <v>1169</v>
      </c>
      <c r="BL151" s="97">
        <v>711</v>
      </c>
      <c r="BM151" s="97">
        <v>-1270</v>
      </c>
      <c r="BN151" s="97">
        <v>0</v>
      </c>
      <c r="BO151" s="97">
        <v>-3895</v>
      </c>
      <c r="BP151" s="97">
        <v>-53</v>
      </c>
      <c r="BQ151" s="97">
        <v>7959</v>
      </c>
      <c r="BR151" s="105">
        <v>0</v>
      </c>
      <c r="BS151" s="105">
        <v>0</v>
      </c>
      <c r="BT151" s="105">
        <v>16164</v>
      </c>
      <c r="BU151" s="105">
        <v>1891</v>
      </c>
      <c r="BV151" s="106">
        <v>0</v>
      </c>
      <c r="BW151" s="106">
        <v>0</v>
      </c>
      <c r="BX151" s="106">
        <v>17333</v>
      </c>
      <c r="BY151" s="106">
        <v>2602</v>
      </c>
      <c r="BZ151" s="105">
        <v>0</v>
      </c>
      <c r="CA151" s="107">
        <v>1683</v>
      </c>
      <c r="CB151" s="107">
        <v>1172</v>
      </c>
      <c r="CC151" s="107">
        <v>0</v>
      </c>
      <c r="CD151" s="107">
        <v>0</v>
      </c>
      <c r="CE151" s="107">
        <v>0</v>
      </c>
      <c r="CF151" s="136">
        <v>2855</v>
      </c>
      <c r="CG151" s="110">
        <v>3265</v>
      </c>
      <c r="CH151" s="110">
        <v>3693</v>
      </c>
      <c r="CI151" s="135">
        <v>6958</v>
      </c>
      <c r="CJ151" s="135">
        <v>41</v>
      </c>
      <c r="CK151" s="97">
        <v>0</v>
      </c>
      <c r="CL151" s="97">
        <v>0</v>
      </c>
      <c r="CM151" s="139">
        <v>0</v>
      </c>
      <c r="CN151" s="139">
        <v>0</v>
      </c>
      <c r="CO151" s="97">
        <v>1</v>
      </c>
      <c r="CP151" s="97">
        <v>12294</v>
      </c>
      <c r="CQ151" s="119">
        <v>31165</v>
      </c>
      <c r="CR151" s="119">
        <v>22744</v>
      </c>
      <c r="CS151" s="118">
        <v>8421</v>
      </c>
      <c r="CT151" s="117">
        <v>7868</v>
      </c>
      <c r="CU151" s="117">
        <v>16289</v>
      </c>
    </row>
    <row r="152" spans="1:99" x14ac:dyDescent="0.2">
      <c r="A152" s="144" t="s">
        <v>341</v>
      </c>
      <c r="B152" s="144" t="s">
        <v>1192</v>
      </c>
      <c r="C152" s="144" t="s">
        <v>342</v>
      </c>
      <c r="D152" s="144"/>
      <c r="E152" s="144" t="s">
        <v>822</v>
      </c>
      <c r="F152" s="97">
        <v>0</v>
      </c>
      <c r="G152" s="97">
        <v>-4806</v>
      </c>
      <c r="H152" s="97">
        <v>0</v>
      </c>
      <c r="I152" s="97">
        <v>0</v>
      </c>
      <c r="J152" s="97">
        <v>0</v>
      </c>
      <c r="K152" s="97">
        <v>1468.29</v>
      </c>
      <c r="L152" s="97">
        <v>5664</v>
      </c>
      <c r="M152" s="97">
        <v>6166</v>
      </c>
      <c r="N152" s="97">
        <v>3778</v>
      </c>
      <c r="O152" s="97">
        <v>0</v>
      </c>
      <c r="P152" s="97">
        <v>0</v>
      </c>
      <c r="Q152" s="97">
        <v>8773.11</v>
      </c>
      <c r="R152" s="97">
        <v>0</v>
      </c>
      <c r="S152" s="140">
        <v>21043.4</v>
      </c>
      <c r="T152" s="98">
        <v>30764</v>
      </c>
      <c r="U152" s="98">
        <v>0</v>
      </c>
      <c r="V152" s="98">
        <v>15167</v>
      </c>
      <c r="W152" s="98">
        <v>0</v>
      </c>
      <c r="X152" s="98">
        <v>0</v>
      </c>
      <c r="Y152" s="97">
        <v>655</v>
      </c>
      <c r="Z152" s="97">
        <v>0</v>
      </c>
      <c r="AA152" s="97">
        <v>0</v>
      </c>
      <c r="AB152" s="97">
        <v>0</v>
      </c>
      <c r="AC152" s="97">
        <v>0</v>
      </c>
      <c r="AD152" s="98">
        <v>-4100</v>
      </c>
      <c r="AE152" s="98">
        <v>0</v>
      </c>
      <c r="AF152" s="98">
        <v>-467</v>
      </c>
      <c r="AG152" s="98">
        <v>0</v>
      </c>
      <c r="AH152" s="98">
        <v>-4</v>
      </c>
      <c r="AI152" s="98">
        <v>0</v>
      </c>
      <c r="AJ152" s="114">
        <v>63058.399999999994</v>
      </c>
      <c r="AK152" s="97">
        <v>0</v>
      </c>
      <c r="AL152" s="97">
        <v>3103</v>
      </c>
      <c r="AM152" s="97">
        <v>0</v>
      </c>
      <c r="AN152" s="97">
        <v>0</v>
      </c>
      <c r="AO152" s="97">
        <v>44</v>
      </c>
      <c r="AP152" s="97">
        <v>2609</v>
      </c>
      <c r="AQ152" s="97">
        <v>0</v>
      </c>
      <c r="AR152" s="97">
        <v>2706</v>
      </c>
      <c r="AS152" s="97">
        <v>-268</v>
      </c>
      <c r="AT152" s="97">
        <v>71252.399999999994</v>
      </c>
      <c r="AU152" s="97">
        <v>-3741</v>
      </c>
      <c r="AV152" s="97">
        <v>0</v>
      </c>
      <c r="AW152" s="97">
        <v>0</v>
      </c>
      <c r="AX152" s="97">
        <v>0</v>
      </c>
      <c r="AY152" s="97">
        <v>-46160</v>
      </c>
      <c r="AZ152" s="97">
        <v>0</v>
      </c>
      <c r="BA152" s="97">
        <v>0</v>
      </c>
      <c r="BB152" s="97">
        <v>0</v>
      </c>
      <c r="BC152" s="97">
        <v>0</v>
      </c>
      <c r="BD152" s="114">
        <v>21351.399999999994</v>
      </c>
      <c r="BE152" s="97">
        <v>0</v>
      </c>
      <c r="BF152" s="97">
        <v>-3988</v>
      </c>
      <c r="BG152" s="97">
        <v>17363.399999999994</v>
      </c>
      <c r="BH152" s="97">
        <v>0</v>
      </c>
      <c r="BI152" s="97">
        <v>0</v>
      </c>
      <c r="BJ152" s="97">
        <v>0</v>
      </c>
      <c r="BK152" s="97">
        <v>-937</v>
      </c>
      <c r="BL152" s="97">
        <v>80</v>
      </c>
      <c r="BM152" s="97">
        <v>-1994</v>
      </c>
      <c r="BN152" s="97">
        <v>0</v>
      </c>
      <c r="BO152" s="97">
        <v>-4290</v>
      </c>
      <c r="BP152" s="97">
        <v>-250</v>
      </c>
      <c r="BQ152" s="97">
        <v>9972</v>
      </c>
      <c r="BR152" s="105">
        <v>0</v>
      </c>
      <c r="BS152" s="105">
        <v>0</v>
      </c>
      <c r="BT152" s="105">
        <v>16514</v>
      </c>
      <c r="BU152" s="105">
        <v>4460</v>
      </c>
      <c r="BV152" s="106">
        <v>0</v>
      </c>
      <c r="BW152" s="106">
        <v>0</v>
      </c>
      <c r="BX152" s="106">
        <v>15577</v>
      </c>
      <c r="BY152" s="106">
        <v>4540</v>
      </c>
      <c r="BZ152" s="105">
        <v>0</v>
      </c>
      <c r="CA152" s="107">
        <v>4517</v>
      </c>
      <c r="CB152" s="107">
        <v>31</v>
      </c>
      <c r="CC152" s="107">
        <v>-1879</v>
      </c>
      <c r="CD152" s="107">
        <v>1594</v>
      </c>
      <c r="CE152" s="107">
        <v>479</v>
      </c>
      <c r="CF152" s="136">
        <v>4742</v>
      </c>
      <c r="CG152" s="110">
        <v>4399</v>
      </c>
      <c r="CH152" s="110">
        <v>4923</v>
      </c>
      <c r="CI152" s="135">
        <v>9322</v>
      </c>
      <c r="CJ152" s="135">
        <v>41</v>
      </c>
      <c r="CK152" s="97">
        <v>0</v>
      </c>
      <c r="CL152" s="97">
        <v>0</v>
      </c>
      <c r="CM152" s="139">
        <v>42</v>
      </c>
      <c r="CN152" s="139">
        <v>-399</v>
      </c>
      <c r="CO152" s="97">
        <v>1</v>
      </c>
      <c r="CP152" s="97">
        <v>21043</v>
      </c>
      <c r="CQ152" s="119">
        <v>29036.55429</v>
      </c>
      <c r="CR152" s="119">
        <v>22808.345389999995</v>
      </c>
      <c r="CS152" s="118">
        <v>6228.2089000000051</v>
      </c>
      <c r="CT152" s="117">
        <v>7436.2558500000014</v>
      </c>
      <c r="CU152" s="117">
        <v>13664.464750000006</v>
      </c>
    </row>
    <row r="153" spans="1:99" x14ac:dyDescent="0.2">
      <c r="A153" s="144" t="s">
        <v>343</v>
      </c>
      <c r="B153" s="144" t="s">
        <v>1193</v>
      </c>
      <c r="C153" s="144" t="s">
        <v>344</v>
      </c>
      <c r="D153" s="144"/>
      <c r="E153" s="144" t="s">
        <v>822</v>
      </c>
      <c r="F153" s="97">
        <v>0</v>
      </c>
      <c r="G153" s="97">
        <v>47</v>
      </c>
      <c r="H153" s="97">
        <v>0</v>
      </c>
      <c r="I153" s="97">
        <v>0</v>
      </c>
      <c r="J153" s="97">
        <v>0</v>
      </c>
      <c r="K153" s="97">
        <v>1633</v>
      </c>
      <c r="L153" s="97">
        <v>1700</v>
      </c>
      <c r="M153" s="97">
        <v>5385</v>
      </c>
      <c r="N153" s="97">
        <v>1644</v>
      </c>
      <c r="O153" s="97">
        <v>0</v>
      </c>
      <c r="P153" s="97">
        <v>0</v>
      </c>
      <c r="Q153" s="97">
        <v>3822</v>
      </c>
      <c r="R153" s="97">
        <v>-431</v>
      </c>
      <c r="S153" s="140">
        <v>13800</v>
      </c>
      <c r="T153" s="98">
        <v>15494</v>
      </c>
      <c r="U153" s="98">
        <v>1336</v>
      </c>
      <c r="V153" s="98">
        <v>10340</v>
      </c>
      <c r="W153" s="98">
        <v>0</v>
      </c>
      <c r="X153" s="98">
        <v>0</v>
      </c>
      <c r="Y153" s="97">
        <v>1140</v>
      </c>
      <c r="Z153" s="97">
        <v>0</v>
      </c>
      <c r="AA153" s="97">
        <v>0</v>
      </c>
      <c r="AB153" s="97">
        <v>0</v>
      </c>
      <c r="AC153" s="97">
        <v>0</v>
      </c>
      <c r="AD153" s="98">
        <v>-432</v>
      </c>
      <c r="AE153" s="98">
        <v>0</v>
      </c>
      <c r="AF153" s="98">
        <v>0</v>
      </c>
      <c r="AG153" s="98">
        <v>0</v>
      </c>
      <c r="AH153" s="98">
        <v>0</v>
      </c>
      <c r="AI153" s="98">
        <v>0</v>
      </c>
      <c r="AJ153" s="114">
        <v>41678</v>
      </c>
      <c r="AK153" s="97">
        <v>0</v>
      </c>
      <c r="AL153" s="97">
        <v>48</v>
      </c>
      <c r="AM153" s="97">
        <v>0</v>
      </c>
      <c r="AN153" s="97">
        <v>0</v>
      </c>
      <c r="AO153" s="97">
        <v>14</v>
      </c>
      <c r="AP153" s="97">
        <v>0</v>
      </c>
      <c r="AQ153" s="97">
        <v>0</v>
      </c>
      <c r="AR153" s="97">
        <v>0</v>
      </c>
      <c r="AS153" s="97">
        <v>0</v>
      </c>
      <c r="AT153" s="97">
        <v>41740</v>
      </c>
      <c r="AU153" s="97">
        <v>-1320</v>
      </c>
      <c r="AV153" s="97">
        <v>0</v>
      </c>
      <c r="AW153" s="97">
        <v>0</v>
      </c>
      <c r="AX153" s="97">
        <v>0</v>
      </c>
      <c r="AY153" s="97">
        <v>-27387</v>
      </c>
      <c r="AZ153" s="97">
        <v>0</v>
      </c>
      <c r="BA153" s="97">
        <v>-362</v>
      </c>
      <c r="BB153" s="97">
        <v>0</v>
      </c>
      <c r="BC153" s="97">
        <v>0</v>
      </c>
      <c r="BD153" s="114">
        <v>12671</v>
      </c>
      <c r="BE153" s="97">
        <v>0</v>
      </c>
      <c r="BF153" s="97">
        <v>-4133</v>
      </c>
      <c r="BG153" s="97">
        <v>8538</v>
      </c>
      <c r="BH153" s="97">
        <v>0</v>
      </c>
      <c r="BI153" s="97">
        <v>0</v>
      </c>
      <c r="BJ153" s="97">
        <v>0</v>
      </c>
      <c r="BK153" s="97">
        <v>2316</v>
      </c>
      <c r="BL153" s="97">
        <v>0</v>
      </c>
      <c r="BM153" s="97">
        <v>-1283</v>
      </c>
      <c r="BN153" s="97">
        <v>0</v>
      </c>
      <c r="BO153" s="97">
        <v>-2626</v>
      </c>
      <c r="BP153" s="97">
        <v>-225</v>
      </c>
      <c r="BQ153" s="97">
        <v>6718</v>
      </c>
      <c r="BR153" s="105">
        <v>0</v>
      </c>
      <c r="BS153" s="105">
        <v>0</v>
      </c>
      <c r="BT153" s="105">
        <v>17687</v>
      </c>
      <c r="BU153" s="105">
        <v>3000</v>
      </c>
      <c r="BV153" s="106">
        <v>0</v>
      </c>
      <c r="BW153" s="106">
        <v>0</v>
      </c>
      <c r="BX153" s="106">
        <v>20003</v>
      </c>
      <c r="BY153" s="106">
        <v>3000</v>
      </c>
      <c r="BZ153" s="105">
        <v>0</v>
      </c>
      <c r="CA153" s="107">
        <v>2211</v>
      </c>
      <c r="CB153" s="107">
        <v>714</v>
      </c>
      <c r="CC153" s="107">
        <v>0</v>
      </c>
      <c r="CD153" s="107">
        <v>0</v>
      </c>
      <c r="CE153" s="107">
        <v>26</v>
      </c>
      <c r="CF153" s="136">
        <v>2951</v>
      </c>
      <c r="CG153" s="110">
        <v>2096</v>
      </c>
      <c r="CH153" s="110">
        <v>2909</v>
      </c>
      <c r="CI153" s="135">
        <v>5005</v>
      </c>
      <c r="CJ153" s="135">
        <v>72</v>
      </c>
      <c r="CK153" s="97">
        <v>0</v>
      </c>
      <c r="CL153" s="97">
        <v>0</v>
      </c>
      <c r="CM153" s="139">
        <v>0</v>
      </c>
      <c r="CN153" s="139">
        <v>0</v>
      </c>
      <c r="CO153" s="97">
        <v>1</v>
      </c>
      <c r="CP153" s="97">
        <v>13800</v>
      </c>
      <c r="CQ153" s="119">
        <v>21755</v>
      </c>
      <c r="CR153" s="119">
        <v>20731</v>
      </c>
      <c r="CS153" s="118">
        <v>1024</v>
      </c>
      <c r="CT153" s="117">
        <v>11695</v>
      </c>
      <c r="CU153" s="117">
        <v>12719</v>
      </c>
    </row>
    <row r="154" spans="1:99" x14ac:dyDescent="0.2">
      <c r="A154" s="144" t="s">
        <v>345</v>
      </c>
      <c r="B154" s="144" t="s">
        <v>1194</v>
      </c>
      <c r="C154" s="144" t="s">
        <v>346</v>
      </c>
      <c r="D154" s="144"/>
      <c r="E154" s="144" t="s">
        <v>822</v>
      </c>
      <c r="F154" s="97">
        <v>0</v>
      </c>
      <c r="G154" s="97">
        <v>-850</v>
      </c>
      <c r="H154" s="97">
        <v>0</v>
      </c>
      <c r="I154" s="97">
        <v>0</v>
      </c>
      <c r="J154" s="97">
        <v>4</v>
      </c>
      <c r="K154" s="97">
        <v>2535</v>
      </c>
      <c r="L154" s="97">
        <v>2224</v>
      </c>
      <c r="M154" s="97">
        <v>4829</v>
      </c>
      <c r="N154" s="97">
        <v>1694</v>
      </c>
      <c r="O154" s="97">
        <v>0</v>
      </c>
      <c r="P154" s="97">
        <v>0</v>
      </c>
      <c r="Q154" s="97">
        <v>5909</v>
      </c>
      <c r="R154" s="97">
        <v>0</v>
      </c>
      <c r="S154" s="140">
        <v>16345</v>
      </c>
      <c r="T154" s="98">
        <v>27000</v>
      </c>
      <c r="U154" s="98">
        <v>275</v>
      </c>
      <c r="V154" s="98">
        <v>11276</v>
      </c>
      <c r="W154" s="98">
        <v>0</v>
      </c>
      <c r="X154" s="98">
        <v>0</v>
      </c>
      <c r="Y154" s="97">
        <v>2243</v>
      </c>
      <c r="Z154" s="97">
        <v>0</v>
      </c>
      <c r="AA154" s="97">
        <v>0</v>
      </c>
      <c r="AB154" s="97">
        <v>0</v>
      </c>
      <c r="AC154" s="97">
        <v>0</v>
      </c>
      <c r="AD154" s="98">
        <v>0</v>
      </c>
      <c r="AE154" s="98">
        <v>-994</v>
      </c>
      <c r="AF154" s="98">
        <v>0</v>
      </c>
      <c r="AG154" s="98">
        <v>-83</v>
      </c>
      <c r="AH154" s="98">
        <v>113</v>
      </c>
      <c r="AI154" s="98">
        <v>0</v>
      </c>
      <c r="AJ154" s="114">
        <v>56175</v>
      </c>
      <c r="AK154" s="97">
        <v>0</v>
      </c>
      <c r="AL154" s="97">
        <v>802</v>
      </c>
      <c r="AM154" s="97">
        <v>0</v>
      </c>
      <c r="AN154" s="97">
        <v>0</v>
      </c>
      <c r="AO154" s="97">
        <v>92</v>
      </c>
      <c r="AP154" s="97">
        <v>9</v>
      </c>
      <c r="AQ154" s="97">
        <v>0</v>
      </c>
      <c r="AR154" s="97">
        <v>237</v>
      </c>
      <c r="AS154" s="97">
        <v>22</v>
      </c>
      <c r="AT154" s="97">
        <v>57337</v>
      </c>
      <c r="AU154" s="97">
        <v>-285</v>
      </c>
      <c r="AV154" s="97">
        <v>0</v>
      </c>
      <c r="AW154" s="97">
        <v>-86</v>
      </c>
      <c r="AX154" s="97">
        <v>0</v>
      </c>
      <c r="AY154" s="97">
        <v>-38858</v>
      </c>
      <c r="AZ154" s="97">
        <v>0</v>
      </c>
      <c r="BA154" s="97">
        <v>0</v>
      </c>
      <c r="BB154" s="97">
        <v>0</v>
      </c>
      <c r="BC154" s="97">
        <v>0</v>
      </c>
      <c r="BD154" s="114">
        <v>18108</v>
      </c>
      <c r="BE154" s="97">
        <v>0</v>
      </c>
      <c r="BF154" s="97">
        <v>-3261</v>
      </c>
      <c r="BG154" s="97">
        <v>14847</v>
      </c>
      <c r="BH154" s="97">
        <v>0</v>
      </c>
      <c r="BI154" s="97">
        <v>0</v>
      </c>
      <c r="BJ154" s="97">
        <v>0</v>
      </c>
      <c r="BK154" s="97">
        <v>-95</v>
      </c>
      <c r="BL154" s="97">
        <v>-462</v>
      </c>
      <c r="BM154" s="97">
        <v>-1758</v>
      </c>
      <c r="BN154" s="97">
        <v>0</v>
      </c>
      <c r="BO154" s="97">
        <v>-3887</v>
      </c>
      <c r="BP154" s="97">
        <v>-150</v>
      </c>
      <c r="BQ154" s="97">
        <v>8493</v>
      </c>
      <c r="BR154" s="105">
        <v>0</v>
      </c>
      <c r="BS154" s="105">
        <v>0</v>
      </c>
      <c r="BT154" s="105">
        <v>24140</v>
      </c>
      <c r="BU154" s="105">
        <v>2995</v>
      </c>
      <c r="BV154" s="106">
        <v>0</v>
      </c>
      <c r="BW154" s="106">
        <v>0</v>
      </c>
      <c r="BX154" s="106">
        <v>24045</v>
      </c>
      <c r="BY154" s="106">
        <v>2533</v>
      </c>
      <c r="BZ154" s="105">
        <v>0</v>
      </c>
      <c r="CA154" s="107">
        <v>3582</v>
      </c>
      <c r="CB154" s="107">
        <v>0</v>
      </c>
      <c r="CC154" s="107">
        <v>9161</v>
      </c>
      <c r="CD154" s="107">
        <v>0</v>
      </c>
      <c r="CE154" s="107">
        <v>1098</v>
      </c>
      <c r="CF154" s="136">
        <v>13841</v>
      </c>
      <c r="CG154" s="110">
        <v>3751</v>
      </c>
      <c r="CH154" s="110">
        <v>4694</v>
      </c>
      <c r="CI154" s="135">
        <v>8445</v>
      </c>
      <c r="CJ154" s="135">
        <v>67</v>
      </c>
      <c r="CK154" s="97">
        <v>0</v>
      </c>
      <c r="CL154" s="97">
        <v>0</v>
      </c>
      <c r="CM154" s="139">
        <v>0</v>
      </c>
      <c r="CN154" s="139">
        <v>0</v>
      </c>
      <c r="CO154" s="97">
        <v>1</v>
      </c>
      <c r="CP154" s="97">
        <v>16343</v>
      </c>
      <c r="CQ154" s="119">
        <v>20652</v>
      </c>
      <c r="CR154" s="119">
        <v>20618</v>
      </c>
      <c r="CS154" s="118">
        <v>34</v>
      </c>
      <c r="CT154" s="117">
        <v>9402</v>
      </c>
      <c r="CU154" s="117">
        <v>9436</v>
      </c>
    </row>
    <row r="155" spans="1:99" x14ac:dyDescent="0.2">
      <c r="A155" s="144" t="s">
        <v>347</v>
      </c>
      <c r="B155" s="144" t="s">
        <v>1195</v>
      </c>
      <c r="C155" s="144" t="s">
        <v>348</v>
      </c>
      <c r="D155" s="144"/>
      <c r="E155" s="144" t="s">
        <v>822</v>
      </c>
      <c r="F155" s="97">
        <v>0</v>
      </c>
      <c r="G155" s="97">
        <v>-989</v>
      </c>
      <c r="H155" s="97">
        <v>0</v>
      </c>
      <c r="I155" s="97">
        <v>0</v>
      </c>
      <c r="J155" s="97">
        <v>0</v>
      </c>
      <c r="K155" s="97">
        <v>2089.6000000000004</v>
      </c>
      <c r="L155" s="97">
        <v>1344.1000000000001</v>
      </c>
      <c r="M155" s="97">
        <v>4378.8</v>
      </c>
      <c r="N155" s="97">
        <v>1729.3</v>
      </c>
      <c r="O155" s="97">
        <v>0</v>
      </c>
      <c r="P155" s="97">
        <v>0</v>
      </c>
      <c r="Q155" s="97">
        <v>4393.7</v>
      </c>
      <c r="R155" s="97">
        <v>0</v>
      </c>
      <c r="S155" s="140">
        <v>12946.5</v>
      </c>
      <c r="T155" s="98">
        <v>19538.599999999999</v>
      </c>
      <c r="U155" s="98">
        <v>0</v>
      </c>
      <c r="V155" s="98">
        <v>14707.8</v>
      </c>
      <c r="W155" s="98">
        <v>0</v>
      </c>
      <c r="X155" s="98">
        <v>6.4</v>
      </c>
      <c r="Y155" s="97">
        <v>279</v>
      </c>
      <c r="Z155" s="97">
        <v>0</v>
      </c>
      <c r="AA155" s="97">
        <v>0</v>
      </c>
      <c r="AB155" s="97">
        <v>0</v>
      </c>
      <c r="AC155" s="97">
        <v>0</v>
      </c>
      <c r="AD155" s="98">
        <v>-1431.8</v>
      </c>
      <c r="AE155" s="98">
        <v>0</v>
      </c>
      <c r="AF155" s="98">
        <v>614</v>
      </c>
      <c r="AG155" s="98">
        <v>0</v>
      </c>
      <c r="AH155" s="98">
        <v>-31</v>
      </c>
      <c r="AI155" s="98">
        <v>0</v>
      </c>
      <c r="AJ155" s="114">
        <v>46629.499999999993</v>
      </c>
      <c r="AK155" s="97">
        <v>0</v>
      </c>
      <c r="AL155" s="97">
        <v>746.3</v>
      </c>
      <c r="AM155" s="97">
        <v>0</v>
      </c>
      <c r="AN155" s="97">
        <v>0</v>
      </c>
      <c r="AO155" s="97">
        <v>-228.8</v>
      </c>
      <c r="AP155" s="97">
        <v>3217.1</v>
      </c>
      <c r="AQ155" s="97">
        <v>54</v>
      </c>
      <c r="AR155" s="97">
        <v>3281.2</v>
      </c>
      <c r="AS155" s="97">
        <v>-5711.5</v>
      </c>
      <c r="AT155" s="97">
        <v>47987.799999999988</v>
      </c>
      <c r="AU155" s="97">
        <v>-565.1</v>
      </c>
      <c r="AV155" s="97">
        <v>0</v>
      </c>
      <c r="AW155" s="97">
        <v>16.399999999999999</v>
      </c>
      <c r="AX155" s="97">
        <v>0</v>
      </c>
      <c r="AY155" s="97">
        <v>-34307.699999999997</v>
      </c>
      <c r="AZ155" s="97">
        <v>0</v>
      </c>
      <c r="BA155" s="97">
        <v>0</v>
      </c>
      <c r="BB155" s="97">
        <v>0</v>
      </c>
      <c r="BC155" s="97">
        <v>0</v>
      </c>
      <c r="BD155" s="114">
        <v>13131.399999999994</v>
      </c>
      <c r="BE155" s="97">
        <v>0</v>
      </c>
      <c r="BF155" s="97">
        <v>-3287.3999999999996</v>
      </c>
      <c r="BG155" s="97">
        <v>9843.9999999999945</v>
      </c>
      <c r="BH155" s="97">
        <v>0</v>
      </c>
      <c r="BI155" s="97">
        <v>0</v>
      </c>
      <c r="BJ155" s="97">
        <v>0</v>
      </c>
      <c r="BK155" s="97">
        <v>349</v>
      </c>
      <c r="BL155" s="97">
        <v>530</v>
      </c>
      <c r="BM155" s="97">
        <v>-1226</v>
      </c>
      <c r="BN155" s="97">
        <v>0</v>
      </c>
      <c r="BO155" s="97">
        <v>-3368</v>
      </c>
      <c r="BP155" s="97">
        <v>200.2</v>
      </c>
      <c r="BQ155" s="97">
        <v>6329</v>
      </c>
      <c r="BR155" s="105">
        <v>0</v>
      </c>
      <c r="BS155" s="105">
        <v>0</v>
      </c>
      <c r="BT155" s="105">
        <v>7327</v>
      </c>
      <c r="BU155" s="105">
        <v>6095</v>
      </c>
      <c r="BV155" s="106">
        <v>0</v>
      </c>
      <c r="BW155" s="106">
        <v>0</v>
      </c>
      <c r="BX155" s="106">
        <v>7676</v>
      </c>
      <c r="BY155" s="106">
        <v>6625</v>
      </c>
      <c r="BZ155" s="105">
        <v>0</v>
      </c>
      <c r="CA155" s="107">
        <v>1882.9</v>
      </c>
      <c r="CB155" s="107">
        <v>0</v>
      </c>
      <c r="CC155" s="107">
        <v>-593.29999999999995</v>
      </c>
      <c r="CD155" s="107">
        <v>715.1</v>
      </c>
      <c r="CE155" s="107">
        <v>376.3</v>
      </c>
      <c r="CF155" s="136">
        <v>2381.0000000000005</v>
      </c>
      <c r="CG155" s="110">
        <v>2844.6</v>
      </c>
      <c r="CH155" s="110">
        <v>3615.5</v>
      </c>
      <c r="CI155" s="135">
        <v>6460.1</v>
      </c>
      <c r="CJ155" s="135">
        <v>6</v>
      </c>
      <c r="CK155" s="97">
        <v>0</v>
      </c>
      <c r="CL155" s="97">
        <v>0</v>
      </c>
      <c r="CM155" s="139">
        <v>0</v>
      </c>
      <c r="CN155" s="139">
        <v>0</v>
      </c>
      <c r="CO155" s="97">
        <v>1</v>
      </c>
      <c r="CP155" s="97">
        <v>12947</v>
      </c>
      <c r="CQ155" s="119">
        <v>0</v>
      </c>
      <c r="CR155" s="119">
        <v>0</v>
      </c>
      <c r="CS155" s="118">
        <v>0</v>
      </c>
      <c r="CT155" s="117">
        <v>5778</v>
      </c>
      <c r="CU155" s="117">
        <v>5778</v>
      </c>
    </row>
    <row r="156" spans="1:99" x14ac:dyDescent="0.2">
      <c r="A156" s="144" t="s">
        <v>349</v>
      </c>
      <c r="B156" s="144" t="s">
        <v>1196</v>
      </c>
      <c r="C156" s="144" t="s">
        <v>350</v>
      </c>
      <c r="D156" s="144"/>
      <c r="E156" s="144" t="s">
        <v>822</v>
      </c>
      <c r="F156" s="97">
        <v>0</v>
      </c>
      <c r="G156" s="97">
        <v>-1756</v>
      </c>
      <c r="H156" s="97">
        <v>0</v>
      </c>
      <c r="I156" s="97">
        <v>0</v>
      </c>
      <c r="J156" s="97">
        <v>60</v>
      </c>
      <c r="K156" s="97">
        <v>2966</v>
      </c>
      <c r="L156" s="97">
        <v>2307</v>
      </c>
      <c r="M156" s="97">
        <v>5533</v>
      </c>
      <c r="N156" s="97">
        <v>3369</v>
      </c>
      <c r="O156" s="97">
        <v>0</v>
      </c>
      <c r="P156" s="97">
        <v>0</v>
      </c>
      <c r="Q156" s="97">
        <v>6582</v>
      </c>
      <c r="R156" s="97">
        <v>412</v>
      </c>
      <c r="S156" s="140">
        <v>19473</v>
      </c>
      <c r="T156" s="98">
        <v>45279</v>
      </c>
      <c r="U156" s="98">
        <v>656</v>
      </c>
      <c r="V156" s="98">
        <v>0</v>
      </c>
      <c r="W156" s="98">
        <v>0</v>
      </c>
      <c r="X156" s="98">
        <v>0</v>
      </c>
      <c r="Y156" s="97">
        <v>1497</v>
      </c>
      <c r="Z156" s="97">
        <v>0</v>
      </c>
      <c r="AA156" s="97">
        <v>0</v>
      </c>
      <c r="AB156" s="97">
        <v>0</v>
      </c>
      <c r="AC156" s="97">
        <v>0</v>
      </c>
      <c r="AD156" s="98">
        <v>-558</v>
      </c>
      <c r="AE156" s="98">
        <v>-309</v>
      </c>
      <c r="AF156" s="98">
        <v>-280</v>
      </c>
      <c r="AG156" s="98">
        <v>-118</v>
      </c>
      <c r="AH156" s="98">
        <v>13</v>
      </c>
      <c r="AI156" s="98">
        <v>0</v>
      </c>
      <c r="AJ156" s="114">
        <v>65653</v>
      </c>
      <c r="AK156" s="97">
        <v>0</v>
      </c>
      <c r="AL156" s="97">
        <v>9624</v>
      </c>
      <c r="AM156" s="97">
        <v>0</v>
      </c>
      <c r="AN156" s="97">
        <v>0</v>
      </c>
      <c r="AO156" s="97">
        <v>64</v>
      </c>
      <c r="AP156" s="97">
        <v>0</v>
      </c>
      <c r="AQ156" s="97">
        <v>0</v>
      </c>
      <c r="AR156" s="97">
        <v>2418</v>
      </c>
      <c r="AS156" s="97">
        <v>0</v>
      </c>
      <c r="AT156" s="97">
        <v>77759</v>
      </c>
      <c r="AU156" s="97">
        <v>-186</v>
      </c>
      <c r="AV156" s="97">
        <v>0</v>
      </c>
      <c r="AW156" s="97">
        <v>0</v>
      </c>
      <c r="AX156" s="97">
        <v>0</v>
      </c>
      <c r="AY156" s="97">
        <v>-46676</v>
      </c>
      <c r="AZ156" s="97">
        <v>0</v>
      </c>
      <c r="BA156" s="97">
        <v>0</v>
      </c>
      <c r="BB156" s="97">
        <v>0</v>
      </c>
      <c r="BC156" s="97">
        <v>0</v>
      </c>
      <c r="BD156" s="114">
        <v>30897</v>
      </c>
      <c r="BE156" s="97">
        <v>0</v>
      </c>
      <c r="BF156" s="97">
        <v>-6761</v>
      </c>
      <c r="BG156" s="97">
        <v>24136</v>
      </c>
      <c r="BH156" s="97">
        <v>0</v>
      </c>
      <c r="BI156" s="97">
        <v>0</v>
      </c>
      <c r="BJ156" s="97">
        <v>0</v>
      </c>
      <c r="BK156" s="97">
        <v>-4323</v>
      </c>
      <c r="BL156" s="97">
        <v>2815</v>
      </c>
      <c r="BM156" s="97">
        <v>-870</v>
      </c>
      <c r="BN156" s="97">
        <v>0</v>
      </c>
      <c r="BO156" s="97">
        <v>-6007</v>
      </c>
      <c r="BP156" s="97">
        <v>-169</v>
      </c>
      <c r="BQ156" s="97">
        <v>15582</v>
      </c>
      <c r="BR156" s="105">
        <v>0</v>
      </c>
      <c r="BS156" s="105">
        <v>0</v>
      </c>
      <c r="BT156" s="105">
        <v>12337</v>
      </c>
      <c r="BU156" s="105">
        <v>6514</v>
      </c>
      <c r="BV156" s="106">
        <v>0</v>
      </c>
      <c r="BW156" s="106">
        <v>0</v>
      </c>
      <c r="BX156" s="106">
        <v>8014</v>
      </c>
      <c r="BY156" s="106">
        <v>9329</v>
      </c>
      <c r="BZ156" s="105">
        <v>0</v>
      </c>
      <c r="CA156" s="107">
        <v>3815</v>
      </c>
      <c r="CB156" s="107">
        <v>0</v>
      </c>
      <c r="CC156" s="107">
        <v>0</v>
      </c>
      <c r="CD156" s="107">
        <v>1785</v>
      </c>
      <c r="CE156" s="107">
        <v>2739</v>
      </c>
      <c r="CF156" s="136">
        <v>8339</v>
      </c>
      <c r="CG156" s="110">
        <v>3996</v>
      </c>
      <c r="CH156" s="110">
        <v>4643</v>
      </c>
      <c r="CI156" s="135">
        <v>8639</v>
      </c>
      <c r="CJ156" s="135">
        <v>70</v>
      </c>
      <c r="CK156" s="97">
        <v>0</v>
      </c>
      <c r="CL156" s="97">
        <v>0</v>
      </c>
      <c r="CM156" s="139">
        <v>0</v>
      </c>
      <c r="CN156" s="139">
        <v>0</v>
      </c>
      <c r="CO156" s="97">
        <v>1</v>
      </c>
      <c r="CP156" s="97">
        <v>22805</v>
      </c>
      <c r="CQ156" s="119">
        <v>0</v>
      </c>
      <c r="CR156" s="119">
        <v>0</v>
      </c>
      <c r="CS156" s="118">
        <v>0</v>
      </c>
      <c r="CT156" s="117">
        <v>0</v>
      </c>
      <c r="CU156" s="117">
        <v>0</v>
      </c>
    </row>
    <row r="157" spans="1:99" x14ac:dyDescent="0.2">
      <c r="A157" s="144" t="s">
        <v>351</v>
      </c>
      <c r="B157" s="144" t="s">
        <v>1197</v>
      </c>
      <c r="C157" s="144" t="s">
        <v>352</v>
      </c>
      <c r="D157" s="144"/>
      <c r="E157" s="144" t="s">
        <v>822</v>
      </c>
      <c r="F157" s="97">
        <v>0</v>
      </c>
      <c r="G157" s="97">
        <v>-1642</v>
      </c>
      <c r="H157" s="97">
        <v>0</v>
      </c>
      <c r="I157" s="97">
        <v>0</v>
      </c>
      <c r="J157" s="97">
        <v>0</v>
      </c>
      <c r="K157" s="97">
        <v>2018</v>
      </c>
      <c r="L157" s="97">
        <v>1074</v>
      </c>
      <c r="M157" s="97">
        <v>6444</v>
      </c>
      <c r="N157" s="97">
        <v>4361</v>
      </c>
      <c r="O157" s="97">
        <v>0</v>
      </c>
      <c r="P157" s="97">
        <v>0</v>
      </c>
      <c r="Q157" s="97">
        <v>3848</v>
      </c>
      <c r="R157" s="97">
        <v>0</v>
      </c>
      <c r="S157" s="140">
        <v>16103</v>
      </c>
      <c r="T157" s="98">
        <v>27045</v>
      </c>
      <c r="U157" s="98">
        <v>75</v>
      </c>
      <c r="V157" s="98">
        <v>0</v>
      </c>
      <c r="W157" s="98">
        <v>0</v>
      </c>
      <c r="X157" s="98">
        <v>0</v>
      </c>
      <c r="Y157" s="97">
        <v>3818</v>
      </c>
      <c r="Z157" s="97">
        <v>0</v>
      </c>
      <c r="AA157" s="97">
        <v>0</v>
      </c>
      <c r="AB157" s="97">
        <v>0</v>
      </c>
      <c r="AC157" s="97">
        <v>0</v>
      </c>
      <c r="AD157" s="98">
        <v>-189</v>
      </c>
      <c r="AE157" s="98">
        <v>-258</v>
      </c>
      <c r="AF157" s="98">
        <v>0</v>
      </c>
      <c r="AG157" s="98">
        <v>-497</v>
      </c>
      <c r="AH157" s="98">
        <v>0</v>
      </c>
      <c r="AI157" s="98">
        <v>0</v>
      </c>
      <c r="AJ157" s="114">
        <v>46097</v>
      </c>
      <c r="AK157" s="97">
        <v>0</v>
      </c>
      <c r="AL157" s="97">
        <v>1610</v>
      </c>
      <c r="AM157" s="97">
        <v>0</v>
      </c>
      <c r="AN157" s="97">
        <v>0</v>
      </c>
      <c r="AO157" s="97">
        <v>0</v>
      </c>
      <c r="AP157" s="97">
        <v>0</v>
      </c>
      <c r="AQ157" s="97">
        <v>0</v>
      </c>
      <c r="AR157" s="97">
        <v>0</v>
      </c>
      <c r="AS157" s="97">
        <v>0</v>
      </c>
      <c r="AT157" s="97">
        <v>47707</v>
      </c>
      <c r="AU157" s="97">
        <v>0</v>
      </c>
      <c r="AV157" s="97">
        <v>0</v>
      </c>
      <c r="AW157" s="97">
        <v>0</v>
      </c>
      <c r="AX157" s="97">
        <v>0</v>
      </c>
      <c r="AY157" s="97">
        <v>-27685</v>
      </c>
      <c r="AZ157" s="97">
        <v>0</v>
      </c>
      <c r="BA157" s="97">
        <v>-666</v>
      </c>
      <c r="BB157" s="97">
        <v>0</v>
      </c>
      <c r="BC157" s="97">
        <v>0</v>
      </c>
      <c r="BD157" s="114">
        <v>19356</v>
      </c>
      <c r="BE157" s="97">
        <v>0</v>
      </c>
      <c r="BF157" s="97">
        <v>-2768</v>
      </c>
      <c r="BG157" s="97">
        <v>16588</v>
      </c>
      <c r="BH157" s="97">
        <v>0</v>
      </c>
      <c r="BI157" s="97">
        <v>0</v>
      </c>
      <c r="BJ157" s="97">
        <v>0</v>
      </c>
      <c r="BK157" s="97">
        <v>-181</v>
      </c>
      <c r="BL157" s="97">
        <v>0</v>
      </c>
      <c r="BM157" s="97">
        <v>-633</v>
      </c>
      <c r="BN157" s="97">
        <v>0</v>
      </c>
      <c r="BO157" s="97">
        <v>-1951</v>
      </c>
      <c r="BP157" s="97">
        <v>-333</v>
      </c>
      <c r="BQ157" s="97">
        <v>13490</v>
      </c>
      <c r="BR157" s="105">
        <v>0</v>
      </c>
      <c r="BS157" s="105">
        <v>0</v>
      </c>
      <c r="BT157" s="105">
        <v>22595</v>
      </c>
      <c r="BU157" s="105">
        <v>1500</v>
      </c>
      <c r="BV157" s="106">
        <v>0</v>
      </c>
      <c r="BW157" s="106">
        <v>0</v>
      </c>
      <c r="BX157" s="106">
        <v>22414</v>
      </c>
      <c r="BY157" s="106">
        <v>1500</v>
      </c>
      <c r="BZ157" s="105">
        <v>0</v>
      </c>
      <c r="CA157" s="107">
        <v>498</v>
      </c>
      <c r="CB157" s="107">
        <v>0</v>
      </c>
      <c r="CC157" s="107">
        <v>0</v>
      </c>
      <c r="CD157" s="107">
        <v>0</v>
      </c>
      <c r="CE157" s="107">
        <v>1102</v>
      </c>
      <c r="CF157" s="136">
        <v>1600</v>
      </c>
      <c r="CG157" s="110">
        <v>2848</v>
      </c>
      <c r="CH157" s="110">
        <v>2743</v>
      </c>
      <c r="CI157" s="135">
        <v>5591</v>
      </c>
      <c r="CJ157" s="135">
        <v>0</v>
      </c>
      <c r="CK157" s="97">
        <v>0</v>
      </c>
      <c r="CL157" s="97">
        <v>0</v>
      </c>
      <c r="CM157" s="139">
        <v>0</v>
      </c>
      <c r="CN157" s="139">
        <v>0</v>
      </c>
      <c r="CO157" s="97">
        <v>1</v>
      </c>
      <c r="CP157" s="97">
        <v>16103</v>
      </c>
      <c r="CQ157" s="119">
        <v>0</v>
      </c>
      <c r="CR157" s="119">
        <v>0</v>
      </c>
      <c r="CS157" s="118">
        <v>0</v>
      </c>
      <c r="CT157" s="117">
        <v>0</v>
      </c>
      <c r="CU157" s="117">
        <v>0</v>
      </c>
    </row>
    <row r="158" spans="1:99" x14ac:dyDescent="0.2">
      <c r="A158" s="144" t="s">
        <v>353</v>
      </c>
      <c r="B158" s="144" t="s">
        <v>1198</v>
      </c>
      <c r="C158" s="144" t="s">
        <v>354</v>
      </c>
      <c r="D158" s="144"/>
      <c r="E158" s="144" t="s">
        <v>822</v>
      </c>
      <c r="F158" s="97">
        <v>0</v>
      </c>
      <c r="G158" s="97">
        <v>-463</v>
      </c>
      <c r="H158" s="97">
        <v>0</v>
      </c>
      <c r="I158" s="97">
        <v>0</v>
      </c>
      <c r="J158" s="97">
        <v>0</v>
      </c>
      <c r="K158" s="97">
        <v>2559</v>
      </c>
      <c r="L158" s="97">
        <v>3275</v>
      </c>
      <c r="M158" s="97">
        <v>5093</v>
      </c>
      <c r="N158" s="97">
        <v>3594</v>
      </c>
      <c r="O158" s="97">
        <v>0</v>
      </c>
      <c r="P158" s="97">
        <v>0</v>
      </c>
      <c r="Q158" s="97">
        <v>4129</v>
      </c>
      <c r="R158" s="97">
        <v>0</v>
      </c>
      <c r="S158" s="140">
        <v>18187</v>
      </c>
      <c r="T158" s="98">
        <v>30805</v>
      </c>
      <c r="U158" s="98">
        <v>0</v>
      </c>
      <c r="V158" s="98">
        <v>9606</v>
      </c>
      <c r="W158" s="98">
        <v>0</v>
      </c>
      <c r="X158" s="98">
        <v>50</v>
      </c>
      <c r="Y158" s="97">
        <v>1827</v>
      </c>
      <c r="Z158" s="97">
        <v>0</v>
      </c>
      <c r="AA158" s="97">
        <v>0</v>
      </c>
      <c r="AB158" s="97">
        <v>0</v>
      </c>
      <c r="AC158" s="97">
        <v>0</v>
      </c>
      <c r="AD158" s="98">
        <v>0</v>
      </c>
      <c r="AE158" s="98">
        <v>0</v>
      </c>
      <c r="AF158" s="98">
        <v>0</v>
      </c>
      <c r="AG158" s="98">
        <v>0</v>
      </c>
      <c r="AH158" s="98">
        <v>0</v>
      </c>
      <c r="AI158" s="98">
        <v>0</v>
      </c>
      <c r="AJ158" s="114">
        <v>60475</v>
      </c>
      <c r="AK158" s="97">
        <v>0</v>
      </c>
      <c r="AL158" s="97">
        <v>2190</v>
      </c>
      <c r="AM158" s="97">
        <v>0</v>
      </c>
      <c r="AN158" s="97">
        <v>0</v>
      </c>
      <c r="AO158" s="97">
        <v>-202</v>
      </c>
      <c r="AP158" s="97">
        <v>405</v>
      </c>
      <c r="AQ158" s="97">
        <v>0</v>
      </c>
      <c r="AR158" s="97">
        <v>2181</v>
      </c>
      <c r="AS158" s="97">
        <v>-1737</v>
      </c>
      <c r="AT158" s="97">
        <v>63312</v>
      </c>
      <c r="AU158" s="97">
        <v>-199</v>
      </c>
      <c r="AV158" s="97">
        <v>0</v>
      </c>
      <c r="AW158" s="97">
        <v>0</v>
      </c>
      <c r="AX158" s="97">
        <v>0</v>
      </c>
      <c r="AY158" s="97">
        <v>-40063</v>
      </c>
      <c r="AZ158" s="97">
        <v>0</v>
      </c>
      <c r="BA158" s="97">
        <v>0</v>
      </c>
      <c r="BB158" s="97">
        <v>0</v>
      </c>
      <c r="BC158" s="97">
        <v>0</v>
      </c>
      <c r="BD158" s="114">
        <v>23050</v>
      </c>
      <c r="BE158" s="97">
        <v>0</v>
      </c>
      <c r="BF158" s="97">
        <v>-5809.6040000000003</v>
      </c>
      <c r="BG158" s="97">
        <v>17240.396000000001</v>
      </c>
      <c r="BH158" s="97">
        <v>0</v>
      </c>
      <c r="BI158" s="97">
        <v>0</v>
      </c>
      <c r="BJ158" s="97">
        <v>0</v>
      </c>
      <c r="BK158" s="97">
        <v>1437</v>
      </c>
      <c r="BL158" s="97">
        <v>-806</v>
      </c>
      <c r="BM158" s="97">
        <v>-1736</v>
      </c>
      <c r="BN158" s="97">
        <v>0</v>
      </c>
      <c r="BO158" s="97">
        <v>-4865</v>
      </c>
      <c r="BP158" s="97">
        <v>-431</v>
      </c>
      <c r="BQ158" s="97">
        <v>10839</v>
      </c>
      <c r="BR158" s="105">
        <v>0</v>
      </c>
      <c r="BS158" s="105">
        <v>0</v>
      </c>
      <c r="BT158" s="105">
        <v>11030</v>
      </c>
      <c r="BU158" s="105">
        <v>5707</v>
      </c>
      <c r="BV158" s="106">
        <v>0</v>
      </c>
      <c r="BW158" s="106">
        <v>0</v>
      </c>
      <c r="BX158" s="106">
        <v>12467</v>
      </c>
      <c r="BY158" s="106">
        <v>4901</v>
      </c>
      <c r="BZ158" s="105">
        <v>0</v>
      </c>
      <c r="CA158" s="107">
        <v>2204</v>
      </c>
      <c r="CB158" s="107">
        <v>0</v>
      </c>
      <c r="CC158" s="107">
        <v>0</v>
      </c>
      <c r="CD158" s="107">
        <v>0</v>
      </c>
      <c r="CE158" s="107">
        <v>751</v>
      </c>
      <c r="CF158" s="136">
        <v>2955</v>
      </c>
      <c r="CG158" s="110">
        <v>0</v>
      </c>
      <c r="CH158" s="110">
        <v>0</v>
      </c>
      <c r="CI158" s="135">
        <v>0</v>
      </c>
      <c r="CJ158" s="135">
        <v>0</v>
      </c>
      <c r="CK158" s="97">
        <v>0</v>
      </c>
      <c r="CL158" s="97">
        <v>0</v>
      </c>
      <c r="CM158" s="139">
        <v>0</v>
      </c>
      <c r="CN158" s="139">
        <v>0</v>
      </c>
      <c r="CO158" s="97">
        <v>1</v>
      </c>
      <c r="CP158" s="97">
        <v>18187</v>
      </c>
      <c r="CQ158" s="119">
        <v>16270</v>
      </c>
      <c r="CR158" s="119">
        <v>14755</v>
      </c>
      <c r="CS158" s="118">
        <v>1515</v>
      </c>
      <c r="CT158" s="117">
        <v>5865</v>
      </c>
      <c r="CU158" s="117">
        <v>7380</v>
      </c>
    </row>
    <row r="159" spans="1:99" x14ac:dyDescent="0.2">
      <c r="A159" s="144" t="s">
        <v>355</v>
      </c>
      <c r="B159" s="144" t="s">
        <v>1199</v>
      </c>
      <c r="C159" s="144" t="s">
        <v>356</v>
      </c>
      <c r="D159" s="144"/>
      <c r="E159" s="144" t="s">
        <v>822</v>
      </c>
      <c r="F159" s="97">
        <v>0</v>
      </c>
      <c r="G159" s="97">
        <v>-1271</v>
      </c>
      <c r="H159" s="97">
        <v>0</v>
      </c>
      <c r="I159" s="97">
        <v>0</v>
      </c>
      <c r="J159" s="97">
        <v>0</v>
      </c>
      <c r="K159" s="97">
        <v>3511</v>
      </c>
      <c r="L159" s="97">
        <v>3220</v>
      </c>
      <c r="M159" s="97">
        <v>5864</v>
      </c>
      <c r="N159" s="97">
        <v>2573</v>
      </c>
      <c r="O159" s="97">
        <v>0</v>
      </c>
      <c r="P159" s="97">
        <v>0</v>
      </c>
      <c r="Q159" s="97">
        <v>4989</v>
      </c>
      <c r="R159" s="97">
        <v>0</v>
      </c>
      <c r="S159" s="140">
        <v>18886</v>
      </c>
      <c r="T159" s="98">
        <v>53362</v>
      </c>
      <c r="U159" s="98">
        <v>0</v>
      </c>
      <c r="V159" s="98">
        <v>0</v>
      </c>
      <c r="W159" s="98">
        <v>0</v>
      </c>
      <c r="X159" s="98">
        <v>0</v>
      </c>
      <c r="Y159" s="97">
        <v>1039</v>
      </c>
      <c r="Z159" s="97">
        <v>0</v>
      </c>
      <c r="AA159" s="97">
        <v>0</v>
      </c>
      <c r="AB159" s="97">
        <v>0</v>
      </c>
      <c r="AC159" s="97">
        <v>0</v>
      </c>
      <c r="AD159" s="98">
        <v>-255</v>
      </c>
      <c r="AE159" s="98">
        <v>0</v>
      </c>
      <c r="AF159" s="98">
        <v>0</v>
      </c>
      <c r="AG159" s="98">
        <v>0</v>
      </c>
      <c r="AH159" s="98">
        <v>-12</v>
      </c>
      <c r="AI159" s="98">
        <v>0</v>
      </c>
      <c r="AJ159" s="114">
        <v>73020</v>
      </c>
      <c r="AK159" s="97">
        <v>0</v>
      </c>
      <c r="AL159" s="97">
        <v>264</v>
      </c>
      <c r="AM159" s="97">
        <v>0</v>
      </c>
      <c r="AN159" s="97">
        <v>0</v>
      </c>
      <c r="AO159" s="97">
        <v>127</v>
      </c>
      <c r="AP159" s="97">
        <v>430</v>
      </c>
      <c r="AQ159" s="97">
        <v>2</v>
      </c>
      <c r="AR159" s="97">
        <v>69</v>
      </c>
      <c r="AS159" s="97">
        <v>0</v>
      </c>
      <c r="AT159" s="97">
        <v>73912</v>
      </c>
      <c r="AU159" s="97">
        <v>-255</v>
      </c>
      <c r="AV159" s="97">
        <v>0</v>
      </c>
      <c r="AW159" s="97">
        <v>-12</v>
      </c>
      <c r="AX159" s="97">
        <v>0</v>
      </c>
      <c r="AY159" s="97">
        <v>-53762</v>
      </c>
      <c r="AZ159" s="97">
        <v>0</v>
      </c>
      <c r="BA159" s="97">
        <v>0</v>
      </c>
      <c r="BB159" s="97">
        <v>0</v>
      </c>
      <c r="BC159" s="97">
        <v>0</v>
      </c>
      <c r="BD159" s="114">
        <v>19883</v>
      </c>
      <c r="BE159" s="97">
        <v>0</v>
      </c>
      <c r="BF159" s="97">
        <v>-4441</v>
      </c>
      <c r="BG159" s="97">
        <v>15442</v>
      </c>
      <c r="BH159" s="97">
        <v>0</v>
      </c>
      <c r="BI159" s="97">
        <v>0</v>
      </c>
      <c r="BJ159" s="97">
        <v>0</v>
      </c>
      <c r="BK159" s="97">
        <v>206</v>
      </c>
      <c r="BL159" s="97">
        <v>-491</v>
      </c>
      <c r="BM159" s="97">
        <v>-2086</v>
      </c>
      <c r="BN159" s="97">
        <v>0</v>
      </c>
      <c r="BO159" s="97">
        <v>-4740</v>
      </c>
      <c r="BP159" s="97">
        <v>-261</v>
      </c>
      <c r="BQ159" s="97">
        <v>8069</v>
      </c>
      <c r="BR159" s="105">
        <v>0</v>
      </c>
      <c r="BS159" s="105">
        <v>0</v>
      </c>
      <c r="BT159" s="105">
        <v>11054</v>
      </c>
      <c r="BU159" s="105">
        <v>5365</v>
      </c>
      <c r="BV159" s="106">
        <v>0</v>
      </c>
      <c r="BW159" s="106">
        <v>0</v>
      </c>
      <c r="BX159" s="106">
        <v>11260</v>
      </c>
      <c r="BY159" s="106">
        <v>4874</v>
      </c>
      <c r="BZ159" s="105">
        <v>0</v>
      </c>
      <c r="CA159" s="107">
        <v>1300</v>
      </c>
      <c r="CB159" s="107">
        <v>450</v>
      </c>
      <c r="CC159" s="107">
        <v>0</v>
      </c>
      <c r="CD159" s="107">
        <v>0</v>
      </c>
      <c r="CE159" s="107">
        <v>1758</v>
      </c>
      <c r="CF159" s="136">
        <v>3508</v>
      </c>
      <c r="CG159" s="110">
        <v>4286</v>
      </c>
      <c r="CH159" s="110">
        <v>5399</v>
      </c>
      <c r="CI159" s="135">
        <v>9685</v>
      </c>
      <c r="CJ159" s="135">
        <v>0</v>
      </c>
      <c r="CK159" s="97">
        <v>0</v>
      </c>
      <c r="CL159" s="97">
        <v>0</v>
      </c>
      <c r="CM159" s="139">
        <v>0</v>
      </c>
      <c r="CN159" s="139">
        <v>0</v>
      </c>
      <c r="CO159" s="97">
        <v>1</v>
      </c>
      <c r="CP159" s="97">
        <v>18886</v>
      </c>
      <c r="CQ159" s="119">
        <v>0</v>
      </c>
      <c r="CR159" s="119">
        <v>0</v>
      </c>
      <c r="CS159" s="118">
        <v>0</v>
      </c>
      <c r="CT159" s="117">
        <v>0</v>
      </c>
      <c r="CU159" s="117">
        <v>0</v>
      </c>
    </row>
    <row r="160" spans="1:99" x14ac:dyDescent="0.2">
      <c r="A160" s="144" t="s">
        <v>357</v>
      </c>
      <c r="B160" s="144" t="s">
        <v>1200</v>
      </c>
      <c r="C160" s="144" t="s">
        <v>358</v>
      </c>
      <c r="D160" s="144"/>
      <c r="E160" s="144" t="s">
        <v>822</v>
      </c>
      <c r="F160" s="97">
        <v>0</v>
      </c>
      <c r="G160" s="97">
        <v>-703</v>
      </c>
      <c r="H160" s="97">
        <v>0</v>
      </c>
      <c r="I160" s="97">
        <v>0</v>
      </c>
      <c r="J160" s="97">
        <v>0</v>
      </c>
      <c r="K160" s="97">
        <v>-537</v>
      </c>
      <c r="L160" s="97">
        <v>1825</v>
      </c>
      <c r="M160" s="97">
        <v>6610</v>
      </c>
      <c r="N160" s="97">
        <v>1298</v>
      </c>
      <c r="O160" s="97">
        <v>0</v>
      </c>
      <c r="P160" s="97">
        <v>0</v>
      </c>
      <c r="Q160" s="97">
        <v>5247</v>
      </c>
      <c r="R160" s="97">
        <v>0</v>
      </c>
      <c r="S160" s="140">
        <v>13740</v>
      </c>
      <c r="T160" s="98">
        <v>57243</v>
      </c>
      <c r="U160" s="98">
        <v>1011</v>
      </c>
      <c r="V160" s="98">
        <v>8334</v>
      </c>
      <c r="W160" s="98">
        <v>0</v>
      </c>
      <c r="X160" s="98">
        <v>0</v>
      </c>
      <c r="Y160" s="97">
        <v>1146</v>
      </c>
      <c r="Z160" s="97">
        <v>0</v>
      </c>
      <c r="AA160" s="97">
        <v>0</v>
      </c>
      <c r="AB160" s="97">
        <v>0</v>
      </c>
      <c r="AC160" s="97">
        <v>0</v>
      </c>
      <c r="AD160" s="98">
        <v>1057</v>
      </c>
      <c r="AE160" s="98">
        <v>0</v>
      </c>
      <c r="AF160" s="98">
        <v>-168</v>
      </c>
      <c r="AG160" s="98">
        <v>-640</v>
      </c>
      <c r="AH160" s="98">
        <v>-12</v>
      </c>
      <c r="AI160" s="98">
        <v>0</v>
      </c>
      <c r="AJ160" s="114">
        <v>81711</v>
      </c>
      <c r="AK160" s="97">
        <v>0</v>
      </c>
      <c r="AL160" s="97">
        <v>374</v>
      </c>
      <c r="AM160" s="97">
        <v>0</v>
      </c>
      <c r="AN160" s="97">
        <v>0</v>
      </c>
      <c r="AO160" s="97">
        <v>189</v>
      </c>
      <c r="AP160" s="97">
        <v>917</v>
      </c>
      <c r="AQ160" s="97">
        <v>0</v>
      </c>
      <c r="AR160" s="97">
        <v>363</v>
      </c>
      <c r="AS160" s="97">
        <v>89</v>
      </c>
      <c r="AT160" s="97">
        <v>83643</v>
      </c>
      <c r="AU160" s="97">
        <v>-210</v>
      </c>
      <c r="AV160" s="97">
        <v>0</v>
      </c>
      <c r="AW160" s="97">
        <v>0</v>
      </c>
      <c r="AX160" s="97">
        <v>0</v>
      </c>
      <c r="AY160" s="97">
        <v>-63905</v>
      </c>
      <c r="AZ160" s="97">
        <v>0</v>
      </c>
      <c r="BA160" s="97">
        <v>0</v>
      </c>
      <c r="BB160" s="97">
        <v>0</v>
      </c>
      <c r="BC160" s="97">
        <v>0</v>
      </c>
      <c r="BD160" s="114">
        <v>19528</v>
      </c>
      <c r="BE160" s="97">
        <v>0</v>
      </c>
      <c r="BF160" s="97">
        <v>-4003</v>
      </c>
      <c r="BG160" s="97">
        <v>15525</v>
      </c>
      <c r="BH160" s="97">
        <v>0</v>
      </c>
      <c r="BI160" s="97">
        <v>0</v>
      </c>
      <c r="BJ160" s="97">
        <v>0</v>
      </c>
      <c r="BK160" s="97">
        <v>262</v>
      </c>
      <c r="BL160" s="97">
        <v>0</v>
      </c>
      <c r="BM160" s="97">
        <v>-2465</v>
      </c>
      <c r="BN160" s="97">
        <v>0</v>
      </c>
      <c r="BO160" s="97">
        <v>-3067</v>
      </c>
      <c r="BP160" s="97">
        <v>-363</v>
      </c>
      <c r="BQ160" s="97">
        <v>9892</v>
      </c>
      <c r="BR160" s="105">
        <v>0</v>
      </c>
      <c r="BS160" s="105">
        <v>0</v>
      </c>
      <c r="BT160" s="105">
        <v>6077</v>
      </c>
      <c r="BU160" s="105">
        <v>2011</v>
      </c>
      <c r="BV160" s="106">
        <v>0</v>
      </c>
      <c r="BW160" s="106">
        <v>0</v>
      </c>
      <c r="BX160" s="106">
        <v>6339</v>
      </c>
      <c r="BY160" s="106">
        <v>2011</v>
      </c>
      <c r="BZ160" s="105">
        <v>0</v>
      </c>
      <c r="CA160" s="107">
        <v>4153</v>
      </c>
      <c r="CB160" s="107">
        <v>11</v>
      </c>
      <c r="CC160" s="107">
        <v>-612</v>
      </c>
      <c r="CD160" s="107">
        <v>-1572</v>
      </c>
      <c r="CE160" s="107">
        <v>70</v>
      </c>
      <c r="CF160" s="136">
        <v>2050</v>
      </c>
      <c r="CG160" s="110">
        <v>6165</v>
      </c>
      <c r="CH160" s="110">
        <v>7802</v>
      </c>
      <c r="CI160" s="135">
        <v>13967</v>
      </c>
      <c r="CJ160" s="135">
        <v>116</v>
      </c>
      <c r="CK160" s="97">
        <v>0</v>
      </c>
      <c r="CL160" s="97">
        <v>0</v>
      </c>
      <c r="CM160" s="139">
        <v>0</v>
      </c>
      <c r="CN160" s="139">
        <v>0</v>
      </c>
      <c r="CO160" s="97">
        <v>1</v>
      </c>
      <c r="CP160" s="97">
        <v>13740</v>
      </c>
      <c r="CQ160" s="119">
        <v>14014</v>
      </c>
      <c r="CR160" s="119">
        <v>12526</v>
      </c>
      <c r="CS160" s="118">
        <v>1488</v>
      </c>
      <c r="CT160" s="117">
        <v>10593</v>
      </c>
      <c r="CU160" s="117">
        <v>12081</v>
      </c>
    </row>
    <row r="161" spans="1:99" x14ac:dyDescent="0.2">
      <c r="A161" s="144" t="s">
        <v>359</v>
      </c>
      <c r="B161" s="144" t="s">
        <v>1201</v>
      </c>
      <c r="C161" s="144" t="s">
        <v>360</v>
      </c>
      <c r="D161" s="144"/>
      <c r="E161" s="144" t="s">
        <v>822</v>
      </c>
      <c r="F161" s="97">
        <v>0</v>
      </c>
      <c r="G161" s="97">
        <v>-1341</v>
      </c>
      <c r="H161" s="97">
        <v>0</v>
      </c>
      <c r="I161" s="97">
        <v>0</v>
      </c>
      <c r="J161" s="97">
        <v>101</v>
      </c>
      <c r="K161" s="97">
        <v>1786</v>
      </c>
      <c r="L161" s="97">
        <v>2571</v>
      </c>
      <c r="M161" s="97">
        <v>4925</v>
      </c>
      <c r="N161" s="97">
        <v>1657</v>
      </c>
      <c r="O161" s="97">
        <v>0</v>
      </c>
      <c r="P161" s="97">
        <v>0</v>
      </c>
      <c r="Q161" s="97">
        <v>4925</v>
      </c>
      <c r="R161" s="97">
        <v>285</v>
      </c>
      <c r="S161" s="140">
        <v>14909</v>
      </c>
      <c r="T161" s="98">
        <v>33989</v>
      </c>
      <c r="U161" s="98">
        <v>385</v>
      </c>
      <c r="V161" s="98">
        <v>0</v>
      </c>
      <c r="W161" s="98">
        <v>0</v>
      </c>
      <c r="X161" s="98">
        <v>0</v>
      </c>
      <c r="Y161" s="97">
        <v>2230</v>
      </c>
      <c r="Z161" s="97">
        <v>0</v>
      </c>
      <c r="AA161" s="97">
        <v>0</v>
      </c>
      <c r="AB161" s="97">
        <v>0</v>
      </c>
      <c r="AC161" s="97">
        <v>0</v>
      </c>
      <c r="AD161" s="98">
        <v>-327</v>
      </c>
      <c r="AE161" s="98">
        <v>0</v>
      </c>
      <c r="AF161" s="98">
        <v>-1</v>
      </c>
      <c r="AG161" s="98">
        <v>0</v>
      </c>
      <c r="AH161" s="98">
        <v>7</v>
      </c>
      <c r="AI161" s="98">
        <v>0</v>
      </c>
      <c r="AJ161" s="114">
        <v>51192</v>
      </c>
      <c r="AK161" s="97">
        <v>0</v>
      </c>
      <c r="AL161" s="97">
        <v>339</v>
      </c>
      <c r="AM161" s="97">
        <v>0</v>
      </c>
      <c r="AN161" s="97">
        <v>0</v>
      </c>
      <c r="AO161" s="97">
        <v>217</v>
      </c>
      <c r="AP161" s="97">
        <v>397</v>
      </c>
      <c r="AQ161" s="97">
        <v>0</v>
      </c>
      <c r="AR161" s="97">
        <v>84</v>
      </c>
      <c r="AS161" s="97">
        <v>0</v>
      </c>
      <c r="AT161" s="97">
        <v>52229</v>
      </c>
      <c r="AU161" s="97">
        <v>-235</v>
      </c>
      <c r="AV161" s="97">
        <v>0</v>
      </c>
      <c r="AW161" s="97">
        <v>0</v>
      </c>
      <c r="AX161" s="97">
        <v>0</v>
      </c>
      <c r="AY161" s="97">
        <v>-34786</v>
      </c>
      <c r="AZ161" s="97">
        <v>0</v>
      </c>
      <c r="BA161" s="97">
        <v>0</v>
      </c>
      <c r="BB161" s="97">
        <v>0</v>
      </c>
      <c r="BC161" s="97">
        <v>0</v>
      </c>
      <c r="BD161" s="114">
        <v>17208</v>
      </c>
      <c r="BE161" s="97">
        <v>0</v>
      </c>
      <c r="BF161" s="97">
        <v>-4655</v>
      </c>
      <c r="BG161" s="97">
        <v>12553</v>
      </c>
      <c r="BH161" s="97">
        <v>0</v>
      </c>
      <c r="BI161" s="97">
        <v>0</v>
      </c>
      <c r="BJ161" s="97">
        <v>0</v>
      </c>
      <c r="BK161" s="97">
        <v>-919</v>
      </c>
      <c r="BL161" s="97">
        <v>909</v>
      </c>
      <c r="BM161" s="97">
        <v>-655</v>
      </c>
      <c r="BN161" s="97">
        <v>0</v>
      </c>
      <c r="BO161" s="97">
        <v>-341</v>
      </c>
      <c r="BP161" s="97">
        <v>-148</v>
      </c>
      <c r="BQ161" s="97">
        <v>11399</v>
      </c>
      <c r="BR161" s="105">
        <v>0</v>
      </c>
      <c r="BS161" s="105">
        <v>50</v>
      </c>
      <c r="BT161" s="105">
        <v>11463</v>
      </c>
      <c r="BU161" s="105">
        <v>6290</v>
      </c>
      <c r="BV161" s="106">
        <v>0</v>
      </c>
      <c r="BW161" s="106">
        <v>50</v>
      </c>
      <c r="BX161" s="106">
        <v>10544</v>
      </c>
      <c r="BY161" s="106">
        <v>7199</v>
      </c>
      <c r="BZ161" s="105">
        <v>0</v>
      </c>
      <c r="CA161" s="107">
        <v>2995</v>
      </c>
      <c r="CB161" s="107">
        <v>-339</v>
      </c>
      <c r="CC161" s="107">
        <v>0</v>
      </c>
      <c r="CD161" s="107">
        <v>0</v>
      </c>
      <c r="CE161" s="107">
        <v>196</v>
      </c>
      <c r="CF161" s="136">
        <v>2852</v>
      </c>
      <c r="CG161" s="110">
        <v>2968</v>
      </c>
      <c r="CH161" s="110">
        <v>3122</v>
      </c>
      <c r="CI161" s="135">
        <v>6090</v>
      </c>
      <c r="CJ161" s="135">
        <v>175</v>
      </c>
      <c r="CK161" s="97">
        <v>0</v>
      </c>
      <c r="CL161" s="97">
        <v>0</v>
      </c>
      <c r="CM161" s="139">
        <v>0</v>
      </c>
      <c r="CN161" s="139">
        <v>0</v>
      </c>
      <c r="CO161" s="97">
        <v>1</v>
      </c>
      <c r="CP161" s="97">
        <v>14909</v>
      </c>
      <c r="CQ161" s="119">
        <v>0</v>
      </c>
      <c r="CR161" s="119">
        <v>0</v>
      </c>
      <c r="CS161" s="118">
        <v>0</v>
      </c>
      <c r="CT161" s="117">
        <v>0</v>
      </c>
      <c r="CU161" s="117">
        <v>0</v>
      </c>
    </row>
    <row r="162" spans="1:99" x14ac:dyDescent="0.2">
      <c r="A162" s="144" t="s">
        <v>361</v>
      </c>
      <c r="B162" s="144" t="s">
        <v>1202</v>
      </c>
      <c r="C162" s="144" t="s">
        <v>362</v>
      </c>
      <c r="D162" s="144"/>
      <c r="E162" s="144" t="s">
        <v>822</v>
      </c>
      <c r="F162" s="97">
        <v>0</v>
      </c>
      <c r="G162" s="97">
        <v>-3189</v>
      </c>
      <c r="H162" s="97">
        <v>0</v>
      </c>
      <c r="I162" s="97">
        <v>0</v>
      </c>
      <c r="J162" s="97">
        <v>0</v>
      </c>
      <c r="K162" s="97">
        <v>1496</v>
      </c>
      <c r="L162" s="97">
        <v>2978</v>
      </c>
      <c r="M162" s="97">
        <v>3389</v>
      </c>
      <c r="N162" s="97">
        <v>5646</v>
      </c>
      <c r="O162" s="97">
        <v>0</v>
      </c>
      <c r="P162" s="97">
        <v>0</v>
      </c>
      <c r="Q162" s="97">
        <v>4013</v>
      </c>
      <c r="R162" s="97">
        <v>0</v>
      </c>
      <c r="S162" s="140">
        <v>14333</v>
      </c>
      <c r="T162" s="98">
        <v>34230</v>
      </c>
      <c r="U162" s="98">
        <v>226</v>
      </c>
      <c r="V162" s="98">
        <v>0</v>
      </c>
      <c r="W162" s="98">
        <v>0</v>
      </c>
      <c r="X162" s="98">
        <v>0</v>
      </c>
      <c r="Y162" s="97">
        <v>2073</v>
      </c>
      <c r="Z162" s="97">
        <v>0</v>
      </c>
      <c r="AA162" s="97">
        <v>0</v>
      </c>
      <c r="AB162" s="97">
        <v>0</v>
      </c>
      <c r="AC162" s="97">
        <v>0</v>
      </c>
      <c r="AD162" s="98">
        <v>0</v>
      </c>
      <c r="AE162" s="98">
        <v>0</v>
      </c>
      <c r="AF162" s="98">
        <v>0</v>
      </c>
      <c r="AG162" s="98">
        <v>0</v>
      </c>
      <c r="AH162" s="98">
        <v>0</v>
      </c>
      <c r="AI162" s="98">
        <v>-544</v>
      </c>
      <c r="AJ162" s="114">
        <v>50318</v>
      </c>
      <c r="AK162" s="97">
        <v>0</v>
      </c>
      <c r="AL162" s="97">
        <v>2471</v>
      </c>
      <c r="AM162" s="97">
        <v>0</v>
      </c>
      <c r="AN162" s="97">
        <v>0</v>
      </c>
      <c r="AO162" s="97">
        <v>0</v>
      </c>
      <c r="AP162" s="97">
        <v>0</v>
      </c>
      <c r="AQ162" s="97">
        <v>0</v>
      </c>
      <c r="AR162" s="97">
        <v>221</v>
      </c>
      <c r="AS162" s="97">
        <v>0</v>
      </c>
      <c r="AT162" s="97">
        <v>53010</v>
      </c>
      <c r="AU162" s="97">
        <v>-1038</v>
      </c>
      <c r="AV162" s="97">
        <v>0</v>
      </c>
      <c r="AW162" s="97">
        <v>1</v>
      </c>
      <c r="AX162" s="97">
        <v>0</v>
      </c>
      <c r="AY162" s="97">
        <v>-34622</v>
      </c>
      <c r="AZ162" s="97">
        <v>0</v>
      </c>
      <c r="BA162" s="97">
        <v>0</v>
      </c>
      <c r="BB162" s="97">
        <v>0</v>
      </c>
      <c r="BC162" s="97">
        <v>0</v>
      </c>
      <c r="BD162" s="114">
        <v>17351</v>
      </c>
      <c r="BE162" s="97">
        <v>0</v>
      </c>
      <c r="BF162" s="97">
        <v>-2212</v>
      </c>
      <c r="BG162" s="97">
        <v>15139</v>
      </c>
      <c r="BH162" s="97">
        <v>0</v>
      </c>
      <c r="BI162" s="97">
        <v>0</v>
      </c>
      <c r="BJ162" s="97">
        <v>0</v>
      </c>
      <c r="BK162" s="97">
        <v>1091</v>
      </c>
      <c r="BL162" s="97">
        <v>-3792</v>
      </c>
      <c r="BM162" s="97">
        <v>-834</v>
      </c>
      <c r="BN162" s="97">
        <v>0</v>
      </c>
      <c r="BO162" s="97">
        <v>-3505</v>
      </c>
      <c r="BP162" s="97">
        <v>1097</v>
      </c>
      <c r="BQ162" s="97">
        <v>9196</v>
      </c>
      <c r="BR162" s="105">
        <v>0</v>
      </c>
      <c r="BS162" s="105">
        <v>0</v>
      </c>
      <c r="BT162" s="105">
        <v>10053</v>
      </c>
      <c r="BU162" s="105">
        <v>7950</v>
      </c>
      <c r="BV162" s="106">
        <v>0</v>
      </c>
      <c r="BW162" s="106">
        <v>0</v>
      </c>
      <c r="BX162" s="106">
        <v>11144</v>
      </c>
      <c r="BY162" s="106">
        <v>4158</v>
      </c>
      <c r="BZ162" s="105">
        <v>0</v>
      </c>
      <c r="CA162" s="107">
        <v>2856</v>
      </c>
      <c r="CB162" s="107">
        <v>-3010</v>
      </c>
      <c r="CC162" s="107">
        <v>0</v>
      </c>
      <c r="CD162" s="107">
        <v>0</v>
      </c>
      <c r="CE162" s="107">
        <v>1460</v>
      </c>
      <c r="CF162" s="136">
        <v>1306</v>
      </c>
      <c r="CG162" s="110">
        <v>2858</v>
      </c>
      <c r="CH162" s="110">
        <v>2868</v>
      </c>
      <c r="CI162" s="135">
        <v>5726</v>
      </c>
      <c r="CJ162" s="135">
        <v>0</v>
      </c>
      <c r="CK162" s="97">
        <v>0</v>
      </c>
      <c r="CL162" s="97">
        <v>0</v>
      </c>
      <c r="CM162" s="139">
        <v>0</v>
      </c>
      <c r="CN162" s="139">
        <v>0</v>
      </c>
      <c r="CO162" s="97">
        <v>1</v>
      </c>
      <c r="CP162" s="97">
        <v>14333</v>
      </c>
      <c r="CQ162" s="119">
        <v>0</v>
      </c>
      <c r="CR162" s="119">
        <v>0</v>
      </c>
      <c r="CS162" s="118">
        <v>0</v>
      </c>
      <c r="CT162" s="117">
        <v>0</v>
      </c>
      <c r="CU162" s="117">
        <v>0</v>
      </c>
    </row>
    <row r="163" spans="1:99" x14ac:dyDescent="0.2">
      <c r="A163" s="144" t="s">
        <v>363</v>
      </c>
      <c r="B163" s="144" t="s">
        <v>1203</v>
      </c>
      <c r="C163" s="144" t="s">
        <v>364</v>
      </c>
      <c r="D163" s="144"/>
      <c r="E163" s="144" t="s">
        <v>820</v>
      </c>
      <c r="F163" s="97">
        <v>110898</v>
      </c>
      <c r="G163" s="97">
        <v>6236</v>
      </c>
      <c r="H163" s="97">
        <v>33788</v>
      </c>
      <c r="I163" s="97">
        <v>42526</v>
      </c>
      <c r="J163" s="97">
        <v>16452</v>
      </c>
      <c r="K163" s="97">
        <v>5755</v>
      </c>
      <c r="L163" s="97">
        <v>8561</v>
      </c>
      <c r="M163" s="97">
        <v>12393</v>
      </c>
      <c r="N163" s="97">
        <v>3620</v>
      </c>
      <c r="O163" s="97">
        <v>0</v>
      </c>
      <c r="P163" s="97">
        <v>0</v>
      </c>
      <c r="Q163" s="97">
        <v>6093</v>
      </c>
      <c r="R163" s="97">
        <v>0</v>
      </c>
      <c r="S163" s="140">
        <v>246322</v>
      </c>
      <c r="T163" s="98">
        <v>54340</v>
      </c>
      <c r="U163" s="98">
        <v>0</v>
      </c>
      <c r="V163" s="98">
        <v>0</v>
      </c>
      <c r="W163" s="98">
        <v>0</v>
      </c>
      <c r="X163" s="98">
        <v>0</v>
      </c>
      <c r="Y163" s="97">
        <v>155</v>
      </c>
      <c r="Z163" s="97">
        <v>0</v>
      </c>
      <c r="AA163" s="97">
        <v>0</v>
      </c>
      <c r="AB163" s="97">
        <v>0</v>
      </c>
      <c r="AC163" s="97">
        <v>0</v>
      </c>
      <c r="AD163" s="98">
        <v>0</v>
      </c>
      <c r="AE163" s="98">
        <v>0</v>
      </c>
      <c r="AF163" s="98">
        <v>0</v>
      </c>
      <c r="AG163" s="98">
        <v>-29</v>
      </c>
      <c r="AH163" s="98">
        <v>0</v>
      </c>
      <c r="AI163" s="98">
        <v>0</v>
      </c>
      <c r="AJ163" s="114">
        <v>300788</v>
      </c>
      <c r="AK163" s="97">
        <v>61</v>
      </c>
      <c r="AL163" s="97">
        <v>800</v>
      </c>
      <c r="AM163" s="97">
        <v>0</v>
      </c>
      <c r="AN163" s="97">
        <v>0</v>
      </c>
      <c r="AO163" s="97">
        <v>0</v>
      </c>
      <c r="AP163" s="97">
        <v>5455</v>
      </c>
      <c r="AQ163" s="97">
        <v>0</v>
      </c>
      <c r="AR163" s="97">
        <v>12666</v>
      </c>
      <c r="AS163" s="97">
        <v>0</v>
      </c>
      <c r="AT163" s="97">
        <v>319770</v>
      </c>
      <c r="AU163" s="97">
        <v>-163</v>
      </c>
      <c r="AV163" s="97">
        <v>0</v>
      </c>
      <c r="AW163" s="97">
        <v>-22</v>
      </c>
      <c r="AX163" s="97">
        <v>0</v>
      </c>
      <c r="AY163" s="97">
        <v>-55768</v>
      </c>
      <c r="AZ163" s="97">
        <v>0</v>
      </c>
      <c r="BA163" s="97">
        <v>0</v>
      </c>
      <c r="BB163" s="97">
        <v>0</v>
      </c>
      <c r="BC163" s="97">
        <v>0</v>
      </c>
      <c r="BD163" s="114">
        <v>263817</v>
      </c>
      <c r="BE163" s="97">
        <v>-27</v>
      </c>
      <c r="BF163" s="97">
        <v>-141294</v>
      </c>
      <c r="BG163" s="97">
        <v>122496</v>
      </c>
      <c r="BH163" s="97">
        <v>0</v>
      </c>
      <c r="BI163" s="97">
        <v>-2052</v>
      </c>
      <c r="BJ163" s="97">
        <v>-157</v>
      </c>
      <c r="BK163" s="97">
        <v>-5064</v>
      </c>
      <c r="BL163" s="97">
        <v>1122</v>
      </c>
      <c r="BM163" s="97">
        <v>-28854</v>
      </c>
      <c r="BN163" s="97">
        <v>0</v>
      </c>
      <c r="BO163" s="97">
        <v>-43469</v>
      </c>
      <c r="BP163" s="97">
        <v>57</v>
      </c>
      <c r="BQ163" s="97">
        <v>44079</v>
      </c>
      <c r="BR163" s="105">
        <v>8306</v>
      </c>
      <c r="BS163" s="105">
        <v>244</v>
      </c>
      <c r="BT163" s="105">
        <v>29878</v>
      </c>
      <c r="BU163" s="105">
        <v>5067</v>
      </c>
      <c r="BV163" s="106">
        <v>6254</v>
      </c>
      <c r="BW163" s="106">
        <v>87</v>
      </c>
      <c r="BX163" s="106">
        <v>24814</v>
      </c>
      <c r="BY163" s="106">
        <v>6189</v>
      </c>
      <c r="BZ163" s="105">
        <v>0</v>
      </c>
      <c r="CA163" s="107">
        <v>11784</v>
      </c>
      <c r="CB163" s="107">
        <v>0</v>
      </c>
      <c r="CC163" s="107">
        <v>9251</v>
      </c>
      <c r="CD163" s="107">
        <v>0</v>
      </c>
      <c r="CE163" s="107">
        <v>4572</v>
      </c>
      <c r="CF163" s="136">
        <v>25607</v>
      </c>
      <c r="CG163" s="110">
        <v>4608</v>
      </c>
      <c r="CH163" s="110">
        <v>6593</v>
      </c>
      <c r="CI163" s="135">
        <v>11201</v>
      </c>
      <c r="CJ163" s="135">
        <v>27</v>
      </c>
      <c r="CK163" s="97">
        <v>0</v>
      </c>
      <c r="CL163" s="97">
        <v>0</v>
      </c>
      <c r="CM163" s="139">
        <v>0</v>
      </c>
      <c r="CN163" s="139">
        <v>0</v>
      </c>
      <c r="CO163" s="97">
        <v>1</v>
      </c>
      <c r="CP163" s="97">
        <v>247658</v>
      </c>
      <c r="CQ163" s="119">
        <v>0</v>
      </c>
      <c r="CR163" s="119">
        <v>0</v>
      </c>
      <c r="CS163" s="118">
        <v>0</v>
      </c>
      <c r="CT163" s="117">
        <v>0</v>
      </c>
      <c r="CU163" s="117">
        <v>0</v>
      </c>
    </row>
    <row r="164" spans="1:99" x14ac:dyDescent="0.2">
      <c r="A164" s="144" t="s">
        <v>365</v>
      </c>
      <c r="B164" s="144" t="s">
        <v>1204</v>
      </c>
      <c r="C164" s="144" t="s">
        <v>366</v>
      </c>
      <c r="D164" s="144"/>
      <c r="E164" s="144" t="s">
        <v>820</v>
      </c>
      <c r="F164" s="97">
        <v>54418</v>
      </c>
      <c r="G164" s="97">
        <v>7825</v>
      </c>
      <c r="H164" s="97">
        <v>37396</v>
      </c>
      <c r="I164" s="97">
        <v>43794</v>
      </c>
      <c r="J164" s="97">
        <v>19703</v>
      </c>
      <c r="K164" s="97">
        <v>5712</v>
      </c>
      <c r="L164" s="97">
        <v>13604</v>
      </c>
      <c r="M164" s="97">
        <v>19217</v>
      </c>
      <c r="N164" s="97">
        <v>1087</v>
      </c>
      <c r="O164" s="97">
        <v>0</v>
      </c>
      <c r="P164" s="97">
        <v>0</v>
      </c>
      <c r="Q164" s="97">
        <v>1512</v>
      </c>
      <c r="R164" s="97">
        <v>968</v>
      </c>
      <c r="S164" s="140">
        <v>205236</v>
      </c>
      <c r="T164" s="98">
        <v>65705</v>
      </c>
      <c r="U164" s="98">
        <v>110</v>
      </c>
      <c r="V164" s="98">
        <v>12850</v>
      </c>
      <c r="W164" s="98">
        <v>0</v>
      </c>
      <c r="X164" s="98">
        <v>0</v>
      </c>
      <c r="Y164" s="97">
        <v>0</v>
      </c>
      <c r="Z164" s="97">
        <v>0</v>
      </c>
      <c r="AA164" s="97">
        <v>0</v>
      </c>
      <c r="AB164" s="97">
        <v>0</v>
      </c>
      <c r="AC164" s="97">
        <v>0</v>
      </c>
      <c r="AD164" s="98">
        <v>0</v>
      </c>
      <c r="AE164" s="98">
        <v>-923</v>
      </c>
      <c r="AF164" s="98">
        <v>0</v>
      </c>
      <c r="AG164" s="98">
        <v>0</v>
      </c>
      <c r="AH164" s="98">
        <v>-858</v>
      </c>
      <c r="AI164" s="98">
        <v>0</v>
      </c>
      <c r="AJ164" s="114">
        <v>282120</v>
      </c>
      <c r="AK164" s="97">
        <v>66</v>
      </c>
      <c r="AL164" s="97">
        <v>738</v>
      </c>
      <c r="AM164" s="97">
        <v>0</v>
      </c>
      <c r="AN164" s="97">
        <v>0</v>
      </c>
      <c r="AO164" s="97">
        <v>0</v>
      </c>
      <c r="AP164" s="97">
        <v>4600</v>
      </c>
      <c r="AQ164" s="97">
        <v>0</v>
      </c>
      <c r="AR164" s="97">
        <v>4943</v>
      </c>
      <c r="AS164" s="97">
        <v>0</v>
      </c>
      <c r="AT164" s="97">
        <v>292467</v>
      </c>
      <c r="AU164" s="97">
        <v>-525</v>
      </c>
      <c r="AV164" s="97">
        <v>0</v>
      </c>
      <c r="AW164" s="97">
        <v>0</v>
      </c>
      <c r="AX164" s="97">
        <v>0</v>
      </c>
      <c r="AY164" s="97">
        <v>-79862</v>
      </c>
      <c r="AZ164" s="97">
        <v>0</v>
      </c>
      <c r="BA164" s="97">
        <v>0</v>
      </c>
      <c r="BB164" s="97">
        <v>224</v>
      </c>
      <c r="BC164" s="97">
        <v>0</v>
      </c>
      <c r="BD164" s="114">
        <v>212304</v>
      </c>
      <c r="BE164" s="97">
        <v>-19</v>
      </c>
      <c r="BF164" s="97">
        <v>-77370</v>
      </c>
      <c r="BG164" s="97">
        <v>134915</v>
      </c>
      <c r="BH164" s="97">
        <v>0</v>
      </c>
      <c r="BI164" s="97">
        <v>-1613</v>
      </c>
      <c r="BJ164" s="97">
        <v>0</v>
      </c>
      <c r="BK164" s="97">
        <v>-4730</v>
      </c>
      <c r="BL164" s="97">
        <v>-2470</v>
      </c>
      <c r="BM164" s="97">
        <v>-31636</v>
      </c>
      <c r="BN164" s="97">
        <v>0</v>
      </c>
      <c r="BO164" s="97">
        <v>-43898</v>
      </c>
      <c r="BP164" s="97">
        <v>-2273</v>
      </c>
      <c r="BQ164" s="97">
        <v>48295</v>
      </c>
      <c r="BR164" s="105">
        <v>4869</v>
      </c>
      <c r="BS164" s="105">
        <v>0</v>
      </c>
      <c r="BT164" s="105">
        <v>42231</v>
      </c>
      <c r="BU164" s="105">
        <v>5636</v>
      </c>
      <c r="BV164" s="106">
        <v>3256</v>
      </c>
      <c r="BW164" s="106">
        <v>0</v>
      </c>
      <c r="BX164" s="106">
        <v>37501</v>
      </c>
      <c r="BY164" s="106">
        <v>3166</v>
      </c>
      <c r="BZ164" s="105">
        <v>0</v>
      </c>
      <c r="CA164" s="107">
        <v>27688</v>
      </c>
      <c r="CB164" s="107">
        <v>-103</v>
      </c>
      <c r="CC164" s="107">
        <v>0</v>
      </c>
      <c r="CD164" s="107">
        <v>-13232</v>
      </c>
      <c r="CE164" s="107">
        <v>1992</v>
      </c>
      <c r="CF164" s="136">
        <v>16345</v>
      </c>
      <c r="CG164" s="110">
        <v>6869</v>
      </c>
      <c r="CH164" s="110">
        <v>8960</v>
      </c>
      <c r="CI164" s="135">
        <v>15829</v>
      </c>
      <c r="CJ164" s="135">
        <v>0</v>
      </c>
      <c r="CK164" s="97">
        <v>0</v>
      </c>
      <c r="CL164" s="97">
        <v>0</v>
      </c>
      <c r="CM164" s="139">
        <v>0</v>
      </c>
      <c r="CN164" s="139">
        <v>0</v>
      </c>
      <c r="CO164" s="97">
        <v>1</v>
      </c>
      <c r="CP164" s="97">
        <v>202915</v>
      </c>
      <c r="CQ164" s="119">
        <v>18788</v>
      </c>
      <c r="CR164" s="119">
        <v>19165</v>
      </c>
      <c r="CS164" s="118">
        <v>-377</v>
      </c>
      <c r="CT164" s="117">
        <v>7234</v>
      </c>
      <c r="CU164" s="117">
        <v>6857</v>
      </c>
    </row>
    <row r="165" spans="1:99" x14ac:dyDescent="0.2">
      <c r="A165" s="144" t="s">
        <v>367</v>
      </c>
      <c r="B165" s="144" t="s">
        <v>1205</v>
      </c>
      <c r="C165" s="144" t="s">
        <v>368</v>
      </c>
      <c r="D165" s="144"/>
      <c r="E165" s="144" t="s">
        <v>821</v>
      </c>
      <c r="F165" s="97">
        <v>879180</v>
      </c>
      <c r="G165" s="97">
        <v>56337</v>
      </c>
      <c r="H165" s="97">
        <v>166377</v>
      </c>
      <c r="I165" s="97">
        <v>375335</v>
      </c>
      <c r="J165" s="97">
        <v>72942</v>
      </c>
      <c r="K165" s="97">
        <v>131</v>
      </c>
      <c r="L165" s="97">
        <v>17280</v>
      </c>
      <c r="M165" s="97">
        <v>85406</v>
      </c>
      <c r="N165" s="97">
        <v>3807</v>
      </c>
      <c r="O165" s="97">
        <v>0</v>
      </c>
      <c r="P165" s="97">
        <v>0</v>
      </c>
      <c r="Q165" s="97">
        <v>78146</v>
      </c>
      <c r="R165" s="97">
        <v>0</v>
      </c>
      <c r="S165" s="140">
        <v>1734941</v>
      </c>
      <c r="T165" s="98">
        <v>0</v>
      </c>
      <c r="U165" s="98">
        <v>0</v>
      </c>
      <c r="V165" s="98">
        <v>0</v>
      </c>
      <c r="W165" s="98">
        <v>0</v>
      </c>
      <c r="X165" s="98">
        <v>0</v>
      </c>
      <c r="Y165" s="97">
        <v>0</v>
      </c>
      <c r="Z165" s="97">
        <v>0</v>
      </c>
      <c r="AA165" s="97">
        <v>0</v>
      </c>
      <c r="AB165" s="97">
        <v>0</v>
      </c>
      <c r="AC165" s="97">
        <v>409</v>
      </c>
      <c r="AD165" s="98">
        <v>0</v>
      </c>
      <c r="AE165" s="98">
        <v>0</v>
      </c>
      <c r="AF165" s="98">
        <v>0</v>
      </c>
      <c r="AG165" s="98">
        <v>0</v>
      </c>
      <c r="AH165" s="98">
        <v>-3432</v>
      </c>
      <c r="AI165" s="98">
        <v>235</v>
      </c>
      <c r="AJ165" s="114">
        <v>1732153</v>
      </c>
      <c r="AK165" s="97">
        <v>647</v>
      </c>
      <c r="AL165" s="97">
        <v>26449</v>
      </c>
      <c r="AM165" s="97">
        <v>0</v>
      </c>
      <c r="AN165" s="97">
        <v>-5000</v>
      </c>
      <c r="AO165" s="97">
        <v>4020</v>
      </c>
      <c r="AP165" s="97">
        <v>0</v>
      </c>
      <c r="AQ165" s="97">
        <v>0</v>
      </c>
      <c r="AR165" s="97">
        <v>34984</v>
      </c>
      <c r="AS165" s="97">
        <v>0</v>
      </c>
      <c r="AT165" s="97">
        <v>1793253</v>
      </c>
      <c r="AU165" s="97">
        <v>-32548</v>
      </c>
      <c r="AV165" s="97">
        <v>0</v>
      </c>
      <c r="AW165" s="97">
        <v>3240</v>
      </c>
      <c r="AX165" s="97">
        <v>0</v>
      </c>
      <c r="AY165" s="97">
        <v>-21328</v>
      </c>
      <c r="AZ165" s="97">
        <v>0</v>
      </c>
      <c r="BA165" s="97">
        <v>0</v>
      </c>
      <c r="BB165" s="97">
        <v>0</v>
      </c>
      <c r="BC165" s="97">
        <v>0</v>
      </c>
      <c r="BD165" s="114">
        <v>1742617</v>
      </c>
      <c r="BE165" s="97">
        <v>-2658</v>
      </c>
      <c r="BF165" s="97">
        <v>-969999</v>
      </c>
      <c r="BG165" s="97">
        <v>769960</v>
      </c>
      <c r="BH165" s="97">
        <v>0</v>
      </c>
      <c r="BI165" s="97">
        <v>-7422</v>
      </c>
      <c r="BJ165" s="97">
        <v>0</v>
      </c>
      <c r="BK165" s="97">
        <v>-49515</v>
      </c>
      <c r="BL165" s="97">
        <v>-600</v>
      </c>
      <c r="BM165" s="97">
        <v>-119950</v>
      </c>
      <c r="BN165" s="97">
        <v>0</v>
      </c>
      <c r="BO165" s="97">
        <v>-177768</v>
      </c>
      <c r="BP165" s="97">
        <v>-4703</v>
      </c>
      <c r="BQ165" s="97">
        <v>410002</v>
      </c>
      <c r="BR165" s="105">
        <v>79812</v>
      </c>
      <c r="BS165" s="105">
        <v>6215</v>
      </c>
      <c r="BT165" s="105">
        <v>272454</v>
      </c>
      <c r="BU165" s="105">
        <v>36600</v>
      </c>
      <c r="BV165" s="106">
        <v>72390</v>
      </c>
      <c r="BW165" s="106">
        <v>6215</v>
      </c>
      <c r="BX165" s="106">
        <v>222939</v>
      </c>
      <c r="BY165" s="106">
        <v>36000</v>
      </c>
      <c r="BZ165" s="105">
        <v>0</v>
      </c>
      <c r="CA165" s="107">
        <v>52017</v>
      </c>
      <c r="CB165" s="107">
        <v>0</v>
      </c>
      <c r="CC165" s="107">
        <v>164134</v>
      </c>
      <c r="CD165" s="107">
        <v>0</v>
      </c>
      <c r="CE165" s="107">
        <v>10551</v>
      </c>
      <c r="CF165" s="136">
        <v>226702</v>
      </c>
      <c r="CG165" s="110">
        <v>0</v>
      </c>
      <c r="CH165" s="110">
        <v>0</v>
      </c>
      <c r="CI165" s="135">
        <v>0</v>
      </c>
      <c r="CJ165" s="135">
        <v>0</v>
      </c>
      <c r="CK165" s="97">
        <v>0</v>
      </c>
      <c r="CL165" s="97">
        <v>0</v>
      </c>
      <c r="CM165" s="139">
        <v>0</v>
      </c>
      <c r="CN165" s="139">
        <v>0</v>
      </c>
      <c r="CO165" s="97">
        <v>1</v>
      </c>
      <c r="CP165" s="97">
        <v>1729934</v>
      </c>
      <c r="CQ165" s="119">
        <v>0</v>
      </c>
      <c r="CR165" s="119">
        <v>0</v>
      </c>
      <c r="CS165" s="118">
        <v>0</v>
      </c>
      <c r="CT165" s="117">
        <v>0</v>
      </c>
      <c r="CU165" s="117">
        <v>0</v>
      </c>
    </row>
    <row r="166" spans="1:99" x14ac:dyDescent="0.2">
      <c r="A166" s="144" t="s">
        <v>369</v>
      </c>
      <c r="B166" s="144" t="s">
        <v>1206</v>
      </c>
      <c r="C166" s="144" t="s">
        <v>370</v>
      </c>
      <c r="D166" s="144"/>
      <c r="E166" s="144" t="s">
        <v>822</v>
      </c>
      <c r="F166" s="97">
        <v>0</v>
      </c>
      <c r="G166" s="97">
        <v>-121</v>
      </c>
      <c r="H166" s="97">
        <v>0</v>
      </c>
      <c r="I166" s="97">
        <v>3</v>
      </c>
      <c r="J166" s="97">
        <v>0</v>
      </c>
      <c r="K166" s="97">
        <v>1332</v>
      </c>
      <c r="L166" s="97">
        <v>3415</v>
      </c>
      <c r="M166" s="97">
        <v>3064</v>
      </c>
      <c r="N166" s="97">
        <v>1476</v>
      </c>
      <c r="O166" s="97">
        <v>0</v>
      </c>
      <c r="P166" s="97">
        <v>0</v>
      </c>
      <c r="Q166" s="97">
        <v>4879</v>
      </c>
      <c r="R166" s="97">
        <v>0</v>
      </c>
      <c r="S166" s="140">
        <v>14048</v>
      </c>
      <c r="T166" s="98">
        <v>33609</v>
      </c>
      <c r="U166" s="98">
        <v>17</v>
      </c>
      <c r="V166" s="98">
        <v>0</v>
      </c>
      <c r="W166" s="98">
        <v>0</v>
      </c>
      <c r="X166" s="98">
        <v>0</v>
      </c>
      <c r="Y166" s="97">
        <v>74</v>
      </c>
      <c r="Z166" s="97">
        <v>0</v>
      </c>
      <c r="AA166" s="97">
        <v>0</v>
      </c>
      <c r="AB166" s="97">
        <v>0</v>
      </c>
      <c r="AC166" s="97">
        <v>0</v>
      </c>
      <c r="AD166" s="98">
        <v>216</v>
      </c>
      <c r="AE166" s="98">
        <v>0</v>
      </c>
      <c r="AF166" s="98">
        <v>-85</v>
      </c>
      <c r="AG166" s="98">
        <v>0</v>
      </c>
      <c r="AH166" s="98">
        <v>11</v>
      </c>
      <c r="AI166" s="98">
        <v>0</v>
      </c>
      <c r="AJ166" s="114">
        <v>47890</v>
      </c>
      <c r="AK166" s="97">
        <v>0</v>
      </c>
      <c r="AL166" s="97">
        <v>754</v>
      </c>
      <c r="AM166" s="97">
        <v>0</v>
      </c>
      <c r="AN166" s="97">
        <v>0</v>
      </c>
      <c r="AO166" s="97">
        <v>0</v>
      </c>
      <c r="AP166" s="97">
        <v>780</v>
      </c>
      <c r="AQ166" s="97">
        <v>0</v>
      </c>
      <c r="AR166" s="97">
        <v>866</v>
      </c>
      <c r="AS166" s="97">
        <v>1</v>
      </c>
      <c r="AT166" s="97">
        <v>50291</v>
      </c>
      <c r="AU166" s="97">
        <v>-144</v>
      </c>
      <c r="AV166" s="97">
        <v>0</v>
      </c>
      <c r="AW166" s="97">
        <v>0</v>
      </c>
      <c r="AX166" s="97">
        <v>0</v>
      </c>
      <c r="AY166" s="97">
        <v>-33828</v>
      </c>
      <c r="AZ166" s="97">
        <v>0</v>
      </c>
      <c r="BA166" s="97">
        <v>0</v>
      </c>
      <c r="BB166" s="97">
        <v>0</v>
      </c>
      <c r="BC166" s="97">
        <v>0</v>
      </c>
      <c r="BD166" s="114">
        <v>16319</v>
      </c>
      <c r="BE166" s="97">
        <v>-39</v>
      </c>
      <c r="BF166" s="97">
        <v>-2265</v>
      </c>
      <c r="BG166" s="97">
        <v>14015</v>
      </c>
      <c r="BH166" s="97">
        <v>0</v>
      </c>
      <c r="BI166" s="97">
        <v>0</v>
      </c>
      <c r="BJ166" s="97">
        <v>0</v>
      </c>
      <c r="BK166" s="97">
        <v>1059</v>
      </c>
      <c r="BL166" s="97">
        <v>0</v>
      </c>
      <c r="BM166" s="97">
        <v>-3660</v>
      </c>
      <c r="BN166" s="97">
        <v>0</v>
      </c>
      <c r="BO166" s="97">
        <v>-5128</v>
      </c>
      <c r="BP166" s="97">
        <v>-81</v>
      </c>
      <c r="BQ166" s="97">
        <v>6205</v>
      </c>
      <c r="BR166" s="105">
        <v>0</v>
      </c>
      <c r="BS166" s="105">
        <v>0</v>
      </c>
      <c r="BT166" s="105">
        <v>6973</v>
      </c>
      <c r="BU166" s="105">
        <v>1379</v>
      </c>
      <c r="BV166" s="106">
        <v>0</v>
      </c>
      <c r="BW166" s="106">
        <v>0</v>
      </c>
      <c r="BX166" s="106">
        <v>8032</v>
      </c>
      <c r="BY166" s="106">
        <v>1379</v>
      </c>
      <c r="BZ166" s="105">
        <v>0</v>
      </c>
      <c r="CA166" s="107">
        <v>1717</v>
      </c>
      <c r="CB166" s="107">
        <v>1632</v>
      </c>
      <c r="CC166" s="107">
        <v>0</v>
      </c>
      <c r="CD166" s="107">
        <v>-744</v>
      </c>
      <c r="CE166" s="107">
        <v>4325</v>
      </c>
      <c r="CF166" s="136">
        <v>6930</v>
      </c>
      <c r="CG166" s="110">
        <v>3121</v>
      </c>
      <c r="CH166" s="110">
        <v>4549</v>
      </c>
      <c r="CI166" s="135">
        <v>7670</v>
      </c>
      <c r="CJ166" s="135">
        <v>0</v>
      </c>
      <c r="CK166" s="97">
        <v>0</v>
      </c>
      <c r="CL166" s="97">
        <v>0</v>
      </c>
      <c r="CM166" s="139">
        <v>0</v>
      </c>
      <c r="CN166" s="139">
        <v>0</v>
      </c>
      <c r="CO166" s="97">
        <v>1</v>
      </c>
      <c r="CP166" s="97">
        <v>14048</v>
      </c>
      <c r="CQ166" s="119">
        <v>0</v>
      </c>
      <c r="CR166" s="119">
        <v>0</v>
      </c>
      <c r="CS166" s="118">
        <v>0</v>
      </c>
      <c r="CT166" s="117">
        <v>0</v>
      </c>
      <c r="CU166" s="117">
        <v>0</v>
      </c>
    </row>
    <row r="167" spans="1:99" x14ac:dyDescent="0.2">
      <c r="A167" s="144" t="s">
        <v>371</v>
      </c>
      <c r="B167" s="144" t="s">
        <v>1207</v>
      </c>
      <c r="C167" s="144" t="s">
        <v>372</v>
      </c>
      <c r="D167" s="144"/>
      <c r="E167" s="144" t="s">
        <v>822</v>
      </c>
      <c r="F167" s="97">
        <v>0</v>
      </c>
      <c r="G167" s="97">
        <v>-182.32252999999989</v>
      </c>
      <c r="H167" s="97">
        <v>0</v>
      </c>
      <c r="I167" s="97">
        <v>0</v>
      </c>
      <c r="J167" s="97">
        <v>0</v>
      </c>
      <c r="K167" s="97">
        <v>965.02884000000006</v>
      </c>
      <c r="L167" s="97">
        <v>3801.6010099999994</v>
      </c>
      <c r="M167" s="97">
        <v>5552.6363500000007</v>
      </c>
      <c r="N167" s="97">
        <v>424.94031999999947</v>
      </c>
      <c r="O167" s="97">
        <v>0</v>
      </c>
      <c r="P167" s="97">
        <v>0</v>
      </c>
      <c r="Q167" s="97">
        <v>4211.8954300000023</v>
      </c>
      <c r="R167" s="97">
        <v>0</v>
      </c>
      <c r="S167" s="140">
        <v>14773.779420000003</v>
      </c>
      <c r="T167" s="98">
        <v>24865.60284</v>
      </c>
      <c r="U167" s="98">
        <v>0</v>
      </c>
      <c r="V167" s="98">
        <v>0</v>
      </c>
      <c r="W167" s="98">
        <v>0</v>
      </c>
      <c r="X167" s="98">
        <v>0</v>
      </c>
      <c r="Y167" s="97">
        <v>533</v>
      </c>
      <c r="Z167" s="97">
        <v>0</v>
      </c>
      <c r="AA167" s="97">
        <v>0</v>
      </c>
      <c r="AB167" s="97">
        <v>0</v>
      </c>
      <c r="AC167" s="97">
        <v>0</v>
      </c>
      <c r="AD167" s="98">
        <v>0</v>
      </c>
      <c r="AE167" s="98">
        <v>0</v>
      </c>
      <c r="AF167" s="98">
        <v>0</v>
      </c>
      <c r="AG167" s="98">
        <v>0</v>
      </c>
      <c r="AH167" s="98">
        <v>38.692890000000006</v>
      </c>
      <c r="AI167" s="98">
        <v>0</v>
      </c>
      <c r="AJ167" s="114">
        <v>40211.075149999997</v>
      </c>
      <c r="AK167" s="97">
        <v>0</v>
      </c>
      <c r="AL167" s="97">
        <v>758.26081000000011</v>
      </c>
      <c r="AM167" s="97">
        <v>0</v>
      </c>
      <c r="AN167" s="97">
        <v>0</v>
      </c>
      <c r="AO167" s="97">
        <v>141</v>
      </c>
      <c r="AP167" s="97">
        <v>523</v>
      </c>
      <c r="AQ167" s="97">
        <v>0</v>
      </c>
      <c r="AR167" s="97">
        <v>411</v>
      </c>
      <c r="AS167" s="97">
        <v>0</v>
      </c>
      <c r="AT167" s="97">
        <v>42044.335959999997</v>
      </c>
      <c r="AU167" s="97">
        <v>-98.146149999999992</v>
      </c>
      <c r="AV167" s="97">
        <v>0</v>
      </c>
      <c r="AW167" s="97">
        <v>0</v>
      </c>
      <c r="AX167" s="97">
        <v>0</v>
      </c>
      <c r="AY167" s="97">
        <v>-25328.944940000001</v>
      </c>
      <c r="AZ167" s="97">
        <v>0</v>
      </c>
      <c r="BA167" s="97">
        <v>-47.588319999999833</v>
      </c>
      <c r="BB167" s="97">
        <v>0</v>
      </c>
      <c r="BC167" s="97">
        <v>0</v>
      </c>
      <c r="BD167" s="114">
        <v>16569.656549999996</v>
      </c>
      <c r="BE167" s="97">
        <v>0</v>
      </c>
      <c r="BF167" s="97">
        <v>-4918.6050000000005</v>
      </c>
      <c r="BG167" s="97">
        <v>11651.051549999996</v>
      </c>
      <c r="BH167" s="97">
        <v>0</v>
      </c>
      <c r="BI167" s="97">
        <v>0</v>
      </c>
      <c r="BJ167" s="97">
        <v>0</v>
      </c>
      <c r="BK167" s="97">
        <v>420.71967999999993</v>
      </c>
      <c r="BL167" s="97">
        <v>503.05574000000001</v>
      </c>
      <c r="BM167" s="97">
        <v>-1370</v>
      </c>
      <c r="BN167" s="97">
        <v>0</v>
      </c>
      <c r="BO167" s="97">
        <v>-4346.6989999999996</v>
      </c>
      <c r="BP167" s="97">
        <v>-83</v>
      </c>
      <c r="BQ167" s="97">
        <v>6774</v>
      </c>
      <c r="BR167" s="105">
        <v>0</v>
      </c>
      <c r="BS167" s="105">
        <v>0</v>
      </c>
      <c r="BT167" s="105">
        <v>6859</v>
      </c>
      <c r="BU167" s="105">
        <v>2685</v>
      </c>
      <c r="BV167" s="106">
        <v>0</v>
      </c>
      <c r="BW167" s="106">
        <v>0</v>
      </c>
      <c r="BX167" s="106">
        <v>7279.7196800000002</v>
      </c>
      <c r="BY167" s="106">
        <v>3188.0557399999998</v>
      </c>
      <c r="BZ167" s="105">
        <v>0</v>
      </c>
      <c r="CA167" s="107">
        <v>1694.6449399999995</v>
      </c>
      <c r="CB167" s="107">
        <v>0</v>
      </c>
      <c r="CC167" s="107">
        <v>1150.9100999999998</v>
      </c>
      <c r="CD167" s="107">
        <v>-529.05532000000005</v>
      </c>
      <c r="CE167" s="107">
        <v>1083.6764599999999</v>
      </c>
      <c r="CF167" s="136">
        <v>3400.1761799999995</v>
      </c>
      <c r="CG167" s="110">
        <v>0</v>
      </c>
      <c r="CH167" s="110">
        <v>0</v>
      </c>
      <c r="CI167" s="135">
        <v>0</v>
      </c>
      <c r="CJ167" s="135">
        <v>38.295999999999999</v>
      </c>
      <c r="CK167" s="97">
        <v>0</v>
      </c>
      <c r="CL167" s="97">
        <v>0</v>
      </c>
      <c r="CM167" s="139">
        <v>0</v>
      </c>
      <c r="CN167" s="139">
        <v>0</v>
      </c>
      <c r="CO167" s="97">
        <v>1</v>
      </c>
      <c r="CP167" s="97">
        <v>14773.913420000003</v>
      </c>
      <c r="CQ167" s="119">
        <v>0</v>
      </c>
      <c r="CR167" s="119">
        <v>0</v>
      </c>
      <c r="CS167" s="118">
        <v>0</v>
      </c>
      <c r="CT167" s="117">
        <v>0</v>
      </c>
      <c r="CU167" s="117">
        <v>0</v>
      </c>
    </row>
    <row r="168" spans="1:99" x14ac:dyDescent="0.2">
      <c r="A168" s="144" t="s">
        <v>373</v>
      </c>
      <c r="B168" s="144" t="s">
        <v>1208</v>
      </c>
      <c r="C168" s="144" t="s">
        <v>374</v>
      </c>
      <c r="D168" s="144"/>
      <c r="E168" s="144" t="s">
        <v>822</v>
      </c>
      <c r="F168" s="97">
        <v>0</v>
      </c>
      <c r="G168" s="97">
        <v>-240</v>
      </c>
      <c r="H168" s="97">
        <v>0</v>
      </c>
      <c r="I168" s="97">
        <v>0</v>
      </c>
      <c r="J168" s="97">
        <v>0</v>
      </c>
      <c r="K168" s="97">
        <v>399</v>
      </c>
      <c r="L168" s="97">
        <v>1848</v>
      </c>
      <c r="M168" s="97">
        <v>2226</v>
      </c>
      <c r="N168" s="97">
        <v>961</v>
      </c>
      <c r="O168" s="97">
        <v>0</v>
      </c>
      <c r="P168" s="97">
        <v>0</v>
      </c>
      <c r="Q168" s="97">
        <v>2225</v>
      </c>
      <c r="R168" s="97">
        <v>0</v>
      </c>
      <c r="S168" s="140">
        <v>7419</v>
      </c>
      <c r="T168" s="98">
        <v>19383</v>
      </c>
      <c r="U168" s="98">
        <v>0</v>
      </c>
      <c r="V168" s="98">
        <v>0</v>
      </c>
      <c r="W168" s="98">
        <v>0</v>
      </c>
      <c r="X168" s="98">
        <v>0</v>
      </c>
      <c r="Y168" s="97">
        <v>852</v>
      </c>
      <c r="Z168" s="97">
        <v>0</v>
      </c>
      <c r="AA168" s="97">
        <v>0</v>
      </c>
      <c r="AB168" s="97">
        <v>0</v>
      </c>
      <c r="AC168" s="97">
        <v>0</v>
      </c>
      <c r="AD168" s="98">
        <v>0</v>
      </c>
      <c r="AE168" s="98">
        <v>-34</v>
      </c>
      <c r="AF168" s="98">
        <v>0</v>
      </c>
      <c r="AG168" s="98">
        <v>0</v>
      </c>
      <c r="AH168" s="98">
        <v>2</v>
      </c>
      <c r="AI168" s="98">
        <v>0</v>
      </c>
      <c r="AJ168" s="114">
        <v>27622</v>
      </c>
      <c r="AK168" s="97">
        <v>0</v>
      </c>
      <c r="AL168" s="97">
        <v>1790</v>
      </c>
      <c r="AM168" s="97">
        <v>0</v>
      </c>
      <c r="AN168" s="97">
        <v>0</v>
      </c>
      <c r="AO168" s="97">
        <v>1876</v>
      </c>
      <c r="AP168" s="97">
        <v>672</v>
      </c>
      <c r="AQ168" s="97">
        <v>0</v>
      </c>
      <c r="AR168" s="97">
        <v>49</v>
      </c>
      <c r="AS168" s="97">
        <v>0</v>
      </c>
      <c r="AT168" s="97">
        <v>32009</v>
      </c>
      <c r="AU168" s="97">
        <v>-93</v>
      </c>
      <c r="AV168" s="97">
        <v>0</v>
      </c>
      <c r="AW168" s="97">
        <v>0</v>
      </c>
      <c r="AX168" s="97">
        <v>0</v>
      </c>
      <c r="AY168" s="97">
        <v>-18777</v>
      </c>
      <c r="AZ168" s="97">
        <v>0</v>
      </c>
      <c r="BA168" s="97">
        <v>0</v>
      </c>
      <c r="BB168" s="97">
        <v>0</v>
      </c>
      <c r="BC168" s="97">
        <v>0</v>
      </c>
      <c r="BD168" s="114">
        <v>13139</v>
      </c>
      <c r="BE168" s="97">
        <v>0</v>
      </c>
      <c r="BF168" s="97">
        <v>-2191</v>
      </c>
      <c r="BG168" s="97">
        <v>10948</v>
      </c>
      <c r="BH168" s="97">
        <v>0</v>
      </c>
      <c r="BI168" s="97">
        <v>0</v>
      </c>
      <c r="BJ168" s="97">
        <v>0</v>
      </c>
      <c r="BK168" s="97">
        <v>-2116</v>
      </c>
      <c r="BL168" s="97">
        <v>67</v>
      </c>
      <c r="BM168" s="97">
        <v>-861</v>
      </c>
      <c r="BN168" s="97">
        <v>0</v>
      </c>
      <c r="BO168" s="97">
        <v>-1771</v>
      </c>
      <c r="BP168" s="97">
        <v>69</v>
      </c>
      <c r="BQ168" s="97">
        <v>6336</v>
      </c>
      <c r="BR168" s="105">
        <v>0</v>
      </c>
      <c r="BS168" s="105">
        <v>0</v>
      </c>
      <c r="BT168" s="105">
        <v>8755</v>
      </c>
      <c r="BU168" s="105">
        <v>3481</v>
      </c>
      <c r="BV168" s="106">
        <v>0</v>
      </c>
      <c r="BW168" s="106">
        <v>0</v>
      </c>
      <c r="BX168" s="106">
        <v>6639</v>
      </c>
      <c r="BY168" s="106">
        <v>3548</v>
      </c>
      <c r="BZ168" s="105">
        <v>0</v>
      </c>
      <c r="CA168" s="107">
        <v>1126</v>
      </c>
      <c r="CB168" s="107">
        <v>820</v>
      </c>
      <c r="CC168" s="107">
        <v>12</v>
      </c>
      <c r="CD168" s="107">
        <v>-1114</v>
      </c>
      <c r="CE168" s="107">
        <v>1245</v>
      </c>
      <c r="CF168" s="136">
        <v>2089</v>
      </c>
      <c r="CG168" s="110">
        <v>2543</v>
      </c>
      <c r="CH168" s="110">
        <v>1797</v>
      </c>
      <c r="CI168" s="135">
        <v>4340</v>
      </c>
      <c r="CJ168" s="135">
        <v>27</v>
      </c>
      <c r="CK168" s="97">
        <v>0</v>
      </c>
      <c r="CL168" s="97">
        <v>0</v>
      </c>
      <c r="CM168" s="139">
        <v>0</v>
      </c>
      <c r="CN168" s="139">
        <v>0</v>
      </c>
      <c r="CO168" s="97">
        <v>1</v>
      </c>
      <c r="CP168" s="97">
        <v>7419</v>
      </c>
      <c r="CQ168" s="119">
        <v>0</v>
      </c>
      <c r="CR168" s="119">
        <v>0</v>
      </c>
      <c r="CS168" s="118">
        <v>0</v>
      </c>
      <c r="CT168" s="117">
        <v>0</v>
      </c>
      <c r="CU168" s="117">
        <v>0</v>
      </c>
    </row>
    <row r="169" spans="1:99" x14ac:dyDescent="0.2">
      <c r="A169" s="144" t="s">
        <v>375</v>
      </c>
      <c r="B169" s="144" t="s">
        <v>1209</v>
      </c>
      <c r="C169" s="144" t="s">
        <v>376</v>
      </c>
      <c r="D169" s="144"/>
      <c r="E169" s="144" t="s">
        <v>822</v>
      </c>
      <c r="F169" s="97">
        <v>0</v>
      </c>
      <c r="G169" s="97">
        <v>217</v>
      </c>
      <c r="H169" s="97">
        <v>0</v>
      </c>
      <c r="I169" s="97">
        <v>0</v>
      </c>
      <c r="J169" s="97">
        <v>0</v>
      </c>
      <c r="K169" s="97">
        <v>840</v>
      </c>
      <c r="L169" s="97">
        <v>2051</v>
      </c>
      <c r="M169" s="97">
        <v>3105</v>
      </c>
      <c r="N169" s="97">
        <v>594</v>
      </c>
      <c r="O169" s="97">
        <v>0</v>
      </c>
      <c r="P169" s="97">
        <v>0</v>
      </c>
      <c r="Q169" s="97">
        <v>2927</v>
      </c>
      <c r="R169" s="97">
        <v>0</v>
      </c>
      <c r="S169" s="140">
        <v>9734</v>
      </c>
      <c r="T169" s="98">
        <v>26714</v>
      </c>
      <c r="U169" s="98">
        <v>0</v>
      </c>
      <c r="V169" s="98">
        <v>0</v>
      </c>
      <c r="W169" s="98">
        <v>0</v>
      </c>
      <c r="X169" s="98">
        <v>0</v>
      </c>
      <c r="Y169" s="97">
        <v>12</v>
      </c>
      <c r="Z169" s="97">
        <v>0</v>
      </c>
      <c r="AA169" s="97">
        <v>0</v>
      </c>
      <c r="AB169" s="97">
        <v>0</v>
      </c>
      <c r="AC169" s="97">
        <v>0</v>
      </c>
      <c r="AD169" s="98">
        <v>-131</v>
      </c>
      <c r="AE169" s="98">
        <v>279</v>
      </c>
      <c r="AF169" s="98">
        <v>-38</v>
      </c>
      <c r="AG169" s="98">
        <v>-306</v>
      </c>
      <c r="AH169" s="98">
        <v>7</v>
      </c>
      <c r="AI169" s="98">
        <v>0</v>
      </c>
      <c r="AJ169" s="114">
        <v>36271</v>
      </c>
      <c r="AK169" s="97">
        <v>0</v>
      </c>
      <c r="AL169" s="97">
        <v>1428</v>
      </c>
      <c r="AM169" s="97">
        <v>0</v>
      </c>
      <c r="AN169" s="97">
        <v>0</v>
      </c>
      <c r="AO169" s="97">
        <v>128</v>
      </c>
      <c r="AP169" s="97">
        <v>542</v>
      </c>
      <c r="AQ169" s="97">
        <v>8</v>
      </c>
      <c r="AR169" s="97">
        <v>436</v>
      </c>
      <c r="AS169" s="97">
        <v>0</v>
      </c>
      <c r="AT169" s="97">
        <v>38813</v>
      </c>
      <c r="AU169" s="97">
        <v>-164</v>
      </c>
      <c r="AV169" s="97">
        <v>0</v>
      </c>
      <c r="AW169" s="97">
        <v>10</v>
      </c>
      <c r="AX169" s="97">
        <v>0</v>
      </c>
      <c r="AY169" s="97">
        <v>-26307</v>
      </c>
      <c r="AZ169" s="97">
        <v>0</v>
      </c>
      <c r="BA169" s="97">
        <v>0</v>
      </c>
      <c r="BB169" s="97">
        <v>0</v>
      </c>
      <c r="BC169" s="97">
        <v>0</v>
      </c>
      <c r="BD169" s="114">
        <v>12352</v>
      </c>
      <c r="BE169" s="97">
        <v>0</v>
      </c>
      <c r="BF169" s="97">
        <v>-1196</v>
      </c>
      <c r="BG169" s="97">
        <v>11156</v>
      </c>
      <c r="BH169" s="97">
        <v>0</v>
      </c>
      <c r="BI169" s="97">
        <v>0</v>
      </c>
      <c r="BJ169" s="97">
        <v>0</v>
      </c>
      <c r="BK169" s="97">
        <v>359</v>
      </c>
      <c r="BL169" s="97">
        <v>-158</v>
      </c>
      <c r="BM169" s="97">
        <v>-3195</v>
      </c>
      <c r="BN169" s="97">
        <v>0</v>
      </c>
      <c r="BO169" s="97">
        <v>-3278</v>
      </c>
      <c r="BP169" s="97">
        <v>-472</v>
      </c>
      <c r="BQ169" s="97">
        <v>4412</v>
      </c>
      <c r="BR169" s="105">
        <v>0</v>
      </c>
      <c r="BS169" s="105">
        <v>0</v>
      </c>
      <c r="BT169" s="105">
        <v>9958</v>
      </c>
      <c r="BU169" s="105">
        <v>3038</v>
      </c>
      <c r="BV169" s="106">
        <v>0</v>
      </c>
      <c r="BW169" s="106">
        <v>0</v>
      </c>
      <c r="BX169" s="106">
        <v>10317</v>
      </c>
      <c r="BY169" s="106">
        <v>2880</v>
      </c>
      <c r="BZ169" s="105">
        <v>0</v>
      </c>
      <c r="CA169" s="107">
        <v>1244</v>
      </c>
      <c r="CB169" s="107">
        <v>0</v>
      </c>
      <c r="CC169" s="107">
        <v>1628</v>
      </c>
      <c r="CD169" s="107">
        <v>-533</v>
      </c>
      <c r="CE169" s="107">
        <v>1795</v>
      </c>
      <c r="CF169" s="136">
        <v>4134</v>
      </c>
      <c r="CG169" s="110">
        <v>2730</v>
      </c>
      <c r="CH169" s="110">
        <v>2865</v>
      </c>
      <c r="CI169" s="135">
        <v>5595</v>
      </c>
      <c r="CJ169" s="135">
        <v>0</v>
      </c>
      <c r="CK169" s="97">
        <v>0</v>
      </c>
      <c r="CL169" s="97">
        <v>0</v>
      </c>
      <c r="CM169" s="139">
        <v>0</v>
      </c>
      <c r="CN169" s="139">
        <v>0</v>
      </c>
      <c r="CO169" s="97">
        <v>1</v>
      </c>
      <c r="CP169" s="97">
        <v>10493</v>
      </c>
      <c r="CQ169" s="119">
        <v>0</v>
      </c>
      <c r="CR169" s="119">
        <v>0</v>
      </c>
      <c r="CS169" s="118">
        <v>0</v>
      </c>
      <c r="CT169" s="117">
        <v>0</v>
      </c>
      <c r="CU169" s="117">
        <v>0</v>
      </c>
    </row>
    <row r="170" spans="1:99" x14ac:dyDescent="0.2">
      <c r="A170" s="144" t="s">
        <v>377</v>
      </c>
      <c r="B170" s="144" t="s">
        <v>1210</v>
      </c>
      <c r="C170" s="144" t="s">
        <v>378</v>
      </c>
      <c r="D170" s="144"/>
      <c r="E170" s="144" t="s">
        <v>822</v>
      </c>
      <c r="F170" s="97">
        <v>0</v>
      </c>
      <c r="G170" s="97">
        <v>-1607</v>
      </c>
      <c r="H170" s="97">
        <v>0</v>
      </c>
      <c r="I170" s="97">
        <v>0</v>
      </c>
      <c r="J170" s="97">
        <v>0</v>
      </c>
      <c r="K170" s="97">
        <v>2639</v>
      </c>
      <c r="L170" s="97">
        <v>4671</v>
      </c>
      <c r="M170" s="97">
        <v>5209</v>
      </c>
      <c r="N170" s="97">
        <v>1835</v>
      </c>
      <c r="O170" s="97">
        <v>0</v>
      </c>
      <c r="P170" s="97">
        <v>0</v>
      </c>
      <c r="Q170" s="97">
        <v>5222</v>
      </c>
      <c r="R170" s="97">
        <v>0</v>
      </c>
      <c r="S170" s="140">
        <v>17969</v>
      </c>
      <c r="T170" s="98">
        <v>27670</v>
      </c>
      <c r="U170" s="98">
        <v>0</v>
      </c>
      <c r="V170" s="98">
        <v>8557</v>
      </c>
      <c r="W170" s="98">
        <v>0</v>
      </c>
      <c r="X170" s="98">
        <v>111</v>
      </c>
      <c r="Y170" s="97">
        <v>545</v>
      </c>
      <c r="Z170" s="97">
        <v>0</v>
      </c>
      <c r="AA170" s="97">
        <v>0</v>
      </c>
      <c r="AB170" s="97">
        <v>0</v>
      </c>
      <c r="AC170" s="97">
        <v>0</v>
      </c>
      <c r="AD170" s="98">
        <v>-504</v>
      </c>
      <c r="AE170" s="98">
        <v>20</v>
      </c>
      <c r="AF170" s="98">
        <v>0</v>
      </c>
      <c r="AG170" s="98">
        <v>0</v>
      </c>
      <c r="AH170" s="98">
        <v>0</v>
      </c>
      <c r="AI170" s="98">
        <v>0</v>
      </c>
      <c r="AJ170" s="114">
        <v>54368</v>
      </c>
      <c r="AK170" s="97">
        <v>0</v>
      </c>
      <c r="AL170" s="97">
        <v>1273</v>
      </c>
      <c r="AM170" s="97">
        <v>0</v>
      </c>
      <c r="AN170" s="97">
        <v>0</v>
      </c>
      <c r="AO170" s="97">
        <v>0</v>
      </c>
      <c r="AP170" s="97">
        <v>1208</v>
      </c>
      <c r="AQ170" s="97">
        <v>0</v>
      </c>
      <c r="AR170" s="97">
        <v>1093</v>
      </c>
      <c r="AS170" s="97">
        <v>0</v>
      </c>
      <c r="AT170" s="97">
        <v>57942</v>
      </c>
      <c r="AU170" s="97">
        <v>-130</v>
      </c>
      <c r="AV170" s="97">
        <v>0</v>
      </c>
      <c r="AW170" s="97">
        <v>0</v>
      </c>
      <c r="AX170" s="97">
        <v>0</v>
      </c>
      <c r="AY170" s="97">
        <v>-36827</v>
      </c>
      <c r="AZ170" s="97">
        <v>0</v>
      </c>
      <c r="BA170" s="97">
        <v>0</v>
      </c>
      <c r="BB170" s="97">
        <v>0</v>
      </c>
      <c r="BC170" s="97">
        <v>0</v>
      </c>
      <c r="BD170" s="114">
        <v>20985</v>
      </c>
      <c r="BE170" s="97">
        <v>0</v>
      </c>
      <c r="BF170" s="97">
        <v>-4274</v>
      </c>
      <c r="BG170" s="97">
        <v>16711</v>
      </c>
      <c r="BH170" s="97">
        <v>0</v>
      </c>
      <c r="BI170" s="97">
        <v>0</v>
      </c>
      <c r="BJ170" s="97">
        <v>0</v>
      </c>
      <c r="BK170" s="97">
        <v>104</v>
      </c>
      <c r="BL170" s="97">
        <v>266</v>
      </c>
      <c r="BM170" s="97">
        <v>-2652</v>
      </c>
      <c r="BN170" s="97">
        <v>0</v>
      </c>
      <c r="BO170" s="97">
        <v>-5529</v>
      </c>
      <c r="BP170" s="97">
        <v>-59</v>
      </c>
      <c r="BQ170" s="97">
        <v>8841</v>
      </c>
      <c r="BR170" s="105">
        <v>0</v>
      </c>
      <c r="BS170" s="105">
        <v>0</v>
      </c>
      <c r="BT170" s="105">
        <v>9548</v>
      </c>
      <c r="BU170" s="105">
        <v>2635</v>
      </c>
      <c r="BV170" s="106">
        <v>0</v>
      </c>
      <c r="BW170" s="106">
        <v>0</v>
      </c>
      <c r="BX170" s="106">
        <v>9652</v>
      </c>
      <c r="BY170" s="106">
        <v>2901</v>
      </c>
      <c r="BZ170" s="105">
        <v>0</v>
      </c>
      <c r="CA170" s="107">
        <v>0</v>
      </c>
      <c r="CB170" s="107">
        <v>0</v>
      </c>
      <c r="CC170" s="107">
        <v>0</v>
      </c>
      <c r="CD170" s="107">
        <v>0</v>
      </c>
      <c r="CE170" s="107">
        <v>0</v>
      </c>
      <c r="CF170" s="136">
        <v>0</v>
      </c>
      <c r="CG170" s="110">
        <v>0</v>
      </c>
      <c r="CH170" s="110">
        <v>0</v>
      </c>
      <c r="CI170" s="135">
        <v>0</v>
      </c>
      <c r="CJ170" s="135">
        <v>0</v>
      </c>
      <c r="CK170" s="97">
        <v>0</v>
      </c>
      <c r="CL170" s="97">
        <v>0</v>
      </c>
      <c r="CM170" s="139">
        <v>0</v>
      </c>
      <c r="CN170" s="139">
        <v>0</v>
      </c>
      <c r="CO170" s="97">
        <v>1</v>
      </c>
      <c r="CP170" s="97">
        <v>17969</v>
      </c>
      <c r="CQ170" s="119">
        <v>0</v>
      </c>
      <c r="CR170" s="119">
        <v>0</v>
      </c>
      <c r="CS170" s="118">
        <v>0</v>
      </c>
      <c r="CT170" s="117">
        <v>0</v>
      </c>
      <c r="CU170" s="117">
        <v>0</v>
      </c>
    </row>
    <row r="171" spans="1:99" x14ac:dyDescent="0.2">
      <c r="A171" s="144" t="s">
        <v>379</v>
      </c>
      <c r="B171" s="144" t="s">
        <v>1211</v>
      </c>
      <c r="C171" s="144" t="s">
        <v>380</v>
      </c>
      <c r="D171" s="144"/>
      <c r="E171" s="144" t="s">
        <v>822</v>
      </c>
      <c r="F171" s="97">
        <v>0</v>
      </c>
      <c r="G171" s="97">
        <v>378</v>
      </c>
      <c r="H171" s="97">
        <v>0</v>
      </c>
      <c r="I171" s="97">
        <v>18</v>
      </c>
      <c r="J171" s="97">
        <v>0</v>
      </c>
      <c r="K171" s="97">
        <v>1567</v>
      </c>
      <c r="L171" s="97">
        <v>2790</v>
      </c>
      <c r="M171" s="97">
        <v>4187</v>
      </c>
      <c r="N171" s="97">
        <v>1409</v>
      </c>
      <c r="O171" s="97">
        <v>0</v>
      </c>
      <c r="P171" s="97">
        <v>0</v>
      </c>
      <c r="Q171" s="97">
        <v>4805</v>
      </c>
      <c r="R171" s="97">
        <v>0</v>
      </c>
      <c r="S171" s="140">
        <v>15154</v>
      </c>
      <c r="T171" s="98">
        <v>23557</v>
      </c>
      <c r="U171" s="98">
        <v>94</v>
      </c>
      <c r="V171" s="98">
        <v>0</v>
      </c>
      <c r="W171" s="98">
        <v>0</v>
      </c>
      <c r="X171" s="98">
        <v>0</v>
      </c>
      <c r="Y171" s="97">
        <v>1166</v>
      </c>
      <c r="Z171" s="97">
        <v>0</v>
      </c>
      <c r="AA171" s="97">
        <v>0</v>
      </c>
      <c r="AB171" s="97">
        <v>0</v>
      </c>
      <c r="AC171" s="97">
        <v>0</v>
      </c>
      <c r="AD171" s="98">
        <v>635</v>
      </c>
      <c r="AE171" s="98">
        <v>0</v>
      </c>
      <c r="AF171" s="98">
        <v>-111</v>
      </c>
      <c r="AG171" s="98">
        <v>0</v>
      </c>
      <c r="AH171" s="98">
        <v>11</v>
      </c>
      <c r="AI171" s="98">
        <v>0</v>
      </c>
      <c r="AJ171" s="114">
        <v>40506</v>
      </c>
      <c r="AK171" s="97">
        <v>0</v>
      </c>
      <c r="AL171" s="97">
        <v>316</v>
      </c>
      <c r="AM171" s="97">
        <v>0</v>
      </c>
      <c r="AN171" s="97">
        <v>0</v>
      </c>
      <c r="AO171" s="97">
        <v>186</v>
      </c>
      <c r="AP171" s="97">
        <v>410</v>
      </c>
      <c r="AQ171" s="97">
        <v>0</v>
      </c>
      <c r="AR171" s="97">
        <v>546</v>
      </c>
      <c r="AS171" s="97">
        <v>0</v>
      </c>
      <c r="AT171" s="97">
        <v>41964</v>
      </c>
      <c r="AU171" s="97">
        <v>-155</v>
      </c>
      <c r="AV171" s="97">
        <v>0</v>
      </c>
      <c r="AW171" s="97">
        <v>15</v>
      </c>
      <c r="AX171" s="97">
        <v>0</v>
      </c>
      <c r="AY171" s="97">
        <v>-24023</v>
      </c>
      <c r="AZ171" s="97">
        <v>0</v>
      </c>
      <c r="BA171" s="97">
        <v>0</v>
      </c>
      <c r="BB171" s="97">
        <v>0</v>
      </c>
      <c r="BC171" s="97">
        <v>0</v>
      </c>
      <c r="BD171" s="114">
        <v>17801</v>
      </c>
      <c r="BE171" s="97">
        <v>0</v>
      </c>
      <c r="BF171" s="97">
        <v>-1739</v>
      </c>
      <c r="BG171" s="97">
        <v>16062</v>
      </c>
      <c r="BH171" s="97">
        <v>0</v>
      </c>
      <c r="BI171" s="97">
        <v>0</v>
      </c>
      <c r="BJ171" s="97">
        <v>0</v>
      </c>
      <c r="BK171" s="97">
        <v>-1835</v>
      </c>
      <c r="BL171" s="97">
        <v>-250</v>
      </c>
      <c r="BM171" s="97">
        <v>-3013</v>
      </c>
      <c r="BN171" s="97">
        <v>0</v>
      </c>
      <c r="BO171" s="97">
        <v>-3762</v>
      </c>
      <c r="BP171" s="97">
        <v>-355</v>
      </c>
      <c r="BQ171" s="97">
        <v>6847</v>
      </c>
      <c r="BR171" s="105">
        <v>0</v>
      </c>
      <c r="BS171" s="105">
        <v>0</v>
      </c>
      <c r="BT171" s="105">
        <v>9803</v>
      </c>
      <c r="BU171" s="105">
        <v>1250</v>
      </c>
      <c r="BV171" s="106">
        <v>0</v>
      </c>
      <c r="BW171" s="106">
        <v>0</v>
      </c>
      <c r="BX171" s="106">
        <v>7968</v>
      </c>
      <c r="BY171" s="106">
        <v>1000</v>
      </c>
      <c r="BZ171" s="105">
        <v>0</v>
      </c>
      <c r="CA171" s="107">
        <v>1569</v>
      </c>
      <c r="CB171" s="107">
        <v>1500</v>
      </c>
      <c r="CC171" s="107">
        <v>2605</v>
      </c>
      <c r="CD171" s="107">
        <v>-721</v>
      </c>
      <c r="CE171" s="107">
        <v>1199</v>
      </c>
      <c r="CF171" s="136">
        <v>6152</v>
      </c>
      <c r="CG171" s="110">
        <v>3028</v>
      </c>
      <c r="CH171" s="110">
        <v>3442</v>
      </c>
      <c r="CI171" s="135">
        <v>6470</v>
      </c>
      <c r="CJ171" s="135">
        <v>0</v>
      </c>
      <c r="CK171" s="97">
        <v>0</v>
      </c>
      <c r="CL171" s="97">
        <v>0</v>
      </c>
      <c r="CM171" s="139">
        <v>0</v>
      </c>
      <c r="CN171" s="139">
        <v>0</v>
      </c>
      <c r="CO171" s="97">
        <v>1</v>
      </c>
      <c r="CP171" s="97">
        <v>15154</v>
      </c>
      <c r="CQ171" s="119">
        <v>0</v>
      </c>
      <c r="CR171" s="119">
        <v>0</v>
      </c>
      <c r="CS171" s="118">
        <v>0</v>
      </c>
      <c r="CT171" s="117">
        <v>0</v>
      </c>
      <c r="CU171" s="117">
        <v>0</v>
      </c>
    </row>
    <row r="172" spans="1:99" x14ac:dyDescent="0.2">
      <c r="A172" s="144" t="s">
        <v>381</v>
      </c>
      <c r="B172" s="144" t="s">
        <v>1212</v>
      </c>
      <c r="C172" s="144" t="s">
        <v>382</v>
      </c>
      <c r="D172" s="144"/>
      <c r="E172" s="144" t="s">
        <v>822</v>
      </c>
      <c r="F172" s="97">
        <v>0</v>
      </c>
      <c r="G172" s="97">
        <v>-218</v>
      </c>
      <c r="H172" s="97">
        <v>0</v>
      </c>
      <c r="I172" s="97">
        <v>0</v>
      </c>
      <c r="J172" s="97">
        <v>40</v>
      </c>
      <c r="K172" s="97">
        <v>1768</v>
      </c>
      <c r="L172" s="97">
        <v>5419</v>
      </c>
      <c r="M172" s="97">
        <v>4314</v>
      </c>
      <c r="N172" s="97">
        <v>3647</v>
      </c>
      <c r="O172" s="97">
        <v>0</v>
      </c>
      <c r="P172" s="97">
        <v>0</v>
      </c>
      <c r="Q172" s="97">
        <v>6138</v>
      </c>
      <c r="R172" s="97">
        <v>-7</v>
      </c>
      <c r="S172" s="140">
        <v>21101</v>
      </c>
      <c r="T172" s="98">
        <v>45161</v>
      </c>
      <c r="U172" s="98">
        <v>38</v>
      </c>
      <c r="V172" s="98">
        <v>0</v>
      </c>
      <c r="W172" s="98">
        <v>0</v>
      </c>
      <c r="X172" s="98">
        <v>0</v>
      </c>
      <c r="Y172" s="97">
        <v>169</v>
      </c>
      <c r="Z172" s="97">
        <v>0</v>
      </c>
      <c r="AA172" s="97">
        <v>0</v>
      </c>
      <c r="AB172" s="97">
        <v>0</v>
      </c>
      <c r="AC172" s="97">
        <v>0</v>
      </c>
      <c r="AD172" s="98">
        <v>-1310</v>
      </c>
      <c r="AE172" s="98">
        <v>84</v>
      </c>
      <c r="AF172" s="98">
        <v>-492</v>
      </c>
      <c r="AG172" s="98">
        <v>0</v>
      </c>
      <c r="AH172" s="98">
        <v>21</v>
      </c>
      <c r="AI172" s="98">
        <v>2</v>
      </c>
      <c r="AJ172" s="114">
        <v>64774</v>
      </c>
      <c r="AK172" s="97">
        <v>0</v>
      </c>
      <c r="AL172" s="97">
        <v>446</v>
      </c>
      <c r="AM172" s="97">
        <v>0</v>
      </c>
      <c r="AN172" s="97">
        <v>0</v>
      </c>
      <c r="AO172" s="97">
        <v>209</v>
      </c>
      <c r="AP172" s="97">
        <v>729</v>
      </c>
      <c r="AQ172" s="97">
        <v>1</v>
      </c>
      <c r="AR172" s="97">
        <v>780</v>
      </c>
      <c r="AS172" s="97">
        <v>0</v>
      </c>
      <c r="AT172" s="97">
        <v>66939</v>
      </c>
      <c r="AU172" s="97">
        <v>-300</v>
      </c>
      <c r="AV172" s="97">
        <v>0</v>
      </c>
      <c r="AW172" s="97">
        <v>7</v>
      </c>
      <c r="AX172" s="97">
        <v>0</v>
      </c>
      <c r="AY172" s="97">
        <v>-45653</v>
      </c>
      <c r="AZ172" s="97">
        <v>0</v>
      </c>
      <c r="BA172" s="97">
        <v>-1811</v>
      </c>
      <c r="BB172" s="97">
        <v>0</v>
      </c>
      <c r="BC172" s="97">
        <v>0</v>
      </c>
      <c r="BD172" s="114">
        <v>19182</v>
      </c>
      <c r="BE172" s="97">
        <v>0</v>
      </c>
      <c r="BF172" s="97">
        <v>-2914</v>
      </c>
      <c r="BG172" s="97">
        <v>16268</v>
      </c>
      <c r="BH172" s="97">
        <v>0</v>
      </c>
      <c r="BI172" s="97">
        <v>0</v>
      </c>
      <c r="BJ172" s="97">
        <v>-40</v>
      </c>
      <c r="BK172" s="97">
        <v>2383</v>
      </c>
      <c r="BL172" s="97">
        <v>464</v>
      </c>
      <c r="BM172" s="97">
        <v>-2527</v>
      </c>
      <c r="BN172" s="97">
        <v>0</v>
      </c>
      <c r="BO172" s="97">
        <v>-6171</v>
      </c>
      <c r="BP172" s="97">
        <v>26</v>
      </c>
      <c r="BQ172" s="97">
        <v>10403</v>
      </c>
      <c r="BR172" s="105">
        <v>0</v>
      </c>
      <c r="BS172" s="105">
        <v>59</v>
      </c>
      <c r="BT172" s="105">
        <v>14671</v>
      </c>
      <c r="BU172" s="105">
        <v>7685</v>
      </c>
      <c r="BV172" s="106">
        <v>0</v>
      </c>
      <c r="BW172" s="106">
        <v>19</v>
      </c>
      <c r="BX172" s="106">
        <v>17054</v>
      </c>
      <c r="BY172" s="106">
        <v>8149</v>
      </c>
      <c r="BZ172" s="105">
        <v>0</v>
      </c>
      <c r="CA172" s="107">
        <v>2739</v>
      </c>
      <c r="CB172" s="107">
        <v>3</v>
      </c>
      <c r="CC172" s="107">
        <v>177</v>
      </c>
      <c r="CD172" s="107">
        <v>0</v>
      </c>
      <c r="CE172" s="107">
        <v>115</v>
      </c>
      <c r="CF172" s="136">
        <v>3034</v>
      </c>
      <c r="CG172" s="110">
        <v>4333</v>
      </c>
      <c r="CH172" s="110">
        <v>5738</v>
      </c>
      <c r="CI172" s="135">
        <v>10071</v>
      </c>
      <c r="CJ172" s="135">
        <v>0</v>
      </c>
      <c r="CK172" s="97">
        <v>0</v>
      </c>
      <c r="CL172" s="97">
        <v>0</v>
      </c>
      <c r="CM172" s="139">
        <v>0</v>
      </c>
      <c r="CN172" s="139">
        <v>0</v>
      </c>
      <c r="CO172" s="97">
        <v>1</v>
      </c>
      <c r="CP172" s="97">
        <v>21101</v>
      </c>
      <c r="CQ172" s="119">
        <v>0</v>
      </c>
      <c r="CR172" s="119">
        <v>0</v>
      </c>
      <c r="CS172" s="118">
        <v>0</v>
      </c>
      <c r="CT172" s="117">
        <v>0</v>
      </c>
      <c r="CU172" s="117">
        <v>0</v>
      </c>
    </row>
    <row r="173" spans="1:99" x14ac:dyDescent="0.2">
      <c r="A173" s="144" t="s">
        <v>383</v>
      </c>
      <c r="B173" s="144" t="s">
        <v>1213</v>
      </c>
      <c r="C173" s="144" t="s">
        <v>384</v>
      </c>
      <c r="D173" s="144"/>
      <c r="E173" s="144" t="s">
        <v>822</v>
      </c>
      <c r="F173" s="97">
        <v>0</v>
      </c>
      <c r="G173" s="97">
        <v>-46</v>
      </c>
      <c r="H173" s="97">
        <v>0</v>
      </c>
      <c r="I173" s="97">
        <v>4</v>
      </c>
      <c r="J173" s="97">
        <v>0</v>
      </c>
      <c r="K173" s="97">
        <v>558.9</v>
      </c>
      <c r="L173" s="97">
        <v>1276</v>
      </c>
      <c r="M173" s="97">
        <v>2082</v>
      </c>
      <c r="N173" s="97">
        <v>481</v>
      </c>
      <c r="O173" s="97">
        <v>0</v>
      </c>
      <c r="P173" s="97">
        <v>0</v>
      </c>
      <c r="Q173" s="97">
        <v>1911</v>
      </c>
      <c r="R173" s="97">
        <v>0</v>
      </c>
      <c r="S173" s="140">
        <v>6266.9</v>
      </c>
      <c r="T173" s="98">
        <v>6886</v>
      </c>
      <c r="U173" s="98">
        <v>26</v>
      </c>
      <c r="V173" s="98">
        <v>0</v>
      </c>
      <c r="W173" s="98">
        <v>0</v>
      </c>
      <c r="X173" s="98">
        <v>0</v>
      </c>
      <c r="Y173" s="97">
        <v>377</v>
      </c>
      <c r="Z173" s="97">
        <v>0</v>
      </c>
      <c r="AA173" s="97">
        <v>0</v>
      </c>
      <c r="AB173" s="97">
        <v>0</v>
      </c>
      <c r="AC173" s="97">
        <v>0</v>
      </c>
      <c r="AD173" s="98">
        <v>-46</v>
      </c>
      <c r="AE173" s="98">
        <v>0</v>
      </c>
      <c r="AF173" s="98">
        <v>-9</v>
      </c>
      <c r="AG173" s="98">
        <v>0</v>
      </c>
      <c r="AH173" s="98">
        <v>0</v>
      </c>
      <c r="AI173" s="98">
        <v>6</v>
      </c>
      <c r="AJ173" s="114">
        <v>13506.9</v>
      </c>
      <c r="AK173" s="97">
        <v>0</v>
      </c>
      <c r="AL173" s="97">
        <v>441</v>
      </c>
      <c r="AM173" s="97">
        <v>0</v>
      </c>
      <c r="AN173" s="97">
        <v>0</v>
      </c>
      <c r="AO173" s="97">
        <v>0</v>
      </c>
      <c r="AP173" s="97">
        <v>135</v>
      </c>
      <c r="AQ173" s="97">
        <v>0</v>
      </c>
      <c r="AR173" s="97">
        <v>9</v>
      </c>
      <c r="AS173" s="97">
        <v>0</v>
      </c>
      <c r="AT173" s="97">
        <v>14091.9</v>
      </c>
      <c r="AU173" s="97">
        <v>-22</v>
      </c>
      <c r="AV173" s="97">
        <v>0</v>
      </c>
      <c r="AW173" s="97">
        <v>0</v>
      </c>
      <c r="AX173" s="97">
        <v>0</v>
      </c>
      <c r="AY173" s="97">
        <v>-7008</v>
      </c>
      <c r="AZ173" s="97">
        <v>0</v>
      </c>
      <c r="BA173" s="97">
        <v>0</v>
      </c>
      <c r="BB173" s="97">
        <v>0</v>
      </c>
      <c r="BC173" s="97">
        <v>0</v>
      </c>
      <c r="BD173" s="114">
        <v>7061.9</v>
      </c>
      <c r="BE173" s="97">
        <v>0</v>
      </c>
      <c r="BF173" s="97">
        <v>-2008</v>
      </c>
      <c r="BG173" s="97">
        <v>5053.8999999999996</v>
      </c>
      <c r="BH173" s="97">
        <v>0</v>
      </c>
      <c r="BI173" s="97">
        <v>0</v>
      </c>
      <c r="BJ173" s="97">
        <v>0</v>
      </c>
      <c r="BK173" s="97">
        <v>779</v>
      </c>
      <c r="BL173" s="97">
        <v>38</v>
      </c>
      <c r="BM173" s="97">
        <v>-623</v>
      </c>
      <c r="BN173" s="97">
        <v>0</v>
      </c>
      <c r="BO173" s="97">
        <v>-1615</v>
      </c>
      <c r="BP173" s="97">
        <v>-48</v>
      </c>
      <c r="BQ173" s="97">
        <v>3585</v>
      </c>
      <c r="BR173" s="105">
        <v>0</v>
      </c>
      <c r="BS173" s="105">
        <v>0</v>
      </c>
      <c r="BT173" s="105">
        <v>6006</v>
      </c>
      <c r="BU173" s="105">
        <v>2679</v>
      </c>
      <c r="BV173" s="106">
        <v>0</v>
      </c>
      <c r="BW173" s="106">
        <v>0</v>
      </c>
      <c r="BX173" s="106">
        <v>6785</v>
      </c>
      <c r="BY173" s="106">
        <v>2717</v>
      </c>
      <c r="BZ173" s="105">
        <v>0</v>
      </c>
      <c r="CA173" s="107">
        <v>856</v>
      </c>
      <c r="CB173" s="107">
        <v>0</v>
      </c>
      <c r="CC173" s="107">
        <v>33</v>
      </c>
      <c r="CD173" s="107">
        <v>-289</v>
      </c>
      <c r="CE173" s="107">
        <v>202</v>
      </c>
      <c r="CF173" s="136">
        <v>802</v>
      </c>
      <c r="CG173" s="110">
        <v>1091</v>
      </c>
      <c r="CH173" s="110">
        <v>710</v>
      </c>
      <c r="CI173" s="135">
        <v>1801</v>
      </c>
      <c r="CJ173" s="135">
        <v>6</v>
      </c>
      <c r="CK173" s="97">
        <v>0</v>
      </c>
      <c r="CL173" s="97">
        <v>0</v>
      </c>
      <c r="CM173" s="139">
        <v>0</v>
      </c>
      <c r="CN173" s="139">
        <v>0</v>
      </c>
      <c r="CO173" s="97">
        <v>1</v>
      </c>
      <c r="CP173" s="97">
        <v>6267</v>
      </c>
      <c r="CQ173" s="119">
        <v>0</v>
      </c>
      <c r="CR173" s="119">
        <v>0</v>
      </c>
      <c r="CS173" s="118">
        <v>0</v>
      </c>
      <c r="CT173" s="117">
        <v>0</v>
      </c>
      <c r="CU173" s="117">
        <v>0</v>
      </c>
    </row>
    <row r="174" spans="1:99" x14ac:dyDescent="0.2">
      <c r="A174" s="144" t="s">
        <v>385</v>
      </c>
      <c r="B174" s="144" t="s">
        <v>1214</v>
      </c>
      <c r="C174" s="144" t="s">
        <v>386</v>
      </c>
      <c r="D174" s="144"/>
      <c r="E174" s="144" t="s">
        <v>822</v>
      </c>
      <c r="F174" s="97">
        <v>0</v>
      </c>
      <c r="G174" s="97">
        <v>0</v>
      </c>
      <c r="H174" s="97">
        <v>0</v>
      </c>
      <c r="I174" s="97">
        <v>0</v>
      </c>
      <c r="J174" s="97">
        <v>0</v>
      </c>
      <c r="K174" s="97">
        <v>2498</v>
      </c>
      <c r="L174" s="97">
        <v>2257</v>
      </c>
      <c r="M174" s="97">
        <v>2712</v>
      </c>
      <c r="N174" s="97">
        <v>1191</v>
      </c>
      <c r="O174" s="97">
        <v>0</v>
      </c>
      <c r="P174" s="97">
        <v>0</v>
      </c>
      <c r="Q174" s="97">
        <v>1747</v>
      </c>
      <c r="R174" s="97">
        <v>0</v>
      </c>
      <c r="S174" s="140">
        <v>10405</v>
      </c>
      <c r="T174" s="98">
        <v>19247</v>
      </c>
      <c r="U174" s="98">
        <v>0</v>
      </c>
      <c r="V174" s="98">
        <v>0</v>
      </c>
      <c r="W174" s="98">
        <v>0</v>
      </c>
      <c r="X174" s="98">
        <v>0</v>
      </c>
      <c r="Y174" s="97">
        <v>50</v>
      </c>
      <c r="Z174" s="97">
        <v>0</v>
      </c>
      <c r="AA174" s="97">
        <v>0</v>
      </c>
      <c r="AB174" s="97">
        <v>0</v>
      </c>
      <c r="AC174" s="97">
        <v>0</v>
      </c>
      <c r="AD174" s="98">
        <v>120</v>
      </c>
      <c r="AE174" s="98">
        <v>0</v>
      </c>
      <c r="AF174" s="98">
        <v>-129</v>
      </c>
      <c r="AG174" s="98">
        <v>0</v>
      </c>
      <c r="AH174" s="98">
        <v>0</v>
      </c>
      <c r="AI174" s="98">
        <v>0</v>
      </c>
      <c r="AJ174" s="114">
        <v>29693</v>
      </c>
      <c r="AK174" s="97">
        <v>0</v>
      </c>
      <c r="AL174" s="97">
        <v>908</v>
      </c>
      <c r="AM174" s="97">
        <v>0</v>
      </c>
      <c r="AN174" s="97">
        <v>0</v>
      </c>
      <c r="AO174" s="97">
        <v>13</v>
      </c>
      <c r="AP174" s="97">
        <v>553</v>
      </c>
      <c r="AQ174" s="97">
        <v>0</v>
      </c>
      <c r="AR174" s="97">
        <v>154</v>
      </c>
      <c r="AS174" s="97">
        <v>0</v>
      </c>
      <c r="AT174" s="97">
        <v>31321</v>
      </c>
      <c r="AU174" s="97">
        <v>-72</v>
      </c>
      <c r="AV174" s="97">
        <v>0</v>
      </c>
      <c r="AW174" s="97">
        <v>0</v>
      </c>
      <c r="AX174" s="97">
        <v>0</v>
      </c>
      <c r="AY174" s="97">
        <v>-19225</v>
      </c>
      <c r="AZ174" s="97">
        <v>0</v>
      </c>
      <c r="BA174" s="97">
        <v>0</v>
      </c>
      <c r="BB174" s="97">
        <v>0</v>
      </c>
      <c r="BC174" s="97">
        <v>0</v>
      </c>
      <c r="BD174" s="114">
        <v>12024</v>
      </c>
      <c r="BE174" s="97">
        <v>0</v>
      </c>
      <c r="BF174" s="97">
        <v>-1393</v>
      </c>
      <c r="BG174" s="97">
        <v>10631</v>
      </c>
      <c r="BH174" s="97">
        <v>0</v>
      </c>
      <c r="BI174" s="97">
        <v>0</v>
      </c>
      <c r="BJ174" s="97">
        <v>0</v>
      </c>
      <c r="BK174" s="97">
        <v>-2457</v>
      </c>
      <c r="BL174" s="97">
        <v>0</v>
      </c>
      <c r="BM174" s="97">
        <v>-1016</v>
      </c>
      <c r="BN174" s="97">
        <v>0</v>
      </c>
      <c r="BO174" s="97">
        <v>-2122</v>
      </c>
      <c r="BP174" s="97">
        <v>0</v>
      </c>
      <c r="BQ174" s="97">
        <v>5036</v>
      </c>
      <c r="BR174" s="105">
        <v>0</v>
      </c>
      <c r="BS174" s="105">
        <v>0</v>
      </c>
      <c r="BT174" s="105">
        <v>7559</v>
      </c>
      <c r="BU174" s="105">
        <v>1000</v>
      </c>
      <c r="BV174" s="106">
        <v>0</v>
      </c>
      <c r="BW174" s="106">
        <v>0</v>
      </c>
      <c r="BX174" s="106">
        <v>5102</v>
      </c>
      <c r="BY174" s="106">
        <v>1000</v>
      </c>
      <c r="BZ174" s="105">
        <v>0</v>
      </c>
      <c r="CA174" s="107">
        <v>766</v>
      </c>
      <c r="CB174" s="107">
        <v>0</v>
      </c>
      <c r="CC174" s="107">
        <v>1166</v>
      </c>
      <c r="CD174" s="107">
        <v>-781</v>
      </c>
      <c r="CE174" s="107">
        <v>908</v>
      </c>
      <c r="CF174" s="136">
        <v>2059</v>
      </c>
      <c r="CG174" s="110">
        <v>2185</v>
      </c>
      <c r="CH174" s="110">
        <v>2458</v>
      </c>
      <c r="CI174" s="135">
        <v>4643</v>
      </c>
      <c r="CJ174" s="135">
        <v>8</v>
      </c>
      <c r="CK174" s="97">
        <v>0</v>
      </c>
      <c r="CL174" s="97">
        <v>0</v>
      </c>
      <c r="CM174" s="139">
        <v>0</v>
      </c>
      <c r="CN174" s="139">
        <v>0</v>
      </c>
      <c r="CO174" s="97">
        <v>1</v>
      </c>
      <c r="CP174" s="97">
        <v>10405</v>
      </c>
      <c r="CQ174" s="119">
        <v>0</v>
      </c>
      <c r="CR174" s="119">
        <v>0</v>
      </c>
      <c r="CS174" s="118">
        <v>0</v>
      </c>
      <c r="CT174" s="117">
        <v>0</v>
      </c>
      <c r="CU174" s="117">
        <v>0</v>
      </c>
    </row>
    <row r="175" spans="1:99" x14ac:dyDescent="0.2">
      <c r="A175" s="144" t="s">
        <v>387</v>
      </c>
      <c r="B175" s="144" t="s">
        <v>1215</v>
      </c>
      <c r="C175" s="144" t="s">
        <v>388</v>
      </c>
      <c r="D175" s="144"/>
      <c r="E175" s="144" t="s">
        <v>822</v>
      </c>
      <c r="F175" s="97">
        <v>0</v>
      </c>
      <c r="G175" s="97">
        <v>16</v>
      </c>
      <c r="H175" s="97">
        <v>-9</v>
      </c>
      <c r="I175" s="97">
        <v>0</v>
      </c>
      <c r="J175" s="97">
        <v>0</v>
      </c>
      <c r="K175" s="97">
        <v>1085</v>
      </c>
      <c r="L175" s="97">
        <v>2546</v>
      </c>
      <c r="M175" s="97">
        <v>2861</v>
      </c>
      <c r="N175" s="97">
        <v>1443</v>
      </c>
      <c r="O175" s="97">
        <v>0</v>
      </c>
      <c r="P175" s="97">
        <v>0</v>
      </c>
      <c r="Q175" s="97">
        <v>2759</v>
      </c>
      <c r="R175" s="97">
        <v>83</v>
      </c>
      <c r="S175" s="140">
        <v>10784</v>
      </c>
      <c r="T175" s="98">
        <v>21812</v>
      </c>
      <c r="U175" s="98">
        <v>0</v>
      </c>
      <c r="V175" s="98">
        <v>0</v>
      </c>
      <c r="W175" s="98">
        <v>0</v>
      </c>
      <c r="X175" s="98">
        <v>0</v>
      </c>
      <c r="Y175" s="97">
        <v>320</v>
      </c>
      <c r="Z175" s="97">
        <v>0</v>
      </c>
      <c r="AA175" s="97">
        <v>0</v>
      </c>
      <c r="AB175" s="97">
        <v>0</v>
      </c>
      <c r="AC175" s="97">
        <v>0</v>
      </c>
      <c r="AD175" s="98">
        <v>-472</v>
      </c>
      <c r="AE175" s="98">
        <v>0</v>
      </c>
      <c r="AF175" s="98">
        <v>-217</v>
      </c>
      <c r="AG175" s="98">
        <v>0</v>
      </c>
      <c r="AH175" s="98">
        <v>80</v>
      </c>
      <c r="AI175" s="98">
        <v>-6</v>
      </c>
      <c r="AJ175" s="114">
        <v>32301</v>
      </c>
      <c r="AK175" s="97">
        <v>0</v>
      </c>
      <c r="AL175" s="97">
        <v>900</v>
      </c>
      <c r="AM175" s="97">
        <v>0</v>
      </c>
      <c r="AN175" s="97">
        <v>0</v>
      </c>
      <c r="AO175" s="97">
        <v>24</v>
      </c>
      <c r="AP175" s="97">
        <v>1007</v>
      </c>
      <c r="AQ175" s="97">
        <v>0</v>
      </c>
      <c r="AR175" s="97">
        <v>151</v>
      </c>
      <c r="AS175" s="97">
        <v>0</v>
      </c>
      <c r="AT175" s="97">
        <v>34383</v>
      </c>
      <c r="AU175" s="97">
        <v>-206</v>
      </c>
      <c r="AV175" s="97">
        <v>0</v>
      </c>
      <c r="AW175" s="97">
        <v>0</v>
      </c>
      <c r="AX175" s="97">
        <v>0</v>
      </c>
      <c r="AY175" s="97">
        <v>-21727</v>
      </c>
      <c r="AZ175" s="97">
        <v>0</v>
      </c>
      <c r="BA175" s="97">
        <v>-24</v>
      </c>
      <c r="BB175" s="97">
        <v>0</v>
      </c>
      <c r="BC175" s="97">
        <v>0</v>
      </c>
      <c r="BD175" s="114">
        <v>12426</v>
      </c>
      <c r="BE175" s="97">
        <v>0</v>
      </c>
      <c r="BF175" s="97">
        <v>-2283</v>
      </c>
      <c r="BG175" s="97">
        <v>10143</v>
      </c>
      <c r="BH175" s="97">
        <v>0</v>
      </c>
      <c r="BI175" s="97">
        <v>0</v>
      </c>
      <c r="BJ175" s="97">
        <v>0</v>
      </c>
      <c r="BK175" s="97">
        <v>2412</v>
      </c>
      <c r="BL175" s="97">
        <v>403</v>
      </c>
      <c r="BM175" s="97">
        <v>-1007</v>
      </c>
      <c r="BN175" s="97">
        <v>0</v>
      </c>
      <c r="BO175" s="97">
        <v>-4245</v>
      </c>
      <c r="BP175" s="97">
        <v>-131</v>
      </c>
      <c r="BQ175" s="97">
        <v>7575</v>
      </c>
      <c r="BR175" s="105">
        <v>0</v>
      </c>
      <c r="BS175" s="105">
        <v>0</v>
      </c>
      <c r="BT175" s="105">
        <v>11584</v>
      </c>
      <c r="BU175" s="105">
        <v>4194</v>
      </c>
      <c r="BV175" s="106">
        <v>0</v>
      </c>
      <c r="BW175" s="106">
        <v>0</v>
      </c>
      <c r="BX175" s="106">
        <v>13996</v>
      </c>
      <c r="BY175" s="106">
        <v>4597</v>
      </c>
      <c r="BZ175" s="105">
        <v>0</v>
      </c>
      <c r="CA175" s="107">
        <v>-1950</v>
      </c>
      <c r="CB175" s="107">
        <v>-332</v>
      </c>
      <c r="CC175" s="107">
        <v>0</v>
      </c>
      <c r="CD175" s="107">
        <v>-307</v>
      </c>
      <c r="CE175" s="107">
        <v>-550</v>
      </c>
      <c r="CF175" s="136">
        <v>-3139</v>
      </c>
      <c r="CG175" s="110">
        <v>2685</v>
      </c>
      <c r="CH175" s="110">
        <v>2200</v>
      </c>
      <c r="CI175" s="135">
        <v>4885</v>
      </c>
      <c r="CJ175" s="135">
        <v>0</v>
      </c>
      <c r="CK175" s="97">
        <v>0</v>
      </c>
      <c r="CL175" s="97">
        <v>0</v>
      </c>
      <c r="CM175" s="139">
        <v>0</v>
      </c>
      <c r="CN175" s="139">
        <v>0</v>
      </c>
      <c r="CO175" s="97">
        <v>1</v>
      </c>
      <c r="CP175" s="97">
        <v>10808</v>
      </c>
      <c r="CQ175" s="119">
        <v>0</v>
      </c>
      <c r="CR175" s="119">
        <v>0</v>
      </c>
      <c r="CS175" s="118">
        <v>0</v>
      </c>
      <c r="CT175" s="117">
        <v>0</v>
      </c>
      <c r="CU175" s="117">
        <v>0</v>
      </c>
    </row>
    <row r="176" spans="1:99" x14ac:dyDescent="0.2">
      <c r="A176" s="144" t="s">
        <v>389</v>
      </c>
      <c r="B176" s="144" t="s">
        <v>1216</v>
      </c>
      <c r="C176" s="144" t="s">
        <v>390</v>
      </c>
      <c r="D176" s="144"/>
      <c r="E176" s="144" t="s">
        <v>822</v>
      </c>
      <c r="F176" s="97">
        <v>0</v>
      </c>
      <c r="G176" s="97">
        <v>-46</v>
      </c>
      <c r="H176" s="97">
        <v>0</v>
      </c>
      <c r="I176" s="97">
        <v>0</v>
      </c>
      <c r="J176" s="97">
        <v>0</v>
      </c>
      <c r="K176" s="97">
        <v>737</v>
      </c>
      <c r="L176" s="97">
        <v>2714</v>
      </c>
      <c r="M176" s="97">
        <v>5941</v>
      </c>
      <c r="N176" s="97">
        <v>1719</v>
      </c>
      <c r="O176" s="97">
        <v>0</v>
      </c>
      <c r="P176" s="97">
        <v>0</v>
      </c>
      <c r="Q176" s="97">
        <v>3805</v>
      </c>
      <c r="R176" s="97">
        <v>0</v>
      </c>
      <c r="S176" s="140">
        <v>14870</v>
      </c>
      <c r="T176" s="98">
        <v>14120</v>
      </c>
      <c r="U176" s="98">
        <v>0</v>
      </c>
      <c r="V176" s="98">
        <v>13611</v>
      </c>
      <c r="W176" s="98">
        <v>0</v>
      </c>
      <c r="X176" s="98">
        <v>0</v>
      </c>
      <c r="Y176" s="97">
        <v>550</v>
      </c>
      <c r="Z176" s="97">
        <v>0</v>
      </c>
      <c r="AA176" s="97">
        <v>0</v>
      </c>
      <c r="AB176" s="97">
        <v>0</v>
      </c>
      <c r="AC176" s="97">
        <v>0</v>
      </c>
      <c r="AD176" s="98">
        <v>-1223</v>
      </c>
      <c r="AE176" s="98">
        <v>-225</v>
      </c>
      <c r="AF176" s="98">
        <v>-54</v>
      </c>
      <c r="AG176" s="98">
        <v>-161</v>
      </c>
      <c r="AH176" s="98">
        <v>2</v>
      </c>
      <c r="AI176" s="98">
        <v>0</v>
      </c>
      <c r="AJ176" s="114">
        <v>41490</v>
      </c>
      <c r="AK176" s="97">
        <v>0</v>
      </c>
      <c r="AL176" s="97">
        <v>942</v>
      </c>
      <c r="AM176" s="97">
        <v>0</v>
      </c>
      <c r="AN176" s="97">
        <v>0</v>
      </c>
      <c r="AO176" s="97">
        <v>0</v>
      </c>
      <c r="AP176" s="97">
        <v>323</v>
      </c>
      <c r="AQ176" s="97">
        <v>0</v>
      </c>
      <c r="AR176" s="97">
        <v>107</v>
      </c>
      <c r="AS176" s="97">
        <v>43</v>
      </c>
      <c r="AT176" s="97">
        <v>42905</v>
      </c>
      <c r="AU176" s="97">
        <v>-91</v>
      </c>
      <c r="AV176" s="97">
        <v>0</v>
      </c>
      <c r="AW176" s="97">
        <v>0</v>
      </c>
      <c r="AX176" s="97">
        <v>0</v>
      </c>
      <c r="AY176" s="97">
        <v>-27396</v>
      </c>
      <c r="AZ176" s="97">
        <v>0</v>
      </c>
      <c r="BA176" s="97">
        <v>-472</v>
      </c>
      <c r="BB176" s="97">
        <v>0</v>
      </c>
      <c r="BC176" s="97">
        <v>0</v>
      </c>
      <c r="BD176" s="114">
        <v>14946</v>
      </c>
      <c r="BE176" s="97">
        <v>0</v>
      </c>
      <c r="BF176" s="97">
        <v>-2426</v>
      </c>
      <c r="BG176" s="97">
        <v>12520</v>
      </c>
      <c r="BH176" s="97">
        <v>0</v>
      </c>
      <c r="BI176" s="97">
        <v>0</v>
      </c>
      <c r="BJ176" s="97">
        <v>0</v>
      </c>
      <c r="BK176" s="97">
        <v>-775</v>
      </c>
      <c r="BL176" s="97">
        <v>0</v>
      </c>
      <c r="BM176" s="97">
        <v>-1576</v>
      </c>
      <c r="BN176" s="97">
        <v>0</v>
      </c>
      <c r="BO176" s="97">
        <v>-3230</v>
      </c>
      <c r="BP176" s="97">
        <v>-37</v>
      </c>
      <c r="BQ176" s="97">
        <v>6903</v>
      </c>
      <c r="BR176" s="105">
        <v>0</v>
      </c>
      <c r="BS176" s="105">
        <v>0</v>
      </c>
      <c r="BT176" s="105">
        <v>11746</v>
      </c>
      <c r="BU176" s="105">
        <v>960</v>
      </c>
      <c r="BV176" s="106">
        <v>0</v>
      </c>
      <c r="BW176" s="106">
        <v>0</v>
      </c>
      <c r="BX176" s="106">
        <v>10971</v>
      </c>
      <c r="BY176" s="106">
        <v>960</v>
      </c>
      <c r="BZ176" s="105">
        <v>0</v>
      </c>
      <c r="CA176" s="107">
        <v>1117</v>
      </c>
      <c r="CB176" s="107">
        <v>165</v>
      </c>
      <c r="CC176" s="107">
        <v>0</v>
      </c>
      <c r="CD176" s="107">
        <v>-806</v>
      </c>
      <c r="CE176" s="107">
        <v>1297</v>
      </c>
      <c r="CF176" s="136">
        <v>1773</v>
      </c>
      <c r="CG176" s="110">
        <v>3993.9479999999994</v>
      </c>
      <c r="CH176" s="110">
        <v>3050.0520000000001</v>
      </c>
      <c r="CI176" s="135">
        <v>7044</v>
      </c>
      <c r="CJ176" s="135">
        <v>47</v>
      </c>
      <c r="CK176" s="97">
        <v>0</v>
      </c>
      <c r="CL176" s="97">
        <v>0</v>
      </c>
      <c r="CM176" s="139">
        <v>0</v>
      </c>
      <c r="CN176" s="139">
        <v>0</v>
      </c>
      <c r="CO176" s="97">
        <v>1</v>
      </c>
      <c r="CP176" s="97">
        <v>14870</v>
      </c>
      <c r="CQ176" s="119">
        <v>26028</v>
      </c>
      <c r="CR176" s="119">
        <v>26205</v>
      </c>
      <c r="CS176" s="118">
        <v>-177</v>
      </c>
      <c r="CT176" s="117">
        <v>2882</v>
      </c>
      <c r="CU176" s="117">
        <v>2705</v>
      </c>
    </row>
    <row r="177" spans="1:99" x14ac:dyDescent="0.2">
      <c r="A177" s="144" t="s">
        <v>391</v>
      </c>
      <c r="B177" s="144" t="s">
        <v>1217</v>
      </c>
      <c r="C177" s="144" t="s">
        <v>392</v>
      </c>
      <c r="D177" s="144"/>
      <c r="E177" s="144" t="s">
        <v>822</v>
      </c>
      <c r="F177" s="97">
        <v>0</v>
      </c>
      <c r="G177" s="97">
        <v>296</v>
      </c>
      <c r="H177" s="97">
        <v>0</v>
      </c>
      <c r="I177" s="97">
        <v>0</v>
      </c>
      <c r="J177" s="97">
        <v>0</v>
      </c>
      <c r="K177" s="97">
        <v>1065</v>
      </c>
      <c r="L177" s="97">
        <v>2810</v>
      </c>
      <c r="M177" s="97">
        <v>3483</v>
      </c>
      <c r="N177" s="97">
        <v>-64</v>
      </c>
      <c r="O177" s="97">
        <v>0</v>
      </c>
      <c r="P177" s="97">
        <v>0</v>
      </c>
      <c r="Q177" s="97">
        <v>3024</v>
      </c>
      <c r="R177" s="97">
        <v>0</v>
      </c>
      <c r="S177" s="140">
        <v>10614</v>
      </c>
      <c r="T177" s="98">
        <v>30294</v>
      </c>
      <c r="U177" s="98">
        <v>1</v>
      </c>
      <c r="V177" s="98">
        <v>0</v>
      </c>
      <c r="W177" s="98">
        <v>0</v>
      </c>
      <c r="X177" s="98">
        <v>0</v>
      </c>
      <c r="Y177" s="97">
        <v>603</v>
      </c>
      <c r="Z177" s="97">
        <v>0</v>
      </c>
      <c r="AA177" s="97">
        <v>0</v>
      </c>
      <c r="AB177" s="97">
        <v>0</v>
      </c>
      <c r="AC177" s="97">
        <v>0</v>
      </c>
      <c r="AD177" s="98">
        <v>0</v>
      </c>
      <c r="AE177" s="98">
        <v>0</v>
      </c>
      <c r="AF177" s="98">
        <v>0</v>
      </c>
      <c r="AG177" s="98">
        <v>0</v>
      </c>
      <c r="AH177" s="98">
        <v>5</v>
      </c>
      <c r="AI177" s="98">
        <v>0</v>
      </c>
      <c r="AJ177" s="114">
        <v>41517</v>
      </c>
      <c r="AK177" s="97">
        <v>0</v>
      </c>
      <c r="AL177" s="97">
        <v>859</v>
      </c>
      <c r="AM177" s="97">
        <v>0</v>
      </c>
      <c r="AN177" s="97">
        <v>0</v>
      </c>
      <c r="AO177" s="97">
        <v>26</v>
      </c>
      <c r="AP177" s="97">
        <v>96</v>
      </c>
      <c r="AQ177" s="97">
        <v>0</v>
      </c>
      <c r="AR177" s="97">
        <v>69</v>
      </c>
      <c r="AS177" s="97">
        <v>0</v>
      </c>
      <c r="AT177" s="97">
        <v>42567</v>
      </c>
      <c r="AU177" s="97">
        <v>-96</v>
      </c>
      <c r="AV177" s="97">
        <v>0</v>
      </c>
      <c r="AW177" s="97">
        <v>0</v>
      </c>
      <c r="AX177" s="97">
        <v>0</v>
      </c>
      <c r="AY177" s="97">
        <v>-30518</v>
      </c>
      <c r="AZ177" s="97">
        <v>0</v>
      </c>
      <c r="BA177" s="97">
        <v>0</v>
      </c>
      <c r="BB177" s="97">
        <v>0</v>
      </c>
      <c r="BC177" s="97">
        <v>0</v>
      </c>
      <c r="BD177" s="114">
        <v>11953</v>
      </c>
      <c r="BE177" s="97">
        <v>0</v>
      </c>
      <c r="BF177" s="97">
        <v>-3029</v>
      </c>
      <c r="BG177" s="97">
        <v>8924</v>
      </c>
      <c r="BH177" s="97">
        <v>0</v>
      </c>
      <c r="BI177" s="97">
        <v>0</v>
      </c>
      <c r="BJ177" s="97">
        <v>0</v>
      </c>
      <c r="BK177" s="97">
        <v>1108</v>
      </c>
      <c r="BL177" s="97">
        <v>2509</v>
      </c>
      <c r="BM177" s="97">
        <v>-1631</v>
      </c>
      <c r="BN177" s="97">
        <v>0</v>
      </c>
      <c r="BO177" s="97">
        <v>-3702</v>
      </c>
      <c r="BP177" s="97">
        <v>-140</v>
      </c>
      <c r="BQ177" s="97">
        <v>7070</v>
      </c>
      <c r="BR177" s="105">
        <v>0</v>
      </c>
      <c r="BS177" s="105">
        <v>0</v>
      </c>
      <c r="BT177" s="105">
        <v>6361</v>
      </c>
      <c r="BU177" s="105">
        <v>8022</v>
      </c>
      <c r="BV177" s="106">
        <v>0</v>
      </c>
      <c r="BW177" s="106">
        <v>0</v>
      </c>
      <c r="BX177" s="106">
        <v>7469</v>
      </c>
      <c r="BY177" s="106">
        <v>10531</v>
      </c>
      <c r="BZ177" s="105">
        <v>0</v>
      </c>
      <c r="CA177" s="107">
        <v>2533</v>
      </c>
      <c r="CB177" s="107">
        <v>133</v>
      </c>
      <c r="CC177" s="107">
        <v>0</v>
      </c>
      <c r="CD177" s="107">
        <v>0</v>
      </c>
      <c r="CE177" s="107">
        <v>1208</v>
      </c>
      <c r="CF177" s="136">
        <v>3874</v>
      </c>
      <c r="CG177" s="110">
        <v>4468</v>
      </c>
      <c r="CH177" s="110">
        <v>3770</v>
      </c>
      <c r="CI177" s="135">
        <v>8238</v>
      </c>
      <c r="CJ177" s="135">
        <v>0</v>
      </c>
      <c r="CK177" s="97">
        <v>0</v>
      </c>
      <c r="CL177" s="97">
        <v>0</v>
      </c>
      <c r="CM177" s="139">
        <v>0</v>
      </c>
      <c r="CN177" s="139">
        <v>0</v>
      </c>
      <c r="CO177" s="97">
        <v>1</v>
      </c>
      <c r="CP177" s="97">
        <v>10614</v>
      </c>
      <c r="CQ177" s="119">
        <v>0</v>
      </c>
      <c r="CR177" s="119">
        <v>0</v>
      </c>
      <c r="CS177" s="118">
        <v>0</v>
      </c>
      <c r="CT177" s="117">
        <v>0</v>
      </c>
      <c r="CU177" s="117">
        <v>0</v>
      </c>
    </row>
    <row r="178" spans="1:99" x14ac:dyDescent="0.2">
      <c r="A178" s="144" t="s">
        <v>393</v>
      </c>
      <c r="B178" s="144" t="s">
        <v>1218</v>
      </c>
      <c r="C178" s="144" t="s">
        <v>394</v>
      </c>
      <c r="D178" s="144"/>
      <c r="E178" s="144" t="s">
        <v>820</v>
      </c>
      <c r="F178" s="97">
        <v>312577</v>
      </c>
      <c r="G178" s="97">
        <v>15622</v>
      </c>
      <c r="H178" s="97">
        <v>69433</v>
      </c>
      <c r="I178" s="97">
        <v>105289</v>
      </c>
      <c r="J178" s="97">
        <v>31574</v>
      </c>
      <c r="K178" s="97">
        <v>10173</v>
      </c>
      <c r="L178" s="97">
        <v>18085</v>
      </c>
      <c r="M178" s="97">
        <v>22066</v>
      </c>
      <c r="N178" s="97">
        <v>4797</v>
      </c>
      <c r="O178" s="97">
        <v>0</v>
      </c>
      <c r="P178" s="97">
        <v>0</v>
      </c>
      <c r="Q178" s="97">
        <v>14198</v>
      </c>
      <c r="R178" s="97">
        <v>1211</v>
      </c>
      <c r="S178" s="140">
        <v>605025</v>
      </c>
      <c r="T178" s="98">
        <v>81842</v>
      </c>
      <c r="U178" s="98">
        <v>1233</v>
      </c>
      <c r="V178" s="98">
        <v>46711</v>
      </c>
      <c r="W178" s="98">
        <v>0</v>
      </c>
      <c r="X178" s="98">
        <v>0</v>
      </c>
      <c r="Y178" s="97">
        <v>0</v>
      </c>
      <c r="Z178" s="97">
        <v>0</v>
      </c>
      <c r="AA178" s="97">
        <v>0</v>
      </c>
      <c r="AB178" s="97">
        <v>0</v>
      </c>
      <c r="AC178" s="97">
        <v>0</v>
      </c>
      <c r="AD178" s="98">
        <v>-3232</v>
      </c>
      <c r="AE178" s="98">
        <v>-592</v>
      </c>
      <c r="AF178" s="98">
        <v>0</v>
      </c>
      <c r="AG178" s="98">
        <v>0</v>
      </c>
      <c r="AH178" s="98">
        <v>-680</v>
      </c>
      <c r="AI178" s="98">
        <v>0</v>
      </c>
      <c r="AJ178" s="114">
        <v>730307</v>
      </c>
      <c r="AK178" s="97">
        <v>79</v>
      </c>
      <c r="AL178" s="97">
        <v>2212</v>
      </c>
      <c r="AM178" s="97">
        <v>0</v>
      </c>
      <c r="AN178" s="97">
        <v>0</v>
      </c>
      <c r="AO178" s="97">
        <v>0</v>
      </c>
      <c r="AP178" s="97">
        <v>14575</v>
      </c>
      <c r="AQ178" s="97">
        <v>0</v>
      </c>
      <c r="AR178" s="97">
        <v>12182</v>
      </c>
      <c r="AS178" s="97">
        <v>-9611</v>
      </c>
      <c r="AT178" s="97">
        <v>749744</v>
      </c>
      <c r="AU178" s="97">
        <v>-1307</v>
      </c>
      <c r="AV178" s="97">
        <v>0</v>
      </c>
      <c r="AW178" s="97">
        <v>-423</v>
      </c>
      <c r="AX178" s="97">
        <v>0</v>
      </c>
      <c r="AY178" s="97">
        <v>-140115</v>
      </c>
      <c r="AZ178" s="97">
        <v>0</v>
      </c>
      <c r="BA178" s="97">
        <v>0</v>
      </c>
      <c r="BB178" s="97">
        <v>397</v>
      </c>
      <c r="BC178" s="97">
        <v>0</v>
      </c>
      <c r="BD178" s="114">
        <v>608296</v>
      </c>
      <c r="BE178" s="97">
        <v>0</v>
      </c>
      <c r="BF178" s="97">
        <v>-336077</v>
      </c>
      <c r="BG178" s="97">
        <v>272219</v>
      </c>
      <c r="BH178" s="97">
        <v>0</v>
      </c>
      <c r="BI178" s="97">
        <v>-5109</v>
      </c>
      <c r="BJ178" s="97">
        <v>0</v>
      </c>
      <c r="BK178" s="97">
        <v>-13234</v>
      </c>
      <c r="BL178" s="97">
        <v>0</v>
      </c>
      <c r="BM178" s="97">
        <v>-62398</v>
      </c>
      <c r="BN178" s="97">
        <v>0</v>
      </c>
      <c r="BO178" s="97">
        <v>-93718</v>
      </c>
      <c r="BP178" s="97">
        <v>-4054</v>
      </c>
      <c r="BQ178" s="97">
        <v>93706</v>
      </c>
      <c r="BR178" s="105">
        <v>19583</v>
      </c>
      <c r="BS178" s="105">
        <v>0</v>
      </c>
      <c r="BT178" s="105">
        <v>170435</v>
      </c>
      <c r="BU178" s="105">
        <v>15000</v>
      </c>
      <c r="BV178" s="106">
        <v>14474</v>
      </c>
      <c r="BW178" s="106">
        <v>0</v>
      </c>
      <c r="BX178" s="106">
        <v>157201</v>
      </c>
      <c r="BY178" s="106">
        <v>15000</v>
      </c>
      <c r="BZ178" s="105">
        <v>0</v>
      </c>
      <c r="CA178" s="107">
        <v>35066</v>
      </c>
      <c r="CB178" s="107">
        <v>99056</v>
      </c>
      <c r="CC178" s="107">
        <v>0</v>
      </c>
      <c r="CD178" s="107">
        <v>-66037</v>
      </c>
      <c r="CE178" s="107">
        <v>21897</v>
      </c>
      <c r="CF178" s="136">
        <v>89982</v>
      </c>
      <c r="CG178" s="110">
        <v>10791</v>
      </c>
      <c r="CH178" s="110">
        <v>13064</v>
      </c>
      <c r="CI178" s="135">
        <v>23855</v>
      </c>
      <c r="CJ178" s="135">
        <v>0</v>
      </c>
      <c r="CK178" s="97">
        <v>0</v>
      </c>
      <c r="CL178" s="97">
        <v>0</v>
      </c>
      <c r="CM178" s="139">
        <v>0</v>
      </c>
      <c r="CN178" s="139">
        <v>0</v>
      </c>
      <c r="CO178" s="97">
        <v>1</v>
      </c>
      <c r="CP178" s="97">
        <v>623863</v>
      </c>
      <c r="CQ178" s="119">
        <v>84965</v>
      </c>
      <c r="CR178" s="119">
        <v>79170</v>
      </c>
      <c r="CS178" s="118">
        <v>5795</v>
      </c>
      <c r="CT178" s="117">
        <v>17553</v>
      </c>
      <c r="CU178" s="117">
        <v>23348</v>
      </c>
    </row>
    <row r="179" spans="1:99" x14ac:dyDescent="0.2">
      <c r="A179" s="144" t="s">
        <v>395</v>
      </c>
      <c r="B179" s="144" t="s">
        <v>1219</v>
      </c>
      <c r="C179" s="144" t="s">
        <v>396</v>
      </c>
      <c r="D179" s="144"/>
      <c r="E179" s="144" t="s">
        <v>820</v>
      </c>
      <c r="F179" s="97">
        <v>12383</v>
      </c>
      <c r="G179" s="97">
        <v>3507</v>
      </c>
      <c r="H179" s="97">
        <v>5165</v>
      </c>
      <c r="I179" s="97">
        <v>10828</v>
      </c>
      <c r="J179" s="97">
        <v>1430</v>
      </c>
      <c r="K179" s="97">
        <v>506</v>
      </c>
      <c r="L179" s="97">
        <v>1112</v>
      </c>
      <c r="M179" s="97">
        <v>4386</v>
      </c>
      <c r="N179" s="97">
        <v>699</v>
      </c>
      <c r="O179" s="97">
        <v>0</v>
      </c>
      <c r="P179" s="97">
        <v>0</v>
      </c>
      <c r="Q179" s="97">
        <v>2153</v>
      </c>
      <c r="R179" s="97">
        <v>0</v>
      </c>
      <c r="S179" s="140">
        <v>42169</v>
      </c>
      <c r="T179" s="98">
        <v>5419</v>
      </c>
      <c r="U179" s="98">
        <v>0</v>
      </c>
      <c r="V179" s="98">
        <v>0</v>
      </c>
      <c r="W179" s="98">
        <v>0</v>
      </c>
      <c r="X179" s="98">
        <v>0</v>
      </c>
      <c r="Y179" s="97">
        <v>598</v>
      </c>
      <c r="Z179" s="97">
        <v>0</v>
      </c>
      <c r="AA179" s="97">
        <v>0</v>
      </c>
      <c r="AB179" s="97">
        <v>0</v>
      </c>
      <c r="AC179" s="97">
        <v>0</v>
      </c>
      <c r="AD179" s="98">
        <v>-51</v>
      </c>
      <c r="AE179" s="98">
        <v>0</v>
      </c>
      <c r="AF179" s="98">
        <v>0</v>
      </c>
      <c r="AG179" s="98">
        <v>0</v>
      </c>
      <c r="AH179" s="98">
        <v>-72</v>
      </c>
      <c r="AI179" s="98">
        <v>0</v>
      </c>
      <c r="AJ179" s="114">
        <v>48063</v>
      </c>
      <c r="AK179" s="97">
        <v>40</v>
      </c>
      <c r="AL179" s="97">
        <v>186</v>
      </c>
      <c r="AM179" s="97">
        <v>0</v>
      </c>
      <c r="AN179" s="97">
        <v>-28</v>
      </c>
      <c r="AO179" s="97">
        <v>0</v>
      </c>
      <c r="AP179" s="97">
        <v>897</v>
      </c>
      <c r="AQ179" s="97">
        <v>0</v>
      </c>
      <c r="AR179" s="97">
        <v>1045</v>
      </c>
      <c r="AS179" s="97">
        <v>0</v>
      </c>
      <c r="AT179" s="97">
        <v>50203</v>
      </c>
      <c r="AU179" s="97">
        <v>-254</v>
      </c>
      <c r="AV179" s="97">
        <v>0</v>
      </c>
      <c r="AW179" s="97">
        <v>-10</v>
      </c>
      <c r="AX179" s="97">
        <v>0</v>
      </c>
      <c r="AY179" s="97">
        <v>-6438</v>
      </c>
      <c r="AZ179" s="97">
        <v>0</v>
      </c>
      <c r="BA179" s="97">
        <v>-253</v>
      </c>
      <c r="BB179" s="97">
        <v>0</v>
      </c>
      <c r="BC179" s="97">
        <v>0</v>
      </c>
      <c r="BD179" s="114">
        <v>43248</v>
      </c>
      <c r="BE179" s="97">
        <v>0</v>
      </c>
      <c r="BF179" s="97">
        <v>-13211</v>
      </c>
      <c r="BG179" s="97">
        <v>30037</v>
      </c>
      <c r="BH179" s="97">
        <v>0</v>
      </c>
      <c r="BI179" s="97">
        <v>-408</v>
      </c>
      <c r="BJ179" s="97">
        <v>0</v>
      </c>
      <c r="BK179" s="97">
        <v>822</v>
      </c>
      <c r="BL179" s="97">
        <v>-510</v>
      </c>
      <c r="BM179" s="97">
        <v>-2392</v>
      </c>
      <c r="BN179" s="97">
        <v>0</v>
      </c>
      <c r="BO179" s="97">
        <v>-4778</v>
      </c>
      <c r="BP179" s="97">
        <v>-248</v>
      </c>
      <c r="BQ179" s="97">
        <v>22523</v>
      </c>
      <c r="BR179" s="105">
        <v>1228</v>
      </c>
      <c r="BS179" s="105">
        <v>414</v>
      </c>
      <c r="BT179" s="105">
        <v>3789</v>
      </c>
      <c r="BU179" s="105">
        <v>10145</v>
      </c>
      <c r="BV179" s="106">
        <v>820</v>
      </c>
      <c r="BW179" s="106">
        <v>414</v>
      </c>
      <c r="BX179" s="106">
        <v>4611</v>
      </c>
      <c r="BY179" s="106">
        <v>9635</v>
      </c>
      <c r="BZ179" s="105">
        <v>0</v>
      </c>
      <c r="CA179" s="107">
        <v>1972</v>
      </c>
      <c r="CB179" s="107">
        <v>1438</v>
      </c>
      <c r="CC179" s="107">
        <v>0</v>
      </c>
      <c r="CD179" s="107">
        <v>-794</v>
      </c>
      <c r="CE179" s="107">
        <v>1558</v>
      </c>
      <c r="CF179" s="136">
        <v>4174</v>
      </c>
      <c r="CG179" s="110">
        <v>902</v>
      </c>
      <c r="CH179" s="110">
        <v>442</v>
      </c>
      <c r="CI179" s="135">
        <v>1344</v>
      </c>
      <c r="CJ179" s="135">
        <v>38</v>
      </c>
      <c r="CK179" s="97">
        <v>0</v>
      </c>
      <c r="CL179" s="97">
        <v>0</v>
      </c>
      <c r="CM179" s="139">
        <v>0</v>
      </c>
      <c r="CN179" s="139">
        <v>0</v>
      </c>
      <c r="CO179" s="97">
        <v>1</v>
      </c>
      <c r="CP179" s="97">
        <v>42169</v>
      </c>
      <c r="CQ179" s="119">
        <v>0</v>
      </c>
      <c r="CR179" s="119">
        <v>0</v>
      </c>
      <c r="CS179" s="118">
        <v>0</v>
      </c>
      <c r="CT179" s="117">
        <v>0</v>
      </c>
      <c r="CU179" s="117">
        <v>0</v>
      </c>
    </row>
    <row r="180" spans="1:99" x14ac:dyDescent="0.2">
      <c r="A180" s="144" t="s">
        <v>397</v>
      </c>
      <c r="B180" s="144" t="s">
        <v>1220</v>
      </c>
      <c r="C180" s="144" t="s">
        <v>398</v>
      </c>
      <c r="D180" s="144"/>
      <c r="E180" s="144" t="s">
        <v>821</v>
      </c>
      <c r="F180" s="97">
        <v>230262</v>
      </c>
      <c r="G180" s="97">
        <v>25872</v>
      </c>
      <c r="H180" s="97">
        <v>60700</v>
      </c>
      <c r="I180" s="97">
        <v>142417</v>
      </c>
      <c r="J180" s="97">
        <v>27105</v>
      </c>
      <c r="K180" s="97">
        <v>526</v>
      </c>
      <c r="L180" s="97">
        <v>9491</v>
      </c>
      <c r="M180" s="97">
        <v>31108</v>
      </c>
      <c r="N180" s="97">
        <v>5382</v>
      </c>
      <c r="O180" s="97">
        <v>0</v>
      </c>
      <c r="P180" s="97">
        <v>0</v>
      </c>
      <c r="Q180" s="97">
        <v>13514</v>
      </c>
      <c r="R180" s="97">
        <v>0</v>
      </c>
      <c r="S180" s="140">
        <v>546377</v>
      </c>
      <c r="T180" s="98">
        <v>0</v>
      </c>
      <c r="U180" s="98">
        <v>0</v>
      </c>
      <c r="V180" s="98">
        <v>0</v>
      </c>
      <c r="W180" s="98">
        <v>0</v>
      </c>
      <c r="X180" s="98">
        <v>0</v>
      </c>
      <c r="Y180" s="97">
        <v>0</v>
      </c>
      <c r="Z180" s="97">
        <v>0</v>
      </c>
      <c r="AA180" s="97">
        <v>0</v>
      </c>
      <c r="AB180" s="97">
        <v>0</v>
      </c>
      <c r="AC180" s="97">
        <v>0</v>
      </c>
      <c r="AD180" s="98">
        <v>-776</v>
      </c>
      <c r="AE180" s="98">
        <v>104</v>
      </c>
      <c r="AF180" s="98">
        <v>-241</v>
      </c>
      <c r="AG180" s="98">
        <v>0</v>
      </c>
      <c r="AH180" s="98">
        <v>-1040</v>
      </c>
      <c r="AI180" s="98">
        <v>0</v>
      </c>
      <c r="AJ180" s="114">
        <v>544424</v>
      </c>
      <c r="AK180" s="97">
        <v>279</v>
      </c>
      <c r="AL180" s="97">
        <v>13807</v>
      </c>
      <c r="AM180" s="97">
        <v>0</v>
      </c>
      <c r="AN180" s="97">
        <v>0</v>
      </c>
      <c r="AO180" s="97">
        <v>-11</v>
      </c>
      <c r="AP180" s="97">
        <v>13818</v>
      </c>
      <c r="AQ180" s="97">
        <v>219</v>
      </c>
      <c r="AR180" s="97">
        <v>14076</v>
      </c>
      <c r="AS180" s="97">
        <v>0</v>
      </c>
      <c r="AT180" s="97">
        <v>586612</v>
      </c>
      <c r="AU180" s="97">
        <v>-2335</v>
      </c>
      <c r="AV180" s="97">
        <v>0</v>
      </c>
      <c r="AW180" s="97">
        <v>0</v>
      </c>
      <c r="AX180" s="97">
        <v>0</v>
      </c>
      <c r="AY180" s="97">
        <v>-7785</v>
      </c>
      <c r="AZ180" s="97">
        <v>0</v>
      </c>
      <c r="BA180" s="97">
        <v>0</v>
      </c>
      <c r="BB180" s="97">
        <v>307</v>
      </c>
      <c r="BC180" s="97">
        <v>0</v>
      </c>
      <c r="BD180" s="114">
        <v>576799</v>
      </c>
      <c r="BE180" s="97">
        <v>-357</v>
      </c>
      <c r="BF180" s="97">
        <v>-233757</v>
      </c>
      <c r="BG180" s="97">
        <v>342685</v>
      </c>
      <c r="BH180" s="97">
        <v>0</v>
      </c>
      <c r="BI180" s="97">
        <v>-2228</v>
      </c>
      <c r="BJ180" s="97">
        <v>0</v>
      </c>
      <c r="BK180" s="97">
        <v>18739</v>
      </c>
      <c r="BL180" s="97">
        <v>-12402</v>
      </c>
      <c r="BM180" s="97">
        <v>-36992</v>
      </c>
      <c r="BN180" s="97">
        <v>0</v>
      </c>
      <c r="BO180" s="97">
        <v>-58605</v>
      </c>
      <c r="BP180" s="97">
        <v>-3682</v>
      </c>
      <c r="BQ180" s="97">
        <v>247515</v>
      </c>
      <c r="BR180" s="105">
        <v>11932</v>
      </c>
      <c r="BS180" s="105">
        <v>1822</v>
      </c>
      <c r="BT180" s="105">
        <v>88744</v>
      </c>
      <c r="BU180" s="105">
        <v>28558</v>
      </c>
      <c r="BV180" s="106">
        <v>9704</v>
      </c>
      <c r="BW180" s="106">
        <v>1822</v>
      </c>
      <c r="BX180" s="106">
        <v>107483</v>
      </c>
      <c r="BY180" s="106">
        <v>16156</v>
      </c>
      <c r="BZ180" s="105">
        <v>0</v>
      </c>
      <c r="CA180" s="107">
        <v>22295</v>
      </c>
      <c r="CB180" s="107">
        <v>0</v>
      </c>
      <c r="CC180" s="107">
        <v>29459</v>
      </c>
      <c r="CD180" s="107">
        <v>0</v>
      </c>
      <c r="CE180" s="107">
        <v>6163</v>
      </c>
      <c r="CF180" s="136">
        <v>57917</v>
      </c>
      <c r="CG180" s="110">
        <v>0</v>
      </c>
      <c r="CH180" s="110">
        <v>0</v>
      </c>
      <c r="CI180" s="135">
        <v>0</v>
      </c>
      <c r="CJ180" s="135">
        <v>0</v>
      </c>
      <c r="CK180" s="97">
        <v>0</v>
      </c>
      <c r="CL180" s="97">
        <v>0</v>
      </c>
      <c r="CM180" s="139">
        <v>0</v>
      </c>
      <c r="CN180" s="139">
        <v>0</v>
      </c>
      <c r="CO180" s="97">
        <v>1</v>
      </c>
      <c r="CP180" s="97">
        <v>546377</v>
      </c>
      <c r="CQ180" s="119">
        <v>0</v>
      </c>
      <c r="CR180" s="119">
        <v>0</v>
      </c>
      <c r="CS180" s="118">
        <v>0</v>
      </c>
      <c r="CT180" s="117">
        <v>0</v>
      </c>
      <c r="CU180" s="117">
        <v>0</v>
      </c>
    </row>
    <row r="181" spans="1:99" x14ac:dyDescent="0.2">
      <c r="A181" s="144" t="s">
        <v>399</v>
      </c>
      <c r="B181" s="144" t="s">
        <v>1221</v>
      </c>
      <c r="C181" s="144" t="s">
        <v>400</v>
      </c>
      <c r="D181" s="144"/>
      <c r="E181" s="144" t="s">
        <v>822</v>
      </c>
      <c r="F181" s="97">
        <v>0</v>
      </c>
      <c r="G181" s="97">
        <v>48</v>
      </c>
      <c r="H181" s="97">
        <v>79</v>
      </c>
      <c r="I181" s="97">
        <v>-80</v>
      </c>
      <c r="J181" s="97">
        <v>610</v>
      </c>
      <c r="K181" s="97">
        <v>1056</v>
      </c>
      <c r="L181" s="97">
        <v>858</v>
      </c>
      <c r="M181" s="97">
        <v>2678</v>
      </c>
      <c r="N181" s="97">
        <v>1910</v>
      </c>
      <c r="O181" s="97">
        <v>0</v>
      </c>
      <c r="P181" s="97">
        <v>0</v>
      </c>
      <c r="Q181" s="97">
        <v>3103</v>
      </c>
      <c r="R181" s="97">
        <v>0</v>
      </c>
      <c r="S181" s="140">
        <v>10262</v>
      </c>
      <c r="T181" s="98">
        <v>14735</v>
      </c>
      <c r="U181" s="98">
        <v>4</v>
      </c>
      <c r="V181" s="98">
        <v>0</v>
      </c>
      <c r="W181" s="98">
        <v>0</v>
      </c>
      <c r="X181" s="98">
        <v>0</v>
      </c>
      <c r="Y181" s="97">
        <v>2655</v>
      </c>
      <c r="Z181" s="97">
        <v>0</v>
      </c>
      <c r="AA181" s="97">
        <v>0</v>
      </c>
      <c r="AB181" s="97">
        <v>0</v>
      </c>
      <c r="AC181" s="97">
        <v>0</v>
      </c>
      <c r="AD181" s="98">
        <v>-180</v>
      </c>
      <c r="AE181" s="98">
        <v>0</v>
      </c>
      <c r="AF181" s="98">
        <v>-101</v>
      </c>
      <c r="AG181" s="98">
        <v>0</v>
      </c>
      <c r="AH181" s="98">
        <v>-6</v>
      </c>
      <c r="AI181" s="98">
        <v>0</v>
      </c>
      <c r="AJ181" s="114">
        <v>27369</v>
      </c>
      <c r="AK181" s="97">
        <v>0</v>
      </c>
      <c r="AL181" s="97">
        <v>315</v>
      </c>
      <c r="AM181" s="97">
        <v>36</v>
      </c>
      <c r="AN181" s="97">
        <v>0</v>
      </c>
      <c r="AO181" s="97">
        <v>0</v>
      </c>
      <c r="AP181" s="97">
        <v>665</v>
      </c>
      <c r="AQ181" s="97">
        <v>199</v>
      </c>
      <c r="AR181" s="97">
        <v>83</v>
      </c>
      <c r="AS181" s="97">
        <v>0</v>
      </c>
      <c r="AT181" s="97">
        <v>28667</v>
      </c>
      <c r="AU181" s="97">
        <v>-155</v>
      </c>
      <c r="AV181" s="97">
        <v>0</v>
      </c>
      <c r="AW181" s="97">
        <v>0</v>
      </c>
      <c r="AX181" s="97">
        <v>0</v>
      </c>
      <c r="AY181" s="97">
        <v>-14437</v>
      </c>
      <c r="AZ181" s="97">
        <v>0</v>
      </c>
      <c r="BA181" s="97">
        <v>0</v>
      </c>
      <c r="BB181" s="97">
        <v>0</v>
      </c>
      <c r="BC181" s="97">
        <v>0</v>
      </c>
      <c r="BD181" s="114">
        <v>14075</v>
      </c>
      <c r="BE181" s="97">
        <v>0</v>
      </c>
      <c r="BF181" s="97">
        <v>-2590</v>
      </c>
      <c r="BG181" s="97">
        <v>11485</v>
      </c>
      <c r="BH181" s="97">
        <v>0</v>
      </c>
      <c r="BI181" s="97">
        <v>0</v>
      </c>
      <c r="BJ181" s="97">
        <v>0</v>
      </c>
      <c r="BK181" s="97">
        <v>-1941</v>
      </c>
      <c r="BL181" s="97">
        <v>234</v>
      </c>
      <c r="BM181" s="97">
        <v>-952</v>
      </c>
      <c r="BN181" s="97">
        <v>0</v>
      </c>
      <c r="BO181" s="97">
        <v>-1482</v>
      </c>
      <c r="BP181" s="97">
        <v>-7</v>
      </c>
      <c r="BQ181" s="97">
        <v>7337</v>
      </c>
      <c r="BR181" s="105">
        <v>0</v>
      </c>
      <c r="BS181" s="105">
        <v>0</v>
      </c>
      <c r="BT181" s="105">
        <v>8178</v>
      </c>
      <c r="BU181" s="105">
        <v>2661</v>
      </c>
      <c r="BV181" s="106">
        <v>0</v>
      </c>
      <c r="BW181" s="106">
        <v>0</v>
      </c>
      <c r="BX181" s="106">
        <v>6237</v>
      </c>
      <c r="BY181" s="106">
        <v>2895</v>
      </c>
      <c r="BZ181" s="105">
        <v>0</v>
      </c>
      <c r="CA181" s="107">
        <v>1404</v>
      </c>
      <c r="CB181" s="107">
        <v>471</v>
      </c>
      <c r="CC181" s="107">
        <v>0</v>
      </c>
      <c r="CD181" s="107">
        <v>-279</v>
      </c>
      <c r="CE181" s="107">
        <v>624</v>
      </c>
      <c r="CF181" s="136">
        <v>2220</v>
      </c>
      <c r="CG181" s="110">
        <v>2224</v>
      </c>
      <c r="CH181" s="110">
        <v>1648</v>
      </c>
      <c r="CI181" s="135">
        <v>3872</v>
      </c>
      <c r="CJ181" s="135">
        <v>195</v>
      </c>
      <c r="CK181" s="97">
        <v>0</v>
      </c>
      <c r="CL181" s="97">
        <v>0</v>
      </c>
      <c r="CM181" s="139">
        <v>0</v>
      </c>
      <c r="CN181" s="139">
        <v>0</v>
      </c>
      <c r="CO181" s="97">
        <v>1</v>
      </c>
      <c r="CP181" s="97">
        <v>10262</v>
      </c>
      <c r="CQ181" s="119">
        <v>0</v>
      </c>
      <c r="CR181" s="119">
        <v>0</v>
      </c>
      <c r="CS181" s="118">
        <v>0</v>
      </c>
      <c r="CT181" s="117">
        <v>0</v>
      </c>
      <c r="CU181" s="117">
        <v>0</v>
      </c>
    </row>
    <row r="182" spans="1:99" x14ac:dyDescent="0.2">
      <c r="A182" s="144" t="s">
        <v>401</v>
      </c>
      <c r="B182" s="144" t="s">
        <v>1222</v>
      </c>
      <c r="C182" s="144" t="s">
        <v>402</v>
      </c>
      <c r="D182" s="144"/>
      <c r="E182" s="144" t="s">
        <v>822</v>
      </c>
      <c r="F182" s="97">
        <v>0</v>
      </c>
      <c r="G182" s="97">
        <v>-265</v>
      </c>
      <c r="H182" s="97">
        <v>149</v>
      </c>
      <c r="I182" s="97">
        <v>0</v>
      </c>
      <c r="J182" s="97">
        <v>0</v>
      </c>
      <c r="K182" s="97">
        <v>2268</v>
      </c>
      <c r="L182" s="97">
        <v>2973</v>
      </c>
      <c r="M182" s="97">
        <v>6338</v>
      </c>
      <c r="N182" s="97">
        <v>1611</v>
      </c>
      <c r="O182" s="97">
        <v>0</v>
      </c>
      <c r="P182" s="97">
        <v>0</v>
      </c>
      <c r="Q182" s="97">
        <v>4885</v>
      </c>
      <c r="R182" s="97">
        <v>0</v>
      </c>
      <c r="S182" s="140">
        <v>17959</v>
      </c>
      <c r="T182" s="98">
        <v>18823</v>
      </c>
      <c r="U182" s="98">
        <v>19</v>
      </c>
      <c r="V182" s="98">
        <v>11185</v>
      </c>
      <c r="W182" s="98">
        <v>0</v>
      </c>
      <c r="X182" s="98">
        <v>77</v>
      </c>
      <c r="Y182" s="97">
        <v>2936</v>
      </c>
      <c r="Z182" s="97">
        <v>0</v>
      </c>
      <c r="AA182" s="97">
        <v>0</v>
      </c>
      <c r="AB182" s="97">
        <v>0</v>
      </c>
      <c r="AC182" s="97">
        <v>0</v>
      </c>
      <c r="AD182" s="98">
        <v>-47</v>
      </c>
      <c r="AE182" s="98">
        <v>0</v>
      </c>
      <c r="AF182" s="98">
        <v>-37</v>
      </c>
      <c r="AG182" s="98">
        <v>0</v>
      </c>
      <c r="AH182" s="98">
        <v>0</v>
      </c>
      <c r="AI182" s="98">
        <v>0</v>
      </c>
      <c r="AJ182" s="114">
        <v>50915</v>
      </c>
      <c r="AK182" s="97">
        <v>0</v>
      </c>
      <c r="AL182" s="97">
        <v>413</v>
      </c>
      <c r="AM182" s="97">
        <v>0</v>
      </c>
      <c r="AN182" s="97">
        <v>0</v>
      </c>
      <c r="AO182" s="97">
        <v>11</v>
      </c>
      <c r="AP182" s="97">
        <v>0</v>
      </c>
      <c r="AQ182" s="97">
        <v>0</v>
      </c>
      <c r="AR182" s="97">
        <v>240</v>
      </c>
      <c r="AS182" s="97">
        <v>0</v>
      </c>
      <c r="AT182" s="97">
        <v>51579</v>
      </c>
      <c r="AU182" s="97">
        <v>-356</v>
      </c>
      <c r="AV182" s="97">
        <v>0</v>
      </c>
      <c r="AW182" s="97">
        <v>0</v>
      </c>
      <c r="AX182" s="97">
        <v>0</v>
      </c>
      <c r="AY182" s="97">
        <v>-30277</v>
      </c>
      <c r="AZ182" s="97">
        <v>0</v>
      </c>
      <c r="BA182" s="97">
        <v>0</v>
      </c>
      <c r="BB182" s="97">
        <v>0</v>
      </c>
      <c r="BC182" s="97">
        <v>0</v>
      </c>
      <c r="BD182" s="114">
        <v>20946</v>
      </c>
      <c r="BE182" s="97">
        <v>0</v>
      </c>
      <c r="BF182" s="97">
        <v>-5238</v>
      </c>
      <c r="BG182" s="97">
        <v>15708</v>
      </c>
      <c r="BH182" s="97">
        <v>0</v>
      </c>
      <c r="BI182" s="97">
        <v>0</v>
      </c>
      <c r="BJ182" s="97">
        <v>0</v>
      </c>
      <c r="BK182" s="97">
        <v>-370</v>
      </c>
      <c r="BL182" s="97">
        <v>997</v>
      </c>
      <c r="BM182" s="97">
        <v>-2090</v>
      </c>
      <c r="BN182" s="97">
        <v>0</v>
      </c>
      <c r="BO182" s="97">
        <v>-4409</v>
      </c>
      <c r="BP182" s="97">
        <v>0</v>
      </c>
      <c r="BQ182" s="97">
        <v>9836</v>
      </c>
      <c r="BR182" s="105">
        <v>0</v>
      </c>
      <c r="BS182" s="105">
        <v>0</v>
      </c>
      <c r="BT182" s="105">
        <v>5309</v>
      </c>
      <c r="BU182" s="105">
        <v>6658</v>
      </c>
      <c r="BV182" s="106">
        <v>0</v>
      </c>
      <c r="BW182" s="106">
        <v>0</v>
      </c>
      <c r="BX182" s="106">
        <v>4939</v>
      </c>
      <c r="BY182" s="106">
        <v>7655</v>
      </c>
      <c r="BZ182" s="105">
        <v>0</v>
      </c>
      <c r="CA182" s="107">
        <v>-1184</v>
      </c>
      <c r="CB182" s="107">
        <v>0</v>
      </c>
      <c r="CC182" s="107">
        <v>489</v>
      </c>
      <c r="CD182" s="107">
        <v>0</v>
      </c>
      <c r="CE182" s="107">
        <v>-888</v>
      </c>
      <c r="CF182" s="136">
        <v>-1583</v>
      </c>
      <c r="CG182" s="110">
        <v>3644</v>
      </c>
      <c r="CH182" s="110">
        <v>3874</v>
      </c>
      <c r="CI182" s="135">
        <v>7518</v>
      </c>
      <c r="CJ182" s="135">
        <v>97</v>
      </c>
      <c r="CK182" s="97">
        <v>0</v>
      </c>
      <c r="CL182" s="97">
        <v>0</v>
      </c>
      <c r="CM182" s="139">
        <v>0</v>
      </c>
      <c r="CN182" s="139">
        <v>0</v>
      </c>
      <c r="CO182" s="97">
        <v>1</v>
      </c>
      <c r="CP182" s="97">
        <v>17959</v>
      </c>
      <c r="CQ182" s="119">
        <v>22966</v>
      </c>
      <c r="CR182" s="119">
        <v>20223</v>
      </c>
      <c r="CS182" s="118">
        <v>2743</v>
      </c>
      <c r="CT182" s="117">
        <v>1908</v>
      </c>
      <c r="CU182" s="117">
        <v>4651</v>
      </c>
    </row>
    <row r="183" spans="1:99" x14ac:dyDescent="0.2">
      <c r="A183" s="144" t="s">
        <v>403</v>
      </c>
      <c r="B183" s="144" t="s">
        <v>1223</v>
      </c>
      <c r="C183" s="144" t="s">
        <v>404</v>
      </c>
      <c r="D183" s="144"/>
      <c r="E183" s="144" t="s">
        <v>822</v>
      </c>
      <c r="F183" s="97">
        <v>0</v>
      </c>
      <c r="G183" s="97">
        <v>-489</v>
      </c>
      <c r="H183" s="97">
        <v>94</v>
      </c>
      <c r="I183" s="97">
        <v>145</v>
      </c>
      <c r="J183" s="97">
        <v>215</v>
      </c>
      <c r="K183" s="97">
        <v>1017</v>
      </c>
      <c r="L183" s="97">
        <v>1022</v>
      </c>
      <c r="M183" s="97">
        <v>4613</v>
      </c>
      <c r="N183" s="97">
        <v>1434</v>
      </c>
      <c r="O183" s="97">
        <v>0</v>
      </c>
      <c r="P183" s="97">
        <v>0</v>
      </c>
      <c r="Q183" s="97">
        <v>2290</v>
      </c>
      <c r="R183" s="97">
        <v>0</v>
      </c>
      <c r="S183" s="140">
        <v>10341</v>
      </c>
      <c r="T183" s="98">
        <v>11605</v>
      </c>
      <c r="U183" s="98">
        <v>0</v>
      </c>
      <c r="V183" s="98">
        <v>0</v>
      </c>
      <c r="W183" s="98">
        <v>0</v>
      </c>
      <c r="X183" s="98">
        <v>0</v>
      </c>
      <c r="Y183" s="97">
        <v>1372</v>
      </c>
      <c r="Z183" s="97">
        <v>0</v>
      </c>
      <c r="AA183" s="97">
        <v>0</v>
      </c>
      <c r="AB183" s="97">
        <v>0</v>
      </c>
      <c r="AC183" s="97">
        <v>0</v>
      </c>
      <c r="AD183" s="98">
        <v>115</v>
      </c>
      <c r="AE183" s="98">
        <v>0</v>
      </c>
      <c r="AF183" s="98">
        <v>-92</v>
      </c>
      <c r="AG183" s="98">
        <v>0</v>
      </c>
      <c r="AH183" s="98">
        <v>-6</v>
      </c>
      <c r="AI183" s="98">
        <v>0</v>
      </c>
      <c r="AJ183" s="114">
        <v>23335</v>
      </c>
      <c r="AK183" s="97">
        <v>0</v>
      </c>
      <c r="AL183" s="97">
        <v>0</v>
      </c>
      <c r="AM183" s="97">
        <v>0</v>
      </c>
      <c r="AN183" s="97">
        <v>0</v>
      </c>
      <c r="AO183" s="97">
        <v>-579</v>
      </c>
      <c r="AP183" s="97">
        <v>517</v>
      </c>
      <c r="AQ183" s="97">
        <v>0</v>
      </c>
      <c r="AR183" s="97">
        <v>75</v>
      </c>
      <c r="AS183" s="97">
        <v>0</v>
      </c>
      <c r="AT183" s="97">
        <v>23348</v>
      </c>
      <c r="AU183" s="97">
        <v>-99</v>
      </c>
      <c r="AV183" s="97">
        <v>0</v>
      </c>
      <c r="AW183" s="97">
        <v>-1</v>
      </c>
      <c r="AX183" s="97">
        <v>0</v>
      </c>
      <c r="AY183" s="97">
        <v>-11396</v>
      </c>
      <c r="AZ183" s="97">
        <v>0</v>
      </c>
      <c r="BA183" s="97">
        <v>0</v>
      </c>
      <c r="BB183" s="97">
        <v>0</v>
      </c>
      <c r="BC183" s="97">
        <v>0</v>
      </c>
      <c r="BD183" s="114">
        <v>11852</v>
      </c>
      <c r="BE183" s="97">
        <v>0</v>
      </c>
      <c r="BF183" s="97">
        <v>-3435</v>
      </c>
      <c r="BG183" s="97">
        <v>8417</v>
      </c>
      <c r="BH183" s="97">
        <v>0</v>
      </c>
      <c r="BI183" s="97">
        <v>0</v>
      </c>
      <c r="BJ183" s="97">
        <v>0</v>
      </c>
      <c r="BK183" s="97">
        <v>927</v>
      </c>
      <c r="BL183" s="97">
        <v>-743</v>
      </c>
      <c r="BM183" s="97">
        <v>-785</v>
      </c>
      <c r="BN183" s="97">
        <v>0</v>
      </c>
      <c r="BO183" s="97">
        <v>-1264</v>
      </c>
      <c r="BP183" s="97">
        <v>82</v>
      </c>
      <c r="BQ183" s="97">
        <v>6634</v>
      </c>
      <c r="BR183" s="105">
        <v>0</v>
      </c>
      <c r="BS183" s="105">
        <v>0</v>
      </c>
      <c r="BT183" s="105">
        <v>5615</v>
      </c>
      <c r="BU183" s="105">
        <v>6173</v>
      </c>
      <c r="BV183" s="106">
        <v>0</v>
      </c>
      <c r="BW183" s="106">
        <v>0</v>
      </c>
      <c r="BX183" s="106">
        <v>6542</v>
      </c>
      <c r="BY183" s="106">
        <v>5430</v>
      </c>
      <c r="BZ183" s="105">
        <v>0</v>
      </c>
      <c r="CA183" s="107">
        <v>1343</v>
      </c>
      <c r="CB183" s="107">
        <v>23</v>
      </c>
      <c r="CC183" s="107">
        <v>0</v>
      </c>
      <c r="CD183" s="107">
        <v>0</v>
      </c>
      <c r="CE183" s="107">
        <v>0</v>
      </c>
      <c r="CF183" s="136">
        <v>1366</v>
      </c>
      <c r="CG183" s="110">
        <v>1638</v>
      </c>
      <c r="CH183" s="110">
        <v>1082</v>
      </c>
      <c r="CI183" s="135">
        <v>2720</v>
      </c>
      <c r="CJ183" s="135">
        <v>0</v>
      </c>
      <c r="CK183" s="97">
        <v>0</v>
      </c>
      <c r="CL183" s="97">
        <v>0</v>
      </c>
      <c r="CM183" s="139">
        <v>0</v>
      </c>
      <c r="CN183" s="139">
        <v>0</v>
      </c>
      <c r="CO183" s="97">
        <v>1</v>
      </c>
      <c r="CP183" s="97">
        <v>10341</v>
      </c>
      <c r="CQ183" s="119">
        <v>0</v>
      </c>
      <c r="CR183" s="119">
        <v>0</v>
      </c>
      <c r="CS183" s="118">
        <v>0</v>
      </c>
      <c r="CT183" s="117">
        <v>0</v>
      </c>
      <c r="CU183" s="117">
        <v>0</v>
      </c>
    </row>
    <row r="184" spans="1:99" x14ac:dyDescent="0.2">
      <c r="A184" s="144" t="s">
        <v>405</v>
      </c>
      <c r="B184" s="144" t="s">
        <v>1224</v>
      </c>
      <c r="C184" s="144" t="s">
        <v>406</v>
      </c>
      <c r="D184" s="144"/>
      <c r="E184" s="144" t="s">
        <v>822</v>
      </c>
      <c r="F184" s="97">
        <v>0</v>
      </c>
      <c r="G184" s="97">
        <v>2</v>
      </c>
      <c r="H184" s="97">
        <v>0</v>
      </c>
      <c r="I184" s="97">
        <v>0</v>
      </c>
      <c r="J184" s="97">
        <v>0</v>
      </c>
      <c r="K184" s="97">
        <v>517</v>
      </c>
      <c r="L184" s="97">
        <v>1029</v>
      </c>
      <c r="M184" s="97">
        <v>3427</v>
      </c>
      <c r="N184" s="97">
        <v>1446</v>
      </c>
      <c r="O184" s="97">
        <v>0</v>
      </c>
      <c r="P184" s="97">
        <v>0</v>
      </c>
      <c r="Q184" s="97">
        <v>1676</v>
      </c>
      <c r="R184" s="97">
        <v>157</v>
      </c>
      <c r="S184" s="140">
        <v>8254</v>
      </c>
      <c r="T184" s="98">
        <v>11042</v>
      </c>
      <c r="U184" s="98">
        <v>0</v>
      </c>
      <c r="V184" s="98">
        <v>6947</v>
      </c>
      <c r="W184" s="98">
        <v>0</v>
      </c>
      <c r="X184" s="98">
        <v>22</v>
      </c>
      <c r="Y184" s="97">
        <v>1742</v>
      </c>
      <c r="Z184" s="97">
        <v>0</v>
      </c>
      <c r="AA184" s="97">
        <v>0</v>
      </c>
      <c r="AB184" s="97">
        <v>0</v>
      </c>
      <c r="AC184" s="97">
        <v>0</v>
      </c>
      <c r="AD184" s="98">
        <v>-302</v>
      </c>
      <c r="AE184" s="98">
        <v>-76</v>
      </c>
      <c r="AF184" s="98">
        <v>-75</v>
      </c>
      <c r="AG184" s="98">
        <v>-40</v>
      </c>
      <c r="AH184" s="98">
        <v>13</v>
      </c>
      <c r="AI184" s="98">
        <v>0</v>
      </c>
      <c r="AJ184" s="114">
        <v>27527</v>
      </c>
      <c r="AK184" s="97">
        <v>0</v>
      </c>
      <c r="AL184" s="97">
        <v>234</v>
      </c>
      <c r="AM184" s="97">
        <v>0</v>
      </c>
      <c r="AN184" s="97">
        <v>0</v>
      </c>
      <c r="AO184" s="97">
        <v>-23</v>
      </c>
      <c r="AP184" s="97">
        <v>1058</v>
      </c>
      <c r="AQ184" s="97">
        <v>573</v>
      </c>
      <c r="AR184" s="97">
        <v>301</v>
      </c>
      <c r="AS184" s="97">
        <v>0</v>
      </c>
      <c r="AT184" s="97">
        <v>29670</v>
      </c>
      <c r="AU184" s="97">
        <v>-28</v>
      </c>
      <c r="AV184" s="97">
        <v>0</v>
      </c>
      <c r="AW184" s="97">
        <v>0</v>
      </c>
      <c r="AX184" s="97">
        <v>0</v>
      </c>
      <c r="AY184" s="97">
        <v>-17799</v>
      </c>
      <c r="AZ184" s="97">
        <v>0</v>
      </c>
      <c r="BA184" s="97">
        <v>0</v>
      </c>
      <c r="BB184" s="97">
        <v>0</v>
      </c>
      <c r="BC184" s="97">
        <v>0</v>
      </c>
      <c r="BD184" s="114">
        <v>11843</v>
      </c>
      <c r="BE184" s="97">
        <v>0</v>
      </c>
      <c r="BF184" s="97">
        <v>-3284</v>
      </c>
      <c r="BG184" s="97">
        <v>8559</v>
      </c>
      <c r="BH184" s="97">
        <v>0</v>
      </c>
      <c r="BI184" s="97">
        <v>0</v>
      </c>
      <c r="BJ184" s="97">
        <v>0</v>
      </c>
      <c r="BK184" s="97">
        <v>1997</v>
      </c>
      <c r="BL184" s="97">
        <v>246</v>
      </c>
      <c r="BM184" s="97">
        <v>-1257</v>
      </c>
      <c r="BN184" s="97">
        <v>0</v>
      </c>
      <c r="BO184" s="97">
        <v>-3488</v>
      </c>
      <c r="BP184" s="97">
        <v>-53</v>
      </c>
      <c r="BQ184" s="97">
        <v>6004</v>
      </c>
      <c r="BR184" s="105">
        <v>0</v>
      </c>
      <c r="BS184" s="105">
        <v>0</v>
      </c>
      <c r="BT184" s="105">
        <v>7711</v>
      </c>
      <c r="BU184" s="105">
        <v>1544</v>
      </c>
      <c r="BV184" s="106">
        <v>0</v>
      </c>
      <c r="BW184" s="106">
        <v>0</v>
      </c>
      <c r="BX184" s="106">
        <v>9708</v>
      </c>
      <c r="BY184" s="106">
        <v>1790</v>
      </c>
      <c r="BZ184" s="105">
        <v>0</v>
      </c>
      <c r="CA184" s="107">
        <v>1329</v>
      </c>
      <c r="CB184" s="107">
        <v>0</v>
      </c>
      <c r="CC184" s="107">
        <v>-209</v>
      </c>
      <c r="CD184" s="107">
        <v>-103</v>
      </c>
      <c r="CE184" s="107">
        <v>901</v>
      </c>
      <c r="CF184" s="136">
        <v>1918</v>
      </c>
      <c r="CG184" s="110">
        <v>2600</v>
      </c>
      <c r="CH184" s="110">
        <v>2066</v>
      </c>
      <c r="CI184" s="135">
        <v>4666</v>
      </c>
      <c r="CJ184" s="135">
        <v>0</v>
      </c>
      <c r="CK184" s="97">
        <v>0</v>
      </c>
      <c r="CL184" s="97">
        <v>0</v>
      </c>
      <c r="CM184" s="139">
        <v>0</v>
      </c>
      <c r="CN184" s="139">
        <v>0</v>
      </c>
      <c r="CO184" s="97">
        <v>1</v>
      </c>
      <c r="CP184" s="97">
        <v>9234</v>
      </c>
      <c r="CQ184" s="119">
        <v>14623</v>
      </c>
      <c r="CR184" s="119">
        <v>14635</v>
      </c>
      <c r="CS184" s="118">
        <v>-12</v>
      </c>
      <c r="CT184" s="117">
        <v>12189</v>
      </c>
      <c r="CU184" s="117">
        <v>12177</v>
      </c>
    </row>
    <row r="185" spans="1:99" x14ac:dyDescent="0.2">
      <c r="A185" s="144" t="s">
        <v>407</v>
      </c>
      <c r="B185" s="144" t="s">
        <v>1225</v>
      </c>
      <c r="C185" s="144" t="s">
        <v>408</v>
      </c>
      <c r="D185" s="144"/>
      <c r="E185" s="144" t="s">
        <v>822</v>
      </c>
      <c r="F185" s="97">
        <v>0</v>
      </c>
      <c r="G185" s="97">
        <v>-410</v>
      </c>
      <c r="H185" s="97">
        <v>0</v>
      </c>
      <c r="I185" s="97">
        <v>0</v>
      </c>
      <c r="J185" s="97">
        <v>0</v>
      </c>
      <c r="K185" s="97">
        <v>809</v>
      </c>
      <c r="L185" s="97">
        <v>981</v>
      </c>
      <c r="M185" s="97">
        <v>2868</v>
      </c>
      <c r="N185" s="97">
        <v>834</v>
      </c>
      <c r="O185" s="97">
        <v>0</v>
      </c>
      <c r="P185" s="97">
        <v>0</v>
      </c>
      <c r="Q185" s="97">
        <v>1647</v>
      </c>
      <c r="R185" s="97">
        <v>403</v>
      </c>
      <c r="S185" s="140">
        <v>7132</v>
      </c>
      <c r="T185" s="98">
        <v>4616</v>
      </c>
      <c r="U185" s="98">
        <v>34</v>
      </c>
      <c r="V185" s="98">
        <v>3626</v>
      </c>
      <c r="W185" s="98">
        <v>0</v>
      </c>
      <c r="X185" s="98">
        <v>0</v>
      </c>
      <c r="Y185" s="97">
        <v>548</v>
      </c>
      <c r="Z185" s="97">
        <v>0</v>
      </c>
      <c r="AA185" s="97">
        <v>0</v>
      </c>
      <c r="AB185" s="97">
        <v>0</v>
      </c>
      <c r="AC185" s="97">
        <v>16</v>
      </c>
      <c r="AD185" s="98">
        <v>-72</v>
      </c>
      <c r="AE185" s="98">
        <v>0</v>
      </c>
      <c r="AF185" s="98">
        <v>-97</v>
      </c>
      <c r="AG185" s="98">
        <v>0</v>
      </c>
      <c r="AH185" s="98">
        <v>0</v>
      </c>
      <c r="AI185" s="98">
        <v>0</v>
      </c>
      <c r="AJ185" s="114">
        <v>15803</v>
      </c>
      <c r="AK185" s="97">
        <v>0</v>
      </c>
      <c r="AL185" s="97">
        <v>147</v>
      </c>
      <c r="AM185" s="97">
        <v>0</v>
      </c>
      <c r="AN185" s="97">
        <v>0</v>
      </c>
      <c r="AO185" s="97">
        <v>17</v>
      </c>
      <c r="AP185" s="97">
        <v>12</v>
      </c>
      <c r="AQ185" s="97">
        <v>0</v>
      </c>
      <c r="AR185" s="97">
        <v>0</v>
      </c>
      <c r="AS185" s="97">
        <v>0</v>
      </c>
      <c r="AT185" s="97">
        <v>15979</v>
      </c>
      <c r="AU185" s="97">
        <v>-132</v>
      </c>
      <c r="AV185" s="97">
        <v>0</v>
      </c>
      <c r="AW185" s="97">
        <v>0</v>
      </c>
      <c r="AX185" s="97">
        <v>0</v>
      </c>
      <c r="AY185" s="97">
        <v>-8354</v>
      </c>
      <c r="AZ185" s="97">
        <v>0</v>
      </c>
      <c r="BA185" s="97">
        <v>0</v>
      </c>
      <c r="BB185" s="97">
        <v>0</v>
      </c>
      <c r="BC185" s="97">
        <v>0</v>
      </c>
      <c r="BD185" s="114">
        <v>7493</v>
      </c>
      <c r="BE185" s="97">
        <v>0</v>
      </c>
      <c r="BF185" s="97">
        <v>-1356</v>
      </c>
      <c r="BG185" s="97">
        <v>6137</v>
      </c>
      <c r="BH185" s="97">
        <v>0</v>
      </c>
      <c r="BI185" s="97">
        <v>0</v>
      </c>
      <c r="BJ185" s="97">
        <v>0</v>
      </c>
      <c r="BK185" s="97">
        <v>-494</v>
      </c>
      <c r="BL185" s="97">
        <v>502</v>
      </c>
      <c r="BM185" s="97">
        <v>-576</v>
      </c>
      <c r="BN185" s="97">
        <v>0</v>
      </c>
      <c r="BO185" s="97">
        <v>-1690</v>
      </c>
      <c r="BP185" s="97">
        <v>15</v>
      </c>
      <c r="BQ185" s="97">
        <v>3894</v>
      </c>
      <c r="BR185" s="105">
        <v>0</v>
      </c>
      <c r="BS185" s="105">
        <v>0</v>
      </c>
      <c r="BT185" s="105">
        <v>1949</v>
      </c>
      <c r="BU185" s="105">
        <v>2743</v>
      </c>
      <c r="BV185" s="106">
        <v>0</v>
      </c>
      <c r="BW185" s="106">
        <v>0</v>
      </c>
      <c r="BX185" s="106">
        <v>1455</v>
      </c>
      <c r="BY185" s="106">
        <v>3245</v>
      </c>
      <c r="BZ185" s="105">
        <v>0</v>
      </c>
      <c r="CA185" s="107">
        <v>2083</v>
      </c>
      <c r="CB185" s="107">
        <v>0</v>
      </c>
      <c r="CC185" s="107">
        <v>95</v>
      </c>
      <c r="CD185" s="107">
        <v>0</v>
      </c>
      <c r="CE185" s="107">
        <v>220</v>
      </c>
      <c r="CF185" s="136">
        <v>2398</v>
      </c>
      <c r="CG185" s="110">
        <v>1109</v>
      </c>
      <c r="CH185" s="110">
        <v>933</v>
      </c>
      <c r="CI185" s="135">
        <v>2042</v>
      </c>
      <c r="CJ185" s="135">
        <v>12</v>
      </c>
      <c r="CK185" s="97">
        <v>0</v>
      </c>
      <c r="CL185" s="97">
        <v>0</v>
      </c>
      <c r="CM185" s="139">
        <v>0</v>
      </c>
      <c r="CN185" s="139">
        <v>0</v>
      </c>
      <c r="CO185" s="97">
        <v>1</v>
      </c>
      <c r="CP185" s="97">
        <v>7167</v>
      </c>
      <c r="CQ185" s="119">
        <v>8103</v>
      </c>
      <c r="CR185" s="119">
        <v>6736</v>
      </c>
      <c r="CS185" s="118">
        <v>1367</v>
      </c>
      <c r="CT185" s="117">
        <v>5050</v>
      </c>
      <c r="CU185" s="117">
        <v>6417</v>
      </c>
    </row>
    <row r="186" spans="1:99" x14ac:dyDescent="0.2">
      <c r="A186" s="144" t="s">
        <v>409</v>
      </c>
      <c r="B186" s="144" t="s">
        <v>1226</v>
      </c>
      <c r="C186" s="144" t="s">
        <v>410</v>
      </c>
      <c r="D186" s="144"/>
      <c r="E186" s="144" t="s">
        <v>822</v>
      </c>
      <c r="F186" s="97">
        <v>0</v>
      </c>
      <c r="G186" s="97">
        <v>45</v>
      </c>
      <c r="H186" s="97">
        <v>0</v>
      </c>
      <c r="I186" s="97">
        <v>0</v>
      </c>
      <c r="J186" s="97">
        <v>0</v>
      </c>
      <c r="K186" s="97">
        <v>1188</v>
      </c>
      <c r="L186" s="97">
        <v>1967</v>
      </c>
      <c r="M186" s="97">
        <v>4321</v>
      </c>
      <c r="N186" s="97">
        <v>3611</v>
      </c>
      <c r="O186" s="97">
        <v>0</v>
      </c>
      <c r="P186" s="97">
        <v>0</v>
      </c>
      <c r="Q186" s="97">
        <v>1726</v>
      </c>
      <c r="R186" s="97">
        <v>60</v>
      </c>
      <c r="S186" s="140">
        <v>12918</v>
      </c>
      <c r="T186" s="98">
        <v>9824</v>
      </c>
      <c r="U186" s="98">
        <v>3</v>
      </c>
      <c r="V186" s="98">
        <v>8163</v>
      </c>
      <c r="W186" s="98">
        <v>0</v>
      </c>
      <c r="X186" s="98">
        <v>0</v>
      </c>
      <c r="Y186" s="97">
        <v>1726</v>
      </c>
      <c r="Z186" s="97">
        <v>0</v>
      </c>
      <c r="AA186" s="97">
        <v>0</v>
      </c>
      <c r="AB186" s="97">
        <v>0</v>
      </c>
      <c r="AC186" s="97">
        <v>101</v>
      </c>
      <c r="AD186" s="98">
        <v>-373</v>
      </c>
      <c r="AE186" s="98">
        <v>-11</v>
      </c>
      <c r="AF186" s="98">
        <v>32</v>
      </c>
      <c r="AG186" s="98">
        <v>0</v>
      </c>
      <c r="AH186" s="98">
        <v>0</v>
      </c>
      <c r="AI186" s="98">
        <v>0</v>
      </c>
      <c r="AJ186" s="114">
        <v>32383</v>
      </c>
      <c r="AK186" s="97">
        <v>0</v>
      </c>
      <c r="AL186" s="97">
        <v>534</v>
      </c>
      <c r="AM186" s="97">
        <v>0</v>
      </c>
      <c r="AN186" s="97">
        <v>0</v>
      </c>
      <c r="AO186" s="97">
        <v>0</v>
      </c>
      <c r="AP186" s="97">
        <v>535</v>
      </c>
      <c r="AQ186" s="97">
        <v>0</v>
      </c>
      <c r="AR186" s="97">
        <v>2792</v>
      </c>
      <c r="AS186" s="97">
        <v>-2325</v>
      </c>
      <c r="AT186" s="97">
        <v>33919</v>
      </c>
      <c r="AU186" s="97">
        <v>-186</v>
      </c>
      <c r="AV186" s="97">
        <v>0</v>
      </c>
      <c r="AW186" s="97">
        <v>-232</v>
      </c>
      <c r="AX186" s="97">
        <v>0</v>
      </c>
      <c r="AY186" s="97">
        <v>-18643</v>
      </c>
      <c r="AZ186" s="97">
        <v>0</v>
      </c>
      <c r="BA186" s="97">
        <v>0</v>
      </c>
      <c r="BB186" s="97">
        <v>0</v>
      </c>
      <c r="BC186" s="97">
        <v>0</v>
      </c>
      <c r="BD186" s="114">
        <v>14858</v>
      </c>
      <c r="BE186" s="97">
        <v>0</v>
      </c>
      <c r="BF186" s="97">
        <v>-3229</v>
      </c>
      <c r="BG186" s="97">
        <v>11629</v>
      </c>
      <c r="BH186" s="97">
        <v>0</v>
      </c>
      <c r="BI186" s="97">
        <v>0</v>
      </c>
      <c r="BJ186" s="97">
        <v>0</v>
      </c>
      <c r="BK186" s="97">
        <v>907</v>
      </c>
      <c r="BL186" s="97">
        <v>-691</v>
      </c>
      <c r="BM186" s="97">
        <v>-1122</v>
      </c>
      <c r="BN186" s="97">
        <v>0</v>
      </c>
      <c r="BO186" s="97">
        <v>-3419</v>
      </c>
      <c r="BP186" s="97">
        <v>-345</v>
      </c>
      <c r="BQ186" s="97">
        <v>6958</v>
      </c>
      <c r="BR186" s="105">
        <v>0</v>
      </c>
      <c r="BS186" s="105">
        <v>0</v>
      </c>
      <c r="BT186" s="105">
        <v>9091</v>
      </c>
      <c r="BU186" s="105">
        <v>5113</v>
      </c>
      <c r="BV186" s="106">
        <v>0</v>
      </c>
      <c r="BW186" s="106">
        <v>0</v>
      </c>
      <c r="BX186" s="106">
        <v>9998</v>
      </c>
      <c r="BY186" s="106">
        <v>4422</v>
      </c>
      <c r="BZ186" s="105">
        <v>0</v>
      </c>
      <c r="CA186" s="107">
        <v>776</v>
      </c>
      <c r="CB186" s="107">
        <v>0</v>
      </c>
      <c r="CC186" s="107">
        <v>225</v>
      </c>
      <c r="CD186" s="107">
        <v>0</v>
      </c>
      <c r="CE186" s="107">
        <v>0</v>
      </c>
      <c r="CF186" s="136">
        <v>1001</v>
      </c>
      <c r="CG186" s="110">
        <v>2378</v>
      </c>
      <c r="CH186" s="110">
        <v>2114</v>
      </c>
      <c r="CI186" s="135">
        <v>4492</v>
      </c>
      <c r="CJ186" s="135">
        <v>101</v>
      </c>
      <c r="CK186" s="97">
        <v>0</v>
      </c>
      <c r="CL186" s="97">
        <v>0</v>
      </c>
      <c r="CM186" s="139">
        <v>0</v>
      </c>
      <c r="CN186" s="139">
        <v>0</v>
      </c>
      <c r="CO186" s="97">
        <v>1</v>
      </c>
      <c r="CP186" s="97">
        <v>9953</v>
      </c>
      <c r="CQ186" s="119">
        <v>18147</v>
      </c>
      <c r="CR186" s="119">
        <v>14913</v>
      </c>
      <c r="CS186" s="118">
        <v>3234</v>
      </c>
      <c r="CT186" s="117">
        <v>5678</v>
      </c>
      <c r="CU186" s="117">
        <v>8912</v>
      </c>
    </row>
    <row r="187" spans="1:99" x14ac:dyDescent="0.2">
      <c r="A187" s="144" t="s">
        <v>411</v>
      </c>
      <c r="B187" s="144" t="s">
        <v>1227</v>
      </c>
      <c r="C187" s="144" t="s">
        <v>412</v>
      </c>
      <c r="D187" s="144"/>
      <c r="E187" s="144" t="s">
        <v>822</v>
      </c>
      <c r="F187" s="97">
        <v>0</v>
      </c>
      <c r="G187" s="97">
        <v>194</v>
      </c>
      <c r="H187" s="97">
        <v>0</v>
      </c>
      <c r="I187" s="97">
        <v>0</v>
      </c>
      <c r="J187" s="97">
        <v>0</v>
      </c>
      <c r="K187" s="97">
        <v>404</v>
      </c>
      <c r="L187" s="97">
        <v>737</v>
      </c>
      <c r="M187" s="97">
        <v>2174</v>
      </c>
      <c r="N187" s="97">
        <v>1030</v>
      </c>
      <c r="O187" s="97">
        <v>0</v>
      </c>
      <c r="P187" s="97">
        <v>0</v>
      </c>
      <c r="Q187" s="97">
        <v>2239</v>
      </c>
      <c r="R187" s="97">
        <v>0</v>
      </c>
      <c r="S187" s="140">
        <v>6778</v>
      </c>
      <c r="T187" s="98">
        <v>6034</v>
      </c>
      <c r="U187" s="98">
        <v>56</v>
      </c>
      <c r="V187" s="98">
        <v>2831</v>
      </c>
      <c r="W187" s="98">
        <v>0</v>
      </c>
      <c r="X187" s="98">
        <v>0</v>
      </c>
      <c r="Y187" s="97">
        <v>0</v>
      </c>
      <c r="Z187" s="97">
        <v>0</v>
      </c>
      <c r="AA187" s="97">
        <v>0</v>
      </c>
      <c r="AB187" s="97">
        <v>0</v>
      </c>
      <c r="AC187" s="97">
        <v>0</v>
      </c>
      <c r="AD187" s="98">
        <v>0</v>
      </c>
      <c r="AE187" s="98">
        <v>0</v>
      </c>
      <c r="AF187" s="98">
        <v>0</v>
      </c>
      <c r="AG187" s="98">
        <v>0</v>
      </c>
      <c r="AH187" s="98">
        <v>-21</v>
      </c>
      <c r="AI187" s="98">
        <v>0</v>
      </c>
      <c r="AJ187" s="114">
        <v>15678</v>
      </c>
      <c r="AK187" s="97">
        <v>0</v>
      </c>
      <c r="AL187" s="97">
        <v>0</v>
      </c>
      <c r="AM187" s="97">
        <v>0</v>
      </c>
      <c r="AN187" s="97">
        <v>0</v>
      </c>
      <c r="AO187" s="97">
        <v>0</v>
      </c>
      <c r="AP187" s="97">
        <v>463</v>
      </c>
      <c r="AQ187" s="97">
        <v>0</v>
      </c>
      <c r="AR187" s="97">
        <v>158</v>
      </c>
      <c r="AS187" s="97">
        <v>0</v>
      </c>
      <c r="AT187" s="97">
        <v>16299</v>
      </c>
      <c r="AU187" s="97">
        <v>-4</v>
      </c>
      <c r="AV187" s="97">
        <v>0</v>
      </c>
      <c r="AW187" s="97">
        <v>0</v>
      </c>
      <c r="AX187" s="97">
        <v>0</v>
      </c>
      <c r="AY187" s="97">
        <v>-9141</v>
      </c>
      <c r="AZ187" s="97">
        <v>0</v>
      </c>
      <c r="BA187" s="97">
        <v>0</v>
      </c>
      <c r="BB187" s="97">
        <v>0</v>
      </c>
      <c r="BC187" s="97">
        <v>0</v>
      </c>
      <c r="BD187" s="114">
        <v>7154</v>
      </c>
      <c r="BE187" s="97">
        <v>0</v>
      </c>
      <c r="BF187" s="97">
        <v>-630</v>
      </c>
      <c r="BG187" s="97">
        <v>6524</v>
      </c>
      <c r="BH187" s="97">
        <v>0</v>
      </c>
      <c r="BI187" s="97">
        <v>0</v>
      </c>
      <c r="BJ187" s="97">
        <v>0</v>
      </c>
      <c r="BK187" s="97">
        <v>-643</v>
      </c>
      <c r="BL187" s="97">
        <v>-378</v>
      </c>
      <c r="BM187" s="97">
        <v>-718</v>
      </c>
      <c r="BN187" s="97">
        <v>0</v>
      </c>
      <c r="BO187" s="97">
        <v>-1245</v>
      </c>
      <c r="BP187" s="97">
        <v>-37</v>
      </c>
      <c r="BQ187" s="97">
        <v>3501</v>
      </c>
      <c r="BR187" s="105">
        <v>0</v>
      </c>
      <c r="BS187" s="105">
        <v>0</v>
      </c>
      <c r="BT187" s="105">
        <v>2765</v>
      </c>
      <c r="BU187" s="105">
        <v>995</v>
      </c>
      <c r="BV187" s="106">
        <v>0</v>
      </c>
      <c r="BW187" s="106">
        <v>0</v>
      </c>
      <c r="BX187" s="106">
        <v>2122</v>
      </c>
      <c r="BY187" s="106">
        <v>617</v>
      </c>
      <c r="BZ187" s="105">
        <v>0</v>
      </c>
      <c r="CA187" s="107">
        <v>1118</v>
      </c>
      <c r="CB187" s="107">
        <v>121</v>
      </c>
      <c r="CC187" s="107">
        <v>-1</v>
      </c>
      <c r="CD187" s="107">
        <v>-177</v>
      </c>
      <c r="CE187" s="107">
        <v>368</v>
      </c>
      <c r="CF187" s="136">
        <v>1429</v>
      </c>
      <c r="CG187" s="110">
        <v>1378</v>
      </c>
      <c r="CH187" s="110">
        <v>1018</v>
      </c>
      <c r="CI187" s="135">
        <v>2396</v>
      </c>
      <c r="CJ187" s="135">
        <v>0</v>
      </c>
      <c r="CK187" s="97">
        <v>0</v>
      </c>
      <c r="CL187" s="97">
        <v>0</v>
      </c>
      <c r="CM187" s="139">
        <v>0</v>
      </c>
      <c r="CN187" s="139">
        <v>0</v>
      </c>
      <c r="CO187" s="97">
        <v>1</v>
      </c>
      <c r="CP187" s="97">
        <v>6776</v>
      </c>
      <c r="CQ187" s="119">
        <v>5143</v>
      </c>
      <c r="CR187" s="119">
        <v>6056</v>
      </c>
      <c r="CS187" s="118">
        <v>-913</v>
      </c>
      <c r="CT187" s="117">
        <v>1346</v>
      </c>
      <c r="CU187" s="117">
        <v>433</v>
      </c>
    </row>
    <row r="188" spans="1:99" x14ac:dyDescent="0.2">
      <c r="A188" s="144" t="s">
        <v>413</v>
      </c>
      <c r="B188" s="144" t="s">
        <v>1228</v>
      </c>
      <c r="C188" s="144" t="s">
        <v>414</v>
      </c>
      <c r="D188" s="144"/>
      <c r="E188" s="144" t="s">
        <v>821</v>
      </c>
      <c r="F188" s="97">
        <v>318059</v>
      </c>
      <c r="G188" s="97">
        <v>48618</v>
      </c>
      <c r="H188" s="97">
        <v>78258</v>
      </c>
      <c r="I188" s="97">
        <v>165205</v>
      </c>
      <c r="J188" s="97">
        <v>32640</v>
      </c>
      <c r="K188" s="97">
        <v>7879</v>
      </c>
      <c r="L188" s="97">
        <v>10528</v>
      </c>
      <c r="M188" s="97">
        <v>25298</v>
      </c>
      <c r="N188" s="97">
        <v>5738</v>
      </c>
      <c r="O188" s="97">
        <v>0</v>
      </c>
      <c r="P188" s="97">
        <v>23913</v>
      </c>
      <c r="Q188" s="97">
        <v>5980</v>
      </c>
      <c r="R188" s="97">
        <v>0</v>
      </c>
      <c r="S188" s="140">
        <v>722116</v>
      </c>
      <c r="T188" s="98">
        <v>0</v>
      </c>
      <c r="U188" s="98">
        <v>0</v>
      </c>
      <c r="V188" s="98">
        <v>0</v>
      </c>
      <c r="W188" s="98">
        <v>0</v>
      </c>
      <c r="X188" s="98">
        <v>0</v>
      </c>
      <c r="Y188" s="97">
        <v>0</v>
      </c>
      <c r="Z188" s="97">
        <v>0</v>
      </c>
      <c r="AA188" s="97">
        <v>0</v>
      </c>
      <c r="AB188" s="97">
        <v>0</v>
      </c>
      <c r="AC188" s="97">
        <v>453</v>
      </c>
      <c r="AD188" s="98">
        <v>1719</v>
      </c>
      <c r="AE188" s="98">
        <v>347</v>
      </c>
      <c r="AF188" s="98">
        <v>-40</v>
      </c>
      <c r="AG188" s="98">
        <v>0</v>
      </c>
      <c r="AH188" s="98">
        <v>23</v>
      </c>
      <c r="AI188" s="98">
        <v>0</v>
      </c>
      <c r="AJ188" s="114">
        <v>724618</v>
      </c>
      <c r="AK188" s="97">
        <v>637</v>
      </c>
      <c r="AL188" s="97">
        <v>0</v>
      </c>
      <c r="AM188" s="97">
        <v>0</v>
      </c>
      <c r="AN188" s="97">
        <v>-3601</v>
      </c>
      <c r="AO188" s="97">
        <v>0</v>
      </c>
      <c r="AP188" s="97">
        <v>15998</v>
      </c>
      <c r="AQ188" s="97">
        <v>4714</v>
      </c>
      <c r="AR188" s="97">
        <v>19533</v>
      </c>
      <c r="AS188" s="97">
        <v>0</v>
      </c>
      <c r="AT188" s="97">
        <v>761899</v>
      </c>
      <c r="AU188" s="97">
        <v>-1394</v>
      </c>
      <c r="AV188" s="97">
        <v>0</v>
      </c>
      <c r="AW188" s="97">
        <v>-16</v>
      </c>
      <c r="AX188" s="97">
        <v>0</v>
      </c>
      <c r="AY188" s="97">
        <v>-11731</v>
      </c>
      <c r="AZ188" s="97">
        <v>0</v>
      </c>
      <c r="BA188" s="97">
        <v>0</v>
      </c>
      <c r="BB188" s="97">
        <v>0</v>
      </c>
      <c r="BC188" s="97">
        <v>0</v>
      </c>
      <c r="BD188" s="114">
        <v>748758</v>
      </c>
      <c r="BE188" s="97">
        <v>-790</v>
      </c>
      <c r="BF188" s="97">
        <v>-327485</v>
      </c>
      <c r="BG188" s="97">
        <v>420483</v>
      </c>
      <c r="BH188" s="97">
        <v>0</v>
      </c>
      <c r="BI188" s="97">
        <v>-14782</v>
      </c>
      <c r="BJ188" s="97">
        <v>1731</v>
      </c>
      <c r="BK188" s="97">
        <v>21730</v>
      </c>
      <c r="BL188" s="97">
        <v>-300</v>
      </c>
      <c r="BM188" s="97">
        <v>-70351</v>
      </c>
      <c r="BN188" s="97">
        <v>0</v>
      </c>
      <c r="BO188" s="97">
        <v>-104710</v>
      </c>
      <c r="BP188" s="97">
        <v>-5609</v>
      </c>
      <c r="BQ188" s="97">
        <v>248192</v>
      </c>
      <c r="BR188" s="105">
        <v>26602</v>
      </c>
      <c r="BS188" s="105">
        <v>2746</v>
      </c>
      <c r="BT188" s="105">
        <v>120802</v>
      </c>
      <c r="BU188" s="105">
        <v>15600</v>
      </c>
      <c r="BV188" s="106">
        <v>11820</v>
      </c>
      <c r="BW188" s="106">
        <v>4477</v>
      </c>
      <c r="BX188" s="106">
        <v>142532</v>
      </c>
      <c r="BY188" s="106">
        <v>15300</v>
      </c>
      <c r="BZ188" s="105">
        <v>0</v>
      </c>
      <c r="CA188" s="107">
        <v>84706</v>
      </c>
      <c r="CB188" s="107">
        <v>1930</v>
      </c>
      <c r="CC188" s="107">
        <v>10173</v>
      </c>
      <c r="CD188" s="107">
        <v>19806</v>
      </c>
      <c r="CE188" s="107">
        <v>-113293</v>
      </c>
      <c r="CF188" s="136">
        <v>3322</v>
      </c>
      <c r="CG188" s="110">
        <v>0</v>
      </c>
      <c r="CH188" s="110">
        <v>0</v>
      </c>
      <c r="CI188" s="135">
        <v>0</v>
      </c>
      <c r="CJ188" s="135">
        <v>0</v>
      </c>
      <c r="CK188" s="97">
        <v>0</v>
      </c>
      <c r="CL188" s="97">
        <v>0</v>
      </c>
      <c r="CM188" s="139">
        <v>0</v>
      </c>
      <c r="CN188" s="139">
        <v>0</v>
      </c>
      <c r="CO188" s="97">
        <v>1</v>
      </c>
      <c r="CP188" s="97">
        <v>721976</v>
      </c>
      <c r="CQ188" s="119">
        <v>0</v>
      </c>
      <c r="CR188" s="119">
        <v>0</v>
      </c>
      <c r="CS188" s="118">
        <v>0</v>
      </c>
      <c r="CT188" s="117">
        <v>0</v>
      </c>
      <c r="CU188" s="117">
        <v>0</v>
      </c>
    </row>
    <row r="189" spans="1:99" x14ac:dyDescent="0.2">
      <c r="A189" s="144" t="s">
        <v>415</v>
      </c>
      <c r="B189" s="144" t="s">
        <v>1229</v>
      </c>
      <c r="C189" s="144" t="s">
        <v>416</v>
      </c>
      <c r="D189" s="144"/>
      <c r="E189" s="144" t="s">
        <v>822</v>
      </c>
      <c r="F189" s="97">
        <v>0</v>
      </c>
      <c r="G189" s="97">
        <v>-751</v>
      </c>
      <c r="H189" s="97">
        <v>0</v>
      </c>
      <c r="I189" s="97">
        <v>0</v>
      </c>
      <c r="J189" s="97">
        <v>0</v>
      </c>
      <c r="K189" s="97">
        <v>784</v>
      </c>
      <c r="L189" s="97">
        <v>851</v>
      </c>
      <c r="M189" s="97">
        <v>3536</v>
      </c>
      <c r="N189" s="97">
        <v>439</v>
      </c>
      <c r="O189" s="97">
        <v>0</v>
      </c>
      <c r="P189" s="97">
        <v>0</v>
      </c>
      <c r="Q189" s="97">
        <v>2396</v>
      </c>
      <c r="R189" s="97">
        <v>-101</v>
      </c>
      <c r="S189" s="140">
        <v>7154</v>
      </c>
      <c r="T189" s="98">
        <v>18220</v>
      </c>
      <c r="U189" s="98">
        <v>16</v>
      </c>
      <c r="V189" s="98">
        <v>0</v>
      </c>
      <c r="W189" s="98">
        <v>0</v>
      </c>
      <c r="X189" s="98">
        <v>0</v>
      </c>
      <c r="Y189" s="97">
        <v>455</v>
      </c>
      <c r="Z189" s="97">
        <v>0</v>
      </c>
      <c r="AA189" s="97">
        <v>0</v>
      </c>
      <c r="AB189" s="97">
        <v>0</v>
      </c>
      <c r="AC189" s="97">
        <v>0</v>
      </c>
      <c r="AD189" s="98">
        <v>50</v>
      </c>
      <c r="AE189" s="98">
        <v>-211</v>
      </c>
      <c r="AF189" s="98">
        <v>0</v>
      </c>
      <c r="AG189" s="98">
        <v>0</v>
      </c>
      <c r="AH189" s="98">
        <v>-22</v>
      </c>
      <c r="AI189" s="98">
        <v>0</v>
      </c>
      <c r="AJ189" s="114">
        <v>25662</v>
      </c>
      <c r="AK189" s="97">
        <v>0</v>
      </c>
      <c r="AL189" s="97">
        <v>1795</v>
      </c>
      <c r="AM189" s="97">
        <v>0</v>
      </c>
      <c r="AN189" s="97">
        <v>0</v>
      </c>
      <c r="AO189" s="97">
        <v>435</v>
      </c>
      <c r="AP189" s="97">
        <v>0</v>
      </c>
      <c r="AQ189" s="97">
        <v>0</v>
      </c>
      <c r="AR189" s="97">
        <v>111</v>
      </c>
      <c r="AS189" s="97">
        <v>0</v>
      </c>
      <c r="AT189" s="97">
        <v>28003</v>
      </c>
      <c r="AU189" s="97">
        <v>-104</v>
      </c>
      <c r="AV189" s="97">
        <v>0</v>
      </c>
      <c r="AW189" s="97">
        <v>0</v>
      </c>
      <c r="AX189" s="97">
        <v>0</v>
      </c>
      <c r="AY189" s="97">
        <v>-18801</v>
      </c>
      <c r="AZ189" s="97">
        <v>0</v>
      </c>
      <c r="BA189" s="97">
        <v>0</v>
      </c>
      <c r="BB189" s="97">
        <v>0</v>
      </c>
      <c r="BC189" s="97">
        <v>0</v>
      </c>
      <c r="BD189" s="114">
        <v>9098</v>
      </c>
      <c r="BE189" s="97">
        <v>0</v>
      </c>
      <c r="BF189" s="97">
        <v>-1768</v>
      </c>
      <c r="BG189" s="97">
        <v>7330</v>
      </c>
      <c r="BH189" s="97">
        <v>0</v>
      </c>
      <c r="BI189" s="97">
        <v>0</v>
      </c>
      <c r="BJ189" s="97">
        <v>0</v>
      </c>
      <c r="BK189" s="97">
        <v>-53</v>
      </c>
      <c r="BL189" s="97">
        <v>0</v>
      </c>
      <c r="BM189" s="97">
        <v>-1431</v>
      </c>
      <c r="BN189" s="97">
        <v>0</v>
      </c>
      <c r="BO189" s="97">
        <v>-2254</v>
      </c>
      <c r="BP189" s="97">
        <v>-24</v>
      </c>
      <c r="BQ189" s="97">
        <v>3570</v>
      </c>
      <c r="BR189" s="105">
        <v>0</v>
      </c>
      <c r="BS189" s="105">
        <v>0</v>
      </c>
      <c r="BT189" s="105">
        <v>6904</v>
      </c>
      <c r="BU189" s="105">
        <v>1653</v>
      </c>
      <c r="BV189" s="106">
        <v>0</v>
      </c>
      <c r="BW189" s="106">
        <v>0</v>
      </c>
      <c r="BX189" s="106">
        <v>6851</v>
      </c>
      <c r="BY189" s="106">
        <v>1653</v>
      </c>
      <c r="BZ189" s="105">
        <v>0</v>
      </c>
      <c r="CA189" s="107">
        <v>1535</v>
      </c>
      <c r="CB189" s="107">
        <v>17</v>
      </c>
      <c r="CC189" s="107">
        <v>0</v>
      </c>
      <c r="CD189" s="107">
        <v>0</v>
      </c>
      <c r="CE189" s="107">
        <v>1173</v>
      </c>
      <c r="CF189" s="136">
        <v>2725</v>
      </c>
      <c r="CG189" s="110">
        <v>2077</v>
      </c>
      <c r="CH189" s="110">
        <v>1488</v>
      </c>
      <c r="CI189" s="135">
        <v>3565</v>
      </c>
      <c r="CJ189" s="135">
        <v>0</v>
      </c>
      <c r="CK189" s="97">
        <v>0</v>
      </c>
      <c r="CL189" s="97">
        <v>0</v>
      </c>
      <c r="CM189" s="139">
        <v>0</v>
      </c>
      <c r="CN189" s="139">
        <v>0</v>
      </c>
      <c r="CO189" s="97">
        <v>1</v>
      </c>
      <c r="CP189" s="97">
        <v>7154</v>
      </c>
      <c r="CQ189" s="119">
        <v>0</v>
      </c>
      <c r="CR189" s="119">
        <v>0</v>
      </c>
      <c r="CS189" s="118">
        <v>0</v>
      </c>
      <c r="CT189" s="117">
        <v>0</v>
      </c>
      <c r="CU189" s="117">
        <v>0</v>
      </c>
    </row>
    <row r="190" spans="1:99" x14ac:dyDescent="0.2">
      <c r="A190" s="144" t="s">
        <v>417</v>
      </c>
      <c r="B190" s="144" t="s">
        <v>1230</v>
      </c>
      <c r="C190" s="144" t="s">
        <v>418</v>
      </c>
      <c r="D190" s="144"/>
      <c r="E190" s="144" t="s">
        <v>822</v>
      </c>
      <c r="F190" s="97">
        <v>0</v>
      </c>
      <c r="G190" s="97">
        <v>-1895</v>
      </c>
      <c r="H190" s="97">
        <v>0</v>
      </c>
      <c r="I190" s="97">
        <v>0</v>
      </c>
      <c r="J190" s="97">
        <v>0</v>
      </c>
      <c r="K190" s="97">
        <v>1170</v>
      </c>
      <c r="L190" s="97">
        <v>2256</v>
      </c>
      <c r="M190" s="97">
        <v>8994</v>
      </c>
      <c r="N190" s="97">
        <v>1198</v>
      </c>
      <c r="O190" s="97">
        <v>0</v>
      </c>
      <c r="P190" s="97">
        <v>0</v>
      </c>
      <c r="Q190" s="97">
        <v>3678</v>
      </c>
      <c r="R190" s="97">
        <v>0</v>
      </c>
      <c r="S190" s="140">
        <v>15401</v>
      </c>
      <c r="T190" s="98">
        <v>42688</v>
      </c>
      <c r="U190" s="98">
        <v>117</v>
      </c>
      <c r="V190" s="98">
        <v>0</v>
      </c>
      <c r="W190" s="98">
        <v>0</v>
      </c>
      <c r="X190" s="98">
        <v>0</v>
      </c>
      <c r="Y190" s="97">
        <v>1857</v>
      </c>
      <c r="Z190" s="97">
        <v>0</v>
      </c>
      <c r="AA190" s="97">
        <v>0</v>
      </c>
      <c r="AB190" s="97">
        <v>0</v>
      </c>
      <c r="AC190" s="97">
        <v>0</v>
      </c>
      <c r="AD190" s="98">
        <v>0</v>
      </c>
      <c r="AE190" s="98">
        <v>0</v>
      </c>
      <c r="AF190" s="98">
        <v>0</v>
      </c>
      <c r="AG190" s="98">
        <v>0</v>
      </c>
      <c r="AH190" s="98">
        <v>1</v>
      </c>
      <c r="AI190" s="98">
        <v>0</v>
      </c>
      <c r="AJ190" s="114">
        <v>60064</v>
      </c>
      <c r="AK190" s="97">
        <v>0</v>
      </c>
      <c r="AL190" s="97">
        <v>1739</v>
      </c>
      <c r="AM190" s="97">
        <v>0</v>
      </c>
      <c r="AN190" s="97">
        <v>0</v>
      </c>
      <c r="AO190" s="97">
        <v>237</v>
      </c>
      <c r="AP190" s="97">
        <v>14</v>
      </c>
      <c r="AQ190" s="97">
        <v>0</v>
      </c>
      <c r="AR190" s="97">
        <v>12</v>
      </c>
      <c r="AS190" s="97">
        <v>0</v>
      </c>
      <c r="AT190" s="97">
        <v>62066</v>
      </c>
      <c r="AU190" s="97">
        <v>-293</v>
      </c>
      <c r="AV190" s="97">
        <v>0</v>
      </c>
      <c r="AW190" s="97">
        <v>0</v>
      </c>
      <c r="AX190" s="97">
        <v>0</v>
      </c>
      <c r="AY190" s="97">
        <v>-45074</v>
      </c>
      <c r="AZ190" s="97">
        <v>0</v>
      </c>
      <c r="BA190" s="97">
        <v>0</v>
      </c>
      <c r="BB190" s="97">
        <v>0</v>
      </c>
      <c r="BC190" s="97">
        <v>0</v>
      </c>
      <c r="BD190" s="114">
        <v>16699</v>
      </c>
      <c r="BE190" s="97">
        <v>0</v>
      </c>
      <c r="BF190" s="97">
        <v>-3965</v>
      </c>
      <c r="BG190" s="97">
        <v>12734</v>
      </c>
      <c r="BH190" s="97">
        <v>0</v>
      </c>
      <c r="BI190" s="97">
        <v>0</v>
      </c>
      <c r="BJ190" s="97">
        <v>0</v>
      </c>
      <c r="BK190" s="97">
        <v>3450</v>
      </c>
      <c r="BL190" s="97">
        <v>0</v>
      </c>
      <c r="BM190" s="97">
        <v>-3151</v>
      </c>
      <c r="BN190" s="97">
        <v>0</v>
      </c>
      <c r="BO190" s="97">
        <v>-5574</v>
      </c>
      <c r="BP190" s="97">
        <v>-223</v>
      </c>
      <c r="BQ190" s="97">
        <v>7236</v>
      </c>
      <c r="BR190" s="105">
        <v>0</v>
      </c>
      <c r="BS190" s="105">
        <v>0</v>
      </c>
      <c r="BT190" s="105">
        <v>14547</v>
      </c>
      <c r="BU190" s="105">
        <v>1869</v>
      </c>
      <c r="BV190" s="106">
        <v>0</v>
      </c>
      <c r="BW190" s="106">
        <v>0</v>
      </c>
      <c r="BX190" s="106">
        <v>17997</v>
      </c>
      <c r="BY190" s="106">
        <v>1869</v>
      </c>
      <c r="BZ190" s="105">
        <v>0</v>
      </c>
      <c r="CA190" s="107">
        <v>2444</v>
      </c>
      <c r="CB190" s="107">
        <v>0</v>
      </c>
      <c r="CC190" s="107">
        <v>-250</v>
      </c>
      <c r="CD190" s="107">
        <v>-1059</v>
      </c>
      <c r="CE190" s="107">
        <v>2322</v>
      </c>
      <c r="CF190" s="136">
        <v>3457</v>
      </c>
      <c r="CG190" s="110">
        <v>6184</v>
      </c>
      <c r="CH190" s="110">
        <v>4143</v>
      </c>
      <c r="CI190" s="135">
        <v>10327</v>
      </c>
      <c r="CJ190" s="135">
        <v>0</v>
      </c>
      <c r="CK190" s="97">
        <v>0</v>
      </c>
      <c r="CL190" s="97">
        <v>0</v>
      </c>
      <c r="CM190" s="139">
        <v>0</v>
      </c>
      <c r="CN190" s="139">
        <v>0</v>
      </c>
      <c r="CO190" s="97">
        <v>1</v>
      </c>
      <c r="CP190" s="97">
        <v>15401</v>
      </c>
      <c r="CQ190" s="119">
        <v>0</v>
      </c>
      <c r="CR190" s="119">
        <v>0</v>
      </c>
      <c r="CS190" s="118">
        <v>0</v>
      </c>
      <c r="CT190" s="117">
        <v>0</v>
      </c>
      <c r="CU190" s="117">
        <v>0</v>
      </c>
    </row>
    <row r="191" spans="1:99" x14ac:dyDescent="0.2">
      <c r="A191" s="144" t="s">
        <v>419</v>
      </c>
      <c r="B191" s="144" t="s">
        <v>1231</v>
      </c>
      <c r="C191" s="144" t="s">
        <v>420</v>
      </c>
      <c r="D191" s="144"/>
      <c r="E191" s="144" t="s">
        <v>822</v>
      </c>
      <c r="F191" s="97">
        <v>0</v>
      </c>
      <c r="G191" s="97">
        <v>-2620</v>
      </c>
      <c r="H191" s="97">
        <v>0</v>
      </c>
      <c r="I191" s="97">
        <v>0</v>
      </c>
      <c r="J191" s="97">
        <v>58</v>
      </c>
      <c r="K191" s="97">
        <v>2442</v>
      </c>
      <c r="L191" s="97">
        <v>3074</v>
      </c>
      <c r="M191" s="97">
        <v>5922</v>
      </c>
      <c r="N191" s="97">
        <v>2274</v>
      </c>
      <c r="O191" s="97">
        <v>0</v>
      </c>
      <c r="P191" s="97">
        <v>0</v>
      </c>
      <c r="Q191" s="97">
        <v>3149</v>
      </c>
      <c r="R191" s="97">
        <v>-350</v>
      </c>
      <c r="S191" s="140">
        <v>13949</v>
      </c>
      <c r="T191" s="98">
        <v>16092</v>
      </c>
      <c r="U191" s="98">
        <v>100</v>
      </c>
      <c r="V191" s="98">
        <v>16515</v>
      </c>
      <c r="W191" s="98">
        <v>-38</v>
      </c>
      <c r="X191" s="98">
        <v>0</v>
      </c>
      <c r="Y191" s="97">
        <v>0</v>
      </c>
      <c r="Z191" s="97">
        <v>0</v>
      </c>
      <c r="AA191" s="97">
        <v>0</v>
      </c>
      <c r="AB191" s="97">
        <v>0</v>
      </c>
      <c r="AC191" s="97">
        <v>0</v>
      </c>
      <c r="AD191" s="98">
        <v>-1380</v>
      </c>
      <c r="AE191" s="98">
        <v>-3</v>
      </c>
      <c r="AF191" s="98">
        <v>835</v>
      </c>
      <c r="AG191" s="98">
        <v>0</v>
      </c>
      <c r="AH191" s="98">
        <v>18</v>
      </c>
      <c r="AI191" s="98">
        <v>0</v>
      </c>
      <c r="AJ191" s="114">
        <v>46088</v>
      </c>
      <c r="AK191" s="97">
        <v>0</v>
      </c>
      <c r="AL191" s="97">
        <v>458</v>
      </c>
      <c r="AM191" s="97">
        <v>0</v>
      </c>
      <c r="AN191" s="97">
        <v>0</v>
      </c>
      <c r="AO191" s="97">
        <v>301</v>
      </c>
      <c r="AP191" s="97">
        <v>1044</v>
      </c>
      <c r="AQ191" s="97">
        <v>78</v>
      </c>
      <c r="AR191" s="97">
        <v>3126</v>
      </c>
      <c r="AS191" s="97">
        <v>-2352</v>
      </c>
      <c r="AT191" s="97">
        <v>48743</v>
      </c>
      <c r="AU191" s="97">
        <v>-123</v>
      </c>
      <c r="AV191" s="97">
        <v>0</v>
      </c>
      <c r="AW191" s="97">
        <v>0</v>
      </c>
      <c r="AX191" s="97">
        <v>0</v>
      </c>
      <c r="AY191" s="97">
        <v>-33201</v>
      </c>
      <c r="AZ191" s="97">
        <v>0</v>
      </c>
      <c r="BA191" s="97">
        <v>0</v>
      </c>
      <c r="BB191" s="97">
        <v>0</v>
      </c>
      <c r="BC191" s="97">
        <v>0</v>
      </c>
      <c r="BD191" s="114">
        <v>15419</v>
      </c>
      <c r="BE191" s="97">
        <v>0</v>
      </c>
      <c r="BF191" s="97">
        <v>-3654</v>
      </c>
      <c r="BG191" s="97">
        <v>11765</v>
      </c>
      <c r="BH191" s="97">
        <v>0</v>
      </c>
      <c r="BI191" s="97">
        <v>0</v>
      </c>
      <c r="BJ191" s="97">
        <v>0</v>
      </c>
      <c r="BK191" s="97">
        <v>-929</v>
      </c>
      <c r="BL191" s="97">
        <v>302</v>
      </c>
      <c r="BM191" s="97">
        <v>-1698</v>
      </c>
      <c r="BN191" s="97">
        <v>0</v>
      </c>
      <c r="BO191" s="97">
        <v>-3383</v>
      </c>
      <c r="BP191" s="97">
        <v>-141</v>
      </c>
      <c r="BQ191" s="97">
        <v>5916</v>
      </c>
      <c r="BR191" s="105">
        <v>0</v>
      </c>
      <c r="BS191" s="105">
        <v>0</v>
      </c>
      <c r="BT191" s="105">
        <v>7948</v>
      </c>
      <c r="BU191" s="105">
        <v>2009.6814300000001</v>
      </c>
      <c r="BV191" s="106">
        <v>0</v>
      </c>
      <c r="BW191" s="106">
        <v>0</v>
      </c>
      <c r="BX191" s="106">
        <v>7019</v>
      </c>
      <c r="BY191" s="106">
        <v>2311.6814300000001</v>
      </c>
      <c r="BZ191" s="105">
        <v>0</v>
      </c>
      <c r="CA191" s="107">
        <v>1580</v>
      </c>
      <c r="CB191" s="107">
        <v>0</v>
      </c>
      <c r="CC191" s="107">
        <v>-772</v>
      </c>
      <c r="CD191" s="107">
        <v>0</v>
      </c>
      <c r="CE191" s="107">
        <v>2981</v>
      </c>
      <c r="CF191" s="136">
        <v>3789</v>
      </c>
      <c r="CG191" s="110">
        <v>2700</v>
      </c>
      <c r="CH191" s="110">
        <v>4693</v>
      </c>
      <c r="CI191" s="135">
        <v>7393</v>
      </c>
      <c r="CJ191" s="135">
        <v>0</v>
      </c>
      <c r="CK191" s="97">
        <v>0</v>
      </c>
      <c r="CL191" s="97">
        <v>0</v>
      </c>
      <c r="CM191" s="139">
        <v>0</v>
      </c>
      <c r="CN191" s="139">
        <v>0</v>
      </c>
      <c r="CO191" s="97">
        <v>1</v>
      </c>
      <c r="CP191" s="97">
        <v>13987</v>
      </c>
      <c r="CQ191" s="119">
        <v>29208</v>
      </c>
      <c r="CR191" s="119">
        <v>29164.26168</v>
      </c>
      <c r="CS191" s="118">
        <v>43.738320000000385</v>
      </c>
      <c r="CT191" s="117">
        <v>4487.6074200000003</v>
      </c>
      <c r="CU191" s="117">
        <v>4531.3457400000007</v>
      </c>
    </row>
    <row r="192" spans="1:99" x14ac:dyDescent="0.2">
      <c r="A192" s="144" t="s">
        <v>421</v>
      </c>
      <c r="B192" s="144" t="s">
        <v>1232</v>
      </c>
      <c r="C192" s="144" t="s">
        <v>422</v>
      </c>
      <c r="D192" s="144"/>
      <c r="E192" s="144" t="s">
        <v>822</v>
      </c>
      <c r="F192" s="97">
        <v>0</v>
      </c>
      <c r="G192" s="97">
        <v>149</v>
      </c>
      <c r="H192" s="97">
        <v>0</v>
      </c>
      <c r="I192" s="97">
        <v>0</v>
      </c>
      <c r="J192" s="97">
        <v>0</v>
      </c>
      <c r="K192" s="97">
        <v>938</v>
      </c>
      <c r="L192" s="97">
        <v>2228</v>
      </c>
      <c r="M192" s="97">
        <v>3908</v>
      </c>
      <c r="N192" s="97">
        <v>1412</v>
      </c>
      <c r="O192" s="97">
        <v>0</v>
      </c>
      <c r="P192" s="97">
        <v>0</v>
      </c>
      <c r="Q192" s="97">
        <v>510</v>
      </c>
      <c r="R192" s="97">
        <v>812</v>
      </c>
      <c r="S192" s="140">
        <v>9957</v>
      </c>
      <c r="T192" s="98">
        <v>10252</v>
      </c>
      <c r="U192" s="98">
        <v>8119</v>
      </c>
      <c r="V192" s="98">
        <v>0</v>
      </c>
      <c r="W192" s="98">
        <v>0</v>
      </c>
      <c r="X192" s="98">
        <v>0</v>
      </c>
      <c r="Y192" s="97">
        <v>2570</v>
      </c>
      <c r="Z192" s="97">
        <v>0</v>
      </c>
      <c r="AA192" s="97">
        <v>0</v>
      </c>
      <c r="AB192" s="97">
        <v>0</v>
      </c>
      <c r="AC192" s="97">
        <v>0</v>
      </c>
      <c r="AD192" s="98">
        <v>338</v>
      </c>
      <c r="AE192" s="98">
        <v>0</v>
      </c>
      <c r="AF192" s="98">
        <v>0</v>
      </c>
      <c r="AG192" s="98">
        <v>0</v>
      </c>
      <c r="AH192" s="98">
        <v>0</v>
      </c>
      <c r="AI192" s="98">
        <v>0</v>
      </c>
      <c r="AJ192" s="114">
        <v>31236</v>
      </c>
      <c r="AK192" s="97">
        <v>0</v>
      </c>
      <c r="AL192" s="97">
        <v>0</v>
      </c>
      <c r="AM192" s="97">
        <v>0</v>
      </c>
      <c r="AN192" s="97">
        <v>0</v>
      </c>
      <c r="AO192" s="97">
        <v>0</v>
      </c>
      <c r="AP192" s="97">
        <v>510</v>
      </c>
      <c r="AQ192" s="97">
        <v>0</v>
      </c>
      <c r="AR192" s="97">
        <v>153</v>
      </c>
      <c r="AS192" s="97">
        <v>0</v>
      </c>
      <c r="AT192" s="97">
        <v>31899</v>
      </c>
      <c r="AU192" s="97">
        <v>-245</v>
      </c>
      <c r="AV192" s="97">
        <v>0</v>
      </c>
      <c r="AW192" s="97">
        <v>0</v>
      </c>
      <c r="AX192" s="97">
        <v>0</v>
      </c>
      <c r="AY192" s="97">
        <v>-18239</v>
      </c>
      <c r="AZ192" s="97">
        <v>0</v>
      </c>
      <c r="BA192" s="97">
        <v>0</v>
      </c>
      <c r="BB192" s="97">
        <v>0</v>
      </c>
      <c r="BC192" s="97">
        <v>0</v>
      </c>
      <c r="BD192" s="114">
        <v>13415</v>
      </c>
      <c r="BE192" s="97">
        <v>0</v>
      </c>
      <c r="BF192" s="97">
        <v>-3734</v>
      </c>
      <c r="BG192" s="97">
        <v>9681</v>
      </c>
      <c r="BH192" s="97">
        <v>0</v>
      </c>
      <c r="BI192" s="97">
        <v>0</v>
      </c>
      <c r="BJ192" s="97">
        <v>0</v>
      </c>
      <c r="BK192" s="97">
        <v>4780</v>
      </c>
      <c r="BL192" s="97">
        <v>0</v>
      </c>
      <c r="BM192" s="97">
        <v>-1342</v>
      </c>
      <c r="BN192" s="97">
        <v>0</v>
      </c>
      <c r="BO192" s="97">
        <v>-2283</v>
      </c>
      <c r="BP192" s="97">
        <v>-2795</v>
      </c>
      <c r="BQ192" s="97">
        <v>8040</v>
      </c>
      <c r="BR192" s="105">
        <v>0</v>
      </c>
      <c r="BS192" s="105">
        <v>0</v>
      </c>
      <c r="BT192" s="105">
        <v>7999</v>
      </c>
      <c r="BU192" s="105">
        <v>1203</v>
      </c>
      <c r="BV192" s="106">
        <v>0</v>
      </c>
      <c r="BW192" s="106">
        <v>0</v>
      </c>
      <c r="BX192" s="106">
        <v>12779</v>
      </c>
      <c r="BY192" s="106">
        <v>1203</v>
      </c>
      <c r="BZ192" s="105">
        <v>0</v>
      </c>
      <c r="CA192" s="107">
        <v>0</v>
      </c>
      <c r="CB192" s="107">
        <v>0</v>
      </c>
      <c r="CC192" s="107">
        <v>0</v>
      </c>
      <c r="CD192" s="107">
        <v>0</v>
      </c>
      <c r="CE192" s="107">
        <v>0</v>
      </c>
      <c r="CF192" s="136">
        <v>0</v>
      </c>
      <c r="CG192" s="110">
        <v>3012</v>
      </c>
      <c r="CH192" s="110">
        <v>1959</v>
      </c>
      <c r="CI192" s="135">
        <v>4971</v>
      </c>
      <c r="CJ192" s="135">
        <v>77</v>
      </c>
      <c r="CK192" s="97">
        <v>0</v>
      </c>
      <c r="CL192" s="97">
        <v>0</v>
      </c>
      <c r="CM192" s="139">
        <v>0</v>
      </c>
      <c r="CN192" s="139">
        <v>0</v>
      </c>
      <c r="CO192" s="97">
        <v>1</v>
      </c>
      <c r="CP192" s="97">
        <v>9957</v>
      </c>
      <c r="CQ192" s="119">
        <v>16223</v>
      </c>
      <c r="CR192" s="119">
        <v>16030</v>
      </c>
      <c r="CS192" s="118">
        <v>193</v>
      </c>
      <c r="CT192" s="117">
        <v>557</v>
      </c>
      <c r="CU192" s="117">
        <v>750</v>
      </c>
    </row>
    <row r="193" spans="1:99" x14ac:dyDescent="0.2">
      <c r="A193" s="144" t="s">
        <v>423</v>
      </c>
      <c r="B193" s="144" t="s">
        <v>1233</v>
      </c>
      <c r="C193" s="144" t="s">
        <v>424</v>
      </c>
      <c r="D193" s="144"/>
      <c r="E193" s="144" t="s">
        <v>822</v>
      </c>
      <c r="F193" s="97">
        <v>0</v>
      </c>
      <c r="G193" s="97">
        <v>-54</v>
      </c>
      <c r="H193" s="97">
        <v>0</v>
      </c>
      <c r="I193" s="97">
        <v>0</v>
      </c>
      <c r="J193" s="97">
        <v>0</v>
      </c>
      <c r="K193" s="97">
        <v>63</v>
      </c>
      <c r="L193" s="97">
        <v>1500</v>
      </c>
      <c r="M193" s="97">
        <v>5935</v>
      </c>
      <c r="N193" s="97">
        <v>780</v>
      </c>
      <c r="O193" s="97">
        <v>0</v>
      </c>
      <c r="P193" s="97">
        <v>0</v>
      </c>
      <c r="Q193" s="97">
        <v>2567</v>
      </c>
      <c r="R193" s="97">
        <v>0</v>
      </c>
      <c r="S193" s="140">
        <v>10791</v>
      </c>
      <c r="T193" s="98">
        <v>9842</v>
      </c>
      <c r="U193" s="98">
        <v>98</v>
      </c>
      <c r="V193" s="98">
        <v>8482</v>
      </c>
      <c r="W193" s="98">
        <v>0</v>
      </c>
      <c r="X193" s="98">
        <v>0</v>
      </c>
      <c r="Y193" s="97">
        <v>690</v>
      </c>
      <c r="Z193" s="97">
        <v>0</v>
      </c>
      <c r="AA193" s="97">
        <v>0</v>
      </c>
      <c r="AB193" s="97">
        <v>0</v>
      </c>
      <c r="AC193" s="97">
        <v>0</v>
      </c>
      <c r="AD193" s="98">
        <v>0</v>
      </c>
      <c r="AE193" s="98">
        <v>0</v>
      </c>
      <c r="AF193" s="98">
        <v>0</v>
      </c>
      <c r="AG193" s="98">
        <v>0</v>
      </c>
      <c r="AH193" s="98">
        <v>6</v>
      </c>
      <c r="AI193" s="98">
        <v>0</v>
      </c>
      <c r="AJ193" s="114">
        <v>29909</v>
      </c>
      <c r="AK193" s="97">
        <v>0</v>
      </c>
      <c r="AL193" s="97">
        <v>36</v>
      </c>
      <c r="AM193" s="97">
        <v>0</v>
      </c>
      <c r="AN193" s="97">
        <v>0</v>
      </c>
      <c r="AO193" s="97">
        <v>66</v>
      </c>
      <c r="AP193" s="97">
        <v>0</v>
      </c>
      <c r="AQ193" s="97">
        <v>0</v>
      </c>
      <c r="AR193" s="97">
        <v>2349</v>
      </c>
      <c r="AS193" s="97">
        <v>-2285</v>
      </c>
      <c r="AT193" s="97">
        <v>30075</v>
      </c>
      <c r="AU193" s="97">
        <v>-212</v>
      </c>
      <c r="AV193" s="97">
        <v>0</v>
      </c>
      <c r="AW193" s="97">
        <v>0</v>
      </c>
      <c r="AX193" s="97">
        <v>0</v>
      </c>
      <c r="AY193" s="97">
        <v>-18378</v>
      </c>
      <c r="AZ193" s="97">
        <v>0</v>
      </c>
      <c r="BA193" s="97">
        <v>0</v>
      </c>
      <c r="BB193" s="97">
        <v>0</v>
      </c>
      <c r="BC193" s="97">
        <v>0</v>
      </c>
      <c r="BD193" s="114">
        <v>11485</v>
      </c>
      <c r="BE193" s="97">
        <v>0</v>
      </c>
      <c r="BF193" s="97">
        <v>-2260</v>
      </c>
      <c r="BG193" s="97">
        <v>9225</v>
      </c>
      <c r="BH193" s="97">
        <v>0</v>
      </c>
      <c r="BI193" s="97">
        <v>0</v>
      </c>
      <c r="BJ193" s="97">
        <v>0</v>
      </c>
      <c r="BK193" s="97">
        <v>902</v>
      </c>
      <c r="BL193" s="97">
        <v>0</v>
      </c>
      <c r="BM193" s="97">
        <v>-1666</v>
      </c>
      <c r="BN193" s="97">
        <v>0</v>
      </c>
      <c r="BO193" s="97">
        <v>-3189</v>
      </c>
      <c r="BP193" s="97">
        <v>-140</v>
      </c>
      <c r="BQ193" s="97">
        <v>5132</v>
      </c>
      <c r="BR193" s="105">
        <v>0</v>
      </c>
      <c r="BS193" s="105">
        <v>0</v>
      </c>
      <c r="BT193" s="105">
        <v>7441</v>
      </c>
      <c r="BU193" s="105">
        <v>2064</v>
      </c>
      <c r="BV193" s="106">
        <v>0</v>
      </c>
      <c r="BW193" s="106">
        <v>0</v>
      </c>
      <c r="BX193" s="106">
        <v>8343</v>
      </c>
      <c r="BY193" s="106">
        <v>2064</v>
      </c>
      <c r="BZ193" s="105">
        <v>0</v>
      </c>
      <c r="CA193" s="107">
        <v>1056</v>
      </c>
      <c r="CB193" s="107">
        <v>0</v>
      </c>
      <c r="CC193" s="107">
        <v>-12</v>
      </c>
      <c r="CD193" s="107">
        <v>-531</v>
      </c>
      <c r="CE193" s="107">
        <v>437</v>
      </c>
      <c r="CF193" s="136">
        <v>950</v>
      </c>
      <c r="CG193" s="110">
        <v>2668</v>
      </c>
      <c r="CH193" s="110">
        <v>1675</v>
      </c>
      <c r="CI193" s="135">
        <v>4343</v>
      </c>
      <c r="CJ193" s="135">
        <v>0</v>
      </c>
      <c r="CK193" s="97">
        <v>0</v>
      </c>
      <c r="CL193" s="97">
        <v>0</v>
      </c>
      <c r="CM193" s="139">
        <v>0</v>
      </c>
      <c r="CN193" s="139">
        <v>0</v>
      </c>
      <c r="CO193" s="97">
        <v>1</v>
      </c>
      <c r="CP193" s="97">
        <v>10791</v>
      </c>
      <c r="CQ193" s="119">
        <v>16531</v>
      </c>
      <c r="CR193" s="119">
        <v>16531</v>
      </c>
      <c r="CS193" s="118">
        <v>0</v>
      </c>
      <c r="CT193" s="117">
        <v>9168</v>
      </c>
      <c r="CU193" s="117">
        <v>9168</v>
      </c>
    </row>
    <row r="194" spans="1:99" x14ac:dyDescent="0.2">
      <c r="A194" s="144" t="s">
        <v>425</v>
      </c>
      <c r="B194" s="144" t="s">
        <v>1234</v>
      </c>
      <c r="C194" s="144" t="s">
        <v>426</v>
      </c>
      <c r="D194" s="144"/>
      <c r="E194" s="144" t="s">
        <v>822</v>
      </c>
      <c r="F194" s="97">
        <v>0</v>
      </c>
      <c r="G194" s="97">
        <v>-462</v>
      </c>
      <c r="H194" s="97">
        <v>0</v>
      </c>
      <c r="I194" s="97">
        <v>0</v>
      </c>
      <c r="J194" s="97">
        <v>0</v>
      </c>
      <c r="K194" s="97">
        <v>631</v>
      </c>
      <c r="L194" s="97">
        <v>2288</v>
      </c>
      <c r="M194" s="97">
        <v>4980</v>
      </c>
      <c r="N194" s="97">
        <v>926</v>
      </c>
      <c r="O194" s="97">
        <v>0</v>
      </c>
      <c r="P194" s="97">
        <v>0</v>
      </c>
      <c r="Q194" s="97">
        <v>3293</v>
      </c>
      <c r="R194" s="97">
        <v>0</v>
      </c>
      <c r="S194" s="140">
        <v>11656</v>
      </c>
      <c r="T194" s="98">
        <v>15992</v>
      </c>
      <c r="U194" s="98">
        <v>0</v>
      </c>
      <c r="V194" s="98">
        <v>13323</v>
      </c>
      <c r="W194" s="98">
        <v>0</v>
      </c>
      <c r="X194" s="98">
        <v>0</v>
      </c>
      <c r="Y194" s="97">
        <v>1476</v>
      </c>
      <c r="Z194" s="97">
        <v>0</v>
      </c>
      <c r="AA194" s="97">
        <v>0</v>
      </c>
      <c r="AB194" s="97">
        <v>0</v>
      </c>
      <c r="AC194" s="97">
        <v>0</v>
      </c>
      <c r="AD194" s="98">
        <v>-403</v>
      </c>
      <c r="AE194" s="98">
        <v>0</v>
      </c>
      <c r="AF194" s="98">
        <v>-146</v>
      </c>
      <c r="AG194" s="98">
        <v>0</v>
      </c>
      <c r="AH194" s="98">
        <v>0</v>
      </c>
      <c r="AI194" s="98">
        <v>71</v>
      </c>
      <c r="AJ194" s="114">
        <v>41969</v>
      </c>
      <c r="AK194" s="97">
        <v>0</v>
      </c>
      <c r="AL194" s="97">
        <v>0</v>
      </c>
      <c r="AM194" s="97">
        <v>0</v>
      </c>
      <c r="AN194" s="97">
        <v>0</v>
      </c>
      <c r="AO194" s="97">
        <v>0</v>
      </c>
      <c r="AP194" s="97">
        <v>159</v>
      </c>
      <c r="AQ194" s="97">
        <v>0</v>
      </c>
      <c r="AR194" s="97">
        <v>4135</v>
      </c>
      <c r="AS194" s="97">
        <v>-3095</v>
      </c>
      <c r="AT194" s="97">
        <v>43168</v>
      </c>
      <c r="AU194" s="97">
        <v>-415</v>
      </c>
      <c r="AV194" s="97">
        <v>0</v>
      </c>
      <c r="AW194" s="97">
        <v>0</v>
      </c>
      <c r="AX194" s="97">
        <v>0</v>
      </c>
      <c r="AY194" s="97">
        <v>-29182</v>
      </c>
      <c r="AZ194" s="97">
        <v>0</v>
      </c>
      <c r="BA194" s="97">
        <v>0</v>
      </c>
      <c r="BB194" s="97">
        <v>0</v>
      </c>
      <c r="BC194" s="97">
        <v>0</v>
      </c>
      <c r="BD194" s="114">
        <v>13571</v>
      </c>
      <c r="BE194" s="97">
        <v>0</v>
      </c>
      <c r="BF194" s="97">
        <v>-4676</v>
      </c>
      <c r="BG194" s="97">
        <v>8895</v>
      </c>
      <c r="BH194" s="97">
        <v>0</v>
      </c>
      <c r="BI194" s="97">
        <v>0</v>
      </c>
      <c r="BJ194" s="97">
        <v>0</v>
      </c>
      <c r="BK194" s="97">
        <v>4670</v>
      </c>
      <c r="BL194" s="97">
        <v>-115</v>
      </c>
      <c r="BM194" s="97">
        <v>-1700</v>
      </c>
      <c r="BN194" s="97">
        <v>0</v>
      </c>
      <c r="BO194" s="97">
        <v>-3584</v>
      </c>
      <c r="BP194" s="97">
        <v>-118</v>
      </c>
      <c r="BQ194" s="97">
        <v>8048</v>
      </c>
      <c r="BR194" s="105">
        <v>0</v>
      </c>
      <c r="BS194" s="105">
        <v>0</v>
      </c>
      <c r="BT194" s="105">
        <v>22100</v>
      </c>
      <c r="BU194" s="105">
        <v>1913</v>
      </c>
      <c r="BV194" s="106">
        <v>0</v>
      </c>
      <c r="BW194" s="106">
        <v>0</v>
      </c>
      <c r="BX194" s="106">
        <v>26770</v>
      </c>
      <c r="BY194" s="106">
        <v>1798</v>
      </c>
      <c r="BZ194" s="105">
        <v>0</v>
      </c>
      <c r="CA194" s="107">
        <v>3279</v>
      </c>
      <c r="CB194" s="107">
        <v>0</v>
      </c>
      <c r="CC194" s="107">
        <v>2</v>
      </c>
      <c r="CD194" s="107">
        <v>0</v>
      </c>
      <c r="CE194" s="107">
        <v>568</v>
      </c>
      <c r="CF194" s="136">
        <v>3849</v>
      </c>
      <c r="CG194" s="110">
        <v>3201</v>
      </c>
      <c r="CH194" s="110">
        <v>3216</v>
      </c>
      <c r="CI194" s="135">
        <v>6417</v>
      </c>
      <c r="CJ194" s="135">
        <v>71</v>
      </c>
      <c r="CK194" s="97">
        <v>0</v>
      </c>
      <c r="CL194" s="97">
        <v>0</v>
      </c>
      <c r="CM194" s="139">
        <v>0</v>
      </c>
      <c r="CN194" s="139">
        <v>0</v>
      </c>
      <c r="CO194" s="97">
        <v>1</v>
      </c>
      <c r="CP194" s="97">
        <v>11106</v>
      </c>
      <c r="CQ194" s="119">
        <v>26644</v>
      </c>
      <c r="CR194" s="119">
        <v>27841</v>
      </c>
      <c r="CS194" s="118">
        <v>-1197</v>
      </c>
      <c r="CT194" s="117">
        <v>4823</v>
      </c>
      <c r="CU194" s="117">
        <v>3626</v>
      </c>
    </row>
    <row r="195" spans="1:99" x14ac:dyDescent="0.2">
      <c r="A195" s="144" t="s">
        <v>427</v>
      </c>
      <c r="B195" s="144" t="s">
        <v>1235</v>
      </c>
      <c r="C195" s="144" t="s">
        <v>428</v>
      </c>
      <c r="D195" s="144"/>
      <c r="E195" s="144" t="s">
        <v>822</v>
      </c>
      <c r="F195" s="97">
        <v>0</v>
      </c>
      <c r="G195" s="97">
        <v>7</v>
      </c>
      <c r="H195" s="97">
        <v>0</v>
      </c>
      <c r="I195" s="97">
        <v>0</v>
      </c>
      <c r="J195" s="97">
        <v>0</v>
      </c>
      <c r="K195" s="97">
        <v>1072</v>
      </c>
      <c r="L195" s="97">
        <v>1331</v>
      </c>
      <c r="M195" s="97">
        <v>4185</v>
      </c>
      <c r="N195" s="97">
        <v>2123</v>
      </c>
      <c r="O195" s="97">
        <v>0</v>
      </c>
      <c r="P195" s="97">
        <v>0</v>
      </c>
      <c r="Q195" s="97">
        <v>3713</v>
      </c>
      <c r="R195" s="97">
        <v>178</v>
      </c>
      <c r="S195" s="140">
        <v>12609</v>
      </c>
      <c r="T195" s="98">
        <v>22137</v>
      </c>
      <c r="U195" s="98">
        <v>0</v>
      </c>
      <c r="V195" s="98">
        <v>0</v>
      </c>
      <c r="W195" s="98">
        <v>0</v>
      </c>
      <c r="X195" s="98">
        <v>0</v>
      </c>
      <c r="Y195" s="97">
        <v>1610</v>
      </c>
      <c r="Z195" s="97">
        <v>0</v>
      </c>
      <c r="AA195" s="97">
        <v>0</v>
      </c>
      <c r="AB195" s="97">
        <v>0</v>
      </c>
      <c r="AC195" s="97">
        <v>0</v>
      </c>
      <c r="AD195" s="98">
        <v>0</v>
      </c>
      <c r="AE195" s="98">
        <v>0</v>
      </c>
      <c r="AF195" s="98">
        <v>0</v>
      </c>
      <c r="AG195" s="98">
        <v>0</v>
      </c>
      <c r="AH195" s="98">
        <v>-6</v>
      </c>
      <c r="AI195" s="98">
        <v>-284</v>
      </c>
      <c r="AJ195" s="114">
        <v>36066</v>
      </c>
      <c r="AK195" s="97">
        <v>0</v>
      </c>
      <c r="AL195" s="97">
        <v>1484</v>
      </c>
      <c r="AM195" s="97">
        <v>0</v>
      </c>
      <c r="AN195" s="97">
        <v>0</v>
      </c>
      <c r="AO195" s="97">
        <v>133</v>
      </c>
      <c r="AP195" s="97">
        <v>218</v>
      </c>
      <c r="AQ195" s="97">
        <v>0</v>
      </c>
      <c r="AR195" s="97">
        <v>17</v>
      </c>
      <c r="AS195" s="97">
        <v>0</v>
      </c>
      <c r="AT195" s="97">
        <v>37918</v>
      </c>
      <c r="AU195" s="97">
        <v>-290</v>
      </c>
      <c r="AV195" s="97">
        <v>0</v>
      </c>
      <c r="AW195" s="97">
        <v>0</v>
      </c>
      <c r="AX195" s="97">
        <v>0</v>
      </c>
      <c r="AY195" s="97">
        <v>-22576</v>
      </c>
      <c r="AZ195" s="97">
        <v>0</v>
      </c>
      <c r="BA195" s="97">
        <v>0</v>
      </c>
      <c r="BB195" s="97">
        <v>0</v>
      </c>
      <c r="BC195" s="97">
        <v>0</v>
      </c>
      <c r="BD195" s="114">
        <v>15052</v>
      </c>
      <c r="BE195" s="97">
        <v>0</v>
      </c>
      <c r="BF195" s="97">
        <v>-3381</v>
      </c>
      <c r="BG195" s="97">
        <v>11671</v>
      </c>
      <c r="BH195" s="97">
        <v>0</v>
      </c>
      <c r="BI195" s="97">
        <v>0</v>
      </c>
      <c r="BJ195" s="97">
        <v>0</v>
      </c>
      <c r="BK195" s="97">
        <v>-513</v>
      </c>
      <c r="BL195" s="97">
        <v>1123</v>
      </c>
      <c r="BM195" s="97">
        <v>-1387</v>
      </c>
      <c r="BN195" s="97">
        <v>0</v>
      </c>
      <c r="BO195" s="97">
        <v>-3454</v>
      </c>
      <c r="BP195" s="97">
        <v>-162</v>
      </c>
      <c r="BQ195" s="97">
        <v>7278</v>
      </c>
      <c r="BR195" s="105">
        <v>0</v>
      </c>
      <c r="BS195" s="105">
        <v>0</v>
      </c>
      <c r="BT195" s="105">
        <v>13857</v>
      </c>
      <c r="BU195" s="105">
        <v>3705</v>
      </c>
      <c r="BV195" s="106">
        <v>0</v>
      </c>
      <c r="BW195" s="106">
        <v>0</v>
      </c>
      <c r="BX195" s="106">
        <v>13344</v>
      </c>
      <c r="BY195" s="106">
        <v>4828</v>
      </c>
      <c r="BZ195" s="105">
        <v>0</v>
      </c>
      <c r="CA195" s="107">
        <v>806</v>
      </c>
      <c r="CB195" s="107">
        <v>0</v>
      </c>
      <c r="CC195" s="107">
        <v>389</v>
      </c>
      <c r="CD195" s="107">
        <v>-555</v>
      </c>
      <c r="CE195" s="107">
        <v>869</v>
      </c>
      <c r="CF195" s="136">
        <v>1509</v>
      </c>
      <c r="CG195" s="110">
        <v>2683</v>
      </c>
      <c r="CH195" s="110">
        <v>3267</v>
      </c>
      <c r="CI195" s="135">
        <v>5950</v>
      </c>
      <c r="CJ195" s="135">
        <v>169</v>
      </c>
      <c r="CK195" s="97">
        <v>0</v>
      </c>
      <c r="CL195" s="97">
        <v>0</v>
      </c>
      <c r="CM195" s="139">
        <v>0</v>
      </c>
      <c r="CN195" s="139">
        <v>0</v>
      </c>
      <c r="CO195" s="97">
        <v>1</v>
      </c>
      <c r="CP195" s="97">
        <v>12609</v>
      </c>
      <c r="CQ195" s="119">
        <v>0</v>
      </c>
      <c r="CR195" s="119">
        <v>0</v>
      </c>
      <c r="CS195" s="118">
        <v>0</v>
      </c>
      <c r="CT195" s="117">
        <v>0</v>
      </c>
      <c r="CU195" s="117">
        <v>0</v>
      </c>
    </row>
    <row r="196" spans="1:99" x14ac:dyDescent="0.2">
      <c r="A196" s="144" t="s">
        <v>429</v>
      </c>
      <c r="B196" s="144" t="s">
        <v>1236</v>
      </c>
      <c r="C196" s="144" t="s">
        <v>430</v>
      </c>
      <c r="D196" s="144"/>
      <c r="E196" s="144" t="s">
        <v>821</v>
      </c>
      <c r="F196" s="97">
        <v>434542</v>
      </c>
      <c r="G196" s="97">
        <v>47367</v>
      </c>
      <c r="H196" s="97">
        <v>125840.7210955262</v>
      </c>
      <c r="I196" s="97">
        <v>277996.76876529842</v>
      </c>
      <c r="J196" s="97">
        <v>43734</v>
      </c>
      <c r="K196" s="97">
        <v>8266</v>
      </c>
      <c r="L196" s="97">
        <v>13175</v>
      </c>
      <c r="M196" s="97">
        <v>41502</v>
      </c>
      <c r="N196" s="97">
        <v>4004</v>
      </c>
      <c r="O196" s="97">
        <v>0</v>
      </c>
      <c r="P196" s="97">
        <v>27776</v>
      </c>
      <c r="Q196" s="97">
        <v>7159</v>
      </c>
      <c r="R196" s="97">
        <v>12786</v>
      </c>
      <c r="S196" s="140">
        <v>1044148.4898608247</v>
      </c>
      <c r="T196" s="98">
        <v>0</v>
      </c>
      <c r="U196" s="98">
        <v>0</v>
      </c>
      <c r="V196" s="98">
        <v>0</v>
      </c>
      <c r="W196" s="98">
        <v>0</v>
      </c>
      <c r="X196" s="98">
        <v>0</v>
      </c>
      <c r="Y196" s="97">
        <v>0</v>
      </c>
      <c r="Z196" s="97">
        <v>0</v>
      </c>
      <c r="AA196" s="97">
        <v>0</v>
      </c>
      <c r="AB196" s="97">
        <v>0</v>
      </c>
      <c r="AC196" s="97">
        <v>536</v>
      </c>
      <c r="AD196" s="98">
        <v>0</v>
      </c>
      <c r="AE196" s="98">
        <v>-468</v>
      </c>
      <c r="AF196" s="98">
        <v>0</v>
      </c>
      <c r="AG196" s="98">
        <v>0</v>
      </c>
      <c r="AH196" s="98">
        <v>-2964</v>
      </c>
      <c r="AI196" s="98">
        <v>0</v>
      </c>
      <c r="AJ196" s="114">
        <v>1041252.4898608247</v>
      </c>
      <c r="AK196" s="97">
        <v>776</v>
      </c>
      <c r="AL196" s="97">
        <v>4192</v>
      </c>
      <c r="AM196" s="97">
        <v>0</v>
      </c>
      <c r="AN196" s="97">
        <v>0</v>
      </c>
      <c r="AO196" s="97">
        <v>0</v>
      </c>
      <c r="AP196" s="97">
        <v>6007</v>
      </c>
      <c r="AQ196" s="97">
        <v>158</v>
      </c>
      <c r="AR196" s="97">
        <v>26022</v>
      </c>
      <c r="AS196" s="97">
        <v>0</v>
      </c>
      <c r="AT196" s="97">
        <v>1078407.4898608248</v>
      </c>
      <c r="AU196" s="97">
        <v>-3202</v>
      </c>
      <c r="AV196" s="97">
        <v>0</v>
      </c>
      <c r="AW196" s="97">
        <v>47</v>
      </c>
      <c r="AX196" s="97">
        <v>0</v>
      </c>
      <c r="AY196" s="97">
        <v>-3989</v>
      </c>
      <c r="AZ196" s="97">
        <v>0</v>
      </c>
      <c r="BA196" s="97">
        <v>0</v>
      </c>
      <c r="BB196" s="97">
        <v>0</v>
      </c>
      <c r="BC196" s="97">
        <v>0</v>
      </c>
      <c r="BD196" s="114">
        <v>1071263.4898608248</v>
      </c>
      <c r="BE196" s="97">
        <v>-848</v>
      </c>
      <c r="BF196" s="97">
        <v>-450639.29463000002</v>
      </c>
      <c r="BG196" s="97">
        <v>619776.19523082476</v>
      </c>
      <c r="BH196" s="97">
        <v>0</v>
      </c>
      <c r="BI196" s="97">
        <v>-7380</v>
      </c>
      <c r="BJ196" s="97">
        <v>-2628</v>
      </c>
      <c r="BK196" s="97">
        <v>-17913</v>
      </c>
      <c r="BL196" s="97">
        <v>49</v>
      </c>
      <c r="BM196" s="97">
        <v>-108511</v>
      </c>
      <c r="BN196" s="97">
        <v>0</v>
      </c>
      <c r="BO196" s="97">
        <v>-144433</v>
      </c>
      <c r="BP196" s="97">
        <v>-7855</v>
      </c>
      <c r="BQ196" s="97">
        <v>331105</v>
      </c>
      <c r="BR196" s="105">
        <v>21333</v>
      </c>
      <c r="BS196" s="105">
        <v>5377</v>
      </c>
      <c r="BT196" s="105">
        <v>76340</v>
      </c>
      <c r="BU196" s="105">
        <v>19251</v>
      </c>
      <c r="BV196" s="106">
        <v>13953</v>
      </c>
      <c r="BW196" s="106">
        <v>2749</v>
      </c>
      <c r="BX196" s="106">
        <v>58427</v>
      </c>
      <c r="BY196" s="106">
        <v>19300</v>
      </c>
      <c r="BZ196" s="105">
        <v>0</v>
      </c>
      <c r="CA196" s="107">
        <v>55310</v>
      </c>
      <c r="CB196" s="107">
        <v>36455</v>
      </c>
      <c r="CC196" s="107">
        <v>-10976</v>
      </c>
      <c r="CD196" s="107">
        <v>-138053</v>
      </c>
      <c r="CE196" s="107">
        <v>27306</v>
      </c>
      <c r="CF196" s="136">
        <v>-29958</v>
      </c>
      <c r="CG196" s="110">
        <v>0</v>
      </c>
      <c r="CH196" s="110">
        <v>0</v>
      </c>
      <c r="CI196" s="135">
        <v>0</v>
      </c>
      <c r="CJ196" s="135">
        <v>0</v>
      </c>
      <c r="CK196" s="97">
        <v>0</v>
      </c>
      <c r="CL196" s="97">
        <v>0</v>
      </c>
      <c r="CM196" s="139">
        <v>0</v>
      </c>
      <c r="CN196" s="139">
        <v>0</v>
      </c>
      <c r="CO196" s="97">
        <v>1</v>
      </c>
      <c r="CP196" s="97">
        <v>1050810</v>
      </c>
      <c r="CQ196" s="119">
        <v>0</v>
      </c>
      <c r="CR196" s="119">
        <v>0</v>
      </c>
      <c r="CS196" s="118">
        <v>0</v>
      </c>
      <c r="CT196" s="117">
        <v>0</v>
      </c>
      <c r="CU196" s="117">
        <v>0</v>
      </c>
    </row>
    <row r="197" spans="1:99" x14ac:dyDescent="0.2">
      <c r="A197" s="144" t="s">
        <v>431</v>
      </c>
      <c r="B197" s="144" t="s">
        <v>1237</v>
      </c>
      <c r="C197" s="144" t="s">
        <v>432</v>
      </c>
      <c r="D197" s="144"/>
      <c r="E197" s="144" t="s">
        <v>822</v>
      </c>
      <c r="F197" s="97">
        <v>0</v>
      </c>
      <c r="G197" s="97">
        <v>430</v>
      </c>
      <c r="H197" s="97">
        <v>0</v>
      </c>
      <c r="I197" s="97">
        <v>0</v>
      </c>
      <c r="J197" s="97">
        <v>0</v>
      </c>
      <c r="K197" s="97">
        <v>1884</v>
      </c>
      <c r="L197" s="97">
        <v>3246</v>
      </c>
      <c r="M197" s="97">
        <v>3960</v>
      </c>
      <c r="N197" s="97">
        <v>2773</v>
      </c>
      <c r="O197" s="97">
        <v>0</v>
      </c>
      <c r="P197" s="97">
        <v>0</v>
      </c>
      <c r="Q197" s="97">
        <v>4643</v>
      </c>
      <c r="R197" s="97">
        <v>946</v>
      </c>
      <c r="S197" s="140">
        <v>17882</v>
      </c>
      <c r="T197" s="98">
        <v>32403</v>
      </c>
      <c r="U197" s="98">
        <v>0</v>
      </c>
      <c r="V197" s="98">
        <v>0</v>
      </c>
      <c r="W197" s="98">
        <v>0</v>
      </c>
      <c r="X197" s="98">
        <v>0</v>
      </c>
      <c r="Y197" s="97">
        <v>3273</v>
      </c>
      <c r="Z197" s="97">
        <v>0</v>
      </c>
      <c r="AA197" s="97">
        <v>0</v>
      </c>
      <c r="AB197" s="97">
        <v>0</v>
      </c>
      <c r="AC197" s="97">
        <v>0</v>
      </c>
      <c r="AD197" s="98">
        <v>-1978</v>
      </c>
      <c r="AE197" s="98">
        <v>0</v>
      </c>
      <c r="AF197" s="98">
        <v>107</v>
      </c>
      <c r="AG197" s="98">
        <v>0</v>
      </c>
      <c r="AH197" s="98">
        <v>-9</v>
      </c>
      <c r="AI197" s="98">
        <v>0</v>
      </c>
      <c r="AJ197" s="114">
        <v>51678</v>
      </c>
      <c r="AK197" s="97">
        <v>0</v>
      </c>
      <c r="AL197" s="97">
        <v>78</v>
      </c>
      <c r="AM197" s="97">
        <v>0</v>
      </c>
      <c r="AN197" s="97">
        <v>0</v>
      </c>
      <c r="AO197" s="97">
        <v>0</v>
      </c>
      <c r="AP197" s="97">
        <v>0</v>
      </c>
      <c r="AQ197" s="97">
        <v>0</v>
      </c>
      <c r="AR197" s="97">
        <v>0</v>
      </c>
      <c r="AS197" s="97">
        <v>0</v>
      </c>
      <c r="AT197" s="97">
        <v>51756</v>
      </c>
      <c r="AU197" s="97">
        <v>-783</v>
      </c>
      <c r="AV197" s="97">
        <v>0</v>
      </c>
      <c r="AW197" s="97">
        <v>0</v>
      </c>
      <c r="AX197" s="97">
        <v>0</v>
      </c>
      <c r="AY197" s="97">
        <v>-32489</v>
      </c>
      <c r="AZ197" s="97">
        <v>0</v>
      </c>
      <c r="BA197" s="97">
        <v>0</v>
      </c>
      <c r="BB197" s="97">
        <v>0</v>
      </c>
      <c r="BC197" s="97">
        <v>0</v>
      </c>
      <c r="BD197" s="114">
        <v>18484</v>
      </c>
      <c r="BE197" s="97">
        <v>0</v>
      </c>
      <c r="BF197" s="97">
        <v>-6221</v>
      </c>
      <c r="BG197" s="97">
        <v>12263</v>
      </c>
      <c r="BH197" s="97">
        <v>0</v>
      </c>
      <c r="BI197" s="97">
        <v>0</v>
      </c>
      <c r="BJ197" s="97">
        <v>0</v>
      </c>
      <c r="BK197" s="97">
        <v>-862</v>
      </c>
      <c r="BL197" s="97">
        <v>0</v>
      </c>
      <c r="BM197" s="97">
        <v>-2028</v>
      </c>
      <c r="BN197" s="97">
        <v>0</v>
      </c>
      <c r="BO197" s="97">
        <v>-4005</v>
      </c>
      <c r="BP197" s="97">
        <v>1007</v>
      </c>
      <c r="BQ197" s="97">
        <v>6375</v>
      </c>
      <c r="BR197" s="105">
        <v>0</v>
      </c>
      <c r="BS197" s="105">
        <v>0</v>
      </c>
      <c r="BT197" s="105">
        <v>15469</v>
      </c>
      <c r="BU197" s="105">
        <v>0</v>
      </c>
      <c r="BV197" s="106">
        <v>0</v>
      </c>
      <c r="BW197" s="106">
        <v>0</v>
      </c>
      <c r="BX197" s="106">
        <v>14607</v>
      </c>
      <c r="BY197" s="106">
        <v>0</v>
      </c>
      <c r="BZ197" s="105">
        <v>0</v>
      </c>
      <c r="CA197" s="107">
        <v>1152</v>
      </c>
      <c r="CB197" s="107">
        <v>0</v>
      </c>
      <c r="CC197" s="107">
        <v>-1440</v>
      </c>
      <c r="CD197" s="107">
        <v>-1242</v>
      </c>
      <c r="CE197" s="107">
        <v>1262</v>
      </c>
      <c r="CF197" s="136">
        <v>-268</v>
      </c>
      <c r="CG197" s="110">
        <v>5721</v>
      </c>
      <c r="CH197" s="110">
        <v>4726</v>
      </c>
      <c r="CI197" s="135">
        <v>10447</v>
      </c>
      <c r="CJ197" s="135">
        <v>216</v>
      </c>
      <c r="CK197" s="97">
        <v>0</v>
      </c>
      <c r="CL197" s="97">
        <v>0</v>
      </c>
      <c r="CM197" s="139">
        <v>0</v>
      </c>
      <c r="CN197" s="139">
        <v>0</v>
      </c>
      <c r="CO197" s="97">
        <v>1</v>
      </c>
      <c r="CP197" s="97">
        <v>17315</v>
      </c>
      <c r="CQ197" s="119">
        <v>0</v>
      </c>
      <c r="CR197" s="119">
        <v>0</v>
      </c>
      <c r="CS197" s="118">
        <v>0</v>
      </c>
      <c r="CT197" s="117">
        <v>0</v>
      </c>
      <c r="CU197" s="117">
        <v>0</v>
      </c>
    </row>
    <row r="198" spans="1:99" x14ac:dyDescent="0.2">
      <c r="A198" s="144" t="s">
        <v>433</v>
      </c>
      <c r="B198" s="144" t="s">
        <v>1238</v>
      </c>
      <c r="C198" s="144" t="s">
        <v>434</v>
      </c>
      <c r="D198" s="144"/>
      <c r="E198" s="144" t="s">
        <v>822</v>
      </c>
      <c r="F198" s="97">
        <v>0</v>
      </c>
      <c r="G198" s="97">
        <v>154</v>
      </c>
      <c r="H198" s="97">
        <v>0</v>
      </c>
      <c r="I198" s="97">
        <v>0</v>
      </c>
      <c r="J198" s="97">
        <v>0</v>
      </c>
      <c r="K198" s="97">
        <v>1821</v>
      </c>
      <c r="L198" s="97">
        <v>860</v>
      </c>
      <c r="M198" s="97">
        <v>3020</v>
      </c>
      <c r="N198" s="97">
        <v>2320</v>
      </c>
      <c r="O198" s="97">
        <v>0</v>
      </c>
      <c r="P198" s="97">
        <v>0</v>
      </c>
      <c r="Q198" s="97">
        <v>3269</v>
      </c>
      <c r="R198" s="97">
        <v>0</v>
      </c>
      <c r="S198" s="140">
        <v>11444</v>
      </c>
      <c r="T198" s="98">
        <v>20677</v>
      </c>
      <c r="U198" s="98">
        <v>427</v>
      </c>
      <c r="V198" s="98">
        <v>0</v>
      </c>
      <c r="W198" s="98">
        <v>0</v>
      </c>
      <c r="X198" s="98">
        <v>0</v>
      </c>
      <c r="Y198" s="97">
        <v>3080</v>
      </c>
      <c r="Z198" s="97">
        <v>0</v>
      </c>
      <c r="AA198" s="97">
        <v>0</v>
      </c>
      <c r="AB198" s="97">
        <v>0</v>
      </c>
      <c r="AC198" s="97">
        <v>0</v>
      </c>
      <c r="AD198" s="98">
        <v>16</v>
      </c>
      <c r="AE198" s="98">
        <v>0</v>
      </c>
      <c r="AF198" s="98">
        <v>0</v>
      </c>
      <c r="AG198" s="98">
        <v>0</v>
      </c>
      <c r="AH198" s="98">
        <v>0</v>
      </c>
      <c r="AI198" s="98">
        <v>0</v>
      </c>
      <c r="AJ198" s="114">
        <v>35644</v>
      </c>
      <c r="AK198" s="97">
        <v>0</v>
      </c>
      <c r="AL198" s="97">
        <v>289</v>
      </c>
      <c r="AM198" s="97">
        <v>0</v>
      </c>
      <c r="AN198" s="97">
        <v>0</v>
      </c>
      <c r="AO198" s="97">
        <v>-17</v>
      </c>
      <c r="AP198" s="97">
        <v>266</v>
      </c>
      <c r="AQ198" s="97">
        <v>17</v>
      </c>
      <c r="AR198" s="97">
        <v>0</v>
      </c>
      <c r="AS198" s="97">
        <v>0</v>
      </c>
      <c r="AT198" s="97">
        <v>36199</v>
      </c>
      <c r="AU198" s="97">
        <v>-244</v>
      </c>
      <c r="AV198" s="97">
        <v>0</v>
      </c>
      <c r="AW198" s="97">
        <v>0</v>
      </c>
      <c r="AX198" s="97">
        <v>0</v>
      </c>
      <c r="AY198" s="97">
        <v>-20868</v>
      </c>
      <c r="AZ198" s="97">
        <v>0</v>
      </c>
      <c r="BA198" s="97">
        <v>-82</v>
      </c>
      <c r="BB198" s="97">
        <v>0</v>
      </c>
      <c r="BC198" s="97">
        <v>0</v>
      </c>
      <c r="BD198" s="114">
        <v>15005</v>
      </c>
      <c r="BE198" s="97">
        <v>0</v>
      </c>
      <c r="BF198" s="97">
        <v>-2816</v>
      </c>
      <c r="BG198" s="97">
        <v>12189</v>
      </c>
      <c r="BH198" s="97">
        <v>0</v>
      </c>
      <c r="BI198" s="97">
        <v>0</v>
      </c>
      <c r="BJ198" s="97">
        <v>0</v>
      </c>
      <c r="BK198" s="97">
        <v>-202</v>
      </c>
      <c r="BL198" s="97">
        <v>-435</v>
      </c>
      <c r="BM198" s="97">
        <v>-1389</v>
      </c>
      <c r="BN198" s="97">
        <v>0</v>
      </c>
      <c r="BO198" s="97">
        <v>-3217</v>
      </c>
      <c r="BP198" s="97">
        <v>1181</v>
      </c>
      <c r="BQ198" s="97">
        <v>8127</v>
      </c>
      <c r="BR198" s="105">
        <v>0</v>
      </c>
      <c r="BS198" s="105">
        <v>0</v>
      </c>
      <c r="BT198" s="105">
        <v>5750</v>
      </c>
      <c r="BU198" s="105">
        <v>13890</v>
      </c>
      <c r="BV198" s="106">
        <v>0</v>
      </c>
      <c r="BW198" s="106">
        <v>0</v>
      </c>
      <c r="BX198" s="106">
        <v>5548</v>
      </c>
      <c r="BY198" s="106">
        <v>13455</v>
      </c>
      <c r="BZ198" s="105">
        <v>0</v>
      </c>
      <c r="CA198" s="107">
        <v>574</v>
      </c>
      <c r="CB198" s="107">
        <v>0</v>
      </c>
      <c r="CC198" s="107">
        <v>17</v>
      </c>
      <c r="CD198" s="107">
        <v>0</v>
      </c>
      <c r="CE198" s="107">
        <v>126</v>
      </c>
      <c r="CF198" s="136">
        <v>717</v>
      </c>
      <c r="CG198" s="110">
        <v>3185</v>
      </c>
      <c r="CH198" s="110">
        <v>2163</v>
      </c>
      <c r="CI198" s="135">
        <v>5348</v>
      </c>
      <c r="CJ198" s="135">
        <v>0</v>
      </c>
      <c r="CK198" s="97">
        <v>0</v>
      </c>
      <c r="CL198" s="97">
        <v>0</v>
      </c>
      <c r="CM198" s="139">
        <v>0</v>
      </c>
      <c r="CN198" s="139">
        <v>0</v>
      </c>
      <c r="CO198" s="97">
        <v>1</v>
      </c>
      <c r="CP198" s="97">
        <v>11444</v>
      </c>
      <c r="CQ198" s="119">
        <v>0</v>
      </c>
      <c r="CR198" s="119">
        <v>0</v>
      </c>
      <c r="CS198" s="118">
        <v>0</v>
      </c>
      <c r="CT198" s="117">
        <v>0</v>
      </c>
      <c r="CU198" s="117">
        <v>0</v>
      </c>
    </row>
    <row r="199" spans="1:99" x14ac:dyDescent="0.2">
      <c r="A199" s="144" t="s">
        <v>435</v>
      </c>
      <c r="B199" s="144" t="s">
        <v>1239</v>
      </c>
      <c r="C199" s="144" t="s">
        <v>436</v>
      </c>
      <c r="D199" s="144"/>
      <c r="E199" s="144" t="s">
        <v>822</v>
      </c>
      <c r="F199" s="97">
        <v>0</v>
      </c>
      <c r="G199" s="97">
        <v>-556</v>
      </c>
      <c r="H199" s="97">
        <v>0</v>
      </c>
      <c r="I199" s="97">
        <v>0</v>
      </c>
      <c r="J199" s="97">
        <v>0</v>
      </c>
      <c r="K199" s="97">
        <v>1533</v>
      </c>
      <c r="L199" s="97">
        <v>2344</v>
      </c>
      <c r="M199" s="97">
        <v>4243</v>
      </c>
      <c r="N199" s="97">
        <v>1426</v>
      </c>
      <c r="O199" s="97">
        <v>0</v>
      </c>
      <c r="P199" s="97">
        <v>0</v>
      </c>
      <c r="Q199" s="97">
        <v>1149</v>
      </c>
      <c r="R199" s="97">
        <v>-29</v>
      </c>
      <c r="S199" s="140">
        <v>10110</v>
      </c>
      <c r="T199" s="98">
        <v>21692</v>
      </c>
      <c r="U199" s="98">
        <v>82</v>
      </c>
      <c r="V199" s="98">
        <v>13293</v>
      </c>
      <c r="W199" s="98">
        <v>0</v>
      </c>
      <c r="X199" s="98">
        <v>0</v>
      </c>
      <c r="Y199" s="97">
        <v>354</v>
      </c>
      <c r="Z199" s="97">
        <v>0</v>
      </c>
      <c r="AA199" s="97">
        <v>0</v>
      </c>
      <c r="AB199" s="97">
        <v>0</v>
      </c>
      <c r="AC199" s="97">
        <v>0</v>
      </c>
      <c r="AD199" s="98">
        <v>-1177</v>
      </c>
      <c r="AE199" s="98">
        <v>0</v>
      </c>
      <c r="AF199" s="98">
        <v>-131</v>
      </c>
      <c r="AG199" s="98">
        <v>0</v>
      </c>
      <c r="AH199" s="98">
        <v>-39</v>
      </c>
      <c r="AI199" s="98">
        <v>0</v>
      </c>
      <c r="AJ199" s="114">
        <v>44184</v>
      </c>
      <c r="AK199" s="97">
        <v>0</v>
      </c>
      <c r="AL199" s="97">
        <v>0</v>
      </c>
      <c r="AM199" s="97">
        <v>0</v>
      </c>
      <c r="AN199" s="97">
        <v>0</v>
      </c>
      <c r="AO199" s="97">
        <v>0</v>
      </c>
      <c r="AP199" s="97">
        <v>1573</v>
      </c>
      <c r="AQ199" s="97">
        <v>4</v>
      </c>
      <c r="AR199" s="97">
        <v>3156</v>
      </c>
      <c r="AS199" s="97">
        <v>0</v>
      </c>
      <c r="AT199" s="97">
        <v>48917</v>
      </c>
      <c r="AU199" s="97">
        <v>-98</v>
      </c>
      <c r="AV199" s="97">
        <v>0</v>
      </c>
      <c r="AW199" s="97">
        <v>-2</v>
      </c>
      <c r="AX199" s="97">
        <v>0</v>
      </c>
      <c r="AY199" s="97">
        <v>-35855</v>
      </c>
      <c r="AZ199" s="97">
        <v>0</v>
      </c>
      <c r="BA199" s="97">
        <v>0</v>
      </c>
      <c r="BB199" s="97">
        <v>0</v>
      </c>
      <c r="BC199" s="97">
        <v>0</v>
      </c>
      <c r="BD199" s="114">
        <v>12962</v>
      </c>
      <c r="BE199" s="97">
        <v>0</v>
      </c>
      <c r="BF199" s="97">
        <v>-2468</v>
      </c>
      <c r="BG199" s="97">
        <v>10494</v>
      </c>
      <c r="BH199" s="97">
        <v>0</v>
      </c>
      <c r="BI199" s="97">
        <v>0</v>
      </c>
      <c r="BJ199" s="97">
        <v>0</v>
      </c>
      <c r="BK199" s="97">
        <v>3106</v>
      </c>
      <c r="BL199" s="97">
        <v>-1818</v>
      </c>
      <c r="BM199" s="97">
        <v>-3740</v>
      </c>
      <c r="BN199" s="97">
        <v>0</v>
      </c>
      <c r="BO199" s="97">
        <v>-3702</v>
      </c>
      <c r="BP199" s="97">
        <v>-72</v>
      </c>
      <c r="BQ199" s="97">
        <v>4268</v>
      </c>
      <c r="BR199" s="105">
        <v>0</v>
      </c>
      <c r="BS199" s="105">
        <v>0</v>
      </c>
      <c r="BT199" s="105">
        <v>6123</v>
      </c>
      <c r="BU199" s="105">
        <v>6349</v>
      </c>
      <c r="BV199" s="106">
        <v>0</v>
      </c>
      <c r="BW199" s="106">
        <v>0</v>
      </c>
      <c r="BX199" s="106">
        <v>9229</v>
      </c>
      <c r="BY199" s="106">
        <v>4531</v>
      </c>
      <c r="BZ199" s="105">
        <v>0</v>
      </c>
      <c r="CA199" s="107">
        <v>1550</v>
      </c>
      <c r="CB199" s="107">
        <v>0</v>
      </c>
      <c r="CC199" s="107">
        <v>2390</v>
      </c>
      <c r="CD199" s="107">
        <v>1176</v>
      </c>
      <c r="CE199" s="107">
        <v>901</v>
      </c>
      <c r="CF199" s="136">
        <v>6017</v>
      </c>
      <c r="CG199" s="110">
        <v>4309</v>
      </c>
      <c r="CH199" s="110">
        <v>4647</v>
      </c>
      <c r="CI199" s="135">
        <v>8956</v>
      </c>
      <c r="CJ199" s="135">
        <v>47</v>
      </c>
      <c r="CK199" s="97">
        <v>0</v>
      </c>
      <c r="CL199" s="97">
        <v>0</v>
      </c>
      <c r="CM199" s="139">
        <v>0</v>
      </c>
      <c r="CN199" s="139">
        <v>0</v>
      </c>
      <c r="CO199" s="97">
        <v>1</v>
      </c>
      <c r="CP199" s="97">
        <v>10110</v>
      </c>
      <c r="CQ199" s="119">
        <v>24554</v>
      </c>
      <c r="CR199" s="119">
        <v>25608</v>
      </c>
      <c r="CS199" s="118">
        <v>-1054</v>
      </c>
      <c r="CT199" s="117">
        <v>9434</v>
      </c>
      <c r="CU199" s="117">
        <v>8380</v>
      </c>
    </row>
    <row r="200" spans="1:99" x14ac:dyDescent="0.2">
      <c r="A200" s="144" t="s">
        <v>437</v>
      </c>
      <c r="B200" s="144" t="s">
        <v>1240</v>
      </c>
      <c r="C200" s="144" t="s">
        <v>438</v>
      </c>
      <c r="D200" s="144"/>
      <c r="E200" s="144" t="s">
        <v>822</v>
      </c>
      <c r="F200" s="97">
        <v>0</v>
      </c>
      <c r="G200" s="97">
        <v>-2780</v>
      </c>
      <c r="H200" s="97">
        <v>0</v>
      </c>
      <c r="I200" s="97">
        <v>0</v>
      </c>
      <c r="J200" s="97">
        <v>0</v>
      </c>
      <c r="K200" s="97">
        <v>453</v>
      </c>
      <c r="L200" s="97">
        <v>2514</v>
      </c>
      <c r="M200" s="97">
        <v>5147</v>
      </c>
      <c r="N200" s="97">
        <v>455</v>
      </c>
      <c r="O200" s="97">
        <v>0</v>
      </c>
      <c r="P200" s="97">
        <v>0</v>
      </c>
      <c r="Q200" s="97">
        <v>6433</v>
      </c>
      <c r="R200" s="97">
        <v>0</v>
      </c>
      <c r="S200" s="140">
        <v>12222</v>
      </c>
      <c r="T200" s="98">
        <v>38618</v>
      </c>
      <c r="U200" s="98">
        <v>0</v>
      </c>
      <c r="V200" s="98">
        <v>0</v>
      </c>
      <c r="W200" s="98">
        <v>0</v>
      </c>
      <c r="X200" s="98">
        <v>0</v>
      </c>
      <c r="Y200" s="97">
        <v>1973</v>
      </c>
      <c r="Z200" s="97">
        <v>0</v>
      </c>
      <c r="AA200" s="97">
        <v>0</v>
      </c>
      <c r="AB200" s="97">
        <v>0</v>
      </c>
      <c r="AC200" s="97">
        <v>690</v>
      </c>
      <c r="AD200" s="98">
        <v>-1733</v>
      </c>
      <c r="AE200" s="98">
        <v>0</v>
      </c>
      <c r="AF200" s="98">
        <v>245</v>
      </c>
      <c r="AG200" s="98">
        <v>0</v>
      </c>
      <c r="AH200" s="98">
        <v>0</v>
      </c>
      <c r="AI200" s="98">
        <v>0</v>
      </c>
      <c r="AJ200" s="114">
        <v>52015</v>
      </c>
      <c r="AK200" s="97">
        <v>0</v>
      </c>
      <c r="AL200" s="97">
        <v>2582</v>
      </c>
      <c r="AM200" s="97">
        <v>0</v>
      </c>
      <c r="AN200" s="97">
        <v>0</v>
      </c>
      <c r="AO200" s="97">
        <v>-5</v>
      </c>
      <c r="AP200" s="97">
        <v>1260</v>
      </c>
      <c r="AQ200" s="97">
        <v>0</v>
      </c>
      <c r="AR200" s="97">
        <v>468</v>
      </c>
      <c r="AS200" s="97">
        <v>0</v>
      </c>
      <c r="AT200" s="97">
        <v>56320</v>
      </c>
      <c r="AU200" s="97">
        <v>-428</v>
      </c>
      <c r="AV200" s="97">
        <v>0</v>
      </c>
      <c r="AW200" s="97">
        <v>0</v>
      </c>
      <c r="AX200" s="97">
        <v>0</v>
      </c>
      <c r="AY200" s="97">
        <v>-38552</v>
      </c>
      <c r="AZ200" s="97">
        <v>0</v>
      </c>
      <c r="BA200" s="97">
        <v>-40</v>
      </c>
      <c r="BB200" s="97">
        <v>0</v>
      </c>
      <c r="BC200" s="97">
        <v>0</v>
      </c>
      <c r="BD200" s="114">
        <v>17300</v>
      </c>
      <c r="BE200" s="97">
        <v>0</v>
      </c>
      <c r="BF200" s="97">
        <v>-4424</v>
      </c>
      <c r="BG200" s="97">
        <v>12876</v>
      </c>
      <c r="BH200" s="97">
        <v>0</v>
      </c>
      <c r="BI200" s="97">
        <v>0</v>
      </c>
      <c r="BJ200" s="97">
        <v>0</v>
      </c>
      <c r="BK200" s="97">
        <v>1389</v>
      </c>
      <c r="BL200" s="97">
        <v>3010</v>
      </c>
      <c r="BM200" s="97">
        <v>-2770</v>
      </c>
      <c r="BN200" s="97">
        <v>0</v>
      </c>
      <c r="BO200" s="97">
        <v>-5354</v>
      </c>
      <c r="BP200" s="97">
        <v>-1177</v>
      </c>
      <c r="BQ200" s="97">
        <v>7974</v>
      </c>
      <c r="BR200" s="105">
        <v>0</v>
      </c>
      <c r="BS200" s="105">
        <v>0</v>
      </c>
      <c r="BT200" s="105">
        <v>19062</v>
      </c>
      <c r="BU200" s="105">
        <v>6079</v>
      </c>
      <c r="BV200" s="106">
        <v>0</v>
      </c>
      <c r="BW200" s="106">
        <v>0</v>
      </c>
      <c r="BX200" s="106">
        <v>20451</v>
      </c>
      <c r="BY200" s="106">
        <v>9089</v>
      </c>
      <c r="BZ200" s="105">
        <v>0</v>
      </c>
      <c r="CA200" s="107">
        <v>3281</v>
      </c>
      <c r="CB200" s="107">
        <v>331</v>
      </c>
      <c r="CC200" s="107">
        <v>1926</v>
      </c>
      <c r="CD200" s="107">
        <v>1936</v>
      </c>
      <c r="CE200" s="107">
        <v>0</v>
      </c>
      <c r="CF200" s="136">
        <v>7474</v>
      </c>
      <c r="CG200" s="110">
        <v>4978</v>
      </c>
      <c r="CH200" s="110">
        <v>4053</v>
      </c>
      <c r="CI200" s="135">
        <v>9031</v>
      </c>
      <c r="CJ200" s="135">
        <v>92</v>
      </c>
      <c r="CK200" s="97">
        <v>0</v>
      </c>
      <c r="CL200" s="97">
        <v>0</v>
      </c>
      <c r="CM200" s="139">
        <v>0</v>
      </c>
      <c r="CN200" s="139">
        <v>0</v>
      </c>
      <c r="CO200" s="97">
        <v>1</v>
      </c>
      <c r="CP200" s="97">
        <v>12222</v>
      </c>
      <c r="CQ200" s="119">
        <v>0</v>
      </c>
      <c r="CR200" s="119">
        <v>0</v>
      </c>
      <c r="CS200" s="118">
        <v>0</v>
      </c>
      <c r="CT200" s="117">
        <v>0</v>
      </c>
      <c r="CU200" s="117">
        <v>0</v>
      </c>
    </row>
    <row r="201" spans="1:99" x14ac:dyDescent="0.2">
      <c r="A201" s="144" t="s">
        <v>439</v>
      </c>
      <c r="B201" s="144" t="s">
        <v>1241</v>
      </c>
      <c r="C201" s="144" t="s">
        <v>440</v>
      </c>
      <c r="D201" s="144"/>
      <c r="E201" s="144" t="s">
        <v>822</v>
      </c>
      <c r="F201" s="97">
        <v>0</v>
      </c>
      <c r="G201" s="97">
        <v>-1704</v>
      </c>
      <c r="H201" s="97">
        <v>0</v>
      </c>
      <c r="I201" s="97">
        <v>0</v>
      </c>
      <c r="J201" s="97">
        <v>0</v>
      </c>
      <c r="K201" s="97">
        <v>1076</v>
      </c>
      <c r="L201" s="97">
        <v>2515</v>
      </c>
      <c r="M201" s="97">
        <v>4510</v>
      </c>
      <c r="N201" s="97">
        <v>2047</v>
      </c>
      <c r="O201" s="97">
        <v>0</v>
      </c>
      <c r="P201" s="97">
        <v>0</v>
      </c>
      <c r="Q201" s="97">
        <v>3806</v>
      </c>
      <c r="R201" s="97">
        <v>0</v>
      </c>
      <c r="S201" s="140">
        <v>12250</v>
      </c>
      <c r="T201" s="98">
        <v>25571</v>
      </c>
      <c r="U201" s="98">
        <v>0</v>
      </c>
      <c r="V201" s="98">
        <v>0</v>
      </c>
      <c r="W201" s="98">
        <v>0</v>
      </c>
      <c r="X201" s="98">
        <v>0</v>
      </c>
      <c r="Y201" s="97">
        <v>1888</v>
      </c>
      <c r="Z201" s="97">
        <v>0</v>
      </c>
      <c r="AA201" s="97">
        <v>0</v>
      </c>
      <c r="AB201" s="97">
        <v>0</v>
      </c>
      <c r="AC201" s="97">
        <v>0</v>
      </c>
      <c r="AD201" s="98">
        <v>102</v>
      </c>
      <c r="AE201" s="98">
        <v>0</v>
      </c>
      <c r="AF201" s="98">
        <v>-46</v>
      </c>
      <c r="AG201" s="98">
        <v>0</v>
      </c>
      <c r="AH201" s="98">
        <v>0</v>
      </c>
      <c r="AI201" s="98">
        <v>0</v>
      </c>
      <c r="AJ201" s="114">
        <v>39765</v>
      </c>
      <c r="AK201" s="97">
        <v>0</v>
      </c>
      <c r="AL201" s="97">
        <v>344</v>
      </c>
      <c r="AM201" s="97">
        <v>0</v>
      </c>
      <c r="AN201" s="97">
        <v>0</v>
      </c>
      <c r="AO201" s="97">
        <v>170</v>
      </c>
      <c r="AP201" s="97">
        <v>0</v>
      </c>
      <c r="AQ201" s="97">
        <v>0</v>
      </c>
      <c r="AR201" s="97">
        <v>66</v>
      </c>
      <c r="AS201" s="97">
        <v>0</v>
      </c>
      <c r="AT201" s="97">
        <v>40345</v>
      </c>
      <c r="AU201" s="97">
        <v>-571</v>
      </c>
      <c r="AV201" s="97">
        <v>0</v>
      </c>
      <c r="AW201" s="97">
        <v>0</v>
      </c>
      <c r="AX201" s="97">
        <v>0</v>
      </c>
      <c r="AY201" s="97">
        <v>-26732</v>
      </c>
      <c r="AZ201" s="97">
        <v>0</v>
      </c>
      <c r="BA201" s="97">
        <v>0</v>
      </c>
      <c r="BB201" s="97">
        <v>0</v>
      </c>
      <c r="BC201" s="97">
        <v>0</v>
      </c>
      <c r="BD201" s="114">
        <v>13042</v>
      </c>
      <c r="BE201" s="97">
        <v>0</v>
      </c>
      <c r="BF201" s="97">
        <v>-5497</v>
      </c>
      <c r="BG201" s="97">
        <v>7545</v>
      </c>
      <c r="BH201" s="97">
        <v>0</v>
      </c>
      <c r="BI201" s="97">
        <v>0</v>
      </c>
      <c r="BJ201" s="97">
        <v>0</v>
      </c>
      <c r="BK201" s="97">
        <v>5629</v>
      </c>
      <c r="BL201" s="97">
        <v>-333</v>
      </c>
      <c r="BM201" s="97">
        <v>-1575</v>
      </c>
      <c r="BN201" s="97">
        <v>0</v>
      </c>
      <c r="BO201" s="97">
        <v>-3905</v>
      </c>
      <c r="BP201" s="97">
        <v>-204</v>
      </c>
      <c r="BQ201" s="97">
        <v>7156</v>
      </c>
      <c r="BR201" s="105">
        <v>0</v>
      </c>
      <c r="BS201" s="105">
        <v>0</v>
      </c>
      <c r="BT201" s="105">
        <v>13512</v>
      </c>
      <c r="BU201" s="105">
        <v>2598</v>
      </c>
      <c r="BV201" s="106">
        <v>0</v>
      </c>
      <c r="BW201" s="106">
        <v>0</v>
      </c>
      <c r="BX201" s="106">
        <v>19141</v>
      </c>
      <c r="BY201" s="106">
        <v>2265</v>
      </c>
      <c r="BZ201" s="105">
        <v>0</v>
      </c>
      <c r="CA201" s="107">
        <v>433</v>
      </c>
      <c r="CB201" s="107">
        <v>6</v>
      </c>
      <c r="CC201" s="107">
        <v>808</v>
      </c>
      <c r="CD201" s="107">
        <v>63</v>
      </c>
      <c r="CE201" s="107">
        <v>210</v>
      </c>
      <c r="CF201" s="136">
        <v>1520</v>
      </c>
      <c r="CG201" s="110">
        <v>4076</v>
      </c>
      <c r="CH201" s="110">
        <v>2664</v>
      </c>
      <c r="CI201" s="135">
        <v>6740</v>
      </c>
      <c r="CJ201" s="135">
        <v>80</v>
      </c>
      <c r="CK201" s="97">
        <v>0</v>
      </c>
      <c r="CL201" s="97">
        <v>0</v>
      </c>
      <c r="CM201" s="139">
        <v>0</v>
      </c>
      <c r="CN201" s="139">
        <v>0</v>
      </c>
      <c r="CO201" s="97">
        <v>1</v>
      </c>
      <c r="CP201" s="97">
        <v>12250</v>
      </c>
      <c r="CQ201" s="119">
        <v>0</v>
      </c>
      <c r="CR201" s="119">
        <v>0</v>
      </c>
      <c r="CS201" s="118">
        <v>0</v>
      </c>
      <c r="CT201" s="117">
        <v>0</v>
      </c>
      <c r="CU201" s="117">
        <v>0</v>
      </c>
    </row>
    <row r="202" spans="1:99" x14ac:dyDescent="0.2">
      <c r="A202" s="144" t="s">
        <v>441</v>
      </c>
      <c r="B202" s="144" t="s">
        <v>1242</v>
      </c>
      <c r="C202" s="144" t="s">
        <v>442</v>
      </c>
      <c r="D202" s="144"/>
      <c r="E202" s="144" t="s">
        <v>822</v>
      </c>
      <c r="F202" s="97">
        <v>0</v>
      </c>
      <c r="G202" s="97">
        <v>-1799</v>
      </c>
      <c r="H202" s="97">
        <v>0</v>
      </c>
      <c r="I202" s="97">
        <v>0</v>
      </c>
      <c r="J202" s="97">
        <v>0</v>
      </c>
      <c r="K202" s="97">
        <v>3416</v>
      </c>
      <c r="L202" s="97">
        <v>4426</v>
      </c>
      <c r="M202" s="97">
        <v>7699</v>
      </c>
      <c r="N202" s="97">
        <v>2041</v>
      </c>
      <c r="O202" s="97">
        <v>0</v>
      </c>
      <c r="P202" s="97">
        <v>0</v>
      </c>
      <c r="Q202" s="97">
        <v>4447</v>
      </c>
      <c r="R202" s="97">
        <v>0</v>
      </c>
      <c r="S202" s="140">
        <v>20230</v>
      </c>
      <c r="T202" s="98">
        <v>27139</v>
      </c>
      <c r="U202" s="98">
        <v>1710</v>
      </c>
      <c r="V202" s="98">
        <v>30475</v>
      </c>
      <c r="W202" s="98">
        <v>0</v>
      </c>
      <c r="X202" s="98">
        <v>782</v>
      </c>
      <c r="Y202" s="97">
        <v>0</v>
      </c>
      <c r="Z202" s="97">
        <v>0</v>
      </c>
      <c r="AA202" s="97">
        <v>0</v>
      </c>
      <c r="AB202" s="97">
        <v>0</v>
      </c>
      <c r="AC202" s="97">
        <v>0</v>
      </c>
      <c r="AD202" s="98">
        <v>-368</v>
      </c>
      <c r="AE202" s="98">
        <v>0</v>
      </c>
      <c r="AF202" s="98">
        <v>-1491</v>
      </c>
      <c r="AG202" s="98">
        <v>0</v>
      </c>
      <c r="AH202" s="98">
        <v>0</v>
      </c>
      <c r="AI202" s="98">
        <v>626</v>
      </c>
      <c r="AJ202" s="114">
        <v>79103</v>
      </c>
      <c r="AK202" s="97">
        <v>0</v>
      </c>
      <c r="AL202" s="97">
        <v>0</v>
      </c>
      <c r="AM202" s="97">
        <v>0</v>
      </c>
      <c r="AN202" s="97">
        <v>0</v>
      </c>
      <c r="AO202" s="97">
        <v>1162</v>
      </c>
      <c r="AP202" s="97">
        <v>294</v>
      </c>
      <c r="AQ202" s="97">
        <v>0</v>
      </c>
      <c r="AR202" s="97">
        <v>9380</v>
      </c>
      <c r="AS202" s="97">
        <v>-8405</v>
      </c>
      <c r="AT202" s="97">
        <v>81534</v>
      </c>
      <c r="AU202" s="97">
        <v>-1502</v>
      </c>
      <c r="AV202" s="97">
        <v>0</v>
      </c>
      <c r="AW202" s="97">
        <v>152</v>
      </c>
      <c r="AX202" s="97">
        <v>0</v>
      </c>
      <c r="AY202" s="97">
        <v>-60461</v>
      </c>
      <c r="AZ202" s="97">
        <v>0</v>
      </c>
      <c r="BA202" s="97">
        <v>-36</v>
      </c>
      <c r="BB202" s="97">
        <v>0</v>
      </c>
      <c r="BC202" s="97">
        <v>0</v>
      </c>
      <c r="BD202" s="114">
        <v>19687</v>
      </c>
      <c r="BE202" s="97">
        <v>0</v>
      </c>
      <c r="BF202" s="97">
        <v>-5762</v>
      </c>
      <c r="BG202" s="97">
        <v>13925</v>
      </c>
      <c r="BH202" s="97">
        <v>0</v>
      </c>
      <c r="BI202" s="97">
        <v>0</v>
      </c>
      <c r="BJ202" s="97">
        <v>0</v>
      </c>
      <c r="BK202" s="97">
        <v>-233</v>
      </c>
      <c r="BL202" s="97">
        <v>2184</v>
      </c>
      <c r="BM202" s="97">
        <v>-2756</v>
      </c>
      <c r="BN202" s="97">
        <v>0</v>
      </c>
      <c r="BO202" s="97">
        <v>-4627</v>
      </c>
      <c r="BP202" s="97">
        <v>-120</v>
      </c>
      <c r="BQ202" s="97">
        <v>8375</v>
      </c>
      <c r="BR202" s="105">
        <v>0</v>
      </c>
      <c r="BS202" s="105">
        <v>0</v>
      </c>
      <c r="BT202" s="105">
        <v>3932</v>
      </c>
      <c r="BU202" s="105">
        <v>12160</v>
      </c>
      <c r="BV202" s="106">
        <v>0</v>
      </c>
      <c r="BW202" s="106">
        <v>0</v>
      </c>
      <c r="BX202" s="106">
        <v>3699</v>
      </c>
      <c r="BY202" s="106">
        <v>14344</v>
      </c>
      <c r="BZ202" s="105">
        <v>0</v>
      </c>
      <c r="CA202" s="107">
        <v>2304</v>
      </c>
      <c r="CB202" s="107">
        <v>91</v>
      </c>
      <c r="CC202" s="107">
        <v>1383</v>
      </c>
      <c r="CD202" s="107">
        <v>-6558</v>
      </c>
      <c r="CE202" s="107">
        <v>6477</v>
      </c>
      <c r="CF202" s="136">
        <v>3697</v>
      </c>
      <c r="CG202" s="110">
        <v>5676</v>
      </c>
      <c r="CH202" s="110">
        <v>7671</v>
      </c>
      <c r="CI202" s="135">
        <v>13347</v>
      </c>
      <c r="CJ202" s="135">
        <v>0</v>
      </c>
      <c r="CK202" s="97">
        <v>0</v>
      </c>
      <c r="CL202" s="97">
        <v>0</v>
      </c>
      <c r="CM202" s="139">
        <v>0</v>
      </c>
      <c r="CN202" s="139">
        <v>0</v>
      </c>
      <c r="CO202" s="97">
        <v>1</v>
      </c>
      <c r="CP202" s="97">
        <v>20230</v>
      </c>
      <c r="CQ202" s="119">
        <v>72156</v>
      </c>
      <c r="CR202" s="119">
        <v>67959</v>
      </c>
      <c r="CS202" s="118">
        <v>4197</v>
      </c>
      <c r="CT202" s="117">
        <v>26190</v>
      </c>
      <c r="CU202" s="117">
        <v>30387</v>
      </c>
    </row>
    <row r="203" spans="1:99" x14ac:dyDescent="0.2">
      <c r="A203" s="144" t="s">
        <v>443</v>
      </c>
      <c r="B203" s="144" t="s">
        <v>1243</v>
      </c>
      <c r="C203" s="144" t="s">
        <v>444</v>
      </c>
      <c r="D203" s="144"/>
      <c r="E203" s="144" t="s">
        <v>822</v>
      </c>
      <c r="F203" s="97">
        <v>0</v>
      </c>
      <c r="G203" s="97">
        <v>131</v>
      </c>
      <c r="H203" s="97">
        <v>0</v>
      </c>
      <c r="I203" s="97">
        <v>0</v>
      </c>
      <c r="J203" s="97">
        <v>0</v>
      </c>
      <c r="K203" s="97">
        <v>1493</v>
      </c>
      <c r="L203" s="97">
        <v>1805</v>
      </c>
      <c r="M203" s="97">
        <v>3675</v>
      </c>
      <c r="N203" s="97">
        <v>3134</v>
      </c>
      <c r="O203" s="97">
        <v>0</v>
      </c>
      <c r="P203" s="97">
        <v>0</v>
      </c>
      <c r="Q203" s="97">
        <v>3860</v>
      </c>
      <c r="R203" s="97">
        <v>81</v>
      </c>
      <c r="S203" s="140">
        <v>14179</v>
      </c>
      <c r="T203" s="98">
        <v>26572.63075</v>
      </c>
      <c r="U203" s="98">
        <v>0</v>
      </c>
      <c r="V203" s="98">
        <v>0</v>
      </c>
      <c r="W203" s="98">
        <v>0</v>
      </c>
      <c r="X203" s="98">
        <v>0</v>
      </c>
      <c r="Y203" s="97">
        <v>3024</v>
      </c>
      <c r="Z203" s="97">
        <v>0</v>
      </c>
      <c r="AA203" s="97">
        <v>0</v>
      </c>
      <c r="AB203" s="97">
        <v>0</v>
      </c>
      <c r="AC203" s="97">
        <v>0</v>
      </c>
      <c r="AD203" s="98">
        <v>-216</v>
      </c>
      <c r="AE203" s="98">
        <v>0</v>
      </c>
      <c r="AF203" s="98">
        <v>0</v>
      </c>
      <c r="AG203" s="98">
        <v>0</v>
      </c>
      <c r="AH203" s="98">
        <v>-201</v>
      </c>
      <c r="AI203" s="98">
        <v>0</v>
      </c>
      <c r="AJ203" s="114">
        <v>43358.630749999997</v>
      </c>
      <c r="AK203" s="97">
        <v>0</v>
      </c>
      <c r="AL203" s="97">
        <v>833</v>
      </c>
      <c r="AM203" s="97">
        <v>0</v>
      </c>
      <c r="AN203" s="97">
        <v>0</v>
      </c>
      <c r="AO203" s="97">
        <v>92.838970000000003</v>
      </c>
      <c r="AP203" s="97">
        <v>0</v>
      </c>
      <c r="AQ203" s="97">
        <v>0</v>
      </c>
      <c r="AR203" s="97">
        <v>5</v>
      </c>
      <c r="AS203" s="97">
        <v>0</v>
      </c>
      <c r="AT203" s="97">
        <v>44289.469719999994</v>
      </c>
      <c r="AU203" s="97">
        <v>-188</v>
      </c>
      <c r="AV203" s="97">
        <v>0</v>
      </c>
      <c r="AW203" s="97">
        <v>0</v>
      </c>
      <c r="AX203" s="97">
        <v>0</v>
      </c>
      <c r="AY203" s="97">
        <v>-26564.778679999999</v>
      </c>
      <c r="AZ203" s="97">
        <v>0</v>
      </c>
      <c r="BA203" s="97">
        <v>-56</v>
      </c>
      <c r="BB203" s="97">
        <v>0</v>
      </c>
      <c r="BC203" s="97">
        <v>0</v>
      </c>
      <c r="BD203" s="114">
        <v>17480.691039999994</v>
      </c>
      <c r="BE203" s="97">
        <v>0</v>
      </c>
      <c r="BF203" s="97">
        <v>-6290</v>
      </c>
      <c r="BG203" s="97">
        <v>11190.691039999994</v>
      </c>
      <c r="BH203" s="97">
        <v>0</v>
      </c>
      <c r="BI203" s="97">
        <v>0</v>
      </c>
      <c r="BJ203" s="97">
        <v>0</v>
      </c>
      <c r="BK203" s="97">
        <v>1904</v>
      </c>
      <c r="BL203" s="97">
        <v>1798</v>
      </c>
      <c r="BM203" s="97">
        <v>-1502</v>
      </c>
      <c r="BN203" s="97">
        <v>0</v>
      </c>
      <c r="BO203" s="97">
        <v>-4171</v>
      </c>
      <c r="BP203" s="97">
        <v>0</v>
      </c>
      <c r="BQ203" s="97">
        <v>9221</v>
      </c>
      <c r="BR203" s="105">
        <v>0</v>
      </c>
      <c r="BS203" s="105">
        <v>0</v>
      </c>
      <c r="BT203" s="105">
        <v>7103</v>
      </c>
      <c r="BU203" s="105">
        <v>6158</v>
      </c>
      <c r="BV203" s="106">
        <v>0</v>
      </c>
      <c r="BW203" s="106">
        <v>0</v>
      </c>
      <c r="BX203" s="106">
        <v>9007</v>
      </c>
      <c r="BY203" s="106">
        <v>7956</v>
      </c>
      <c r="BZ203" s="105">
        <v>0</v>
      </c>
      <c r="CA203" s="107">
        <v>1643</v>
      </c>
      <c r="CB203" s="107">
        <v>0</v>
      </c>
      <c r="CC203" s="107">
        <v>-42</v>
      </c>
      <c r="CD203" s="107">
        <v>0</v>
      </c>
      <c r="CE203" s="107">
        <v>1173</v>
      </c>
      <c r="CF203" s="136">
        <v>2774</v>
      </c>
      <c r="CG203" s="110">
        <v>3602</v>
      </c>
      <c r="CH203" s="110">
        <v>2530</v>
      </c>
      <c r="CI203" s="135">
        <v>6132</v>
      </c>
      <c r="CJ203" s="135">
        <v>194</v>
      </c>
      <c r="CK203" s="97">
        <v>0</v>
      </c>
      <c r="CL203" s="97">
        <v>0</v>
      </c>
      <c r="CM203" s="139">
        <v>0</v>
      </c>
      <c r="CN203" s="139">
        <v>0</v>
      </c>
      <c r="CO203" s="97">
        <v>1</v>
      </c>
      <c r="CP203" s="97">
        <v>12811</v>
      </c>
      <c r="CQ203" s="119">
        <v>0</v>
      </c>
      <c r="CR203" s="119">
        <v>0</v>
      </c>
      <c r="CS203" s="118">
        <v>0</v>
      </c>
      <c r="CT203" s="117">
        <v>0</v>
      </c>
      <c r="CU203" s="117">
        <v>0</v>
      </c>
    </row>
    <row r="204" spans="1:99" x14ac:dyDescent="0.2">
      <c r="A204" s="144" t="s">
        <v>445</v>
      </c>
      <c r="B204" s="144" t="s">
        <v>1244</v>
      </c>
      <c r="C204" s="144" t="s">
        <v>446</v>
      </c>
      <c r="D204" s="144"/>
      <c r="E204" s="144" t="s">
        <v>820</v>
      </c>
      <c r="F204" s="97">
        <v>112203</v>
      </c>
      <c r="G204" s="97">
        <v>4769</v>
      </c>
      <c r="H204" s="97">
        <v>21213</v>
      </c>
      <c r="I204" s="97">
        <v>50223</v>
      </c>
      <c r="J204" s="97">
        <v>8433</v>
      </c>
      <c r="K204" s="97">
        <v>6271</v>
      </c>
      <c r="L204" s="97">
        <v>5413</v>
      </c>
      <c r="M204" s="97">
        <v>14794</v>
      </c>
      <c r="N204" s="97">
        <v>4236</v>
      </c>
      <c r="O204" s="97">
        <v>0</v>
      </c>
      <c r="P204" s="97">
        <v>0</v>
      </c>
      <c r="Q204" s="97">
        <v>5067</v>
      </c>
      <c r="R204" s="97">
        <v>0</v>
      </c>
      <c r="S204" s="140">
        <v>232622</v>
      </c>
      <c r="T204" s="98">
        <v>22046</v>
      </c>
      <c r="U204" s="98">
        <v>315</v>
      </c>
      <c r="V204" s="98">
        <v>16950</v>
      </c>
      <c r="W204" s="98">
        <v>0</v>
      </c>
      <c r="X204" s="98">
        <v>0</v>
      </c>
      <c r="Y204" s="97">
        <v>667</v>
      </c>
      <c r="Z204" s="97">
        <v>0</v>
      </c>
      <c r="AA204" s="97">
        <v>0</v>
      </c>
      <c r="AB204" s="97">
        <v>0</v>
      </c>
      <c r="AC204" s="97">
        <v>0</v>
      </c>
      <c r="AD204" s="98">
        <v>-2840</v>
      </c>
      <c r="AE204" s="98">
        <v>-611</v>
      </c>
      <c r="AF204" s="98">
        <v>-80</v>
      </c>
      <c r="AG204" s="98">
        <v>0</v>
      </c>
      <c r="AH204" s="98">
        <v>420</v>
      </c>
      <c r="AI204" s="98">
        <v>0</v>
      </c>
      <c r="AJ204" s="114">
        <v>269489</v>
      </c>
      <c r="AK204" s="97">
        <v>101</v>
      </c>
      <c r="AL204" s="97">
        <v>3247</v>
      </c>
      <c r="AM204" s="97">
        <v>0</v>
      </c>
      <c r="AN204" s="97">
        <v>-309</v>
      </c>
      <c r="AO204" s="97">
        <v>71</v>
      </c>
      <c r="AP204" s="97">
        <v>7815</v>
      </c>
      <c r="AQ204" s="97">
        <v>0</v>
      </c>
      <c r="AR204" s="97">
        <v>10148</v>
      </c>
      <c r="AS204" s="97">
        <v>-4580</v>
      </c>
      <c r="AT204" s="97">
        <v>285982</v>
      </c>
      <c r="AU204" s="97">
        <v>-725</v>
      </c>
      <c r="AV204" s="97">
        <v>0</v>
      </c>
      <c r="AW204" s="97">
        <v>340</v>
      </c>
      <c r="AX204" s="97">
        <v>0</v>
      </c>
      <c r="AY204" s="97">
        <v>-46133</v>
      </c>
      <c r="AZ204" s="97">
        <v>0</v>
      </c>
      <c r="BA204" s="97">
        <v>0</v>
      </c>
      <c r="BB204" s="97">
        <v>0</v>
      </c>
      <c r="BC204" s="97">
        <v>0</v>
      </c>
      <c r="BD204" s="114">
        <v>239464</v>
      </c>
      <c r="BE204" s="97">
        <v>0</v>
      </c>
      <c r="BF204" s="97">
        <v>-119997</v>
      </c>
      <c r="BG204" s="97">
        <v>119467</v>
      </c>
      <c r="BH204" s="97">
        <v>0</v>
      </c>
      <c r="BI204" s="97">
        <v>-990</v>
      </c>
      <c r="BJ204" s="97">
        <v>0</v>
      </c>
      <c r="BK204" s="97">
        <v>3473</v>
      </c>
      <c r="BL204" s="97">
        <v>-334</v>
      </c>
      <c r="BM204" s="97">
        <v>-14892</v>
      </c>
      <c r="BN204" s="97">
        <v>0</v>
      </c>
      <c r="BO204" s="97">
        <v>-27351</v>
      </c>
      <c r="BP204" s="97">
        <v>-1634</v>
      </c>
      <c r="BQ204" s="97">
        <v>77739</v>
      </c>
      <c r="BR204" s="105">
        <v>5833</v>
      </c>
      <c r="BS204" s="105">
        <v>0</v>
      </c>
      <c r="BT204" s="105">
        <v>41880</v>
      </c>
      <c r="BU204" s="105">
        <v>7776</v>
      </c>
      <c r="BV204" s="106">
        <v>4843</v>
      </c>
      <c r="BW204" s="106">
        <v>0</v>
      </c>
      <c r="BX204" s="106">
        <v>45353</v>
      </c>
      <c r="BY204" s="106">
        <v>7442</v>
      </c>
      <c r="BZ204" s="105">
        <v>0</v>
      </c>
      <c r="CA204" s="107">
        <v>13935</v>
      </c>
      <c r="CB204" s="107">
        <v>-12192</v>
      </c>
      <c r="CC204" s="107">
        <v>19711</v>
      </c>
      <c r="CD204" s="107">
        <v>-18335</v>
      </c>
      <c r="CE204" s="107">
        <v>4902</v>
      </c>
      <c r="CF204" s="136">
        <v>8021</v>
      </c>
      <c r="CG204" s="110">
        <v>4048</v>
      </c>
      <c r="CH204" s="110">
        <v>3044</v>
      </c>
      <c r="CI204" s="135">
        <v>7092</v>
      </c>
      <c r="CJ204" s="135">
        <v>29</v>
      </c>
      <c r="CK204" s="97">
        <v>0</v>
      </c>
      <c r="CL204" s="97">
        <v>0</v>
      </c>
      <c r="CM204" s="139">
        <v>0</v>
      </c>
      <c r="CN204" s="139">
        <v>0</v>
      </c>
      <c r="CO204" s="97">
        <v>1</v>
      </c>
      <c r="CP204" s="97">
        <v>233084</v>
      </c>
      <c r="CQ204" s="119">
        <v>35622</v>
      </c>
      <c r="CR204" s="119">
        <v>29495</v>
      </c>
      <c r="CS204" s="118">
        <v>6127</v>
      </c>
      <c r="CT204" s="117">
        <v>32542</v>
      </c>
      <c r="CU204" s="117">
        <v>38669</v>
      </c>
    </row>
    <row r="205" spans="1:99" x14ac:dyDescent="0.2">
      <c r="A205" s="144" t="s">
        <v>447</v>
      </c>
      <c r="B205" s="144" t="s">
        <v>1534</v>
      </c>
      <c r="C205" s="144" t="s">
        <v>448</v>
      </c>
      <c r="D205" s="144"/>
      <c r="E205" s="144" t="s">
        <v>821</v>
      </c>
      <c r="F205" s="97">
        <v>417308</v>
      </c>
      <c r="G205" s="97">
        <v>38011</v>
      </c>
      <c r="H205" s="97">
        <v>53100</v>
      </c>
      <c r="I205" s="97">
        <v>164894.13178015655</v>
      </c>
      <c r="J205" s="97">
        <v>24668</v>
      </c>
      <c r="K205" s="97">
        <v>7591</v>
      </c>
      <c r="L205" s="97">
        <v>10058</v>
      </c>
      <c r="M205" s="97">
        <v>25226</v>
      </c>
      <c r="N205" s="97">
        <v>15732</v>
      </c>
      <c r="O205" s="97">
        <v>0</v>
      </c>
      <c r="P205" s="97">
        <v>0</v>
      </c>
      <c r="Q205" s="97">
        <v>-5546</v>
      </c>
      <c r="R205" s="97">
        <v>0</v>
      </c>
      <c r="S205" s="140">
        <v>751042.13178015652</v>
      </c>
      <c r="T205" s="98">
        <v>0</v>
      </c>
      <c r="U205" s="98">
        <v>0</v>
      </c>
      <c r="V205" s="98">
        <v>0</v>
      </c>
      <c r="W205" s="98">
        <v>0</v>
      </c>
      <c r="X205" s="98">
        <v>0</v>
      </c>
      <c r="Y205" s="97">
        <v>0</v>
      </c>
      <c r="Z205" s="97">
        <v>0</v>
      </c>
      <c r="AA205" s="97">
        <v>0</v>
      </c>
      <c r="AB205" s="97">
        <v>0</v>
      </c>
      <c r="AC205" s="97">
        <v>0</v>
      </c>
      <c r="AD205" s="98">
        <v>-510</v>
      </c>
      <c r="AE205" s="98">
        <v>0</v>
      </c>
      <c r="AF205" s="98">
        <v>0</v>
      </c>
      <c r="AG205" s="98">
        <v>0</v>
      </c>
      <c r="AH205" s="98">
        <v>-1818</v>
      </c>
      <c r="AI205" s="98">
        <v>0</v>
      </c>
      <c r="AJ205" s="114">
        <v>748714.13178015652</v>
      </c>
      <c r="AK205" s="97">
        <v>424</v>
      </c>
      <c r="AL205" s="97">
        <v>11332</v>
      </c>
      <c r="AM205" s="97">
        <v>0</v>
      </c>
      <c r="AN205" s="97">
        <v>0</v>
      </c>
      <c r="AO205" s="97">
        <v>18743</v>
      </c>
      <c r="AP205" s="97">
        <v>0</v>
      </c>
      <c r="AQ205" s="97">
        <v>0</v>
      </c>
      <c r="AR205" s="97">
        <v>13739</v>
      </c>
      <c r="AS205" s="97">
        <v>0</v>
      </c>
      <c r="AT205" s="97">
        <v>792952.13178015652</v>
      </c>
      <c r="AU205" s="97">
        <v>-2019</v>
      </c>
      <c r="AV205" s="97">
        <v>0</v>
      </c>
      <c r="AW205" s="97">
        <v>0</v>
      </c>
      <c r="AX205" s="97">
        <v>0</v>
      </c>
      <c r="AY205" s="97">
        <v>-21766</v>
      </c>
      <c r="AZ205" s="97">
        <v>0</v>
      </c>
      <c r="BA205" s="97">
        <v>0</v>
      </c>
      <c r="BB205" s="97">
        <v>0</v>
      </c>
      <c r="BC205" s="97">
        <v>0</v>
      </c>
      <c r="BD205" s="114">
        <v>769167.13178015652</v>
      </c>
      <c r="BE205" s="97">
        <v>-315</v>
      </c>
      <c r="BF205" s="97">
        <v>-405032</v>
      </c>
      <c r="BG205" s="97">
        <v>363820.13178015652</v>
      </c>
      <c r="BH205" s="97">
        <v>0</v>
      </c>
      <c r="BI205" s="97">
        <v>-9367</v>
      </c>
      <c r="BJ205" s="97">
        <v>-1537</v>
      </c>
      <c r="BK205" s="97">
        <v>8077</v>
      </c>
      <c r="BL205" s="97">
        <v>0</v>
      </c>
      <c r="BM205" s="97">
        <v>-37372</v>
      </c>
      <c r="BN205" s="97">
        <v>0</v>
      </c>
      <c r="BO205" s="97">
        <v>-61274</v>
      </c>
      <c r="BP205" s="97">
        <v>-5847</v>
      </c>
      <c r="BQ205" s="97">
        <v>256500</v>
      </c>
      <c r="BR205" s="105">
        <v>33877</v>
      </c>
      <c r="BS205" s="105">
        <v>9382</v>
      </c>
      <c r="BT205" s="105">
        <v>149284</v>
      </c>
      <c r="BU205" s="105">
        <v>27270</v>
      </c>
      <c r="BV205" s="106">
        <v>24510</v>
      </c>
      <c r="BW205" s="106">
        <v>7845</v>
      </c>
      <c r="BX205" s="106">
        <v>157361</v>
      </c>
      <c r="BY205" s="106">
        <v>27270</v>
      </c>
      <c r="BZ205" s="105">
        <v>0</v>
      </c>
      <c r="CA205" s="107">
        <v>51639</v>
      </c>
      <c r="CB205" s="107">
        <v>10241</v>
      </c>
      <c r="CC205" s="107">
        <v>17523</v>
      </c>
      <c r="CD205" s="107">
        <v>-17927</v>
      </c>
      <c r="CE205" s="107">
        <v>18657</v>
      </c>
      <c r="CF205" s="136">
        <v>80133</v>
      </c>
      <c r="CG205" s="110">
        <v>0</v>
      </c>
      <c r="CH205" s="110">
        <v>0</v>
      </c>
      <c r="CI205" s="135">
        <v>0</v>
      </c>
      <c r="CJ205" s="135">
        <v>0</v>
      </c>
      <c r="CK205" s="97">
        <v>0</v>
      </c>
      <c r="CL205" s="97">
        <v>0</v>
      </c>
      <c r="CM205" s="139">
        <v>0</v>
      </c>
      <c r="CN205" s="139">
        <v>0</v>
      </c>
      <c r="CO205" s="97">
        <v>1</v>
      </c>
      <c r="CP205" s="97">
        <v>725712</v>
      </c>
      <c r="CQ205" s="119">
        <v>0</v>
      </c>
      <c r="CR205" s="119">
        <v>0</v>
      </c>
      <c r="CS205" s="118">
        <v>0</v>
      </c>
      <c r="CT205" s="117">
        <v>0</v>
      </c>
      <c r="CU205" s="117">
        <v>0</v>
      </c>
    </row>
    <row r="206" spans="1:99" x14ac:dyDescent="0.2">
      <c r="A206" s="144" t="s">
        <v>449</v>
      </c>
      <c r="B206" s="144" t="s">
        <v>1245</v>
      </c>
      <c r="C206" s="144" t="s">
        <v>450</v>
      </c>
      <c r="D206" s="144"/>
      <c r="E206" s="144" t="s">
        <v>822</v>
      </c>
      <c r="F206" s="97">
        <v>0</v>
      </c>
      <c r="G206" s="97">
        <v>-1102</v>
      </c>
      <c r="H206" s="97">
        <v>0</v>
      </c>
      <c r="I206" s="97">
        <v>0</v>
      </c>
      <c r="J206" s="97">
        <v>0</v>
      </c>
      <c r="K206" s="97">
        <v>379</v>
      </c>
      <c r="L206" s="97">
        <v>823</v>
      </c>
      <c r="M206" s="97">
        <v>2087</v>
      </c>
      <c r="N206" s="97">
        <v>986</v>
      </c>
      <c r="O206" s="97">
        <v>0</v>
      </c>
      <c r="P206" s="97">
        <v>0</v>
      </c>
      <c r="Q206" s="97">
        <v>2517</v>
      </c>
      <c r="R206" s="97">
        <v>0</v>
      </c>
      <c r="S206" s="140">
        <v>5690</v>
      </c>
      <c r="T206" s="98">
        <v>9077</v>
      </c>
      <c r="U206" s="98">
        <v>0</v>
      </c>
      <c r="V206" s="98">
        <v>0</v>
      </c>
      <c r="W206" s="98">
        <v>0</v>
      </c>
      <c r="X206" s="98">
        <v>0</v>
      </c>
      <c r="Y206" s="97">
        <v>1258</v>
      </c>
      <c r="Z206" s="97">
        <v>0</v>
      </c>
      <c r="AA206" s="97">
        <v>0</v>
      </c>
      <c r="AB206" s="97">
        <v>0</v>
      </c>
      <c r="AC206" s="97">
        <v>17</v>
      </c>
      <c r="AD206" s="98">
        <v>0</v>
      </c>
      <c r="AE206" s="98">
        <v>0</v>
      </c>
      <c r="AF206" s="98">
        <v>0</v>
      </c>
      <c r="AG206" s="98">
        <v>0</v>
      </c>
      <c r="AH206" s="98">
        <v>0</v>
      </c>
      <c r="AI206" s="98">
        <v>0</v>
      </c>
      <c r="AJ206" s="114">
        <v>16042</v>
      </c>
      <c r="AK206" s="97">
        <v>0</v>
      </c>
      <c r="AL206" s="97">
        <v>300</v>
      </c>
      <c r="AM206" s="97">
        <v>0</v>
      </c>
      <c r="AN206" s="97">
        <v>0</v>
      </c>
      <c r="AO206" s="97">
        <v>-18</v>
      </c>
      <c r="AP206" s="97">
        <v>319</v>
      </c>
      <c r="AQ206" s="97">
        <v>0</v>
      </c>
      <c r="AR206" s="97">
        <v>248</v>
      </c>
      <c r="AS206" s="97">
        <v>0</v>
      </c>
      <c r="AT206" s="97">
        <v>16891</v>
      </c>
      <c r="AU206" s="97">
        <v>-127</v>
      </c>
      <c r="AV206" s="97">
        <v>0</v>
      </c>
      <c r="AW206" s="97">
        <v>0</v>
      </c>
      <c r="AX206" s="97">
        <v>0</v>
      </c>
      <c r="AY206" s="97">
        <v>-8993</v>
      </c>
      <c r="AZ206" s="97">
        <v>0</v>
      </c>
      <c r="BA206" s="97">
        <v>0</v>
      </c>
      <c r="BB206" s="97">
        <v>0</v>
      </c>
      <c r="BC206" s="97">
        <v>0</v>
      </c>
      <c r="BD206" s="114">
        <v>7771</v>
      </c>
      <c r="BE206" s="97">
        <v>0</v>
      </c>
      <c r="BF206" s="97">
        <v>-1389</v>
      </c>
      <c r="BG206" s="97">
        <v>6382</v>
      </c>
      <c r="BH206" s="97">
        <v>0</v>
      </c>
      <c r="BI206" s="97">
        <v>0</v>
      </c>
      <c r="BJ206" s="97">
        <v>0</v>
      </c>
      <c r="BK206" s="97">
        <v>810</v>
      </c>
      <c r="BL206" s="97">
        <v>0</v>
      </c>
      <c r="BM206" s="97">
        <v>-697</v>
      </c>
      <c r="BN206" s="97">
        <v>0</v>
      </c>
      <c r="BO206" s="97">
        <v>-1665</v>
      </c>
      <c r="BP206" s="97">
        <v>-141</v>
      </c>
      <c r="BQ206" s="97">
        <v>4689</v>
      </c>
      <c r="BR206" s="105">
        <v>0</v>
      </c>
      <c r="BS206" s="105">
        <v>0</v>
      </c>
      <c r="BT206" s="105">
        <v>5786</v>
      </c>
      <c r="BU206" s="105">
        <v>995</v>
      </c>
      <c r="BV206" s="106">
        <v>0</v>
      </c>
      <c r="BW206" s="106">
        <v>0</v>
      </c>
      <c r="BX206" s="106">
        <v>6596</v>
      </c>
      <c r="BY206" s="106">
        <v>995</v>
      </c>
      <c r="BZ206" s="105">
        <v>0</v>
      </c>
      <c r="CA206" s="107">
        <v>1048</v>
      </c>
      <c r="CB206" s="107">
        <v>-47</v>
      </c>
      <c r="CC206" s="107">
        <v>0</v>
      </c>
      <c r="CD206" s="107">
        <v>-433</v>
      </c>
      <c r="CE206" s="107">
        <v>271</v>
      </c>
      <c r="CF206" s="136">
        <v>839</v>
      </c>
      <c r="CG206" s="110">
        <v>1465</v>
      </c>
      <c r="CH206" s="110">
        <v>934</v>
      </c>
      <c r="CI206" s="135">
        <v>2399</v>
      </c>
      <c r="CJ206" s="135">
        <v>17</v>
      </c>
      <c r="CK206" s="97">
        <v>0</v>
      </c>
      <c r="CL206" s="97">
        <v>0</v>
      </c>
      <c r="CM206" s="139">
        <v>0</v>
      </c>
      <c r="CN206" s="139">
        <v>0</v>
      </c>
      <c r="CO206" s="97">
        <v>1</v>
      </c>
      <c r="CP206" s="97">
        <v>5690</v>
      </c>
      <c r="CQ206" s="119">
        <v>0</v>
      </c>
      <c r="CR206" s="119">
        <v>0</v>
      </c>
      <c r="CS206" s="118">
        <v>0</v>
      </c>
      <c r="CT206" s="117">
        <v>0</v>
      </c>
      <c r="CU206" s="117">
        <v>0</v>
      </c>
    </row>
    <row r="207" spans="1:99" x14ac:dyDescent="0.2">
      <c r="A207" s="144" t="s">
        <v>451</v>
      </c>
      <c r="B207" s="144" t="s">
        <v>1246</v>
      </c>
      <c r="C207" s="144" t="s">
        <v>452</v>
      </c>
      <c r="D207" s="144"/>
      <c r="E207" s="144" t="s">
        <v>822</v>
      </c>
      <c r="F207" s="97">
        <v>0</v>
      </c>
      <c r="G207" s="97">
        <v>-355</v>
      </c>
      <c r="H207" s="97">
        <v>0</v>
      </c>
      <c r="I207" s="97">
        <v>0</v>
      </c>
      <c r="J207" s="97">
        <v>0</v>
      </c>
      <c r="K207" s="97">
        <v>650</v>
      </c>
      <c r="L207" s="97">
        <v>1540</v>
      </c>
      <c r="M207" s="97">
        <v>4702</v>
      </c>
      <c r="N207" s="97">
        <v>972</v>
      </c>
      <c r="O207" s="97">
        <v>0</v>
      </c>
      <c r="P207" s="97">
        <v>0</v>
      </c>
      <c r="Q207" s="97">
        <v>4938</v>
      </c>
      <c r="R207" s="97">
        <v>0</v>
      </c>
      <c r="S207" s="140">
        <v>12447</v>
      </c>
      <c r="T207" s="98">
        <v>17769</v>
      </c>
      <c r="U207" s="98">
        <v>0</v>
      </c>
      <c r="V207" s="98">
        <v>0</v>
      </c>
      <c r="W207" s="98">
        <v>0</v>
      </c>
      <c r="X207" s="98">
        <v>0</v>
      </c>
      <c r="Y207" s="97">
        <v>1331</v>
      </c>
      <c r="Z207" s="97">
        <v>0</v>
      </c>
      <c r="AA207" s="97">
        <v>0</v>
      </c>
      <c r="AB207" s="97">
        <v>0</v>
      </c>
      <c r="AC207" s="97">
        <v>0</v>
      </c>
      <c r="AD207" s="98">
        <v>-126</v>
      </c>
      <c r="AE207" s="98">
        <v>0</v>
      </c>
      <c r="AF207" s="98">
        <v>0</v>
      </c>
      <c r="AG207" s="98">
        <v>0</v>
      </c>
      <c r="AH207" s="98">
        <v>0</v>
      </c>
      <c r="AI207" s="98">
        <v>0</v>
      </c>
      <c r="AJ207" s="114">
        <v>31421</v>
      </c>
      <c r="AK207" s="97">
        <v>0</v>
      </c>
      <c r="AL207" s="97">
        <v>0</v>
      </c>
      <c r="AM207" s="97">
        <v>0</v>
      </c>
      <c r="AN207" s="97">
        <v>0</v>
      </c>
      <c r="AO207" s="97">
        <v>-5</v>
      </c>
      <c r="AP207" s="97">
        <v>0</v>
      </c>
      <c r="AQ207" s="97">
        <v>0</v>
      </c>
      <c r="AR207" s="97">
        <v>27</v>
      </c>
      <c r="AS207" s="97">
        <v>0</v>
      </c>
      <c r="AT207" s="97">
        <v>31443</v>
      </c>
      <c r="AU207" s="97">
        <v>-1132</v>
      </c>
      <c r="AV207" s="97">
        <v>0</v>
      </c>
      <c r="AW207" s="97">
        <v>0</v>
      </c>
      <c r="AX207" s="97">
        <v>0</v>
      </c>
      <c r="AY207" s="97">
        <v>-19453</v>
      </c>
      <c r="AZ207" s="97">
        <v>0</v>
      </c>
      <c r="BA207" s="97">
        <v>-448</v>
      </c>
      <c r="BB207" s="97">
        <v>0</v>
      </c>
      <c r="BC207" s="97">
        <v>0</v>
      </c>
      <c r="BD207" s="114">
        <v>10410</v>
      </c>
      <c r="BE207" s="97">
        <v>0</v>
      </c>
      <c r="BF207" s="97">
        <v>-2672</v>
      </c>
      <c r="BG207" s="97">
        <v>7738</v>
      </c>
      <c r="BH207" s="97">
        <v>0</v>
      </c>
      <c r="BI207" s="97">
        <v>0</v>
      </c>
      <c r="BJ207" s="97">
        <v>0</v>
      </c>
      <c r="BK207" s="97">
        <v>434</v>
      </c>
      <c r="BL207" s="97">
        <v>0</v>
      </c>
      <c r="BM207" s="97">
        <v>-1021</v>
      </c>
      <c r="BN207" s="97">
        <v>0</v>
      </c>
      <c r="BO207" s="97">
        <v>-2582</v>
      </c>
      <c r="BP207" s="97">
        <v>77</v>
      </c>
      <c r="BQ207" s="97">
        <v>4646</v>
      </c>
      <c r="BR207" s="105">
        <v>0</v>
      </c>
      <c r="BS207" s="105">
        <v>0</v>
      </c>
      <c r="BT207" s="105">
        <v>14178</v>
      </c>
      <c r="BU207" s="105">
        <v>2000</v>
      </c>
      <c r="BV207" s="106">
        <v>0</v>
      </c>
      <c r="BW207" s="106">
        <v>0</v>
      </c>
      <c r="BX207" s="106">
        <v>14612</v>
      </c>
      <c r="BY207" s="106">
        <v>2000</v>
      </c>
      <c r="BZ207" s="105">
        <v>0</v>
      </c>
      <c r="CA207" s="107">
        <v>1245</v>
      </c>
      <c r="CB207" s="107">
        <v>0</v>
      </c>
      <c r="CC207" s="107">
        <v>1498</v>
      </c>
      <c r="CD207" s="107">
        <v>0</v>
      </c>
      <c r="CE207" s="107">
        <v>215</v>
      </c>
      <c r="CF207" s="136">
        <v>2958</v>
      </c>
      <c r="CG207" s="110">
        <v>2296</v>
      </c>
      <c r="CH207" s="110">
        <v>1368</v>
      </c>
      <c r="CI207" s="135">
        <v>3664</v>
      </c>
      <c r="CJ207" s="135">
        <v>0</v>
      </c>
      <c r="CK207" s="97">
        <v>0</v>
      </c>
      <c r="CL207" s="97">
        <v>0</v>
      </c>
      <c r="CM207" s="139">
        <v>0</v>
      </c>
      <c r="CN207" s="139">
        <v>0</v>
      </c>
      <c r="CO207" s="97">
        <v>1</v>
      </c>
      <c r="CP207" s="97">
        <v>4646</v>
      </c>
      <c r="CQ207" s="119">
        <v>0</v>
      </c>
      <c r="CR207" s="119">
        <v>0</v>
      </c>
      <c r="CS207" s="118">
        <v>0</v>
      </c>
      <c r="CT207" s="117">
        <v>0</v>
      </c>
      <c r="CU207" s="117">
        <v>0</v>
      </c>
    </row>
    <row r="208" spans="1:99" x14ac:dyDescent="0.2">
      <c r="A208" s="144" t="s">
        <v>453</v>
      </c>
      <c r="B208" s="144" t="s">
        <v>1247</v>
      </c>
      <c r="C208" s="144" t="s">
        <v>454</v>
      </c>
      <c r="D208" s="144"/>
      <c r="E208" s="144" t="s">
        <v>822</v>
      </c>
      <c r="F208" s="97">
        <v>0</v>
      </c>
      <c r="G208" s="97">
        <v>-80</v>
      </c>
      <c r="H208" s="97">
        <v>0</v>
      </c>
      <c r="I208" s="97">
        <v>13</v>
      </c>
      <c r="J208" s="97">
        <v>0</v>
      </c>
      <c r="K208" s="97">
        <v>749</v>
      </c>
      <c r="L208" s="97">
        <v>580</v>
      </c>
      <c r="M208" s="97">
        <v>2077</v>
      </c>
      <c r="N208" s="97">
        <v>766</v>
      </c>
      <c r="O208" s="97">
        <v>0</v>
      </c>
      <c r="P208" s="97">
        <v>0</v>
      </c>
      <c r="Q208" s="97">
        <v>1892</v>
      </c>
      <c r="R208" s="97">
        <v>-4</v>
      </c>
      <c r="S208" s="140">
        <v>5993</v>
      </c>
      <c r="T208" s="98">
        <v>5245</v>
      </c>
      <c r="U208" s="98">
        <v>33</v>
      </c>
      <c r="V208" s="98">
        <v>2946</v>
      </c>
      <c r="W208" s="98">
        <v>0</v>
      </c>
      <c r="X208" s="98">
        <v>0</v>
      </c>
      <c r="Y208" s="97">
        <v>554</v>
      </c>
      <c r="Z208" s="97">
        <v>0</v>
      </c>
      <c r="AA208" s="97">
        <v>0</v>
      </c>
      <c r="AB208" s="97">
        <v>0</v>
      </c>
      <c r="AC208" s="97">
        <v>21</v>
      </c>
      <c r="AD208" s="98">
        <v>34</v>
      </c>
      <c r="AE208" s="98">
        <v>0</v>
      </c>
      <c r="AF208" s="98">
        <v>0</v>
      </c>
      <c r="AG208" s="98">
        <v>0</v>
      </c>
      <c r="AH208" s="98">
        <v>0</v>
      </c>
      <c r="AI208" s="98">
        <v>0</v>
      </c>
      <c r="AJ208" s="114">
        <v>14826</v>
      </c>
      <c r="AK208" s="97">
        <v>0</v>
      </c>
      <c r="AL208" s="97">
        <v>0</v>
      </c>
      <c r="AM208" s="97">
        <v>0</v>
      </c>
      <c r="AN208" s="97">
        <v>0</v>
      </c>
      <c r="AO208" s="97">
        <v>35</v>
      </c>
      <c r="AP208" s="97">
        <v>182</v>
      </c>
      <c r="AQ208" s="97">
        <v>0</v>
      </c>
      <c r="AR208" s="97">
        <v>73</v>
      </c>
      <c r="AS208" s="97">
        <v>-36</v>
      </c>
      <c r="AT208" s="97">
        <v>15080</v>
      </c>
      <c r="AU208" s="97">
        <v>-41</v>
      </c>
      <c r="AV208" s="97">
        <v>0</v>
      </c>
      <c r="AW208" s="97">
        <v>0</v>
      </c>
      <c r="AX208" s="97">
        <v>0</v>
      </c>
      <c r="AY208" s="97">
        <v>-8235</v>
      </c>
      <c r="AZ208" s="97">
        <v>0</v>
      </c>
      <c r="BA208" s="97">
        <v>0</v>
      </c>
      <c r="BB208" s="97">
        <v>0</v>
      </c>
      <c r="BC208" s="97">
        <v>0</v>
      </c>
      <c r="BD208" s="114">
        <v>6804</v>
      </c>
      <c r="BE208" s="97">
        <v>0</v>
      </c>
      <c r="BF208" s="97">
        <v>-1642</v>
      </c>
      <c r="BG208" s="97">
        <v>5162</v>
      </c>
      <c r="BH208" s="97">
        <v>0</v>
      </c>
      <c r="BI208" s="97">
        <v>0</v>
      </c>
      <c r="BJ208" s="97">
        <v>0</v>
      </c>
      <c r="BK208" s="97">
        <v>1668</v>
      </c>
      <c r="BL208" s="97">
        <v>-15</v>
      </c>
      <c r="BM208" s="97">
        <v>-611</v>
      </c>
      <c r="BN208" s="97">
        <v>0</v>
      </c>
      <c r="BO208" s="97">
        <v>-1294</v>
      </c>
      <c r="BP208" s="97">
        <v>-510</v>
      </c>
      <c r="BQ208" s="97">
        <v>4400</v>
      </c>
      <c r="BR208" s="105">
        <v>0</v>
      </c>
      <c r="BS208" s="105">
        <v>0</v>
      </c>
      <c r="BT208" s="105">
        <v>2259</v>
      </c>
      <c r="BU208" s="105">
        <v>2004</v>
      </c>
      <c r="BV208" s="106">
        <v>0</v>
      </c>
      <c r="BW208" s="106">
        <v>0</v>
      </c>
      <c r="BX208" s="106">
        <v>3927</v>
      </c>
      <c r="BY208" s="106">
        <v>1989</v>
      </c>
      <c r="BZ208" s="105">
        <v>0</v>
      </c>
      <c r="CA208" s="107">
        <v>642</v>
      </c>
      <c r="CB208" s="107">
        <v>16280</v>
      </c>
      <c r="CC208" s="107">
        <v>1372</v>
      </c>
      <c r="CD208" s="107">
        <v>-171</v>
      </c>
      <c r="CE208" s="107">
        <v>171</v>
      </c>
      <c r="CF208" s="136">
        <v>18294</v>
      </c>
      <c r="CG208" s="110">
        <v>1135</v>
      </c>
      <c r="CH208" s="110">
        <v>863</v>
      </c>
      <c r="CI208" s="135">
        <v>1998</v>
      </c>
      <c r="CJ208" s="135">
        <v>9</v>
      </c>
      <c r="CK208" s="97">
        <v>0</v>
      </c>
      <c r="CL208" s="97">
        <v>0</v>
      </c>
      <c r="CM208" s="139">
        <v>0</v>
      </c>
      <c r="CN208" s="139">
        <v>0</v>
      </c>
      <c r="CO208" s="97">
        <v>1</v>
      </c>
      <c r="CP208" s="97">
        <v>14826</v>
      </c>
      <c r="CQ208" s="119">
        <v>6645</v>
      </c>
      <c r="CR208" s="119">
        <v>6393</v>
      </c>
      <c r="CS208" s="118">
        <v>252</v>
      </c>
      <c r="CT208" s="117">
        <v>957</v>
      </c>
      <c r="CU208" s="117">
        <v>1209</v>
      </c>
    </row>
    <row r="209" spans="1:99" x14ac:dyDescent="0.2">
      <c r="A209" s="144" t="s">
        <v>455</v>
      </c>
      <c r="B209" s="144" t="s">
        <v>1248</v>
      </c>
      <c r="C209" s="144" t="s">
        <v>456</v>
      </c>
      <c r="D209" s="144"/>
      <c r="E209" s="144" t="s">
        <v>822</v>
      </c>
      <c r="F209" s="97">
        <v>0</v>
      </c>
      <c r="G209" s="97">
        <v>-4240</v>
      </c>
      <c r="H209" s="97">
        <v>0</v>
      </c>
      <c r="I209" s="97">
        <v>0</v>
      </c>
      <c r="J209" s="97">
        <v>0</v>
      </c>
      <c r="K209" s="97">
        <v>1690</v>
      </c>
      <c r="L209" s="97">
        <v>4969</v>
      </c>
      <c r="M209" s="97">
        <v>4900</v>
      </c>
      <c r="N209" s="97">
        <v>1470</v>
      </c>
      <c r="O209" s="97">
        <v>0</v>
      </c>
      <c r="P209" s="97">
        <v>0</v>
      </c>
      <c r="Q209" s="97">
        <v>5379</v>
      </c>
      <c r="R209" s="97">
        <v>0</v>
      </c>
      <c r="S209" s="140">
        <v>14168</v>
      </c>
      <c r="T209" s="98">
        <v>37150</v>
      </c>
      <c r="U209" s="98">
        <v>26</v>
      </c>
      <c r="V209" s="98">
        <v>0</v>
      </c>
      <c r="W209" s="98">
        <v>0</v>
      </c>
      <c r="X209" s="98">
        <v>0</v>
      </c>
      <c r="Y209" s="97">
        <v>794</v>
      </c>
      <c r="Z209" s="97">
        <v>0</v>
      </c>
      <c r="AA209" s="97">
        <v>0</v>
      </c>
      <c r="AB209" s="97">
        <v>0</v>
      </c>
      <c r="AC209" s="97">
        <v>25</v>
      </c>
      <c r="AD209" s="98">
        <v>-117</v>
      </c>
      <c r="AE209" s="98">
        <v>0</v>
      </c>
      <c r="AF209" s="98">
        <v>-683</v>
      </c>
      <c r="AG209" s="98">
        <v>0</v>
      </c>
      <c r="AH209" s="98">
        <v>-80</v>
      </c>
      <c r="AI209" s="98">
        <v>-21</v>
      </c>
      <c r="AJ209" s="114">
        <v>51262</v>
      </c>
      <c r="AK209" s="97">
        <v>0</v>
      </c>
      <c r="AL209" s="97">
        <v>98</v>
      </c>
      <c r="AM209" s="97">
        <v>0</v>
      </c>
      <c r="AN209" s="97">
        <v>0</v>
      </c>
      <c r="AO209" s="97">
        <v>0</v>
      </c>
      <c r="AP209" s="97">
        <v>640</v>
      </c>
      <c r="AQ209" s="97">
        <v>7</v>
      </c>
      <c r="AR209" s="97">
        <v>405</v>
      </c>
      <c r="AS209" s="97">
        <v>0</v>
      </c>
      <c r="AT209" s="97">
        <v>52412</v>
      </c>
      <c r="AU209" s="97">
        <v>-556</v>
      </c>
      <c r="AV209" s="97">
        <v>0</v>
      </c>
      <c r="AW209" s="97">
        <v>-45</v>
      </c>
      <c r="AX209" s="97">
        <v>0</v>
      </c>
      <c r="AY209" s="97">
        <v>-37585</v>
      </c>
      <c r="AZ209" s="97">
        <v>0</v>
      </c>
      <c r="BA209" s="97">
        <v>0</v>
      </c>
      <c r="BB209" s="97">
        <v>0</v>
      </c>
      <c r="BC209" s="97">
        <v>0</v>
      </c>
      <c r="BD209" s="114">
        <v>14226</v>
      </c>
      <c r="BE209" s="97">
        <v>0</v>
      </c>
      <c r="BF209" s="97">
        <v>-3942</v>
      </c>
      <c r="BG209" s="97">
        <v>10284</v>
      </c>
      <c r="BH209" s="97">
        <v>0</v>
      </c>
      <c r="BI209" s="97">
        <v>0</v>
      </c>
      <c r="BJ209" s="97">
        <v>0</v>
      </c>
      <c r="BK209" s="97">
        <v>5828</v>
      </c>
      <c r="BL209" s="97">
        <v>0</v>
      </c>
      <c r="BM209" s="97">
        <v>-2129</v>
      </c>
      <c r="BN209" s="97">
        <v>0</v>
      </c>
      <c r="BO209" s="97">
        <v>-4991</v>
      </c>
      <c r="BP209" s="97">
        <v>-210</v>
      </c>
      <c r="BQ209" s="97">
        <v>8784</v>
      </c>
      <c r="BR209" s="105">
        <v>0</v>
      </c>
      <c r="BS209" s="105">
        <v>0</v>
      </c>
      <c r="BT209" s="105">
        <v>20897</v>
      </c>
      <c r="BU209" s="105">
        <v>2677</v>
      </c>
      <c r="BV209" s="106">
        <v>0</v>
      </c>
      <c r="BW209" s="106">
        <v>0</v>
      </c>
      <c r="BX209" s="106">
        <v>26725</v>
      </c>
      <c r="BY209" s="106">
        <v>2677</v>
      </c>
      <c r="BZ209" s="105">
        <v>0</v>
      </c>
      <c r="CA209" s="107">
        <v>4899</v>
      </c>
      <c r="CB209" s="107">
        <v>0</v>
      </c>
      <c r="CC209" s="107">
        <v>722</v>
      </c>
      <c r="CD209" s="107">
        <v>1016</v>
      </c>
      <c r="CE209" s="107">
        <v>0</v>
      </c>
      <c r="CF209" s="136">
        <v>6637</v>
      </c>
      <c r="CG209" s="110">
        <v>4672</v>
      </c>
      <c r="CH209" s="110">
        <v>4478</v>
      </c>
      <c r="CI209" s="135">
        <v>9150</v>
      </c>
      <c r="CJ209" s="135">
        <v>0</v>
      </c>
      <c r="CK209" s="97">
        <v>0</v>
      </c>
      <c r="CL209" s="97">
        <v>0</v>
      </c>
      <c r="CM209" s="139">
        <v>0</v>
      </c>
      <c r="CN209" s="139">
        <v>0</v>
      </c>
      <c r="CO209" s="97">
        <v>1</v>
      </c>
      <c r="CP209" s="97">
        <v>14168</v>
      </c>
      <c r="CQ209" s="119">
        <v>0</v>
      </c>
      <c r="CR209" s="119">
        <v>0</v>
      </c>
      <c r="CS209" s="118">
        <v>0</v>
      </c>
      <c r="CT209" s="117">
        <v>0</v>
      </c>
      <c r="CU209" s="117">
        <v>0</v>
      </c>
    </row>
    <row r="210" spans="1:99" x14ac:dyDescent="0.2">
      <c r="A210" s="144" t="s">
        <v>457</v>
      </c>
      <c r="B210" s="144" t="s">
        <v>1249</v>
      </c>
      <c r="C210" s="144" t="s">
        <v>458</v>
      </c>
      <c r="D210" s="144"/>
      <c r="E210" s="144" t="s">
        <v>822</v>
      </c>
      <c r="F210" s="97">
        <v>0</v>
      </c>
      <c r="G210" s="97">
        <v>-2347</v>
      </c>
      <c r="H210" s="97">
        <v>0</v>
      </c>
      <c r="I210" s="97">
        <v>0</v>
      </c>
      <c r="J210" s="97">
        <v>0</v>
      </c>
      <c r="K210" s="97">
        <v>1977</v>
      </c>
      <c r="L210" s="97">
        <v>7877</v>
      </c>
      <c r="M210" s="97">
        <v>6518</v>
      </c>
      <c r="N210" s="97">
        <v>3199</v>
      </c>
      <c r="O210" s="97">
        <v>0</v>
      </c>
      <c r="P210" s="97">
        <v>0</v>
      </c>
      <c r="Q210" s="97">
        <v>3931</v>
      </c>
      <c r="R210" s="97">
        <v>-544</v>
      </c>
      <c r="S210" s="140">
        <v>20611</v>
      </c>
      <c r="T210" s="98">
        <v>19735</v>
      </c>
      <c r="U210" s="98">
        <v>16</v>
      </c>
      <c r="V210" s="98">
        <v>7984</v>
      </c>
      <c r="W210" s="98">
        <v>0</v>
      </c>
      <c r="X210" s="98">
        <v>125</v>
      </c>
      <c r="Y210" s="97">
        <v>794</v>
      </c>
      <c r="Z210" s="97">
        <v>0</v>
      </c>
      <c r="AA210" s="97">
        <v>0</v>
      </c>
      <c r="AB210" s="97">
        <v>0</v>
      </c>
      <c r="AC210" s="97">
        <v>0</v>
      </c>
      <c r="AD210" s="98">
        <v>0</v>
      </c>
      <c r="AE210" s="98">
        <v>0</v>
      </c>
      <c r="AF210" s="98">
        <v>0</v>
      </c>
      <c r="AG210" s="98">
        <v>0</v>
      </c>
      <c r="AH210" s="98">
        <v>-13</v>
      </c>
      <c r="AI210" s="98">
        <v>0</v>
      </c>
      <c r="AJ210" s="114">
        <v>49252</v>
      </c>
      <c r="AK210" s="97">
        <v>0</v>
      </c>
      <c r="AL210" s="97">
        <v>88</v>
      </c>
      <c r="AM210" s="97">
        <v>0</v>
      </c>
      <c r="AN210" s="97">
        <v>0</v>
      </c>
      <c r="AO210" s="97">
        <v>0</v>
      </c>
      <c r="AP210" s="97">
        <v>595</v>
      </c>
      <c r="AQ210" s="97">
        <v>0</v>
      </c>
      <c r="AR210" s="97">
        <v>1676</v>
      </c>
      <c r="AS210" s="97">
        <v>-1607</v>
      </c>
      <c r="AT210" s="97">
        <v>50004</v>
      </c>
      <c r="AU210" s="97">
        <v>-602</v>
      </c>
      <c r="AV210" s="97">
        <v>0</v>
      </c>
      <c r="AW210" s="97">
        <v>0</v>
      </c>
      <c r="AX210" s="97">
        <v>0</v>
      </c>
      <c r="AY210" s="97">
        <v>-28501</v>
      </c>
      <c r="AZ210" s="97">
        <v>0</v>
      </c>
      <c r="BA210" s="97">
        <v>0</v>
      </c>
      <c r="BB210" s="97">
        <v>0</v>
      </c>
      <c r="BC210" s="97">
        <v>0</v>
      </c>
      <c r="BD210" s="114">
        <v>20901</v>
      </c>
      <c r="BE210" s="97">
        <v>0</v>
      </c>
      <c r="BF210" s="97">
        <v>-4628</v>
      </c>
      <c r="BG210" s="97">
        <v>16273</v>
      </c>
      <c r="BH210" s="97">
        <v>0</v>
      </c>
      <c r="BI210" s="97">
        <v>0</v>
      </c>
      <c r="BJ210" s="97">
        <v>0</v>
      </c>
      <c r="BK210" s="97">
        <v>2492</v>
      </c>
      <c r="BL210" s="97">
        <v>-554</v>
      </c>
      <c r="BM210" s="97">
        <v>-1543</v>
      </c>
      <c r="BN210" s="97">
        <v>0</v>
      </c>
      <c r="BO210" s="97">
        <v>-2220</v>
      </c>
      <c r="BP210" s="97">
        <v>-175</v>
      </c>
      <c r="BQ210" s="97">
        <v>14274</v>
      </c>
      <c r="BR210" s="105">
        <v>0</v>
      </c>
      <c r="BS210" s="105">
        <v>0</v>
      </c>
      <c r="BT210" s="105">
        <v>19935</v>
      </c>
      <c r="BU210" s="105">
        <v>3881</v>
      </c>
      <c r="BV210" s="106">
        <v>0</v>
      </c>
      <c r="BW210" s="106">
        <v>0</v>
      </c>
      <c r="BX210" s="106">
        <v>22427</v>
      </c>
      <c r="BY210" s="106">
        <v>3327</v>
      </c>
      <c r="BZ210" s="105">
        <v>0</v>
      </c>
      <c r="CA210" s="107">
        <v>2524</v>
      </c>
      <c r="CB210" s="107">
        <v>0</v>
      </c>
      <c r="CC210" s="107">
        <v>56</v>
      </c>
      <c r="CD210" s="107">
        <v>-493</v>
      </c>
      <c r="CE210" s="107">
        <v>622</v>
      </c>
      <c r="CF210" s="136">
        <v>2709</v>
      </c>
      <c r="CG210" s="110">
        <v>3389</v>
      </c>
      <c r="CH210" s="110">
        <v>3448</v>
      </c>
      <c r="CI210" s="135">
        <v>6837</v>
      </c>
      <c r="CJ210" s="135">
        <v>31</v>
      </c>
      <c r="CK210" s="97">
        <v>0</v>
      </c>
      <c r="CL210" s="97">
        <v>0</v>
      </c>
      <c r="CM210" s="139">
        <v>0</v>
      </c>
      <c r="CN210" s="139">
        <v>0</v>
      </c>
      <c r="CO210" s="97">
        <v>1</v>
      </c>
      <c r="CP210" s="97">
        <v>20611</v>
      </c>
      <c r="CQ210" s="119">
        <v>18283</v>
      </c>
      <c r="CR210" s="119">
        <v>21231</v>
      </c>
      <c r="CS210" s="118">
        <v>-2948</v>
      </c>
      <c r="CT210" s="117">
        <v>16571</v>
      </c>
      <c r="CU210" s="117">
        <v>13623</v>
      </c>
    </row>
    <row r="211" spans="1:99" x14ac:dyDescent="0.2">
      <c r="A211" s="144" t="s">
        <v>459</v>
      </c>
      <c r="B211" s="144" t="s">
        <v>1250</v>
      </c>
      <c r="C211" s="144" t="s">
        <v>460</v>
      </c>
      <c r="D211" s="144"/>
      <c r="E211" s="144" t="s">
        <v>822</v>
      </c>
      <c r="F211" s="97">
        <v>0</v>
      </c>
      <c r="G211" s="97">
        <v>-524</v>
      </c>
      <c r="H211" s="97">
        <v>0</v>
      </c>
      <c r="I211" s="97">
        <v>0</v>
      </c>
      <c r="J211" s="97">
        <v>0</v>
      </c>
      <c r="K211" s="97">
        <v>1019</v>
      </c>
      <c r="L211" s="97">
        <v>723</v>
      </c>
      <c r="M211" s="97">
        <v>2125</v>
      </c>
      <c r="N211" s="97">
        <v>1003</v>
      </c>
      <c r="O211" s="97">
        <v>0</v>
      </c>
      <c r="P211" s="97">
        <v>0</v>
      </c>
      <c r="Q211" s="97">
        <v>2629</v>
      </c>
      <c r="R211" s="97">
        <v>-8</v>
      </c>
      <c r="S211" s="140">
        <v>6967</v>
      </c>
      <c r="T211" s="98">
        <v>10360</v>
      </c>
      <c r="U211" s="98">
        <v>122</v>
      </c>
      <c r="V211" s="98">
        <v>0</v>
      </c>
      <c r="W211" s="98">
        <v>0</v>
      </c>
      <c r="X211" s="98">
        <v>0</v>
      </c>
      <c r="Y211" s="97">
        <v>814</v>
      </c>
      <c r="Z211" s="97">
        <v>0</v>
      </c>
      <c r="AA211" s="97">
        <v>0</v>
      </c>
      <c r="AB211" s="97">
        <v>0</v>
      </c>
      <c r="AC211" s="97">
        <v>0</v>
      </c>
      <c r="AD211" s="98">
        <v>0</v>
      </c>
      <c r="AE211" s="98">
        <v>0</v>
      </c>
      <c r="AF211" s="98">
        <v>0</v>
      </c>
      <c r="AG211" s="98">
        <v>0</v>
      </c>
      <c r="AH211" s="98">
        <v>46</v>
      </c>
      <c r="AI211" s="98">
        <v>0</v>
      </c>
      <c r="AJ211" s="114">
        <v>18309</v>
      </c>
      <c r="AK211" s="97">
        <v>0</v>
      </c>
      <c r="AL211" s="97">
        <v>41</v>
      </c>
      <c r="AM211" s="97">
        <v>0</v>
      </c>
      <c r="AN211" s="97">
        <v>0</v>
      </c>
      <c r="AO211" s="97">
        <v>49</v>
      </c>
      <c r="AP211" s="97">
        <v>174</v>
      </c>
      <c r="AQ211" s="97">
        <v>0</v>
      </c>
      <c r="AR211" s="97">
        <v>79</v>
      </c>
      <c r="AS211" s="97">
        <v>0</v>
      </c>
      <c r="AT211" s="97">
        <v>18652</v>
      </c>
      <c r="AU211" s="97">
        <v>-93</v>
      </c>
      <c r="AV211" s="97">
        <v>0</v>
      </c>
      <c r="AW211" s="97">
        <v>0</v>
      </c>
      <c r="AX211" s="97">
        <v>0</v>
      </c>
      <c r="AY211" s="97">
        <v>-10675</v>
      </c>
      <c r="AZ211" s="97">
        <v>0</v>
      </c>
      <c r="BA211" s="97">
        <v>0</v>
      </c>
      <c r="BB211" s="97">
        <v>0</v>
      </c>
      <c r="BC211" s="97">
        <v>0</v>
      </c>
      <c r="BD211" s="114">
        <v>7884</v>
      </c>
      <c r="BE211" s="97">
        <v>0</v>
      </c>
      <c r="BF211" s="97">
        <v>-3059</v>
      </c>
      <c r="BG211" s="97">
        <v>4825</v>
      </c>
      <c r="BH211" s="97">
        <v>0</v>
      </c>
      <c r="BI211" s="97">
        <v>0</v>
      </c>
      <c r="BJ211" s="97">
        <v>0</v>
      </c>
      <c r="BK211" s="97">
        <v>2784</v>
      </c>
      <c r="BL211" s="97">
        <v>0</v>
      </c>
      <c r="BM211" s="97">
        <v>-763</v>
      </c>
      <c r="BN211" s="97">
        <v>0</v>
      </c>
      <c r="BO211" s="97">
        <v>-2122</v>
      </c>
      <c r="BP211" s="97">
        <v>-69</v>
      </c>
      <c r="BQ211" s="97">
        <v>4655</v>
      </c>
      <c r="BR211" s="105">
        <v>0</v>
      </c>
      <c r="BS211" s="105">
        <v>0</v>
      </c>
      <c r="BT211" s="105">
        <v>5908</v>
      </c>
      <c r="BU211" s="105">
        <v>0</v>
      </c>
      <c r="BV211" s="106">
        <v>0</v>
      </c>
      <c r="BW211" s="106">
        <v>0</v>
      </c>
      <c r="BX211" s="106">
        <v>8692</v>
      </c>
      <c r="BY211" s="106">
        <v>0</v>
      </c>
      <c r="BZ211" s="105">
        <v>0</v>
      </c>
      <c r="CA211" s="107">
        <v>633</v>
      </c>
      <c r="CB211" s="107">
        <v>0</v>
      </c>
      <c r="CC211" s="107">
        <v>43</v>
      </c>
      <c r="CD211" s="107">
        <v>-408</v>
      </c>
      <c r="CE211" s="107">
        <v>426</v>
      </c>
      <c r="CF211" s="136">
        <v>694</v>
      </c>
      <c r="CG211" s="110">
        <v>1702</v>
      </c>
      <c r="CH211" s="110">
        <v>1176</v>
      </c>
      <c r="CI211" s="135">
        <v>2878</v>
      </c>
      <c r="CJ211" s="135">
        <v>0</v>
      </c>
      <c r="CK211" s="97">
        <v>0</v>
      </c>
      <c r="CL211" s="97">
        <v>0</v>
      </c>
      <c r="CM211" s="139">
        <v>0</v>
      </c>
      <c r="CN211" s="139">
        <v>0</v>
      </c>
      <c r="CO211" s="97">
        <v>1</v>
      </c>
      <c r="CP211" s="97">
        <v>6967</v>
      </c>
      <c r="CQ211" s="119">
        <v>0</v>
      </c>
      <c r="CR211" s="119">
        <v>0</v>
      </c>
      <c r="CS211" s="118">
        <v>0</v>
      </c>
      <c r="CT211" s="117">
        <v>0</v>
      </c>
      <c r="CU211" s="117">
        <v>0</v>
      </c>
    </row>
    <row r="212" spans="1:99" x14ac:dyDescent="0.2">
      <c r="A212" s="144" t="s">
        <v>461</v>
      </c>
      <c r="B212" s="144" t="s">
        <v>1251</v>
      </c>
      <c r="C212" s="144" t="s">
        <v>462</v>
      </c>
      <c r="D212" s="144"/>
      <c r="E212" s="144" t="s">
        <v>822</v>
      </c>
      <c r="F212" s="97">
        <v>0</v>
      </c>
      <c r="G212" s="97">
        <v>-191</v>
      </c>
      <c r="H212" s="97">
        <v>0</v>
      </c>
      <c r="I212" s="97">
        <v>0</v>
      </c>
      <c r="J212" s="97">
        <v>0</v>
      </c>
      <c r="K212" s="97">
        <v>-156</v>
      </c>
      <c r="L212" s="97">
        <v>473</v>
      </c>
      <c r="M212" s="97">
        <v>4952</v>
      </c>
      <c r="N212" s="97">
        <v>1132</v>
      </c>
      <c r="O212" s="97">
        <v>0</v>
      </c>
      <c r="P212" s="97">
        <v>0</v>
      </c>
      <c r="Q212" s="97">
        <v>9517</v>
      </c>
      <c r="R212" s="97">
        <v>0</v>
      </c>
      <c r="S212" s="140">
        <v>15727</v>
      </c>
      <c r="T212" s="98">
        <v>9417</v>
      </c>
      <c r="U212" s="98">
        <v>6299</v>
      </c>
      <c r="V212" s="98">
        <v>0</v>
      </c>
      <c r="W212" s="98">
        <v>0</v>
      </c>
      <c r="X212" s="98">
        <v>0</v>
      </c>
      <c r="Y212" s="97">
        <v>1621</v>
      </c>
      <c r="Z212" s="97">
        <v>0</v>
      </c>
      <c r="AA212" s="97">
        <v>0</v>
      </c>
      <c r="AB212" s="97">
        <v>0</v>
      </c>
      <c r="AC212" s="97">
        <v>0</v>
      </c>
      <c r="AD212" s="98">
        <v>0</v>
      </c>
      <c r="AE212" s="98">
        <v>0</v>
      </c>
      <c r="AF212" s="98">
        <v>0</v>
      </c>
      <c r="AG212" s="98">
        <v>0</v>
      </c>
      <c r="AH212" s="98">
        <v>0</v>
      </c>
      <c r="AI212" s="98">
        <v>0</v>
      </c>
      <c r="AJ212" s="114">
        <v>33064</v>
      </c>
      <c r="AK212" s="97">
        <v>0</v>
      </c>
      <c r="AL212" s="97">
        <v>247</v>
      </c>
      <c r="AM212" s="97">
        <v>0</v>
      </c>
      <c r="AN212" s="97">
        <v>0</v>
      </c>
      <c r="AO212" s="97">
        <v>0</v>
      </c>
      <c r="AP212" s="97">
        <v>3869</v>
      </c>
      <c r="AQ212" s="97">
        <v>0</v>
      </c>
      <c r="AR212" s="97">
        <v>130</v>
      </c>
      <c r="AS212" s="97">
        <v>38</v>
      </c>
      <c r="AT212" s="97">
        <v>37348</v>
      </c>
      <c r="AU212" s="97">
        <v>-271</v>
      </c>
      <c r="AV212" s="97">
        <v>0</v>
      </c>
      <c r="AW212" s="97">
        <v>0</v>
      </c>
      <c r="AX212" s="97">
        <v>0</v>
      </c>
      <c r="AY212" s="97">
        <v>-15408</v>
      </c>
      <c r="AZ212" s="97">
        <v>0</v>
      </c>
      <c r="BA212" s="97">
        <v>-5</v>
      </c>
      <c r="BB212" s="97">
        <v>0</v>
      </c>
      <c r="BC212" s="97">
        <v>0</v>
      </c>
      <c r="BD212" s="114">
        <v>21664</v>
      </c>
      <c r="BE212" s="97">
        <v>0</v>
      </c>
      <c r="BF212" s="97">
        <v>-3430</v>
      </c>
      <c r="BG212" s="97">
        <v>18234</v>
      </c>
      <c r="BH212" s="97">
        <v>0</v>
      </c>
      <c r="BI212" s="97">
        <v>0</v>
      </c>
      <c r="BJ212" s="97">
        <v>0</v>
      </c>
      <c r="BK212" s="97">
        <v>233</v>
      </c>
      <c r="BL212" s="97">
        <v>-329</v>
      </c>
      <c r="BM212" s="97">
        <v>-1121</v>
      </c>
      <c r="BN212" s="97">
        <v>0</v>
      </c>
      <c r="BO212" s="97">
        <v>-4840</v>
      </c>
      <c r="BP212" s="97">
        <v>-5574</v>
      </c>
      <c r="BQ212" s="97">
        <v>6603</v>
      </c>
      <c r="BR212" s="105">
        <v>0</v>
      </c>
      <c r="BS212" s="105">
        <v>0</v>
      </c>
      <c r="BT212" s="105">
        <v>14093</v>
      </c>
      <c r="BU212" s="105">
        <v>1467</v>
      </c>
      <c r="BV212" s="106">
        <v>0</v>
      </c>
      <c r="BW212" s="106">
        <v>0</v>
      </c>
      <c r="BX212" s="106">
        <v>14326</v>
      </c>
      <c r="BY212" s="106">
        <v>1138</v>
      </c>
      <c r="BZ212" s="105">
        <v>0</v>
      </c>
      <c r="CA212" s="107">
        <v>-769</v>
      </c>
      <c r="CB212" s="107">
        <v>0</v>
      </c>
      <c r="CC212" s="107">
        <v>13</v>
      </c>
      <c r="CD212" s="107">
        <v>0</v>
      </c>
      <c r="CE212" s="107">
        <v>45</v>
      </c>
      <c r="CF212" s="136">
        <v>-711</v>
      </c>
      <c r="CG212" s="110">
        <v>2023</v>
      </c>
      <c r="CH212" s="110">
        <v>1789</v>
      </c>
      <c r="CI212" s="135">
        <v>3812</v>
      </c>
      <c r="CJ212" s="135">
        <v>86</v>
      </c>
      <c r="CK212" s="97">
        <v>0</v>
      </c>
      <c r="CL212" s="97">
        <v>0</v>
      </c>
      <c r="CM212" s="139">
        <v>0</v>
      </c>
      <c r="CN212" s="139">
        <v>0</v>
      </c>
      <c r="CO212" s="97">
        <v>1</v>
      </c>
      <c r="CP212" s="97">
        <v>384</v>
      </c>
      <c r="CQ212" s="119">
        <v>12672</v>
      </c>
      <c r="CR212" s="119">
        <v>12672</v>
      </c>
      <c r="CS212" s="118">
        <v>0</v>
      </c>
      <c r="CT212" s="117">
        <v>2267</v>
      </c>
      <c r="CU212" s="117">
        <v>2267</v>
      </c>
    </row>
    <row r="213" spans="1:99" x14ac:dyDescent="0.2">
      <c r="A213" s="144" t="s">
        <v>463</v>
      </c>
      <c r="B213" s="144" t="s">
        <v>1252</v>
      </c>
      <c r="C213" s="144" t="s">
        <v>464</v>
      </c>
      <c r="D213" s="144"/>
      <c r="E213" s="144" t="s">
        <v>821</v>
      </c>
      <c r="F213" s="97">
        <v>320994</v>
      </c>
      <c r="G213" s="97">
        <v>26288.974492795121</v>
      </c>
      <c r="H213" s="97">
        <v>127817.59063748847</v>
      </c>
      <c r="I213" s="97">
        <v>171630</v>
      </c>
      <c r="J213" s="97">
        <v>41406.120490000001</v>
      </c>
      <c r="K213" s="97">
        <v>0</v>
      </c>
      <c r="L213" s="97">
        <v>-3594.0153640086742</v>
      </c>
      <c r="M213" s="97">
        <v>27629.119648972515</v>
      </c>
      <c r="N213" s="97">
        <v>12957.345843206331</v>
      </c>
      <c r="O213" s="97">
        <v>0</v>
      </c>
      <c r="P213" s="97">
        <v>17057.381828206431</v>
      </c>
      <c r="Q213" s="97">
        <v>8649.9123864846115</v>
      </c>
      <c r="R213" s="97">
        <v>0</v>
      </c>
      <c r="S213" s="140">
        <v>750836.42996314471</v>
      </c>
      <c r="T213" s="98">
        <v>0</v>
      </c>
      <c r="U213" s="98">
        <v>0</v>
      </c>
      <c r="V213" s="98">
        <v>0</v>
      </c>
      <c r="W213" s="98">
        <v>0</v>
      </c>
      <c r="X213" s="98">
        <v>0</v>
      </c>
      <c r="Y213" s="97">
        <v>0</v>
      </c>
      <c r="Z213" s="97">
        <v>0</v>
      </c>
      <c r="AA213" s="97">
        <v>0</v>
      </c>
      <c r="AB213" s="97">
        <v>0</v>
      </c>
      <c r="AC213" s="97">
        <v>0</v>
      </c>
      <c r="AD213" s="98">
        <v>0</v>
      </c>
      <c r="AE213" s="98">
        <v>-1407</v>
      </c>
      <c r="AF213" s="98">
        <v>0</v>
      </c>
      <c r="AG213" s="98">
        <v>0</v>
      </c>
      <c r="AH213" s="98">
        <v>68</v>
      </c>
      <c r="AI213" s="98">
        <v>0</v>
      </c>
      <c r="AJ213" s="114">
        <v>749497.42996314471</v>
      </c>
      <c r="AK213" s="97">
        <v>649</v>
      </c>
      <c r="AL213" s="97">
        <v>0</v>
      </c>
      <c r="AM213" s="97">
        <v>185</v>
      </c>
      <c r="AN213" s="97">
        <v>-21037</v>
      </c>
      <c r="AO213" s="97">
        <v>0</v>
      </c>
      <c r="AP213" s="97">
        <v>14712</v>
      </c>
      <c r="AQ213" s="97">
        <v>0</v>
      </c>
      <c r="AR213" s="97">
        <v>47242</v>
      </c>
      <c r="AS213" s="97">
        <v>0</v>
      </c>
      <c r="AT213" s="97">
        <v>791248.42996314471</v>
      </c>
      <c r="AU213" s="97">
        <v>-15879</v>
      </c>
      <c r="AV213" s="97">
        <v>0</v>
      </c>
      <c r="AW213" s="97">
        <v>-819</v>
      </c>
      <c r="AX213" s="97">
        <v>0</v>
      </c>
      <c r="AY213" s="97">
        <v>-1761</v>
      </c>
      <c r="AZ213" s="97">
        <v>0</v>
      </c>
      <c r="BA213" s="97">
        <v>0</v>
      </c>
      <c r="BB213" s="97">
        <v>0</v>
      </c>
      <c r="BC213" s="97">
        <v>0</v>
      </c>
      <c r="BD213" s="114">
        <v>772789.42996314471</v>
      </c>
      <c r="BE213" s="97">
        <v>0</v>
      </c>
      <c r="BF213" s="97">
        <v>-340688</v>
      </c>
      <c r="BG213" s="97">
        <v>432101.42996314471</v>
      </c>
      <c r="BH213" s="97">
        <v>0</v>
      </c>
      <c r="BI213" s="97">
        <v>-13912</v>
      </c>
      <c r="BJ213" s="97">
        <v>-4646</v>
      </c>
      <c r="BK213" s="97">
        <v>-8594</v>
      </c>
      <c r="BL213" s="97">
        <v>-289</v>
      </c>
      <c r="BM213" s="97">
        <v>-55865</v>
      </c>
      <c r="BN213" s="97">
        <v>0</v>
      </c>
      <c r="BO213" s="97">
        <v>-88849</v>
      </c>
      <c r="BP213" s="97">
        <v>-5525</v>
      </c>
      <c r="BQ213" s="97">
        <v>254422</v>
      </c>
      <c r="BR213" s="105">
        <v>37900</v>
      </c>
      <c r="BS213" s="105">
        <v>4988</v>
      </c>
      <c r="BT213" s="105">
        <v>17075</v>
      </c>
      <c r="BU213" s="105">
        <v>12010</v>
      </c>
      <c r="BV213" s="106">
        <v>23988</v>
      </c>
      <c r="BW213" s="106">
        <v>342</v>
      </c>
      <c r="BX213" s="106">
        <v>8481</v>
      </c>
      <c r="BY213" s="106">
        <v>11721</v>
      </c>
      <c r="BZ213" s="105">
        <v>0</v>
      </c>
      <c r="CA213" s="107">
        <v>44509</v>
      </c>
      <c r="CB213" s="107">
        <v>2084</v>
      </c>
      <c r="CC213" s="107">
        <v>-850</v>
      </c>
      <c r="CD213" s="107">
        <v>-22225</v>
      </c>
      <c r="CE213" s="107">
        <v>38894</v>
      </c>
      <c r="CF213" s="136">
        <v>62412</v>
      </c>
      <c r="CG213" s="110">
        <v>0</v>
      </c>
      <c r="CH213" s="110">
        <v>0</v>
      </c>
      <c r="CI213" s="135">
        <v>0</v>
      </c>
      <c r="CJ213" s="135">
        <v>0</v>
      </c>
      <c r="CK213" s="97">
        <v>0</v>
      </c>
      <c r="CL213" s="97">
        <v>0</v>
      </c>
      <c r="CM213" s="139">
        <v>0</v>
      </c>
      <c r="CN213" s="139">
        <v>0</v>
      </c>
      <c r="CO213" s="97">
        <v>1</v>
      </c>
      <c r="CP213" s="97">
        <v>768358</v>
      </c>
      <c r="CQ213" s="119">
        <v>0</v>
      </c>
      <c r="CR213" s="119">
        <v>0</v>
      </c>
      <c r="CS213" s="118">
        <v>0</v>
      </c>
      <c r="CT213" s="117">
        <v>0</v>
      </c>
      <c r="CU213" s="117">
        <v>0</v>
      </c>
    </row>
    <row r="214" spans="1:99" x14ac:dyDescent="0.2">
      <c r="A214" s="144" t="s">
        <v>465</v>
      </c>
      <c r="B214" s="144" t="s">
        <v>1253</v>
      </c>
      <c r="C214" s="144" t="s">
        <v>466</v>
      </c>
      <c r="D214" s="144"/>
      <c r="E214" s="144" t="s">
        <v>822</v>
      </c>
      <c r="F214" s="97">
        <v>0</v>
      </c>
      <c r="G214" s="97">
        <v>5.41798</v>
      </c>
      <c r="H214" s="97">
        <v>0</v>
      </c>
      <c r="I214" s="97">
        <v>0</v>
      </c>
      <c r="J214" s="97">
        <v>0</v>
      </c>
      <c r="K214" s="97">
        <v>1049.7897936065053</v>
      </c>
      <c r="L214" s="97">
        <v>3218.2056400000001</v>
      </c>
      <c r="M214" s="97">
        <v>3720.6716299999998</v>
      </c>
      <c r="N214" s="97">
        <v>278.84680000000003</v>
      </c>
      <c r="O214" s="97">
        <v>0</v>
      </c>
      <c r="P214" s="97">
        <v>0</v>
      </c>
      <c r="Q214" s="97">
        <v>1185.5623699999996</v>
      </c>
      <c r="R214" s="97">
        <v>0</v>
      </c>
      <c r="S214" s="140">
        <v>9458.4942136065056</v>
      </c>
      <c r="T214" s="98">
        <v>8780</v>
      </c>
      <c r="U214" s="98">
        <v>0</v>
      </c>
      <c r="V214" s="98">
        <v>9789</v>
      </c>
      <c r="W214" s="98">
        <v>0</v>
      </c>
      <c r="X214" s="98">
        <v>0</v>
      </c>
      <c r="Y214" s="97">
        <v>99</v>
      </c>
      <c r="Z214" s="97">
        <v>0</v>
      </c>
      <c r="AA214" s="97">
        <v>0</v>
      </c>
      <c r="AB214" s="97">
        <v>0</v>
      </c>
      <c r="AC214" s="97">
        <v>0</v>
      </c>
      <c r="AD214" s="98">
        <v>-2384</v>
      </c>
      <c r="AE214" s="98">
        <v>0</v>
      </c>
      <c r="AF214" s="98">
        <v>1163</v>
      </c>
      <c r="AG214" s="98">
        <v>0</v>
      </c>
      <c r="AH214" s="98">
        <v>0</v>
      </c>
      <c r="AI214" s="98">
        <v>0</v>
      </c>
      <c r="AJ214" s="114">
        <v>26905.494213606507</v>
      </c>
      <c r="AK214" s="97">
        <v>0</v>
      </c>
      <c r="AL214" s="97">
        <v>0</v>
      </c>
      <c r="AM214" s="97">
        <v>0</v>
      </c>
      <c r="AN214" s="97">
        <v>0</v>
      </c>
      <c r="AO214" s="97">
        <v>0</v>
      </c>
      <c r="AP214" s="97">
        <v>871</v>
      </c>
      <c r="AQ214" s="97">
        <v>0</v>
      </c>
      <c r="AR214" s="97">
        <v>165</v>
      </c>
      <c r="AS214" s="97">
        <v>-176</v>
      </c>
      <c r="AT214" s="97">
        <v>27765.494213606507</v>
      </c>
      <c r="AU214" s="97">
        <v>0</v>
      </c>
      <c r="AV214" s="97">
        <v>0</v>
      </c>
      <c r="AW214" s="97">
        <v>0</v>
      </c>
      <c r="AX214" s="97">
        <v>0</v>
      </c>
      <c r="AY214" s="97">
        <v>-18607</v>
      </c>
      <c r="AZ214" s="97">
        <v>0</v>
      </c>
      <c r="BA214" s="97">
        <v>0</v>
      </c>
      <c r="BB214" s="97">
        <v>0</v>
      </c>
      <c r="BC214" s="97">
        <v>0</v>
      </c>
      <c r="BD214" s="114">
        <v>9158.4942136065074</v>
      </c>
      <c r="BE214" s="97">
        <v>0</v>
      </c>
      <c r="BF214" s="97">
        <v>-3558</v>
      </c>
      <c r="BG214" s="97">
        <v>5600.4942136065074</v>
      </c>
      <c r="BH214" s="97">
        <v>0</v>
      </c>
      <c r="BI214" s="97">
        <v>0</v>
      </c>
      <c r="BJ214" s="97">
        <v>0</v>
      </c>
      <c r="BK214" s="97">
        <v>1745</v>
      </c>
      <c r="BL214" s="97">
        <v>0</v>
      </c>
      <c r="BM214" s="97">
        <v>-1042</v>
      </c>
      <c r="BN214" s="97">
        <v>0</v>
      </c>
      <c r="BO214" s="97">
        <v>-2991</v>
      </c>
      <c r="BP214" s="97">
        <v>-2</v>
      </c>
      <c r="BQ214" s="97">
        <v>3310</v>
      </c>
      <c r="BR214" s="105">
        <v>0</v>
      </c>
      <c r="BS214" s="105">
        <v>0</v>
      </c>
      <c r="BT214" s="105">
        <v>10609</v>
      </c>
      <c r="BU214" s="105">
        <v>800</v>
      </c>
      <c r="BV214" s="106">
        <v>0</v>
      </c>
      <c r="BW214" s="106">
        <v>0</v>
      </c>
      <c r="BX214" s="106">
        <v>12354</v>
      </c>
      <c r="BY214" s="106">
        <v>800</v>
      </c>
      <c r="BZ214" s="105">
        <v>0</v>
      </c>
      <c r="CA214" s="107">
        <v>2197</v>
      </c>
      <c r="CB214" s="107">
        <v>256</v>
      </c>
      <c r="CC214" s="107">
        <v>0</v>
      </c>
      <c r="CD214" s="107">
        <v>0</v>
      </c>
      <c r="CE214" s="107">
        <v>0</v>
      </c>
      <c r="CF214" s="136">
        <v>2453</v>
      </c>
      <c r="CG214" s="110">
        <v>1506</v>
      </c>
      <c r="CH214" s="110">
        <v>2202</v>
      </c>
      <c r="CI214" s="135">
        <v>3708</v>
      </c>
      <c r="CJ214" s="135">
        <v>0</v>
      </c>
      <c r="CK214" s="97">
        <v>0</v>
      </c>
      <c r="CL214" s="97">
        <v>0</v>
      </c>
      <c r="CM214" s="139">
        <v>0</v>
      </c>
      <c r="CN214" s="139">
        <v>0</v>
      </c>
      <c r="CO214" s="97">
        <v>1</v>
      </c>
      <c r="CP214" s="97">
        <v>9458</v>
      </c>
      <c r="CQ214" s="119">
        <v>19512.50849</v>
      </c>
      <c r="CR214" s="119">
        <v>16294.328240000003</v>
      </c>
      <c r="CS214" s="118">
        <v>3218.1802499999976</v>
      </c>
      <c r="CT214" s="117">
        <v>7255</v>
      </c>
      <c r="CU214" s="117">
        <v>10473.180249999998</v>
      </c>
    </row>
    <row r="215" spans="1:99" x14ac:dyDescent="0.2">
      <c r="A215" s="144" t="s">
        <v>467</v>
      </c>
      <c r="B215" s="144" t="s">
        <v>1254</v>
      </c>
      <c r="C215" s="144" t="s">
        <v>468</v>
      </c>
      <c r="D215" s="144"/>
      <c r="E215" s="144" t="s">
        <v>822</v>
      </c>
      <c r="F215" s="97">
        <v>0</v>
      </c>
      <c r="G215" s="97">
        <v>1029</v>
      </c>
      <c r="H215" s="97">
        <v>0</v>
      </c>
      <c r="I215" s="97">
        <v>0</v>
      </c>
      <c r="J215" s="97">
        <v>0</v>
      </c>
      <c r="K215" s="97">
        <v>1101</v>
      </c>
      <c r="L215" s="97">
        <v>336</v>
      </c>
      <c r="M215" s="97">
        <v>3140</v>
      </c>
      <c r="N215" s="97">
        <v>1109</v>
      </c>
      <c r="O215" s="97">
        <v>0</v>
      </c>
      <c r="P215" s="97">
        <v>0</v>
      </c>
      <c r="Q215" s="97">
        <v>2306</v>
      </c>
      <c r="R215" s="97">
        <v>280</v>
      </c>
      <c r="S215" s="140">
        <v>9301</v>
      </c>
      <c r="T215" s="98">
        <v>14368</v>
      </c>
      <c r="U215" s="98">
        <v>0</v>
      </c>
      <c r="V215" s="98">
        <v>0</v>
      </c>
      <c r="W215" s="98">
        <v>0</v>
      </c>
      <c r="X215" s="98">
        <v>0</v>
      </c>
      <c r="Y215" s="97">
        <v>1987</v>
      </c>
      <c r="Z215" s="97">
        <v>0</v>
      </c>
      <c r="AA215" s="97">
        <v>0</v>
      </c>
      <c r="AB215" s="97">
        <v>0</v>
      </c>
      <c r="AC215" s="97">
        <v>0</v>
      </c>
      <c r="AD215" s="98">
        <v>298</v>
      </c>
      <c r="AE215" s="98">
        <v>0</v>
      </c>
      <c r="AF215" s="98">
        <v>-971</v>
      </c>
      <c r="AG215" s="98">
        <v>0</v>
      </c>
      <c r="AH215" s="98">
        <v>16</v>
      </c>
      <c r="AI215" s="98">
        <v>0</v>
      </c>
      <c r="AJ215" s="114">
        <v>24999</v>
      </c>
      <c r="AK215" s="97">
        <v>0</v>
      </c>
      <c r="AL215" s="97">
        <v>3620</v>
      </c>
      <c r="AM215" s="97">
        <v>0</v>
      </c>
      <c r="AN215" s="97">
        <v>0</v>
      </c>
      <c r="AO215" s="97">
        <v>108</v>
      </c>
      <c r="AP215" s="97">
        <v>0</v>
      </c>
      <c r="AQ215" s="97">
        <v>0</v>
      </c>
      <c r="AR215" s="97">
        <v>0</v>
      </c>
      <c r="AS215" s="97">
        <v>0</v>
      </c>
      <c r="AT215" s="97">
        <v>28727</v>
      </c>
      <c r="AU215" s="97">
        <v>-425</v>
      </c>
      <c r="AV215" s="97">
        <v>0</v>
      </c>
      <c r="AW215" s="97">
        <v>0</v>
      </c>
      <c r="AX215" s="97">
        <v>0</v>
      </c>
      <c r="AY215" s="97">
        <v>-14286</v>
      </c>
      <c r="AZ215" s="97">
        <v>0</v>
      </c>
      <c r="BA215" s="97">
        <v>-618</v>
      </c>
      <c r="BB215" s="97">
        <v>0</v>
      </c>
      <c r="BC215" s="97">
        <v>0</v>
      </c>
      <c r="BD215" s="114">
        <v>13398</v>
      </c>
      <c r="BE215" s="97">
        <v>0</v>
      </c>
      <c r="BF215" s="97">
        <v>-2489</v>
      </c>
      <c r="BG215" s="97">
        <v>10909</v>
      </c>
      <c r="BH215" s="97">
        <v>0</v>
      </c>
      <c r="BI215" s="97">
        <v>0</v>
      </c>
      <c r="BJ215" s="97">
        <v>0</v>
      </c>
      <c r="BK215" s="97">
        <v>-1788</v>
      </c>
      <c r="BL215" s="97">
        <v>3203</v>
      </c>
      <c r="BM215" s="97">
        <v>-881</v>
      </c>
      <c r="BN215" s="97">
        <v>0</v>
      </c>
      <c r="BO215" s="97">
        <v>-5498</v>
      </c>
      <c r="BP215" s="97">
        <v>256</v>
      </c>
      <c r="BQ215" s="97">
        <v>6201</v>
      </c>
      <c r="BR215" s="105">
        <v>0</v>
      </c>
      <c r="BS215" s="105">
        <v>0</v>
      </c>
      <c r="BT215" s="105">
        <v>7435</v>
      </c>
      <c r="BU215" s="105">
        <v>12892</v>
      </c>
      <c r="BV215" s="106">
        <v>0</v>
      </c>
      <c r="BW215" s="106">
        <v>0</v>
      </c>
      <c r="BX215" s="106">
        <v>5647</v>
      </c>
      <c r="BY215" s="106">
        <v>16095</v>
      </c>
      <c r="BZ215" s="105">
        <v>0</v>
      </c>
      <c r="CA215" s="107">
        <v>882</v>
      </c>
      <c r="CB215" s="107">
        <v>-21</v>
      </c>
      <c r="CC215" s="107">
        <v>0</v>
      </c>
      <c r="CD215" s="107">
        <v>0</v>
      </c>
      <c r="CE215" s="107">
        <v>0</v>
      </c>
      <c r="CF215" s="136">
        <v>861</v>
      </c>
      <c r="CG215" s="110">
        <v>1802</v>
      </c>
      <c r="CH215" s="110">
        <v>1874</v>
      </c>
      <c r="CI215" s="135">
        <v>3676</v>
      </c>
      <c r="CJ215" s="135">
        <v>0</v>
      </c>
      <c r="CK215" s="97">
        <v>0</v>
      </c>
      <c r="CL215" s="97">
        <v>0</v>
      </c>
      <c r="CM215" s="139">
        <v>0</v>
      </c>
      <c r="CN215" s="139">
        <v>0</v>
      </c>
      <c r="CO215" s="97">
        <v>1</v>
      </c>
      <c r="CP215" s="97">
        <v>6201</v>
      </c>
      <c r="CQ215" s="119">
        <v>0</v>
      </c>
      <c r="CR215" s="119">
        <v>0</v>
      </c>
      <c r="CS215" s="118">
        <v>0</v>
      </c>
      <c r="CT215" s="117">
        <v>0</v>
      </c>
      <c r="CU215" s="117">
        <v>0</v>
      </c>
    </row>
    <row r="216" spans="1:99" x14ac:dyDescent="0.2">
      <c r="A216" s="144" t="s">
        <v>469</v>
      </c>
      <c r="B216" s="144" t="s">
        <v>1255</v>
      </c>
      <c r="C216" s="144" t="s">
        <v>470</v>
      </c>
      <c r="D216" s="144"/>
      <c r="E216" s="144" t="s">
        <v>822</v>
      </c>
      <c r="F216" s="97">
        <v>0</v>
      </c>
      <c r="G216" s="97">
        <v>56</v>
      </c>
      <c r="H216" s="97">
        <v>0</v>
      </c>
      <c r="I216" s="97">
        <v>0</v>
      </c>
      <c r="J216" s="97">
        <v>0</v>
      </c>
      <c r="K216" s="97">
        <v>672</v>
      </c>
      <c r="L216" s="97">
        <v>288</v>
      </c>
      <c r="M216" s="97">
        <v>3375</v>
      </c>
      <c r="N216" s="97">
        <v>1915</v>
      </c>
      <c r="O216" s="97">
        <v>0</v>
      </c>
      <c r="P216" s="97">
        <v>0</v>
      </c>
      <c r="Q216" s="97">
        <v>3329</v>
      </c>
      <c r="R216" s="97">
        <v>0</v>
      </c>
      <c r="S216" s="140">
        <v>9635</v>
      </c>
      <c r="T216" s="98">
        <v>18309</v>
      </c>
      <c r="U216" s="98">
        <v>0</v>
      </c>
      <c r="V216" s="98">
        <v>0</v>
      </c>
      <c r="W216" s="98">
        <v>0</v>
      </c>
      <c r="X216" s="98">
        <v>0</v>
      </c>
      <c r="Y216" s="97">
        <v>2776</v>
      </c>
      <c r="Z216" s="97">
        <v>0</v>
      </c>
      <c r="AA216" s="97">
        <v>0</v>
      </c>
      <c r="AB216" s="97">
        <v>0</v>
      </c>
      <c r="AC216" s="97">
        <v>0</v>
      </c>
      <c r="AD216" s="98">
        <v>0</v>
      </c>
      <c r="AE216" s="98">
        <v>0</v>
      </c>
      <c r="AF216" s="98">
        <v>0</v>
      </c>
      <c r="AG216" s="98">
        <v>0</v>
      </c>
      <c r="AH216" s="98">
        <v>0</v>
      </c>
      <c r="AI216" s="98">
        <v>0</v>
      </c>
      <c r="AJ216" s="114">
        <v>30720</v>
      </c>
      <c r="AK216" s="97">
        <v>0</v>
      </c>
      <c r="AL216" s="97">
        <v>0</v>
      </c>
      <c r="AM216" s="97">
        <v>0</v>
      </c>
      <c r="AN216" s="97">
        <v>0</v>
      </c>
      <c r="AO216" s="97">
        <v>49</v>
      </c>
      <c r="AP216" s="97">
        <v>0</v>
      </c>
      <c r="AQ216" s="97">
        <v>-342</v>
      </c>
      <c r="AR216" s="97">
        <v>0</v>
      </c>
      <c r="AS216" s="97">
        <v>0</v>
      </c>
      <c r="AT216" s="97">
        <v>30427</v>
      </c>
      <c r="AU216" s="97">
        <v>-107</v>
      </c>
      <c r="AV216" s="97">
        <v>0</v>
      </c>
      <c r="AW216" s="97">
        <v>0</v>
      </c>
      <c r="AX216" s="97">
        <v>0</v>
      </c>
      <c r="AY216" s="97">
        <v>-18181</v>
      </c>
      <c r="AZ216" s="97">
        <v>0</v>
      </c>
      <c r="BA216" s="97">
        <v>0</v>
      </c>
      <c r="BB216" s="97">
        <v>0</v>
      </c>
      <c r="BC216" s="97">
        <v>0</v>
      </c>
      <c r="BD216" s="114">
        <v>12139</v>
      </c>
      <c r="BE216" s="97">
        <v>0</v>
      </c>
      <c r="BF216" s="97">
        <v>-3103</v>
      </c>
      <c r="BG216" s="97">
        <v>9036</v>
      </c>
      <c r="BH216" s="97">
        <v>0</v>
      </c>
      <c r="BI216" s="97">
        <v>0</v>
      </c>
      <c r="BJ216" s="97">
        <v>0</v>
      </c>
      <c r="BK216" s="97">
        <v>2283</v>
      </c>
      <c r="BL216" s="97">
        <v>-2</v>
      </c>
      <c r="BM216" s="97">
        <v>-1168</v>
      </c>
      <c r="BN216" s="97">
        <v>0</v>
      </c>
      <c r="BO216" s="97">
        <v>-3529</v>
      </c>
      <c r="BP216" s="97">
        <v>26</v>
      </c>
      <c r="BQ216" s="97">
        <v>6646</v>
      </c>
      <c r="BR216" s="105">
        <v>0</v>
      </c>
      <c r="BS216" s="105">
        <v>0</v>
      </c>
      <c r="BT216" s="105">
        <v>10282</v>
      </c>
      <c r="BU216" s="105">
        <v>1799</v>
      </c>
      <c r="BV216" s="106">
        <v>0</v>
      </c>
      <c r="BW216" s="106">
        <v>0</v>
      </c>
      <c r="BX216" s="106">
        <v>12565</v>
      </c>
      <c r="BY216" s="106">
        <v>1797</v>
      </c>
      <c r="BZ216" s="105">
        <v>0</v>
      </c>
      <c r="CA216" s="107">
        <v>1099</v>
      </c>
      <c r="CB216" s="107">
        <v>0</v>
      </c>
      <c r="CC216" s="107">
        <v>0</v>
      </c>
      <c r="CD216" s="107">
        <v>-371</v>
      </c>
      <c r="CE216" s="107">
        <v>489</v>
      </c>
      <c r="CF216" s="136">
        <v>1217</v>
      </c>
      <c r="CG216" s="110">
        <v>2050</v>
      </c>
      <c r="CH216" s="110">
        <v>1549</v>
      </c>
      <c r="CI216" s="135">
        <v>3599</v>
      </c>
      <c r="CJ216" s="135">
        <v>0</v>
      </c>
      <c r="CK216" s="97">
        <v>0</v>
      </c>
      <c r="CL216" s="97">
        <v>0</v>
      </c>
      <c r="CM216" s="139">
        <v>0</v>
      </c>
      <c r="CN216" s="139">
        <v>0</v>
      </c>
      <c r="CO216" s="97">
        <v>1</v>
      </c>
      <c r="CP216" s="97">
        <v>9635</v>
      </c>
      <c r="CQ216" s="119">
        <v>0</v>
      </c>
      <c r="CR216" s="119">
        <v>0</v>
      </c>
      <c r="CS216" s="118">
        <v>0</v>
      </c>
      <c r="CT216" s="117">
        <v>0</v>
      </c>
      <c r="CU216" s="117">
        <v>0</v>
      </c>
    </row>
    <row r="217" spans="1:99" x14ac:dyDescent="0.2">
      <c r="A217" s="144" t="s">
        <v>471</v>
      </c>
      <c r="B217" s="144" t="s">
        <v>1256</v>
      </c>
      <c r="C217" s="144" t="s">
        <v>472</v>
      </c>
      <c r="D217" s="144"/>
      <c r="E217" s="144" t="s">
        <v>822</v>
      </c>
      <c r="F217" s="97">
        <v>0</v>
      </c>
      <c r="G217" s="97">
        <v>39</v>
      </c>
      <c r="H217" s="97">
        <v>0</v>
      </c>
      <c r="I217" s="97">
        <v>0</v>
      </c>
      <c r="J217" s="97">
        <v>0</v>
      </c>
      <c r="K217" s="97">
        <v>1898</v>
      </c>
      <c r="L217" s="97">
        <v>2057</v>
      </c>
      <c r="M217" s="97">
        <v>2635</v>
      </c>
      <c r="N217" s="97">
        <v>2800</v>
      </c>
      <c r="O217" s="97">
        <v>0</v>
      </c>
      <c r="P217" s="97">
        <v>0</v>
      </c>
      <c r="Q217" s="97">
        <v>2716</v>
      </c>
      <c r="R217" s="97">
        <v>0</v>
      </c>
      <c r="S217" s="140">
        <v>12145</v>
      </c>
      <c r="T217" s="98">
        <v>13805</v>
      </c>
      <c r="U217" s="98">
        <v>84</v>
      </c>
      <c r="V217" s="98">
        <v>8585</v>
      </c>
      <c r="W217" s="98">
        <v>0</v>
      </c>
      <c r="X217" s="98">
        <v>0</v>
      </c>
      <c r="Y217" s="97">
        <v>582</v>
      </c>
      <c r="Z217" s="97">
        <v>0</v>
      </c>
      <c r="AA217" s="97">
        <v>0</v>
      </c>
      <c r="AB217" s="97">
        <v>0</v>
      </c>
      <c r="AC217" s="97">
        <v>0</v>
      </c>
      <c r="AD217" s="98">
        <v>-794</v>
      </c>
      <c r="AE217" s="98">
        <v>2</v>
      </c>
      <c r="AF217" s="98">
        <v>-99</v>
      </c>
      <c r="AG217" s="98">
        <v>-33</v>
      </c>
      <c r="AH217" s="98">
        <v>0</v>
      </c>
      <c r="AI217" s="98">
        <v>0</v>
      </c>
      <c r="AJ217" s="114">
        <v>34277</v>
      </c>
      <c r="AK217" s="97">
        <v>0</v>
      </c>
      <c r="AL217" s="97">
        <v>745</v>
      </c>
      <c r="AM217" s="97">
        <v>0</v>
      </c>
      <c r="AN217" s="97">
        <v>0</v>
      </c>
      <c r="AO217" s="97">
        <v>386</v>
      </c>
      <c r="AP217" s="97">
        <v>897</v>
      </c>
      <c r="AQ217" s="97">
        <v>0</v>
      </c>
      <c r="AR217" s="97">
        <v>0</v>
      </c>
      <c r="AS217" s="97">
        <v>-132</v>
      </c>
      <c r="AT217" s="97">
        <v>36173</v>
      </c>
      <c r="AU217" s="97">
        <v>-99</v>
      </c>
      <c r="AV217" s="97">
        <v>0</v>
      </c>
      <c r="AW217" s="97">
        <v>0</v>
      </c>
      <c r="AX217" s="97">
        <v>0</v>
      </c>
      <c r="AY217" s="97">
        <v>-23504</v>
      </c>
      <c r="AZ217" s="97">
        <v>0</v>
      </c>
      <c r="BA217" s="97">
        <v>0</v>
      </c>
      <c r="BB217" s="97">
        <v>0</v>
      </c>
      <c r="BC217" s="97">
        <v>0</v>
      </c>
      <c r="BD217" s="114">
        <v>12570</v>
      </c>
      <c r="BE217" s="97">
        <v>0</v>
      </c>
      <c r="BF217" s="97">
        <v>-3998</v>
      </c>
      <c r="BG217" s="97">
        <v>8572</v>
      </c>
      <c r="BH217" s="97">
        <v>0</v>
      </c>
      <c r="BI217" s="97">
        <v>0</v>
      </c>
      <c r="BJ217" s="97">
        <v>0</v>
      </c>
      <c r="BK217" s="97">
        <v>2596</v>
      </c>
      <c r="BL217" s="97">
        <v>0</v>
      </c>
      <c r="BM217" s="97">
        <v>-1160</v>
      </c>
      <c r="BN217" s="97">
        <v>0</v>
      </c>
      <c r="BO217" s="97">
        <v>-2922</v>
      </c>
      <c r="BP217" s="97">
        <v>-250</v>
      </c>
      <c r="BQ217" s="97">
        <v>6836</v>
      </c>
      <c r="BR217" s="105">
        <v>0</v>
      </c>
      <c r="BS217" s="105">
        <v>0</v>
      </c>
      <c r="BT217" s="105">
        <v>16932</v>
      </c>
      <c r="BU217" s="105">
        <v>1415</v>
      </c>
      <c r="BV217" s="106">
        <v>0</v>
      </c>
      <c r="BW217" s="106">
        <v>0</v>
      </c>
      <c r="BX217" s="106">
        <v>19528</v>
      </c>
      <c r="BY217" s="106">
        <v>1415</v>
      </c>
      <c r="BZ217" s="105">
        <v>0</v>
      </c>
      <c r="CA217" s="107">
        <v>1883</v>
      </c>
      <c r="CB217" s="107">
        <v>-362</v>
      </c>
      <c r="CC217" s="107">
        <v>0</v>
      </c>
      <c r="CD217" s="107">
        <v>0</v>
      </c>
      <c r="CE217" s="107">
        <v>679</v>
      </c>
      <c r="CF217" s="136">
        <v>2200</v>
      </c>
      <c r="CG217" s="110">
        <v>2243</v>
      </c>
      <c r="CH217" s="110">
        <v>1517</v>
      </c>
      <c r="CI217" s="135">
        <v>3760</v>
      </c>
      <c r="CJ217" s="135">
        <v>0</v>
      </c>
      <c r="CK217" s="97">
        <v>0</v>
      </c>
      <c r="CL217" s="97">
        <v>0</v>
      </c>
      <c r="CM217" s="139">
        <v>0</v>
      </c>
      <c r="CN217" s="139">
        <v>0</v>
      </c>
      <c r="CO217" s="97">
        <v>1</v>
      </c>
      <c r="CP217" s="97">
        <v>12145</v>
      </c>
      <c r="CQ217" s="119">
        <v>15772</v>
      </c>
      <c r="CR217" s="119">
        <v>16664</v>
      </c>
      <c r="CS217" s="118">
        <v>-892</v>
      </c>
      <c r="CT217" s="117">
        <v>3489</v>
      </c>
      <c r="CU217" s="117">
        <v>2597</v>
      </c>
    </row>
    <row r="218" spans="1:99" x14ac:dyDescent="0.2">
      <c r="A218" s="144" t="s">
        <v>473</v>
      </c>
      <c r="B218" s="144" t="s">
        <v>1257</v>
      </c>
      <c r="C218" s="144" t="s">
        <v>474</v>
      </c>
      <c r="D218" s="144"/>
      <c r="E218" s="144" t="s">
        <v>822</v>
      </c>
      <c r="F218" s="97">
        <v>0</v>
      </c>
      <c r="G218" s="97">
        <v>-848</v>
      </c>
      <c r="H218" s="97">
        <v>0</v>
      </c>
      <c r="I218" s="97">
        <v>0</v>
      </c>
      <c r="J218" s="97">
        <v>0</v>
      </c>
      <c r="K218" s="97">
        <v>4910</v>
      </c>
      <c r="L218" s="97">
        <v>4915</v>
      </c>
      <c r="M218" s="97">
        <v>6295</v>
      </c>
      <c r="N218" s="97">
        <v>4959</v>
      </c>
      <c r="O218" s="97">
        <v>0</v>
      </c>
      <c r="P218" s="97">
        <v>0</v>
      </c>
      <c r="Q218" s="97">
        <v>8321</v>
      </c>
      <c r="R218" s="97">
        <v>0</v>
      </c>
      <c r="S218" s="140">
        <v>28552</v>
      </c>
      <c r="T218" s="98">
        <v>37984</v>
      </c>
      <c r="U218" s="98">
        <v>1479</v>
      </c>
      <c r="V218" s="98">
        <v>27920</v>
      </c>
      <c r="W218" s="98">
        <v>0</v>
      </c>
      <c r="X218" s="98">
        <v>0</v>
      </c>
      <c r="Y218" s="97">
        <v>1045</v>
      </c>
      <c r="Z218" s="97">
        <v>0</v>
      </c>
      <c r="AA218" s="97">
        <v>0</v>
      </c>
      <c r="AB218" s="97">
        <v>0</v>
      </c>
      <c r="AC218" s="97">
        <v>0</v>
      </c>
      <c r="AD218" s="98">
        <v>-6288</v>
      </c>
      <c r="AE218" s="98">
        <v>0</v>
      </c>
      <c r="AF218" s="98">
        <v>4281</v>
      </c>
      <c r="AG218" s="98">
        <v>0</v>
      </c>
      <c r="AH218" s="98">
        <v>0</v>
      </c>
      <c r="AI218" s="98">
        <v>0</v>
      </c>
      <c r="AJ218" s="114">
        <v>94973</v>
      </c>
      <c r="AK218" s="97">
        <v>0</v>
      </c>
      <c r="AL218" s="97">
        <v>1350</v>
      </c>
      <c r="AM218" s="97">
        <v>0</v>
      </c>
      <c r="AN218" s="97">
        <v>0</v>
      </c>
      <c r="AO218" s="97">
        <v>240</v>
      </c>
      <c r="AP218" s="97">
        <v>1299</v>
      </c>
      <c r="AQ218" s="97">
        <v>0</v>
      </c>
      <c r="AR218" s="97">
        <v>1789</v>
      </c>
      <c r="AS218" s="97">
        <v>191</v>
      </c>
      <c r="AT218" s="97">
        <v>99842</v>
      </c>
      <c r="AU218" s="97">
        <v>-1744</v>
      </c>
      <c r="AV218" s="97">
        <v>0</v>
      </c>
      <c r="AW218" s="97">
        <v>0</v>
      </c>
      <c r="AX218" s="97">
        <v>0</v>
      </c>
      <c r="AY218" s="97">
        <v>-67496</v>
      </c>
      <c r="AZ218" s="97">
        <v>0</v>
      </c>
      <c r="BA218" s="97">
        <v>0</v>
      </c>
      <c r="BB218" s="97">
        <v>0</v>
      </c>
      <c r="BC218" s="97">
        <v>0</v>
      </c>
      <c r="BD218" s="114">
        <v>30602</v>
      </c>
      <c r="BE218" s="97">
        <v>0</v>
      </c>
      <c r="BF218" s="97">
        <v>-6106</v>
      </c>
      <c r="BG218" s="97">
        <v>24496</v>
      </c>
      <c r="BH218" s="97">
        <v>0</v>
      </c>
      <c r="BI218" s="97">
        <v>0</v>
      </c>
      <c r="BJ218" s="97">
        <v>0</v>
      </c>
      <c r="BK218" s="97">
        <v>2520</v>
      </c>
      <c r="BL218" s="97">
        <v>0</v>
      </c>
      <c r="BM218" s="97">
        <v>-3256</v>
      </c>
      <c r="BN218" s="97">
        <v>0</v>
      </c>
      <c r="BO218" s="97">
        <v>-9107</v>
      </c>
      <c r="BP218" s="97">
        <v>-228</v>
      </c>
      <c r="BQ218" s="97">
        <v>14425</v>
      </c>
      <c r="BR218" s="105">
        <v>0</v>
      </c>
      <c r="BS218" s="105">
        <v>0</v>
      </c>
      <c r="BT218" s="105">
        <v>21947</v>
      </c>
      <c r="BU218" s="105">
        <v>5469</v>
      </c>
      <c r="BV218" s="106">
        <v>0</v>
      </c>
      <c r="BW218" s="106">
        <v>0</v>
      </c>
      <c r="BX218" s="106">
        <v>24467</v>
      </c>
      <c r="BY218" s="106">
        <v>5469</v>
      </c>
      <c r="BZ218" s="105">
        <v>0</v>
      </c>
      <c r="CA218" s="107">
        <v>2375</v>
      </c>
      <c r="CB218" s="107">
        <v>0</v>
      </c>
      <c r="CC218" s="107">
        <v>1310</v>
      </c>
      <c r="CD218" s="107">
        <v>2969</v>
      </c>
      <c r="CE218" s="107">
        <v>3777</v>
      </c>
      <c r="CF218" s="136">
        <v>10431</v>
      </c>
      <c r="CG218" s="110">
        <v>0</v>
      </c>
      <c r="CH218" s="110">
        <v>0</v>
      </c>
      <c r="CI218" s="135">
        <v>0</v>
      </c>
      <c r="CJ218" s="135">
        <v>0</v>
      </c>
      <c r="CK218" s="97">
        <v>0</v>
      </c>
      <c r="CL218" s="97">
        <v>0</v>
      </c>
      <c r="CM218" s="139">
        <v>0</v>
      </c>
      <c r="CN218" s="139">
        <v>0</v>
      </c>
      <c r="CO218" s="97">
        <v>1</v>
      </c>
      <c r="CP218" s="97">
        <v>28574</v>
      </c>
      <c r="CQ218" s="119">
        <v>53893</v>
      </c>
      <c r="CR218" s="119">
        <v>61045</v>
      </c>
      <c r="CS218" s="118">
        <v>-7152</v>
      </c>
      <c r="CT218" s="117">
        <v>23207</v>
      </c>
      <c r="CU218" s="117">
        <v>16055</v>
      </c>
    </row>
    <row r="219" spans="1:99" x14ac:dyDescent="0.2">
      <c r="A219" s="144" t="s">
        <v>475</v>
      </c>
      <c r="B219" s="144" t="s">
        <v>1258</v>
      </c>
      <c r="C219" s="144" t="s">
        <v>476</v>
      </c>
      <c r="D219" s="144"/>
      <c r="E219" s="144" t="s">
        <v>822</v>
      </c>
      <c r="F219" s="97">
        <v>0</v>
      </c>
      <c r="G219" s="97">
        <v>70</v>
      </c>
      <c r="H219" s="97">
        <v>0</v>
      </c>
      <c r="I219" s="97">
        <v>0</v>
      </c>
      <c r="J219" s="97">
        <v>0</v>
      </c>
      <c r="K219" s="97">
        <v>1015</v>
      </c>
      <c r="L219" s="97">
        <v>112</v>
      </c>
      <c r="M219" s="97">
        <v>2018</v>
      </c>
      <c r="N219" s="97">
        <v>1554</v>
      </c>
      <c r="O219" s="97">
        <v>0</v>
      </c>
      <c r="P219" s="97">
        <v>0</v>
      </c>
      <c r="Q219" s="97">
        <v>7319</v>
      </c>
      <c r="R219" s="97">
        <v>0</v>
      </c>
      <c r="S219" s="140">
        <v>12088</v>
      </c>
      <c r="T219" s="98">
        <v>13264</v>
      </c>
      <c r="U219" s="98">
        <v>0</v>
      </c>
      <c r="V219" s="98">
        <v>0</v>
      </c>
      <c r="W219" s="98">
        <v>0</v>
      </c>
      <c r="X219" s="98">
        <v>0</v>
      </c>
      <c r="Y219" s="97">
        <v>2453</v>
      </c>
      <c r="Z219" s="97">
        <v>0</v>
      </c>
      <c r="AA219" s="97">
        <v>0</v>
      </c>
      <c r="AB219" s="97">
        <v>0</v>
      </c>
      <c r="AC219" s="97">
        <v>0</v>
      </c>
      <c r="AD219" s="98">
        <v>0</v>
      </c>
      <c r="AE219" s="98">
        <v>0</v>
      </c>
      <c r="AF219" s="98">
        <v>0</v>
      </c>
      <c r="AG219" s="98">
        <v>0</v>
      </c>
      <c r="AH219" s="98">
        <v>0</v>
      </c>
      <c r="AI219" s="98">
        <v>0</v>
      </c>
      <c r="AJ219" s="114">
        <v>27805</v>
      </c>
      <c r="AK219" s="97">
        <v>0</v>
      </c>
      <c r="AL219" s="97">
        <v>156</v>
      </c>
      <c r="AM219" s="97">
        <v>0</v>
      </c>
      <c r="AN219" s="97">
        <v>0</v>
      </c>
      <c r="AO219" s="97">
        <v>110.55200000000001</v>
      </c>
      <c r="AP219" s="97">
        <v>0</v>
      </c>
      <c r="AQ219" s="97">
        <v>244</v>
      </c>
      <c r="AR219" s="97">
        <v>0</v>
      </c>
      <c r="AS219" s="97">
        <v>0</v>
      </c>
      <c r="AT219" s="97">
        <v>28315.552</v>
      </c>
      <c r="AU219" s="97">
        <v>-177</v>
      </c>
      <c r="AV219" s="97">
        <v>0</v>
      </c>
      <c r="AW219" s="97">
        <v>0</v>
      </c>
      <c r="AX219" s="97">
        <v>0</v>
      </c>
      <c r="AY219" s="97">
        <v>-13598</v>
      </c>
      <c r="AZ219" s="97">
        <v>0</v>
      </c>
      <c r="BA219" s="97">
        <v>0</v>
      </c>
      <c r="BB219" s="97">
        <v>0</v>
      </c>
      <c r="BC219" s="97">
        <v>0</v>
      </c>
      <c r="BD219" s="114">
        <v>14540.552</v>
      </c>
      <c r="BE219" s="97">
        <v>0</v>
      </c>
      <c r="BF219" s="97">
        <v>-2938</v>
      </c>
      <c r="BG219" s="97">
        <v>11602.552</v>
      </c>
      <c r="BH219" s="97">
        <v>0</v>
      </c>
      <c r="BI219" s="97">
        <v>0</v>
      </c>
      <c r="BJ219" s="97">
        <v>0</v>
      </c>
      <c r="BK219" s="97">
        <v>386</v>
      </c>
      <c r="BL219" s="97">
        <v>-139</v>
      </c>
      <c r="BM219" s="97">
        <v>-812</v>
      </c>
      <c r="BN219" s="97">
        <v>0</v>
      </c>
      <c r="BO219" s="97">
        <v>-2573</v>
      </c>
      <c r="BP219" s="97">
        <v>-77</v>
      </c>
      <c r="BQ219" s="97">
        <v>8389</v>
      </c>
      <c r="BR219" s="105">
        <v>0</v>
      </c>
      <c r="BS219" s="105">
        <v>0</v>
      </c>
      <c r="BT219" s="105">
        <v>11072</v>
      </c>
      <c r="BU219" s="105">
        <v>3761</v>
      </c>
      <c r="BV219" s="106">
        <v>0</v>
      </c>
      <c r="BW219" s="106">
        <v>0</v>
      </c>
      <c r="BX219" s="106">
        <v>11458</v>
      </c>
      <c r="BY219" s="106">
        <v>3622</v>
      </c>
      <c r="BZ219" s="105">
        <v>0</v>
      </c>
      <c r="CA219" s="107">
        <v>978</v>
      </c>
      <c r="CB219" s="107">
        <v>0</v>
      </c>
      <c r="CC219" s="107">
        <v>8660</v>
      </c>
      <c r="CD219" s="107">
        <v>-434</v>
      </c>
      <c r="CE219" s="107">
        <v>999</v>
      </c>
      <c r="CF219" s="136">
        <v>10203</v>
      </c>
      <c r="CG219" s="110">
        <v>0</v>
      </c>
      <c r="CH219" s="110">
        <v>0</v>
      </c>
      <c r="CI219" s="135">
        <v>0</v>
      </c>
      <c r="CJ219" s="135">
        <v>0</v>
      </c>
      <c r="CK219" s="97">
        <v>0</v>
      </c>
      <c r="CL219" s="97">
        <v>0</v>
      </c>
      <c r="CM219" s="139">
        <v>0</v>
      </c>
      <c r="CN219" s="139">
        <v>0</v>
      </c>
      <c r="CO219" s="97">
        <v>1</v>
      </c>
      <c r="CP219" s="97">
        <v>12088</v>
      </c>
      <c r="CQ219" s="119">
        <v>0</v>
      </c>
      <c r="CR219" s="119">
        <v>0</v>
      </c>
      <c r="CS219" s="118">
        <v>0</v>
      </c>
      <c r="CT219" s="117">
        <v>0</v>
      </c>
      <c r="CU219" s="117">
        <v>0</v>
      </c>
    </row>
    <row r="220" spans="1:99" x14ac:dyDescent="0.2">
      <c r="A220" s="144" t="s">
        <v>477</v>
      </c>
      <c r="B220" s="144" t="s">
        <v>1259</v>
      </c>
      <c r="C220" s="144" t="s">
        <v>478</v>
      </c>
      <c r="D220" s="144"/>
      <c r="E220" s="144" t="s">
        <v>822</v>
      </c>
      <c r="F220" s="97">
        <v>0</v>
      </c>
      <c r="G220" s="97">
        <v>407</v>
      </c>
      <c r="H220" s="97">
        <v>0</v>
      </c>
      <c r="I220" s="97">
        <v>0</v>
      </c>
      <c r="J220" s="97">
        <v>0</v>
      </c>
      <c r="K220" s="97">
        <v>1444</v>
      </c>
      <c r="L220" s="97">
        <v>2017</v>
      </c>
      <c r="M220" s="97">
        <v>2875</v>
      </c>
      <c r="N220" s="97">
        <v>1002</v>
      </c>
      <c r="O220" s="97">
        <v>0</v>
      </c>
      <c r="P220" s="97">
        <v>0</v>
      </c>
      <c r="Q220" s="97">
        <v>3079</v>
      </c>
      <c r="R220" s="97">
        <v>0</v>
      </c>
      <c r="S220" s="140">
        <v>10824</v>
      </c>
      <c r="T220" s="98">
        <v>21086</v>
      </c>
      <c r="U220" s="98">
        <v>314</v>
      </c>
      <c r="V220" s="98">
        <v>0</v>
      </c>
      <c r="W220" s="98">
        <v>0</v>
      </c>
      <c r="X220" s="98">
        <v>0</v>
      </c>
      <c r="Y220" s="97">
        <v>483</v>
      </c>
      <c r="Z220" s="97">
        <v>0</v>
      </c>
      <c r="AA220" s="97">
        <v>0</v>
      </c>
      <c r="AB220" s="97">
        <v>0</v>
      </c>
      <c r="AC220" s="97">
        <v>0</v>
      </c>
      <c r="AD220" s="98">
        <v>-1253</v>
      </c>
      <c r="AE220" s="98">
        <v>0</v>
      </c>
      <c r="AF220" s="98">
        <v>-107</v>
      </c>
      <c r="AG220" s="98">
        <v>0</v>
      </c>
      <c r="AH220" s="98">
        <v>1</v>
      </c>
      <c r="AI220" s="98">
        <v>0</v>
      </c>
      <c r="AJ220" s="114">
        <v>31348</v>
      </c>
      <c r="AK220" s="97">
        <v>0</v>
      </c>
      <c r="AL220" s="97">
        <v>0</v>
      </c>
      <c r="AM220" s="97">
        <v>0</v>
      </c>
      <c r="AN220" s="97">
        <v>145</v>
      </c>
      <c r="AO220" s="97">
        <v>8</v>
      </c>
      <c r="AP220" s="97">
        <v>0</v>
      </c>
      <c r="AQ220" s="97">
        <v>0</v>
      </c>
      <c r="AR220" s="97">
        <v>0</v>
      </c>
      <c r="AS220" s="97">
        <v>0</v>
      </c>
      <c r="AT220" s="97">
        <v>31501</v>
      </c>
      <c r="AU220" s="97">
        <v>-239</v>
      </c>
      <c r="AV220" s="97">
        <v>0</v>
      </c>
      <c r="AW220" s="97">
        <v>0</v>
      </c>
      <c r="AX220" s="97">
        <v>0</v>
      </c>
      <c r="AY220" s="97">
        <v>-21308</v>
      </c>
      <c r="AZ220" s="97">
        <v>0</v>
      </c>
      <c r="BA220" s="97">
        <v>0</v>
      </c>
      <c r="BB220" s="97">
        <v>0</v>
      </c>
      <c r="BC220" s="97">
        <v>0</v>
      </c>
      <c r="BD220" s="114">
        <v>9954</v>
      </c>
      <c r="BE220" s="97">
        <v>0</v>
      </c>
      <c r="BF220" s="97">
        <v>-2043</v>
      </c>
      <c r="BG220" s="97">
        <v>7911</v>
      </c>
      <c r="BH220" s="97">
        <v>0</v>
      </c>
      <c r="BI220" s="97">
        <v>0</v>
      </c>
      <c r="BJ220" s="97">
        <v>0</v>
      </c>
      <c r="BK220" s="97">
        <v>-70</v>
      </c>
      <c r="BL220" s="97">
        <v>-530</v>
      </c>
      <c r="BM220" s="97">
        <v>-1239</v>
      </c>
      <c r="BN220" s="97">
        <v>0</v>
      </c>
      <c r="BO220" s="97">
        <v>-2968</v>
      </c>
      <c r="BP220" s="97">
        <v>573</v>
      </c>
      <c r="BQ220" s="97">
        <v>3678</v>
      </c>
      <c r="BR220" s="105">
        <v>0</v>
      </c>
      <c r="BS220" s="105">
        <v>0</v>
      </c>
      <c r="BT220" s="105">
        <v>4613</v>
      </c>
      <c r="BU220" s="105">
        <v>4522</v>
      </c>
      <c r="BV220" s="106">
        <v>0</v>
      </c>
      <c r="BW220" s="106">
        <v>0</v>
      </c>
      <c r="BX220" s="106">
        <v>4543</v>
      </c>
      <c r="BY220" s="106">
        <v>3992</v>
      </c>
      <c r="BZ220" s="105">
        <v>0</v>
      </c>
      <c r="CA220" s="107">
        <v>0</v>
      </c>
      <c r="CB220" s="107">
        <v>0</v>
      </c>
      <c r="CC220" s="107">
        <v>0</v>
      </c>
      <c r="CD220" s="107">
        <v>0</v>
      </c>
      <c r="CE220" s="107">
        <v>0</v>
      </c>
      <c r="CF220" s="136">
        <v>0</v>
      </c>
      <c r="CG220" s="110">
        <v>1742</v>
      </c>
      <c r="CH220" s="110">
        <v>2092</v>
      </c>
      <c r="CI220" s="135">
        <v>3834</v>
      </c>
      <c r="CJ220" s="135">
        <v>0</v>
      </c>
      <c r="CK220" s="97">
        <v>0</v>
      </c>
      <c r="CL220" s="97">
        <v>0</v>
      </c>
      <c r="CM220" s="139">
        <v>0</v>
      </c>
      <c r="CN220" s="139">
        <v>0</v>
      </c>
      <c r="CO220" s="97">
        <v>1</v>
      </c>
      <c r="CP220" s="97">
        <v>10824</v>
      </c>
      <c r="CQ220" s="119">
        <v>0</v>
      </c>
      <c r="CR220" s="119">
        <v>0</v>
      </c>
      <c r="CS220" s="118">
        <v>0</v>
      </c>
      <c r="CT220" s="117">
        <v>0</v>
      </c>
      <c r="CU220" s="117">
        <v>0</v>
      </c>
    </row>
    <row r="221" spans="1:99" x14ac:dyDescent="0.2">
      <c r="A221" s="144" t="s">
        <v>46</v>
      </c>
      <c r="B221" s="144" t="s">
        <v>1260</v>
      </c>
      <c r="C221" s="144" t="s">
        <v>47</v>
      </c>
      <c r="D221" s="144"/>
      <c r="E221" s="144" t="s">
        <v>820</v>
      </c>
      <c r="F221" s="97">
        <v>204109</v>
      </c>
      <c r="G221" s="97">
        <v>11063</v>
      </c>
      <c r="H221" s="97">
        <v>39948</v>
      </c>
      <c r="I221" s="97">
        <v>76619</v>
      </c>
      <c r="J221" s="97">
        <v>17075</v>
      </c>
      <c r="K221" s="97">
        <v>2795</v>
      </c>
      <c r="L221" s="97">
        <v>11793</v>
      </c>
      <c r="M221" s="97">
        <v>30502</v>
      </c>
      <c r="N221" s="97">
        <v>-1218</v>
      </c>
      <c r="O221" s="97">
        <v>0</v>
      </c>
      <c r="P221" s="97">
        <v>15822</v>
      </c>
      <c r="Q221" s="97">
        <v>10167</v>
      </c>
      <c r="R221" s="97">
        <v>0</v>
      </c>
      <c r="S221" s="140">
        <v>418675</v>
      </c>
      <c r="T221" s="98">
        <v>67203</v>
      </c>
      <c r="U221" s="98">
        <v>70</v>
      </c>
      <c r="V221" s="98">
        <v>16276</v>
      </c>
      <c r="W221" s="98">
        <v>0</v>
      </c>
      <c r="X221" s="98">
        <v>0</v>
      </c>
      <c r="Y221" s="97">
        <v>7823</v>
      </c>
      <c r="Z221" s="97">
        <v>6334</v>
      </c>
      <c r="AA221" s="97">
        <v>0</v>
      </c>
      <c r="AB221" s="97">
        <v>0</v>
      </c>
      <c r="AC221" s="97">
        <v>664</v>
      </c>
      <c r="AD221" s="98">
        <v>857</v>
      </c>
      <c r="AE221" s="98">
        <v>28720</v>
      </c>
      <c r="AF221" s="98">
        <v>0</v>
      </c>
      <c r="AG221" s="98">
        <v>-10202</v>
      </c>
      <c r="AH221" s="98">
        <v>-1342</v>
      </c>
      <c r="AI221" s="98">
        <v>0</v>
      </c>
      <c r="AJ221" s="114">
        <v>535078</v>
      </c>
      <c r="AK221" s="97">
        <v>315</v>
      </c>
      <c r="AL221" s="97">
        <v>17221</v>
      </c>
      <c r="AM221" s="97">
        <v>0</v>
      </c>
      <c r="AN221" s="97">
        <v>0</v>
      </c>
      <c r="AO221" s="97">
        <v>2605</v>
      </c>
      <c r="AP221" s="97">
        <v>24876</v>
      </c>
      <c r="AQ221" s="97">
        <v>0</v>
      </c>
      <c r="AR221" s="97">
        <v>22116</v>
      </c>
      <c r="AS221" s="97">
        <v>-4022</v>
      </c>
      <c r="AT221" s="97">
        <v>598189</v>
      </c>
      <c r="AU221" s="97">
        <v>-22127</v>
      </c>
      <c r="AV221" s="97">
        <v>0</v>
      </c>
      <c r="AW221" s="97">
        <v>-499</v>
      </c>
      <c r="AX221" s="97">
        <v>915</v>
      </c>
      <c r="AY221" s="97">
        <v>-96329.50288</v>
      </c>
      <c r="AZ221" s="97">
        <v>0</v>
      </c>
      <c r="BA221" s="97">
        <v>0</v>
      </c>
      <c r="BB221" s="97">
        <v>509</v>
      </c>
      <c r="BC221" s="97">
        <v>0</v>
      </c>
      <c r="BD221" s="114">
        <v>480657.49712000001</v>
      </c>
      <c r="BE221" s="97">
        <v>-305</v>
      </c>
      <c r="BF221" s="97">
        <v>-218544.51572999998</v>
      </c>
      <c r="BG221" s="97">
        <v>261807.98139000003</v>
      </c>
      <c r="BH221" s="97">
        <v>0</v>
      </c>
      <c r="BI221" s="97">
        <v>-2332</v>
      </c>
      <c r="BJ221" s="97">
        <v>104</v>
      </c>
      <c r="BK221" s="97">
        <v>4982</v>
      </c>
      <c r="BL221" s="97">
        <v>484</v>
      </c>
      <c r="BM221" s="97">
        <v>-41459</v>
      </c>
      <c r="BN221" s="97">
        <v>0</v>
      </c>
      <c r="BO221" s="97">
        <v>-65226.613090000006</v>
      </c>
      <c r="BP221" s="97">
        <v>-3477.3985599999673</v>
      </c>
      <c r="BQ221" s="97">
        <v>154883</v>
      </c>
      <c r="BR221" s="105">
        <v>8920</v>
      </c>
      <c r="BS221" s="105">
        <v>2760</v>
      </c>
      <c r="BT221" s="105">
        <v>85883</v>
      </c>
      <c r="BU221" s="105">
        <v>36852</v>
      </c>
      <c r="BV221" s="106">
        <v>6588</v>
      </c>
      <c r="BW221" s="106">
        <v>2864</v>
      </c>
      <c r="BX221" s="106">
        <v>90865</v>
      </c>
      <c r="BY221" s="106">
        <v>37336</v>
      </c>
      <c r="BZ221" s="105">
        <v>0</v>
      </c>
      <c r="CA221" s="107">
        <v>36296</v>
      </c>
      <c r="CB221" s="107">
        <v>563</v>
      </c>
      <c r="CC221" s="107">
        <v>19723</v>
      </c>
      <c r="CD221" s="107">
        <v>-97673</v>
      </c>
      <c r="CE221" s="107">
        <v>17340</v>
      </c>
      <c r="CF221" s="136">
        <v>-23751</v>
      </c>
      <c r="CG221" s="110">
        <v>10117</v>
      </c>
      <c r="CH221" s="110">
        <v>13046</v>
      </c>
      <c r="CI221" s="135">
        <v>23163</v>
      </c>
      <c r="CJ221" s="135">
        <v>0</v>
      </c>
      <c r="CK221" s="97">
        <v>0</v>
      </c>
      <c r="CL221" s="97">
        <v>0</v>
      </c>
      <c r="CM221" s="139">
        <v>0</v>
      </c>
      <c r="CN221" s="139">
        <v>0</v>
      </c>
      <c r="CO221" s="97">
        <v>1</v>
      </c>
      <c r="CP221" s="97">
        <v>427608</v>
      </c>
      <c r="CQ221" s="119">
        <v>33147</v>
      </c>
      <c r="CR221" s="119">
        <v>27678</v>
      </c>
      <c r="CS221" s="118">
        <v>5469</v>
      </c>
      <c r="CT221" s="117">
        <v>18083</v>
      </c>
      <c r="CU221" s="117">
        <v>23552</v>
      </c>
    </row>
    <row r="222" spans="1:99" x14ac:dyDescent="0.2">
      <c r="A222" s="144" t="s">
        <v>479</v>
      </c>
      <c r="B222" s="144" t="s">
        <v>1261</v>
      </c>
      <c r="C222" s="144" t="s">
        <v>480</v>
      </c>
      <c r="D222" s="144"/>
      <c r="E222" s="144" t="s">
        <v>820</v>
      </c>
      <c r="F222" s="97">
        <v>131276</v>
      </c>
      <c r="G222" s="97">
        <v>34765</v>
      </c>
      <c r="H222" s="97">
        <v>72745</v>
      </c>
      <c r="I222" s="97">
        <v>91482.48000000001</v>
      </c>
      <c r="J222" s="97">
        <v>35601</v>
      </c>
      <c r="K222" s="97">
        <v>16889</v>
      </c>
      <c r="L222" s="97">
        <v>16064</v>
      </c>
      <c r="M222" s="97">
        <v>33808</v>
      </c>
      <c r="N222" s="97">
        <v>15114</v>
      </c>
      <c r="O222" s="97">
        <v>0</v>
      </c>
      <c r="P222" s="97">
        <v>0</v>
      </c>
      <c r="Q222" s="97">
        <v>6511</v>
      </c>
      <c r="R222" s="97">
        <v>26</v>
      </c>
      <c r="S222" s="140">
        <v>454281.48</v>
      </c>
      <c r="T222" s="98">
        <v>80411</v>
      </c>
      <c r="U222" s="98">
        <v>0</v>
      </c>
      <c r="V222" s="98">
        <v>60372</v>
      </c>
      <c r="W222" s="98">
        <v>0</v>
      </c>
      <c r="X222" s="98">
        <v>0</v>
      </c>
      <c r="Y222" s="97">
        <v>0</v>
      </c>
      <c r="Z222" s="97">
        <v>0</v>
      </c>
      <c r="AA222" s="97">
        <v>0</v>
      </c>
      <c r="AB222" s="97">
        <v>0</v>
      </c>
      <c r="AC222" s="97">
        <v>0</v>
      </c>
      <c r="AD222" s="98">
        <v>19630</v>
      </c>
      <c r="AE222" s="98">
        <v>1022</v>
      </c>
      <c r="AF222" s="98">
        <v>-33976</v>
      </c>
      <c r="AG222" s="98">
        <v>-2628</v>
      </c>
      <c r="AH222" s="98">
        <v>195</v>
      </c>
      <c r="AI222" s="98">
        <v>0</v>
      </c>
      <c r="AJ222" s="114">
        <v>579307.48</v>
      </c>
      <c r="AK222" s="97">
        <v>71</v>
      </c>
      <c r="AL222" s="97">
        <v>1014</v>
      </c>
      <c r="AM222" s="97">
        <v>0</v>
      </c>
      <c r="AN222" s="97">
        <v>0</v>
      </c>
      <c r="AO222" s="97">
        <v>1184</v>
      </c>
      <c r="AP222" s="97">
        <v>28323</v>
      </c>
      <c r="AQ222" s="97">
        <v>0</v>
      </c>
      <c r="AR222" s="97">
        <v>50356</v>
      </c>
      <c r="AS222" s="97">
        <v>-12097</v>
      </c>
      <c r="AT222" s="97">
        <v>648158.48</v>
      </c>
      <c r="AU222" s="97">
        <v>-2374</v>
      </c>
      <c r="AV222" s="97">
        <v>7460</v>
      </c>
      <c r="AW222" s="97">
        <v>217</v>
      </c>
      <c r="AX222" s="97">
        <v>0</v>
      </c>
      <c r="AY222" s="97">
        <v>-138249</v>
      </c>
      <c r="AZ222" s="97">
        <v>0</v>
      </c>
      <c r="BA222" s="97">
        <v>0</v>
      </c>
      <c r="BB222" s="97">
        <v>0</v>
      </c>
      <c r="BC222" s="97">
        <v>0</v>
      </c>
      <c r="BD222" s="114">
        <v>515212.48</v>
      </c>
      <c r="BE222" s="97">
        <v>0</v>
      </c>
      <c r="BF222" s="97">
        <v>-252271</v>
      </c>
      <c r="BG222" s="97">
        <v>262941.48</v>
      </c>
      <c r="BH222" s="97">
        <v>0</v>
      </c>
      <c r="BI222" s="97">
        <v>-3114</v>
      </c>
      <c r="BJ222" s="97">
        <v>0</v>
      </c>
      <c r="BK222" s="97">
        <v>-14314</v>
      </c>
      <c r="BL222" s="97">
        <v>-2768</v>
      </c>
      <c r="BM222" s="97">
        <v>-58379</v>
      </c>
      <c r="BN222" s="97">
        <v>0</v>
      </c>
      <c r="BO222" s="97">
        <v>-90154</v>
      </c>
      <c r="BP222" s="97">
        <v>0</v>
      </c>
      <c r="BQ222" s="97">
        <v>94212</v>
      </c>
      <c r="BR222" s="105">
        <v>21864</v>
      </c>
      <c r="BS222" s="105">
        <v>937</v>
      </c>
      <c r="BT222" s="105">
        <v>152130</v>
      </c>
      <c r="BU222" s="105">
        <v>11231</v>
      </c>
      <c r="BV222" s="106">
        <v>18750</v>
      </c>
      <c r="BW222" s="106">
        <v>937</v>
      </c>
      <c r="BX222" s="106">
        <v>137816</v>
      </c>
      <c r="BY222" s="106">
        <v>8463</v>
      </c>
      <c r="BZ222" s="105">
        <v>0</v>
      </c>
      <c r="CA222" s="107">
        <v>63625</v>
      </c>
      <c r="CB222" s="107">
        <v>145</v>
      </c>
      <c r="CC222" s="107">
        <v>29424</v>
      </c>
      <c r="CD222" s="107">
        <v>0</v>
      </c>
      <c r="CE222" s="107">
        <v>1014</v>
      </c>
      <c r="CF222" s="136">
        <v>94208</v>
      </c>
      <c r="CG222" s="110">
        <v>15966</v>
      </c>
      <c r="CH222" s="110">
        <v>10532</v>
      </c>
      <c r="CI222" s="135">
        <v>26498</v>
      </c>
      <c r="CJ222" s="135">
        <v>0</v>
      </c>
      <c r="CK222" s="97">
        <v>0</v>
      </c>
      <c r="CL222" s="97">
        <v>0</v>
      </c>
      <c r="CM222" s="139">
        <v>349</v>
      </c>
      <c r="CN222" s="139">
        <v>0</v>
      </c>
      <c r="CO222" s="97">
        <v>1</v>
      </c>
      <c r="CP222" s="97">
        <v>480627</v>
      </c>
      <c r="CQ222" s="119">
        <v>108702</v>
      </c>
      <c r="CR222" s="119">
        <v>108343</v>
      </c>
      <c r="CS222" s="118">
        <v>359</v>
      </c>
      <c r="CT222" s="117">
        <v>4000</v>
      </c>
      <c r="CU222" s="117">
        <v>4359</v>
      </c>
    </row>
    <row r="223" spans="1:99" x14ac:dyDescent="0.2">
      <c r="A223" s="144" t="s">
        <v>481</v>
      </c>
      <c r="B223" s="144" t="s">
        <v>1262</v>
      </c>
      <c r="C223" s="144" t="s">
        <v>482</v>
      </c>
      <c r="D223" s="144"/>
      <c r="E223" s="144" t="s">
        <v>821</v>
      </c>
      <c r="F223" s="97">
        <v>391952</v>
      </c>
      <c r="G223" s="97">
        <v>42221</v>
      </c>
      <c r="H223" s="97">
        <v>120972</v>
      </c>
      <c r="I223" s="97">
        <v>225635</v>
      </c>
      <c r="J223" s="97">
        <v>45403</v>
      </c>
      <c r="K223" s="97">
        <v>0</v>
      </c>
      <c r="L223" s="97">
        <v>13711</v>
      </c>
      <c r="M223" s="97">
        <v>34190</v>
      </c>
      <c r="N223" s="97">
        <v>5068</v>
      </c>
      <c r="O223" s="97">
        <v>0</v>
      </c>
      <c r="P223" s="97">
        <v>0</v>
      </c>
      <c r="Q223" s="97">
        <v>3935</v>
      </c>
      <c r="R223" s="97">
        <v>5287</v>
      </c>
      <c r="S223" s="140">
        <v>888374</v>
      </c>
      <c r="T223" s="98">
        <v>0</v>
      </c>
      <c r="U223" s="98">
        <v>0</v>
      </c>
      <c r="V223" s="98">
        <v>0</v>
      </c>
      <c r="W223" s="98">
        <v>0</v>
      </c>
      <c r="X223" s="98">
        <v>0</v>
      </c>
      <c r="Y223" s="97">
        <v>0</v>
      </c>
      <c r="Z223" s="97">
        <v>0</v>
      </c>
      <c r="AA223" s="97">
        <v>0</v>
      </c>
      <c r="AB223" s="97">
        <v>0</v>
      </c>
      <c r="AC223" s="97">
        <v>0</v>
      </c>
      <c r="AD223" s="98">
        <v>-459</v>
      </c>
      <c r="AE223" s="98">
        <v>1550</v>
      </c>
      <c r="AF223" s="98">
        <v>0</v>
      </c>
      <c r="AG223" s="98">
        <v>0</v>
      </c>
      <c r="AH223" s="98">
        <v>0</v>
      </c>
      <c r="AI223" s="98">
        <v>-7364</v>
      </c>
      <c r="AJ223" s="114">
        <v>882101</v>
      </c>
      <c r="AK223" s="97">
        <v>276</v>
      </c>
      <c r="AL223" s="97">
        <v>6917</v>
      </c>
      <c r="AM223" s="97">
        <v>0</v>
      </c>
      <c r="AN223" s="97">
        <v>0</v>
      </c>
      <c r="AO223" s="97">
        <v>338</v>
      </c>
      <c r="AP223" s="97">
        <v>3161</v>
      </c>
      <c r="AQ223" s="97">
        <v>0</v>
      </c>
      <c r="AR223" s="97">
        <v>20147</v>
      </c>
      <c r="AS223" s="97">
        <v>0</v>
      </c>
      <c r="AT223" s="97">
        <v>912940</v>
      </c>
      <c r="AU223" s="97">
        <v>-1061</v>
      </c>
      <c r="AV223" s="97">
        <v>3903</v>
      </c>
      <c r="AW223" s="97">
        <v>17</v>
      </c>
      <c r="AX223" s="97">
        <v>0</v>
      </c>
      <c r="AY223" s="97">
        <v>-11480</v>
      </c>
      <c r="AZ223" s="97">
        <v>0</v>
      </c>
      <c r="BA223" s="97">
        <v>0</v>
      </c>
      <c r="BB223" s="97">
        <v>0</v>
      </c>
      <c r="BC223" s="97">
        <v>0</v>
      </c>
      <c r="BD223" s="114">
        <v>904319</v>
      </c>
      <c r="BE223" s="97">
        <v>0</v>
      </c>
      <c r="BF223" s="97">
        <v>-415157</v>
      </c>
      <c r="BG223" s="97">
        <v>489162</v>
      </c>
      <c r="BH223" s="97">
        <v>0</v>
      </c>
      <c r="BI223" s="97">
        <v>-8343</v>
      </c>
      <c r="BJ223" s="97">
        <v>-1166</v>
      </c>
      <c r="BK223" s="97">
        <v>-4446</v>
      </c>
      <c r="BL223" s="97">
        <v>3689</v>
      </c>
      <c r="BM223" s="97">
        <v>-63234</v>
      </c>
      <c r="BN223" s="97">
        <v>0</v>
      </c>
      <c r="BO223" s="97">
        <v>-102477</v>
      </c>
      <c r="BP223" s="97">
        <v>-2733</v>
      </c>
      <c r="BQ223" s="97">
        <v>310452</v>
      </c>
      <c r="BR223" s="105">
        <v>34380</v>
      </c>
      <c r="BS223" s="105">
        <v>7996</v>
      </c>
      <c r="BT223" s="105">
        <v>125605</v>
      </c>
      <c r="BU223" s="105">
        <v>24017</v>
      </c>
      <c r="BV223" s="106">
        <v>26037</v>
      </c>
      <c r="BW223" s="106">
        <v>6830</v>
      </c>
      <c r="BX223" s="106">
        <v>121159</v>
      </c>
      <c r="BY223" s="106">
        <v>27706</v>
      </c>
      <c r="BZ223" s="105">
        <v>0</v>
      </c>
      <c r="CA223" s="107">
        <v>41566</v>
      </c>
      <c r="CB223" s="107">
        <v>0</v>
      </c>
      <c r="CC223" s="107">
        <v>10634</v>
      </c>
      <c r="CD223" s="107">
        <v>-2225</v>
      </c>
      <c r="CE223" s="107">
        <v>5582</v>
      </c>
      <c r="CF223" s="136">
        <v>55557</v>
      </c>
      <c r="CG223" s="110">
        <v>0</v>
      </c>
      <c r="CH223" s="110">
        <v>0</v>
      </c>
      <c r="CI223" s="135">
        <v>0</v>
      </c>
      <c r="CJ223" s="135">
        <v>0</v>
      </c>
      <c r="CK223" s="97">
        <v>278</v>
      </c>
      <c r="CL223" s="97">
        <v>0</v>
      </c>
      <c r="CM223" s="139">
        <v>0</v>
      </c>
      <c r="CN223" s="139">
        <v>0</v>
      </c>
      <c r="CO223" s="97">
        <v>1</v>
      </c>
      <c r="CP223" s="97">
        <v>888374</v>
      </c>
      <c r="CQ223" s="119">
        <v>0</v>
      </c>
      <c r="CR223" s="119">
        <v>0</v>
      </c>
      <c r="CS223" s="118">
        <v>0</v>
      </c>
      <c r="CT223" s="117">
        <v>0</v>
      </c>
      <c r="CU223" s="117">
        <v>0</v>
      </c>
    </row>
    <row r="224" spans="1:99" x14ac:dyDescent="0.2">
      <c r="A224" s="144" t="s">
        <v>483</v>
      </c>
      <c r="B224" s="144" t="s">
        <v>1263</v>
      </c>
      <c r="C224" s="144" t="s">
        <v>484</v>
      </c>
      <c r="D224" s="144"/>
      <c r="E224" s="144" t="s">
        <v>822</v>
      </c>
      <c r="F224" s="97">
        <v>0</v>
      </c>
      <c r="G224" s="97">
        <v>-80</v>
      </c>
      <c r="H224" s="97">
        <v>0</v>
      </c>
      <c r="I224" s="97">
        <v>0</v>
      </c>
      <c r="J224" s="97">
        <v>0</v>
      </c>
      <c r="K224" s="97">
        <v>1361</v>
      </c>
      <c r="L224" s="97">
        <v>2493.4080100000001</v>
      </c>
      <c r="M224" s="97">
        <v>5147.7602099999995</v>
      </c>
      <c r="N224" s="97">
        <v>1397</v>
      </c>
      <c r="O224" s="97">
        <v>0</v>
      </c>
      <c r="P224" s="97">
        <v>0</v>
      </c>
      <c r="Q224" s="97">
        <v>3736.4448839999982</v>
      </c>
      <c r="R224" s="97">
        <v>0</v>
      </c>
      <c r="S224" s="140">
        <v>14055.613103999998</v>
      </c>
      <c r="T224" s="98">
        <v>19426</v>
      </c>
      <c r="U224" s="98">
        <v>0</v>
      </c>
      <c r="V224" s="98">
        <v>13638</v>
      </c>
      <c r="W224" s="98">
        <v>0</v>
      </c>
      <c r="X224" s="98">
        <v>0</v>
      </c>
      <c r="Y224" s="97">
        <v>275</v>
      </c>
      <c r="Z224" s="97">
        <v>0</v>
      </c>
      <c r="AA224" s="97">
        <v>0</v>
      </c>
      <c r="AB224" s="97">
        <v>0</v>
      </c>
      <c r="AC224" s="97">
        <v>0</v>
      </c>
      <c r="AD224" s="98">
        <v>-120</v>
      </c>
      <c r="AE224" s="98">
        <v>163</v>
      </c>
      <c r="AF224" s="98">
        <v>-114</v>
      </c>
      <c r="AG224" s="98">
        <v>-367</v>
      </c>
      <c r="AH224" s="98">
        <v>0</v>
      </c>
      <c r="AI224" s="98">
        <v>0</v>
      </c>
      <c r="AJ224" s="114">
        <v>46956.613103999996</v>
      </c>
      <c r="AK224" s="97">
        <v>0</v>
      </c>
      <c r="AL224" s="97">
        <v>225</v>
      </c>
      <c r="AM224" s="97">
        <v>0</v>
      </c>
      <c r="AN224" s="97">
        <v>0</v>
      </c>
      <c r="AO224" s="97">
        <v>0</v>
      </c>
      <c r="AP224" s="97">
        <v>1526</v>
      </c>
      <c r="AQ224" s="97">
        <v>0</v>
      </c>
      <c r="AR224" s="97">
        <v>3497</v>
      </c>
      <c r="AS224" s="97">
        <v>-3564</v>
      </c>
      <c r="AT224" s="97">
        <v>48640.613103999996</v>
      </c>
      <c r="AU224" s="97">
        <v>-130</v>
      </c>
      <c r="AV224" s="97">
        <v>0</v>
      </c>
      <c r="AW224" s="97">
        <v>0</v>
      </c>
      <c r="AX224" s="97">
        <v>0</v>
      </c>
      <c r="AY224" s="97">
        <v>-32984</v>
      </c>
      <c r="AZ224" s="97">
        <v>0</v>
      </c>
      <c r="BA224" s="97">
        <v>0</v>
      </c>
      <c r="BB224" s="97">
        <v>0</v>
      </c>
      <c r="BC224" s="97">
        <v>0</v>
      </c>
      <c r="BD224" s="114">
        <v>15526.613103999996</v>
      </c>
      <c r="BE224" s="97">
        <v>0</v>
      </c>
      <c r="BF224" s="97">
        <v>-4010</v>
      </c>
      <c r="BG224" s="97">
        <v>11516.613103999996</v>
      </c>
      <c r="BH224" s="97">
        <v>0</v>
      </c>
      <c r="BI224" s="97">
        <v>0</v>
      </c>
      <c r="BJ224" s="97">
        <v>0</v>
      </c>
      <c r="BK224" s="97">
        <v>758</v>
      </c>
      <c r="BL224" s="97">
        <v>497</v>
      </c>
      <c r="BM224" s="97">
        <v>-1859</v>
      </c>
      <c r="BN224" s="97">
        <v>0</v>
      </c>
      <c r="BO224" s="97">
        <v>-4633</v>
      </c>
      <c r="BP224" s="97">
        <v>-401</v>
      </c>
      <c r="BQ224" s="97">
        <v>5879</v>
      </c>
      <c r="BR224" s="105">
        <v>0</v>
      </c>
      <c r="BS224" s="105">
        <v>0</v>
      </c>
      <c r="BT224" s="105">
        <v>5472</v>
      </c>
      <c r="BU224" s="105">
        <v>3895</v>
      </c>
      <c r="BV224" s="106">
        <v>0</v>
      </c>
      <c r="BW224" s="106">
        <v>0</v>
      </c>
      <c r="BX224" s="106">
        <v>6230</v>
      </c>
      <c r="BY224" s="106">
        <v>4392</v>
      </c>
      <c r="BZ224" s="105">
        <v>0</v>
      </c>
      <c r="CA224" s="107">
        <v>2102</v>
      </c>
      <c r="CB224" s="107">
        <v>2586</v>
      </c>
      <c r="CC224" s="107">
        <v>0</v>
      </c>
      <c r="CD224" s="107">
        <v>0</v>
      </c>
      <c r="CE224" s="107">
        <v>1130</v>
      </c>
      <c r="CF224" s="136">
        <v>5818</v>
      </c>
      <c r="CG224" s="110">
        <v>4084</v>
      </c>
      <c r="CH224" s="110">
        <v>6051</v>
      </c>
      <c r="CI224" s="135">
        <v>10135</v>
      </c>
      <c r="CJ224" s="135">
        <v>0</v>
      </c>
      <c r="CK224" s="97">
        <v>0</v>
      </c>
      <c r="CL224" s="97">
        <v>0</v>
      </c>
      <c r="CM224" s="139">
        <v>0</v>
      </c>
      <c r="CN224" s="139">
        <v>0</v>
      </c>
      <c r="CO224" s="97">
        <v>1</v>
      </c>
      <c r="CP224" s="97">
        <v>14086</v>
      </c>
      <c r="CQ224" s="119">
        <v>25337</v>
      </c>
      <c r="CR224" s="119">
        <v>23381</v>
      </c>
      <c r="CS224" s="118">
        <v>1956</v>
      </c>
      <c r="CT224" s="117">
        <v>22267</v>
      </c>
      <c r="CU224" s="117">
        <v>24223</v>
      </c>
    </row>
    <row r="225" spans="1:99" x14ac:dyDescent="0.2">
      <c r="A225" s="144" t="s">
        <v>485</v>
      </c>
      <c r="B225" s="144" t="s">
        <v>1264</v>
      </c>
      <c r="C225" s="144" t="s">
        <v>486</v>
      </c>
      <c r="D225" s="144"/>
      <c r="E225" s="144" t="s">
        <v>822</v>
      </c>
      <c r="F225" s="97">
        <v>0</v>
      </c>
      <c r="G225" s="97">
        <v>-290</v>
      </c>
      <c r="H225" s="97">
        <v>0</v>
      </c>
      <c r="I225" s="97">
        <v>0</v>
      </c>
      <c r="J225" s="97">
        <v>0</v>
      </c>
      <c r="K225" s="97">
        <v>980</v>
      </c>
      <c r="L225" s="97">
        <v>2456</v>
      </c>
      <c r="M225" s="97">
        <v>4359</v>
      </c>
      <c r="N225" s="97">
        <v>1832</v>
      </c>
      <c r="O225" s="97">
        <v>0</v>
      </c>
      <c r="P225" s="97">
        <v>0</v>
      </c>
      <c r="Q225" s="97">
        <v>2838</v>
      </c>
      <c r="R225" s="97">
        <v>0</v>
      </c>
      <c r="S225" s="140">
        <v>12175</v>
      </c>
      <c r="T225" s="98">
        <v>13530</v>
      </c>
      <c r="U225" s="98">
        <v>11</v>
      </c>
      <c r="V225" s="98">
        <v>13369</v>
      </c>
      <c r="W225" s="98">
        <v>-79</v>
      </c>
      <c r="X225" s="98">
        <v>0</v>
      </c>
      <c r="Y225" s="97">
        <v>976</v>
      </c>
      <c r="Z225" s="97">
        <v>0</v>
      </c>
      <c r="AA225" s="97">
        <v>0</v>
      </c>
      <c r="AB225" s="97">
        <v>0</v>
      </c>
      <c r="AC225" s="97">
        <v>0</v>
      </c>
      <c r="AD225" s="98">
        <v>410</v>
      </c>
      <c r="AE225" s="98">
        <v>31</v>
      </c>
      <c r="AF225" s="98">
        <v>-177</v>
      </c>
      <c r="AG225" s="98">
        <v>-77</v>
      </c>
      <c r="AH225" s="98">
        <v>0</v>
      </c>
      <c r="AI225" s="98">
        <v>-59</v>
      </c>
      <c r="AJ225" s="114">
        <v>40110</v>
      </c>
      <c r="AK225" s="97">
        <v>0</v>
      </c>
      <c r="AL225" s="97">
        <v>24</v>
      </c>
      <c r="AM225" s="97">
        <v>0</v>
      </c>
      <c r="AN225" s="97">
        <v>-164</v>
      </c>
      <c r="AO225" s="97">
        <v>305</v>
      </c>
      <c r="AP225" s="97">
        <v>788</v>
      </c>
      <c r="AQ225" s="97">
        <v>0</v>
      </c>
      <c r="AR225" s="97">
        <v>666</v>
      </c>
      <c r="AS225" s="97">
        <v>0</v>
      </c>
      <c r="AT225" s="97">
        <v>41729</v>
      </c>
      <c r="AU225" s="97">
        <v>-98</v>
      </c>
      <c r="AV225" s="97">
        <v>0</v>
      </c>
      <c r="AW225" s="97">
        <v>-6</v>
      </c>
      <c r="AX225" s="97">
        <v>0</v>
      </c>
      <c r="AY225" s="97">
        <v>-26838</v>
      </c>
      <c r="AZ225" s="97">
        <v>0</v>
      </c>
      <c r="BA225" s="97">
        <v>-545</v>
      </c>
      <c r="BB225" s="97">
        <v>0</v>
      </c>
      <c r="BC225" s="97">
        <v>0</v>
      </c>
      <c r="BD225" s="114">
        <v>14242</v>
      </c>
      <c r="BE225" s="97">
        <v>0</v>
      </c>
      <c r="BF225" s="97">
        <v>-2898</v>
      </c>
      <c r="BG225" s="97">
        <v>11344</v>
      </c>
      <c r="BH225" s="97">
        <v>0</v>
      </c>
      <c r="BI225" s="97">
        <v>0</v>
      </c>
      <c r="BJ225" s="97">
        <v>0</v>
      </c>
      <c r="BK225" s="97">
        <v>5138</v>
      </c>
      <c r="BL225" s="97">
        <v>309</v>
      </c>
      <c r="BM225" s="97">
        <v>-1907</v>
      </c>
      <c r="BN225" s="97">
        <v>0</v>
      </c>
      <c r="BO225" s="97">
        <v>-8523</v>
      </c>
      <c r="BP225" s="97">
        <v>-78</v>
      </c>
      <c r="BQ225" s="97">
        <v>6283</v>
      </c>
      <c r="BR225" s="105">
        <v>0</v>
      </c>
      <c r="BS225" s="105">
        <v>0</v>
      </c>
      <c r="BT225" s="105">
        <v>4170</v>
      </c>
      <c r="BU225" s="105">
        <v>1630</v>
      </c>
      <c r="BV225" s="106">
        <v>0</v>
      </c>
      <c r="BW225" s="106">
        <v>0</v>
      </c>
      <c r="BX225" s="106">
        <v>9308</v>
      </c>
      <c r="BY225" s="106">
        <v>1939</v>
      </c>
      <c r="BZ225" s="105">
        <v>0</v>
      </c>
      <c r="CA225" s="107">
        <v>2001</v>
      </c>
      <c r="CB225" s="107">
        <v>0</v>
      </c>
      <c r="CC225" s="107">
        <v>223</v>
      </c>
      <c r="CD225" s="107">
        <v>-1084</v>
      </c>
      <c r="CE225" s="107">
        <v>1539</v>
      </c>
      <c r="CF225" s="136">
        <v>2679</v>
      </c>
      <c r="CG225" s="110">
        <v>3699</v>
      </c>
      <c r="CH225" s="110">
        <v>3793</v>
      </c>
      <c r="CI225" s="135">
        <v>7492</v>
      </c>
      <c r="CJ225" s="135">
        <v>0</v>
      </c>
      <c r="CK225" s="97">
        <v>0</v>
      </c>
      <c r="CL225" s="97">
        <v>0</v>
      </c>
      <c r="CM225" s="139">
        <v>0</v>
      </c>
      <c r="CN225" s="139">
        <v>-94</v>
      </c>
      <c r="CO225" s="97">
        <v>1</v>
      </c>
      <c r="CP225" s="97">
        <v>12174</v>
      </c>
      <c r="CQ225" s="119">
        <v>27270</v>
      </c>
      <c r="CR225" s="119">
        <v>27336</v>
      </c>
      <c r="CS225" s="118">
        <v>-66</v>
      </c>
      <c r="CT225" s="117">
        <v>1619</v>
      </c>
      <c r="CU225" s="117">
        <v>1553</v>
      </c>
    </row>
    <row r="226" spans="1:99" x14ac:dyDescent="0.2">
      <c r="A226" s="144" t="s">
        <v>487</v>
      </c>
      <c r="B226" s="144" t="s">
        <v>1265</v>
      </c>
      <c r="C226" s="144" t="s">
        <v>488</v>
      </c>
      <c r="D226" s="144"/>
      <c r="E226" s="144" t="s">
        <v>822</v>
      </c>
      <c r="F226" s="97">
        <v>0</v>
      </c>
      <c r="G226" s="97">
        <v>131</v>
      </c>
      <c r="H226" s="97">
        <v>0</v>
      </c>
      <c r="I226" s="97">
        <v>0</v>
      </c>
      <c r="J226" s="97">
        <v>0</v>
      </c>
      <c r="K226" s="97">
        <v>1410</v>
      </c>
      <c r="L226" s="97">
        <v>2530</v>
      </c>
      <c r="M226" s="97">
        <v>2828.7550000000001</v>
      </c>
      <c r="N226" s="97">
        <v>1239</v>
      </c>
      <c r="O226" s="97">
        <v>0</v>
      </c>
      <c r="P226" s="97">
        <v>0</v>
      </c>
      <c r="Q226" s="97">
        <v>2650</v>
      </c>
      <c r="R226" s="97">
        <v>-105</v>
      </c>
      <c r="S226" s="140">
        <v>10683.755000000001</v>
      </c>
      <c r="T226" s="98">
        <v>12613</v>
      </c>
      <c r="U226" s="98">
        <v>0</v>
      </c>
      <c r="V226" s="98">
        <v>8942</v>
      </c>
      <c r="W226" s="98">
        <v>0</v>
      </c>
      <c r="X226" s="98">
        <v>0</v>
      </c>
      <c r="Y226" s="97">
        <v>735</v>
      </c>
      <c r="Z226" s="97">
        <v>0</v>
      </c>
      <c r="AA226" s="97">
        <v>0</v>
      </c>
      <c r="AB226" s="97">
        <v>0</v>
      </c>
      <c r="AC226" s="97">
        <v>0</v>
      </c>
      <c r="AD226" s="98">
        <v>-116</v>
      </c>
      <c r="AE226" s="98">
        <v>0</v>
      </c>
      <c r="AF226" s="98">
        <v>-18</v>
      </c>
      <c r="AG226" s="98">
        <v>0</v>
      </c>
      <c r="AH226" s="98">
        <v>0</v>
      </c>
      <c r="AI226" s="98">
        <v>0</v>
      </c>
      <c r="AJ226" s="114">
        <v>32839.755000000005</v>
      </c>
      <c r="AK226" s="97">
        <v>0</v>
      </c>
      <c r="AL226" s="97">
        <v>0</v>
      </c>
      <c r="AM226" s="97">
        <v>0</v>
      </c>
      <c r="AN226" s="97">
        <v>0</v>
      </c>
      <c r="AO226" s="97">
        <v>21</v>
      </c>
      <c r="AP226" s="97">
        <v>580</v>
      </c>
      <c r="AQ226" s="97">
        <v>0</v>
      </c>
      <c r="AR226" s="97">
        <v>2871</v>
      </c>
      <c r="AS226" s="97">
        <v>-2475</v>
      </c>
      <c r="AT226" s="97">
        <v>33836.755000000005</v>
      </c>
      <c r="AU226" s="97">
        <v>-156</v>
      </c>
      <c r="AV226" s="97">
        <v>0</v>
      </c>
      <c r="AW226" s="97">
        <v>0</v>
      </c>
      <c r="AX226" s="97">
        <v>0</v>
      </c>
      <c r="AY226" s="97">
        <v>-21628</v>
      </c>
      <c r="AZ226" s="97">
        <v>0</v>
      </c>
      <c r="BA226" s="97">
        <v>0</v>
      </c>
      <c r="BB226" s="97">
        <v>0</v>
      </c>
      <c r="BC226" s="97">
        <v>0</v>
      </c>
      <c r="BD226" s="114">
        <v>12052.755000000005</v>
      </c>
      <c r="BE226" s="97">
        <v>0</v>
      </c>
      <c r="BF226" s="97">
        <v>-1261</v>
      </c>
      <c r="BG226" s="97">
        <v>10791.755000000005</v>
      </c>
      <c r="BH226" s="97">
        <v>0</v>
      </c>
      <c r="BI226" s="97">
        <v>0</v>
      </c>
      <c r="BJ226" s="97">
        <v>0</v>
      </c>
      <c r="BK226" s="97">
        <v>-202</v>
      </c>
      <c r="BL226" s="97">
        <v>612</v>
      </c>
      <c r="BM226" s="97">
        <v>-1413</v>
      </c>
      <c r="BN226" s="97">
        <v>0</v>
      </c>
      <c r="BO226" s="97">
        <v>-3482</v>
      </c>
      <c r="BP226" s="97">
        <v>-238</v>
      </c>
      <c r="BQ226" s="97">
        <v>6069</v>
      </c>
      <c r="BR226" s="105">
        <v>0</v>
      </c>
      <c r="BS226" s="105">
        <v>0</v>
      </c>
      <c r="BT226" s="105">
        <v>1412</v>
      </c>
      <c r="BU226" s="105">
        <v>4135</v>
      </c>
      <c r="BV226" s="106">
        <v>0</v>
      </c>
      <c r="BW226" s="106">
        <v>0</v>
      </c>
      <c r="BX226" s="106">
        <v>1210</v>
      </c>
      <c r="BY226" s="106">
        <v>4747</v>
      </c>
      <c r="BZ226" s="105">
        <v>0</v>
      </c>
      <c r="CA226" s="107">
        <v>1158</v>
      </c>
      <c r="CB226" s="107">
        <v>8234</v>
      </c>
      <c r="CC226" s="107">
        <v>91</v>
      </c>
      <c r="CD226" s="107">
        <v>0</v>
      </c>
      <c r="CE226" s="107">
        <v>713</v>
      </c>
      <c r="CF226" s="136">
        <v>10196</v>
      </c>
      <c r="CG226" s="110">
        <v>3050</v>
      </c>
      <c r="CH226" s="110">
        <v>3502</v>
      </c>
      <c r="CI226" s="135">
        <v>6552</v>
      </c>
      <c r="CJ226" s="135">
        <v>68</v>
      </c>
      <c r="CK226" s="97">
        <v>0</v>
      </c>
      <c r="CL226" s="97">
        <v>0</v>
      </c>
      <c r="CM226" s="139">
        <v>0</v>
      </c>
      <c r="CN226" s="139">
        <v>0</v>
      </c>
      <c r="CO226" s="97">
        <v>1</v>
      </c>
      <c r="CP226" s="97">
        <v>10684</v>
      </c>
      <c r="CQ226" s="119">
        <v>16779</v>
      </c>
      <c r="CR226" s="119">
        <v>16599</v>
      </c>
      <c r="CS226" s="118">
        <v>180</v>
      </c>
      <c r="CT226" s="117">
        <v>2294</v>
      </c>
      <c r="CU226" s="117">
        <v>2474</v>
      </c>
    </row>
    <row r="227" spans="1:99" x14ac:dyDescent="0.2">
      <c r="A227" s="144" t="s">
        <v>489</v>
      </c>
      <c r="B227" s="144" t="s">
        <v>1266</v>
      </c>
      <c r="C227" s="144" t="s">
        <v>490</v>
      </c>
      <c r="D227" s="144"/>
      <c r="E227" s="144" t="s">
        <v>822</v>
      </c>
      <c r="F227" s="97">
        <v>0</v>
      </c>
      <c r="G227" s="97">
        <v>100</v>
      </c>
      <c r="H227" s="97">
        <v>0</v>
      </c>
      <c r="I227" s="97">
        <v>0</v>
      </c>
      <c r="J227" s="97">
        <v>12</v>
      </c>
      <c r="K227" s="97">
        <v>508</v>
      </c>
      <c r="L227" s="97">
        <v>3316</v>
      </c>
      <c r="M227" s="97">
        <v>3565</v>
      </c>
      <c r="N227" s="97">
        <v>1077</v>
      </c>
      <c r="O227" s="97">
        <v>0</v>
      </c>
      <c r="P227" s="97">
        <v>0</v>
      </c>
      <c r="Q227" s="97">
        <v>3388</v>
      </c>
      <c r="R227" s="97">
        <v>0</v>
      </c>
      <c r="S227" s="140">
        <v>11966</v>
      </c>
      <c r="T227" s="98">
        <v>25792</v>
      </c>
      <c r="U227" s="98">
        <v>51</v>
      </c>
      <c r="V227" s="98">
        <v>0</v>
      </c>
      <c r="W227" s="98">
        <v>0</v>
      </c>
      <c r="X227" s="98">
        <v>0</v>
      </c>
      <c r="Y227" s="97">
        <v>584</v>
      </c>
      <c r="Z227" s="97">
        <v>0</v>
      </c>
      <c r="AA227" s="97">
        <v>0</v>
      </c>
      <c r="AB227" s="97">
        <v>0</v>
      </c>
      <c r="AC227" s="97">
        <v>0</v>
      </c>
      <c r="AD227" s="98">
        <v>0</v>
      </c>
      <c r="AE227" s="98">
        <v>0</v>
      </c>
      <c r="AF227" s="98">
        <v>0</v>
      </c>
      <c r="AG227" s="98">
        <v>0</v>
      </c>
      <c r="AH227" s="98">
        <v>0</v>
      </c>
      <c r="AI227" s="98">
        <v>0</v>
      </c>
      <c r="AJ227" s="114">
        <v>38393</v>
      </c>
      <c r="AK227" s="97">
        <v>0</v>
      </c>
      <c r="AL227" s="97">
        <v>500</v>
      </c>
      <c r="AM227" s="97">
        <v>0</v>
      </c>
      <c r="AN227" s="97">
        <v>0</v>
      </c>
      <c r="AO227" s="97">
        <v>69</v>
      </c>
      <c r="AP227" s="97">
        <v>504</v>
      </c>
      <c r="AQ227" s="97">
        <v>0</v>
      </c>
      <c r="AR227" s="97">
        <v>297</v>
      </c>
      <c r="AS227" s="97">
        <v>0</v>
      </c>
      <c r="AT227" s="97">
        <v>39763</v>
      </c>
      <c r="AU227" s="97">
        <v>-145</v>
      </c>
      <c r="AV227" s="97">
        <v>0</v>
      </c>
      <c r="AW227" s="97">
        <v>0</v>
      </c>
      <c r="AX227" s="97">
        <v>0</v>
      </c>
      <c r="AY227" s="97">
        <v>-25959</v>
      </c>
      <c r="AZ227" s="97">
        <v>0</v>
      </c>
      <c r="BA227" s="97">
        <v>-107</v>
      </c>
      <c r="BB227" s="97">
        <v>0</v>
      </c>
      <c r="BC227" s="97">
        <v>0</v>
      </c>
      <c r="BD227" s="114">
        <v>13552</v>
      </c>
      <c r="BE227" s="97">
        <v>0</v>
      </c>
      <c r="BF227" s="97">
        <v>-3068</v>
      </c>
      <c r="BG227" s="97">
        <v>10484</v>
      </c>
      <c r="BH227" s="97">
        <v>0</v>
      </c>
      <c r="BI227" s="97">
        <v>0</v>
      </c>
      <c r="BJ227" s="97">
        <v>0</v>
      </c>
      <c r="BK227" s="97">
        <v>-407</v>
      </c>
      <c r="BL227" s="97">
        <v>592</v>
      </c>
      <c r="BM227" s="97">
        <v>-1422</v>
      </c>
      <c r="BN227" s="97">
        <v>0</v>
      </c>
      <c r="BO227" s="97">
        <v>-3036</v>
      </c>
      <c r="BP227" s="97">
        <v>-100</v>
      </c>
      <c r="BQ227" s="97">
        <v>6111</v>
      </c>
      <c r="BR227" s="105">
        <v>0</v>
      </c>
      <c r="BS227" s="105">
        <v>0</v>
      </c>
      <c r="BT227" s="105">
        <v>4911</v>
      </c>
      <c r="BU227" s="105">
        <v>6159</v>
      </c>
      <c r="BV227" s="106">
        <v>0</v>
      </c>
      <c r="BW227" s="106">
        <v>0</v>
      </c>
      <c r="BX227" s="106">
        <v>4504</v>
      </c>
      <c r="BY227" s="106">
        <v>6751</v>
      </c>
      <c r="BZ227" s="105">
        <v>0</v>
      </c>
      <c r="CA227" s="107">
        <v>1441</v>
      </c>
      <c r="CB227" s="107">
        <v>0</v>
      </c>
      <c r="CC227" s="107">
        <v>0</v>
      </c>
      <c r="CD227" s="107">
        <v>0</v>
      </c>
      <c r="CE227" s="107">
        <v>580</v>
      </c>
      <c r="CF227" s="136">
        <v>2021</v>
      </c>
      <c r="CG227" s="110">
        <v>3212</v>
      </c>
      <c r="CH227" s="110">
        <v>3840</v>
      </c>
      <c r="CI227" s="135">
        <v>7052</v>
      </c>
      <c r="CJ227" s="135">
        <v>41</v>
      </c>
      <c r="CK227" s="97">
        <v>0</v>
      </c>
      <c r="CL227" s="97">
        <v>0</v>
      </c>
      <c r="CM227" s="139">
        <v>0</v>
      </c>
      <c r="CN227" s="139">
        <v>0</v>
      </c>
      <c r="CO227" s="97">
        <v>1</v>
      </c>
      <c r="CP227" s="97">
        <v>11967</v>
      </c>
      <c r="CQ227" s="119">
        <v>0</v>
      </c>
      <c r="CR227" s="119">
        <v>0</v>
      </c>
      <c r="CS227" s="118">
        <v>0</v>
      </c>
      <c r="CT227" s="117">
        <v>0</v>
      </c>
      <c r="CU227" s="117">
        <v>0</v>
      </c>
    </row>
    <row r="228" spans="1:99" x14ac:dyDescent="0.2">
      <c r="A228" s="144" t="s">
        <v>491</v>
      </c>
      <c r="B228" s="144" t="s">
        <v>1267</v>
      </c>
      <c r="C228" s="144" t="s">
        <v>492</v>
      </c>
      <c r="D228" s="144"/>
      <c r="E228" s="144" t="s">
        <v>822</v>
      </c>
      <c r="F228" s="97">
        <v>0</v>
      </c>
      <c r="G228" s="97">
        <v>-93</v>
      </c>
      <c r="H228" s="97">
        <v>0</v>
      </c>
      <c r="I228" s="97">
        <v>0</v>
      </c>
      <c r="J228" s="97">
        <v>0</v>
      </c>
      <c r="K228" s="97">
        <v>818</v>
      </c>
      <c r="L228" s="97">
        <v>3538</v>
      </c>
      <c r="M228" s="97">
        <v>4913</v>
      </c>
      <c r="N228" s="97">
        <v>-385</v>
      </c>
      <c r="O228" s="97">
        <v>0</v>
      </c>
      <c r="P228" s="97">
        <v>0</v>
      </c>
      <c r="Q228" s="97">
        <v>2916</v>
      </c>
      <c r="R228" s="97">
        <v>0</v>
      </c>
      <c r="S228" s="140">
        <v>11707</v>
      </c>
      <c r="T228" s="98">
        <v>17012</v>
      </c>
      <c r="U228" s="98">
        <v>0</v>
      </c>
      <c r="V228" s="98">
        <v>14537</v>
      </c>
      <c r="W228" s="98">
        <v>0</v>
      </c>
      <c r="X228" s="98">
        <v>856</v>
      </c>
      <c r="Y228" s="97">
        <v>75</v>
      </c>
      <c r="Z228" s="97">
        <v>0</v>
      </c>
      <c r="AA228" s="97">
        <v>0</v>
      </c>
      <c r="AB228" s="97">
        <v>0</v>
      </c>
      <c r="AC228" s="97">
        <v>0</v>
      </c>
      <c r="AD228" s="98">
        <v>0</v>
      </c>
      <c r="AE228" s="98">
        <v>0</v>
      </c>
      <c r="AF228" s="98">
        <v>0</v>
      </c>
      <c r="AG228" s="98">
        <v>0</v>
      </c>
      <c r="AH228" s="98">
        <v>21</v>
      </c>
      <c r="AI228" s="98">
        <v>-2</v>
      </c>
      <c r="AJ228" s="114">
        <v>44206</v>
      </c>
      <c r="AK228" s="97">
        <v>0</v>
      </c>
      <c r="AL228" s="97">
        <v>1912</v>
      </c>
      <c r="AM228" s="97">
        <v>0</v>
      </c>
      <c r="AN228" s="97">
        <v>0</v>
      </c>
      <c r="AO228" s="97">
        <v>-44</v>
      </c>
      <c r="AP228" s="97">
        <v>547</v>
      </c>
      <c r="AQ228" s="97">
        <v>0</v>
      </c>
      <c r="AR228" s="97">
        <v>1575</v>
      </c>
      <c r="AS228" s="97">
        <v>-1821</v>
      </c>
      <c r="AT228" s="97">
        <v>46375</v>
      </c>
      <c r="AU228" s="97">
        <v>-1492</v>
      </c>
      <c r="AV228" s="97">
        <v>0</v>
      </c>
      <c r="AW228" s="97">
        <v>0</v>
      </c>
      <c r="AX228" s="97">
        <v>0</v>
      </c>
      <c r="AY228" s="97">
        <v>-31891</v>
      </c>
      <c r="AZ228" s="97">
        <v>0</v>
      </c>
      <c r="BA228" s="97">
        <v>0</v>
      </c>
      <c r="BB228" s="97">
        <v>0</v>
      </c>
      <c r="BC228" s="97">
        <v>0</v>
      </c>
      <c r="BD228" s="114">
        <v>12992</v>
      </c>
      <c r="BE228" s="97">
        <v>0</v>
      </c>
      <c r="BF228" s="97">
        <v>-2221</v>
      </c>
      <c r="BG228" s="97">
        <v>10771</v>
      </c>
      <c r="BH228" s="97">
        <v>0</v>
      </c>
      <c r="BI228" s="97">
        <v>0</v>
      </c>
      <c r="BJ228" s="97">
        <v>0</v>
      </c>
      <c r="BK228" s="97">
        <v>-483</v>
      </c>
      <c r="BL228" s="97">
        <v>-626</v>
      </c>
      <c r="BM228" s="97">
        <v>-1859</v>
      </c>
      <c r="BN228" s="97">
        <v>0</v>
      </c>
      <c r="BO228" s="97">
        <v>-2434</v>
      </c>
      <c r="BP228" s="97">
        <v>-73</v>
      </c>
      <c r="BQ228" s="97">
        <v>5297</v>
      </c>
      <c r="BR228" s="105">
        <v>0</v>
      </c>
      <c r="BS228" s="105">
        <v>0</v>
      </c>
      <c r="BT228" s="105">
        <v>6009</v>
      </c>
      <c r="BU228" s="105">
        <v>10059</v>
      </c>
      <c r="BV228" s="106">
        <v>0</v>
      </c>
      <c r="BW228" s="106">
        <v>0</v>
      </c>
      <c r="BX228" s="106">
        <v>5526</v>
      </c>
      <c r="BY228" s="106">
        <v>9433</v>
      </c>
      <c r="BZ228" s="105">
        <v>0</v>
      </c>
      <c r="CA228" s="107">
        <v>-1382</v>
      </c>
      <c r="CB228" s="107">
        <v>-1400</v>
      </c>
      <c r="CC228" s="107">
        <v>0</v>
      </c>
      <c r="CD228" s="107">
        <v>0</v>
      </c>
      <c r="CE228" s="107">
        <v>-569</v>
      </c>
      <c r="CF228" s="136">
        <v>-3351</v>
      </c>
      <c r="CG228" s="110">
        <v>3294</v>
      </c>
      <c r="CH228" s="110">
        <v>4961</v>
      </c>
      <c r="CI228" s="135">
        <v>8255</v>
      </c>
      <c r="CJ228" s="135">
        <v>17</v>
      </c>
      <c r="CK228" s="97">
        <v>0</v>
      </c>
      <c r="CL228" s="97">
        <v>0</v>
      </c>
      <c r="CM228" s="139">
        <v>0</v>
      </c>
      <c r="CN228" s="139">
        <v>0</v>
      </c>
      <c r="CO228" s="97">
        <v>1</v>
      </c>
      <c r="CP228" s="97">
        <v>11787</v>
      </c>
      <c r="CQ228" s="119">
        <v>28426</v>
      </c>
      <c r="CR228" s="119">
        <v>28871</v>
      </c>
      <c r="CS228" s="118">
        <v>-445</v>
      </c>
      <c r="CT228" s="117">
        <v>23919</v>
      </c>
      <c r="CU228" s="117">
        <v>23474</v>
      </c>
    </row>
    <row r="229" spans="1:99" x14ac:dyDescent="0.2">
      <c r="A229" s="144" t="s">
        <v>493</v>
      </c>
      <c r="B229" s="144" t="s">
        <v>1268</v>
      </c>
      <c r="C229" s="144" t="s">
        <v>494</v>
      </c>
      <c r="D229" s="144"/>
      <c r="E229" s="144" t="s">
        <v>822</v>
      </c>
      <c r="F229" s="97">
        <v>0</v>
      </c>
      <c r="G229" s="97">
        <v>-664</v>
      </c>
      <c r="H229" s="97">
        <v>0</v>
      </c>
      <c r="I229" s="97">
        <v>0</v>
      </c>
      <c r="J229" s="97">
        <v>0</v>
      </c>
      <c r="K229" s="97">
        <v>1170</v>
      </c>
      <c r="L229" s="97">
        <v>2282</v>
      </c>
      <c r="M229" s="97">
        <v>3880</v>
      </c>
      <c r="N229" s="97">
        <v>1280</v>
      </c>
      <c r="O229" s="97">
        <v>0</v>
      </c>
      <c r="P229" s="97">
        <v>0</v>
      </c>
      <c r="Q229" s="97">
        <v>4815</v>
      </c>
      <c r="R229" s="97">
        <v>-313</v>
      </c>
      <c r="S229" s="140">
        <v>12450</v>
      </c>
      <c r="T229" s="98">
        <v>14370</v>
      </c>
      <c r="U229" s="98">
        <v>0</v>
      </c>
      <c r="V229" s="98">
        <v>11138</v>
      </c>
      <c r="W229" s="98">
        <v>0</v>
      </c>
      <c r="X229" s="98">
        <v>0</v>
      </c>
      <c r="Y229" s="97">
        <v>2577</v>
      </c>
      <c r="Z229" s="97">
        <v>0</v>
      </c>
      <c r="AA229" s="97">
        <v>0</v>
      </c>
      <c r="AB229" s="97">
        <v>0</v>
      </c>
      <c r="AC229" s="97">
        <v>0</v>
      </c>
      <c r="AD229" s="98">
        <v>168</v>
      </c>
      <c r="AE229" s="98">
        <v>0</v>
      </c>
      <c r="AF229" s="98">
        <v>-323</v>
      </c>
      <c r="AG229" s="98">
        <v>0</v>
      </c>
      <c r="AH229" s="98">
        <v>26</v>
      </c>
      <c r="AI229" s="98">
        <v>0</v>
      </c>
      <c r="AJ229" s="114">
        <v>40406</v>
      </c>
      <c r="AK229" s="97">
        <v>0</v>
      </c>
      <c r="AL229" s="97">
        <v>14</v>
      </c>
      <c r="AM229" s="97">
        <v>0</v>
      </c>
      <c r="AN229" s="97">
        <v>0</v>
      </c>
      <c r="AO229" s="97">
        <v>708</v>
      </c>
      <c r="AP229" s="97">
        <v>780</v>
      </c>
      <c r="AQ229" s="97">
        <v>0</v>
      </c>
      <c r="AR229" s="97">
        <v>-4106</v>
      </c>
      <c r="AS229" s="97">
        <v>4125</v>
      </c>
      <c r="AT229" s="97">
        <v>41927</v>
      </c>
      <c r="AU229" s="97">
        <v>-546</v>
      </c>
      <c r="AV229" s="97">
        <v>0</v>
      </c>
      <c r="AW229" s="97">
        <v>0</v>
      </c>
      <c r="AX229" s="97">
        <v>0</v>
      </c>
      <c r="AY229" s="97">
        <v>-25767</v>
      </c>
      <c r="AZ229" s="97">
        <v>0</v>
      </c>
      <c r="BA229" s="97">
        <v>-7</v>
      </c>
      <c r="BB229" s="97">
        <v>0</v>
      </c>
      <c r="BC229" s="97">
        <v>0</v>
      </c>
      <c r="BD229" s="114">
        <v>15607</v>
      </c>
      <c r="BE229" s="97">
        <v>0</v>
      </c>
      <c r="BF229" s="97">
        <v>-3740</v>
      </c>
      <c r="BG229" s="97">
        <v>11867</v>
      </c>
      <c r="BH229" s="97">
        <v>0</v>
      </c>
      <c r="BI229" s="97">
        <v>0</v>
      </c>
      <c r="BJ229" s="97">
        <v>0</v>
      </c>
      <c r="BK229" s="97">
        <v>-2519</v>
      </c>
      <c r="BL229" s="97">
        <v>4309</v>
      </c>
      <c r="BM229" s="97">
        <v>-1777</v>
      </c>
      <c r="BN229" s="97">
        <v>0</v>
      </c>
      <c r="BO229" s="97">
        <v>-3140</v>
      </c>
      <c r="BP229" s="97">
        <v>-38</v>
      </c>
      <c r="BQ229" s="97">
        <v>8702</v>
      </c>
      <c r="BR229" s="105">
        <v>0</v>
      </c>
      <c r="BS229" s="105">
        <v>0</v>
      </c>
      <c r="BT229" s="105">
        <v>25174</v>
      </c>
      <c r="BU229" s="105">
        <v>4806</v>
      </c>
      <c r="BV229" s="106">
        <v>0</v>
      </c>
      <c r="BW229" s="106">
        <v>0</v>
      </c>
      <c r="BX229" s="106">
        <v>22655</v>
      </c>
      <c r="BY229" s="106">
        <v>9115</v>
      </c>
      <c r="BZ229" s="105">
        <v>-2939</v>
      </c>
      <c r="CA229" s="107">
        <v>1265</v>
      </c>
      <c r="CB229" s="107">
        <v>-220</v>
      </c>
      <c r="CC229" s="107">
        <v>0</v>
      </c>
      <c r="CD229" s="107">
        <v>0</v>
      </c>
      <c r="CE229" s="107">
        <v>1919</v>
      </c>
      <c r="CF229" s="136">
        <v>2964</v>
      </c>
      <c r="CG229" s="110">
        <v>3470</v>
      </c>
      <c r="CH229" s="110">
        <v>3003</v>
      </c>
      <c r="CI229" s="135">
        <v>6473</v>
      </c>
      <c r="CJ229" s="135">
        <v>0</v>
      </c>
      <c r="CK229" s="97">
        <v>0</v>
      </c>
      <c r="CL229" s="97">
        <v>0</v>
      </c>
      <c r="CM229" s="139">
        <v>0</v>
      </c>
      <c r="CN229" s="139">
        <v>0</v>
      </c>
      <c r="CO229" s="97">
        <v>1</v>
      </c>
      <c r="CP229" s="97">
        <v>12450</v>
      </c>
      <c r="CQ229" s="119">
        <v>22720</v>
      </c>
      <c r="CR229" s="119">
        <v>22720</v>
      </c>
      <c r="CS229" s="118">
        <v>0</v>
      </c>
      <c r="CT229" s="117">
        <v>2000</v>
      </c>
      <c r="CU229" s="117">
        <v>2000</v>
      </c>
    </row>
    <row r="230" spans="1:99" x14ac:dyDescent="0.2">
      <c r="A230" s="144" t="s">
        <v>495</v>
      </c>
      <c r="B230" s="144" t="s">
        <v>1269</v>
      </c>
      <c r="C230" s="144" t="s">
        <v>496</v>
      </c>
      <c r="D230" s="144"/>
      <c r="E230" s="144" t="s">
        <v>822</v>
      </c>
      <c r="F230" s="97">
        <v>0</v>
      </c>
      <c r="G230" s="97">
        <v>-242</v>
      </c>
      <c r="H230" s="97">
        <v>0</v>
      </c>
      <c r="I230" s="97">
        <v>0</v>
      </c>
      <c r="J230" s="97">
        <v>0</v>
      </c>
      <c r="K230" s="97">
        <v>934</v>
      </c>
      <c r="L230" s="97">
        <v>2305</v>
      </c>
      <c r="M230" s="97">
        <v>4093</v>
      </c>
      <c r="N230" s="97">
        <v>1421</v>
      </c>
      <c r="O230" s="97">
        <v>0</v>
      </c>
      <c r="P230" s="97">
        <v>0</v>
      </c>
      <c r="Q230" s="97">
        <v>2251</v>
      </c>
      <c r="R230" s="97">
        <v>0</v>
      </c>
      <c r="S230" s="140">
        <v>10762</v>
      </c>
      <c r="T230" s="98">
        <v>16949</v>
      </c>
      <c r="U230" s="98">
        <v>115</v>
      </c>
      <c r="V230" s="98">
        <v>0</v>
      </c>
      <c r="W230" s="98">
        <v>0</v>
      </c>
      <c r="X230" s="98">
        <v>0</v>
      </c>
      <c r="Y230" s="97">
        <v>1891</v>
      </c>
      <c r="Z230" s="97">
        <v>0</v>
      </c>
      <c r="AA230" s="97">
        <v>0</v>
      </c>
      <c r="AB230" s="97">
        <v>0</v>
      </c>
      <c r="AC230" s="97">
        <v>0</v>
      </c>
      <c r="AD230" s="98">
        <v>-807</v>
      </c>
      <c r="AE230" s="98">
        <v>0</v>
      </c>
      <c r="AF230" s="98">
        <v>-23</v>
      </c>
      <c r="AG230" s="98">
        <v>0</v>
      </c>
      <c r="AH230" s="98">
        <v>-9</v>
      </c>
      <c r="AI230" s="98">
        <v>3</v>
      </c>
      <c r="AJ230" s="114">
        <v>28881</v>
      </c>
      <c r="AK230" s="97">
        <v>0</v>
      </c>
      <c r="AL230" s="97">
        <v>1163</v>
      </c>
      <c r="AM230" s="97">
        <v>0</v>
      </c>
      <c r="AN230" s="97">
        <v>0</v>
      </c>
      <c r="AO230" s="97">
        <v>51</v>
      </c>
      <c r="AP230" s="97">
        <v>0</v>
      </c>
      <c r="AQ230" s="97">
        <v>0</v>
      </c>
      <c r="AR230" s="97">
        <v>0</v>
      </c>
      <c r="AS230" s="97">
        <v>0</v>
      </c>
      <c r="AT230" s="97">
        <v>30095</v>
      </c>
      <c r="AU230" s="97">
        <v>-306</v>
      </c>
      <c r="AV230" s="97">
        <v>0</v>
      </c>
      <c r="AW230" s="97">
        <v>0</v>
      </c>
      <c r="AX230" s="97">
        <v>0</v>
      </c>
      <c r="AY230" s="97">
        <v>-17263</v>
      </c>
      <c r="AZ230" s="97">
        <v>0</v>
      </c>
      <c r="BA230" s="97">
        <v>0</v>
      </c>
      <c r="BB230" s="97">
        <v>0</v>
      </c>
      <c r="BC230" s="97">
        <v>0</v>
      </c>
      <c r="BD230" s="114">
        <v>12526</v>
      </c>
      <c r="BE230" s="97">
        <v>0</v>
      </c>
      <c r="BF230" s="97">
        <v>-2502</v>
      </c>
      <c r="BG230" s="97">
        <v>10024</v>
      </c>
      <c r="BH230" s="97">
        <v>0</v>
      </c>
      <c r="BI230" s="97">
        <v>0</v>
      </c>
      <c r="BJ230" s="97">
        <v>0</v>
      </c>
      <c r="BK230" s="97">
        <v>684</v>
      </c>
      <c r="BL230" s="97">
        <v>0</v>
      </c>
      <c r="BM230" s="97">
        <v>-1034</v>
      </c>
      <c r="BN230" s="97">
        <v>0</v>
      </c>
      <c r="BO230" s="97">
        <v>-1951</v>
      </c>
      <c r="BP230" s="97">
        <v>-79</v>
      </c>
      <c r="BQ230" s="97">
        <v>7644</v>
      </c>
      <c r="BR230" s="105">
        <v>0</v>
      </c>
      <c r="BS230" s="105">
        <v>0</v>
      </c>
      <c r="BT230" s="105">
        <v>7696</v>
      </c>
      <c r="BU230" s="105">
        <v>2604</v>
      </c>
      <c r="BV230" s="106">
        <v>0</v>
      </c>
      <c r="BW230" s="106">
        <v>0</v>
      </c>
      <c r="BX230" s="106">
        <v>8380</v>
      </c>
      <c r="BY230" s="106">
        <v>2604</v>
      </c>
      <c r="BZ230" s="105">
        <v>0</v>
      </c>
      <c r="CA230" s="107">
        <v>1514</v>
      </c>
      <c r="CB230" s="107">
        <v>0</v>
      </c>
      <c r="CC230" s="107">
        <v>1315</v>
      </c>
      <c r="CD230" s="107">
        <v>0</v>
      </c>
      <c r="CE230" s="107">
        <v>1238</v>
      </c>
      <c r="CF230" s="136">
        <v>4067</v>
      </c>
      <c r="CG230" s="110">
        <v>2480</v>
      </c>
      <c r="CH230" s="110">
        <v>2137</v>
      </c>
      <c r="CI230" s="135">
        <v>4617</v>
      </c>
      <c r="CJ230" s="135">
        <v>0</v>
      </c>
      <c r="CK230" s="97">
        <v>0</v>
      </c>
      <c r="CL230" s="97">
        <v>0</v>
      </c>
      <c r="CM230" s="139">
        <v>0</v>
      </c>
      <c r="CN230" s="139">
        <v>0</v>
      </c>
      <c r="CO230" s="97">
        <v>1</v>
      </c>
      <c r="CP230" s="97">
        <v>10762</v>
      </c>
      <c r="CQ230" s="119">
        <v>0</v>
      </c>
      <c r="CR230" s="119">
        <v>0</v>
      </c>
      <c r="CS230" s="118">
        <v>0</v>
      </c>
      <c r="CT230" s="117">
        <v>0</v>
      </c>
      <c r="CU230" s="117">
        <v>0</v>
      </c>
    </row>
    <row r="231" spans="1:99" x14ac:dyDescent="0.2">
      <c r="A231" s="144" t="s">
        <v>497</v>
      </c>
      <c r="B231" s="144" t="s">
        <v>1270</v>
      </c>
      <c r="C231" s="144" t="s">
        <v>498</v>
      </c>
      <c r="D231" s="144"/>
      <c r="E231" s="144" t="s">
        <v>821</v>
      </c>
      <c r="F231" s="97">
        <v>285412</v>
      </c>
      <c r="G231" s="97">
        <v>37505</v>
      </c>
      <c r="H231" s="97">
        <v>85910</v>
      </c>
      <c r="I231" s="97">
        <v>180818</v>
      </c>
      <c r="J231" s="97">
        <v>31827</v>
      </c>
      <c r="K231" s="97">
        <v>5510</v>
      </c>
      <c r="L231" s="97">
        <v>12401</v>
      </c>
      <c r="M231" s="97">
        <v>27472</v>
      </c>
      <c r="N231" s="97">
        <v>3379</v>
      </c>
      <c r="O231" s="97">
        <v>0</v>
      </c>
      <c r="P231" s="97">
        <v>22072</v>
      </c>
      <c r="Q231" s="97">
        <v>5876</v>
      </c>
      <c r="R231" s="97">
        <v>0</v>
      </c>
      <c r="S231" s="140">
        <v>698182</v>
      </c>
      <c r="T231" s="98">
        <v>0</v>
      </c>
      <c r="U231" s="98">
        <v>0</v>
      </c>
      <c r="V231" s="98">
        <v>0</v>
      </c>
      <c r="W231" s="98">
        <v>0</v>
      </c>
      <c r="X231" s="98">
        <v>0</v>
      </c>
      <c r="Y231" s="97">
        <v>0</v>
      </c>
      <c r="Z231" s="97">
        <v>0</v>
      </c>
      <c r="AA231" s="97">
        <v>0</v>
      </c>
      <c r="AB231" s="97">
        <v>0</v>
      </c>
      <c r="AC231" s="97">
        <v>0</v>
      </c>
      <c r="AD231" s="98">
        <v>0</v>
      </c>
      <c r="AE231" s="98">
        <v>600</v>
      </c>
      <c r="AF231" s="98">
        <v>0</v>
      </c>
      <c r="AG231" s="98">
        <v>-262</v>
      </c>
      <c r="AH231" s="98">
        <v>-826</v>
      </c>
      <c r="AI231" s="98">
        <v>0</v>
      </c>
      <c r="AJ231" s="114">
        <v>697694</v>
      </c>
      <c r="AK231" s="97">
        <v>541</v>
      </c>
      <c r="AL231" s="97">
        <v>828</v>
      </c>
      <c r="AM231" s="97">
        <v>0</v>
      </c>
      <c r="AN231" s="97">
        <v>0</v>
      </c>
      <c r="AO231" s="97">
        <v>657</v>
      </c>
      <c r="AP231" s="97">
        <v>16694</v>
      </c>
      <c r="AQ231" s="97">
        <v>0</v>
      </c>
      <c r="AR231" s="97">
        <v>19508</v>
      </c>
      <c r="AS231" s="97">
        <v>0</v>
      </c>
      <c r="AT231" s="97">
        <v>735922</v>
      </c>
      <c r="AU231" s="97">
        <v>-3976</v>
      </c>
      <c r="AV231" s="97">
        <v>0</v>
      </c>
      <c r="AW231" s="97">
        <v>0</v>
      </c>
      <c r="AX231" s="97">
        <v>0</v>
      </c>
      <c r="AY231" s="97">
        <v>-4449</v>
      </c>
      <c r="AZ231" s="97">
        <v>0</v>
      </c>
      <c r="BA231" s="97">
        <v>0</v>
      </c>
      <c r="BB231" s="97">
        <v>0</v>
      </c>
      <c r="BC231" s="97">
        <v>0</v>
      </c>
      <c r="BD231" s="114">
        <v>727497</v>
      </c>
      <c r="BE231" s="97">
        <v>-300</v>
      </c>
      <c r="BF231" s="97">
        <v>-306690</v>
      </c>
      <c r="BG231" s="97">
        <v>420507</v>
      </c>
      <c r="BH231" s="97">
        <v>0</v>
      </c>
      <c r="BI231" s="97">
        <v>-2363</v>
      </c>
      <c r="BJ231" s="97">
        <v>299</v>
      </c>
      <c r="BK231" s="97">
        <v>-429</v>
      </c>
      <c r="BL231" s="97">
        <v>986</v>
      </c>
      <c r="BM231" s="97">
        <v>-39331</v>
      </c>
      <c r="BN231" s="97">
        <v>0</v>
      </c>
      <c r="BO231" s="97">
        <v>-66917</v>
      </c>
      <c r="BP231" s="97">
        <v>-6854</v>
      </c>
      <c r="BQ231" s="97">
        <v>305897</v>
      </c>
      <c r="BR231" s="105">
        <v>20647</v>
      </c>
      <c r="BS231" s="105">
        <v>1092</v>
      </c>
      <c r="BT231" s="105">
        <v>84393</v>
      </c>
      <c r="BU231" s="105">
        <v>18983</v>
      </c>
      <c r="BV231" s="106">
        <v>18284</v>
      </c>
      <c r="BW231" s="106">
        <v>1391</v>
      </c>
      <c r="BX231" s="106">
        <v>83964</v>
      </c>
      <c r="BY231" s="106">
        <v>19969</v>
      </c>
      <c r="BZ231" s="105">
        <v>2922</v>
      </c>
      <c r="CA231" s="107">
        <v>31830</v>
      </c>
      <c r="CB231" s="107">
        <v>776</v>
      </c>
      <c r="CC231" s="107">
        <v>-4794</v>
      </c>
      <c r="CD231" s="107">
        <v>0</v>
      </c>
      <c r="CE231" s="107">
        <v>45107</v>
      </c>
      <c r="CF231" s="136">
        <v>72919</v>
      </c>
      <c r="CG231" s="110">
        <v>0</v>
      </c>
      <c r="CH231" s="110">
        <v>0</v>
      </c>
      <c r="CI231" s="135">
        <v>0</v>
      </c>
      <c r="CJ231" s="135">
        <v>0</v>
      </c>
      <c r="CK231" s="97">
        <v>0</v>
      </c>
      <c r="CL231" s="97">
        <v>0</v>
      </c>
      <c r="CM231" s="139">
        <v>0</v>
      </c>
      <c r="CN231" s="139">
        <v>0</v>
      </c>
      <c r="CO231" s="97">
        <v>1</v>
      </c>
      <c r="CP231" s="97">
        <v>701825</v>
      </c>
      <c r="CQ231" s="119">
        <v>0</v>
      </c>
      <c r="CR231" s="119">
        <v>0</v>
      </c>
      <c r="CS231" s="118">
        <v>0</v>
      </c>
      <c r="CT231" s="117">
        <v>0</v>
      </c>
      <c r="CU231" s="117">
        <v>0</v>
      </c>
    </row>
    <row r="232" spans="1:99" x14ac:dyDescent="0.2">
      <c r="A232" s="144" t="s">
        <v>499</v>
      </c>
      <c r="B232" s="144" t="s">
        <v>1271</v>
      </c>
      <c r="C232" s="144" t="s">
        <v>500</v>
      </c>
      <c r="D232" s="144"/>
      <c r="E232" s="144" t="s">
        <v>822</v>
      </c>
      <c r="F232" s="97">
        <v>0</v>
      </c>
      <c r="G232" s="97">
        <v>-1122.6000000000001</v>
      </c>
      <c r="H232" s="97">
        <v>0</v>
      </c>
      <c r="I232" s="97">
        <v>0</v>
      </c>
      <c r="J232" s="97">
        <v>0</v>
      </c>
      <c r="K232" s="97">
        <v>2751.2</v>
      </c>
      <c r="L232" s="97">
        <v>1932.1999999999998</v>
      </c>
      <c r="M232" s="97">
        <v>4225.3999999999996</v>
      </c>
      <c r="N232" s="97">
        <v>3138.8</v>
      </c>
      <c r="O232" s="97">
        <v>0</v>
      </c>
      <c r="P232" s="97">
        <v>0</v>
      </c>
      <c r="Q232" s="97">
        <v>11007</v>
      </c>
      <c r="R232" s="97">
        <v>-5</v>
      </c>
      <c r="S232" s="140">
        <v>21927</v>
      </c>
      <c r="T232" s="98">
        <v>36866</v>
      </c>
      <c r="U232" s="98">
        <v>0</v>
      </c>
      <c r="V232" s="98">
        <v>0</v>
      </c>
      <c r="W232" s="98">
        <v>0</v>
      </c>
      <c r="X232" s="98">
        <v>0</v>
      </c>
      <c r="Y232" s="97">
        <v>4455</v>
      </c>
      <c r="Z232" s="97">
        <v>0</v>
      </c>
      <c r="AA232" s="97">
        <v>0</v>
      </c>
      <c r="AB232" s="97">
        <v>0</v>
      </c>
      <c r="AC232" s="97">
        <v>0</v>
      </c>
      <c r="AD232" s="98">
        <v>-1513</v>
      </c>
      <c r="AE232" s="98">
        <v>0</v>
      </c>
      <c r="AF232" s="98">
        <v>0</v>
      </c>
      <c r="AG232" s="98">
        <v>0</v>
      </c>
      <c r="AH232" s="98">
        <v>5</v>
      </c>
      <c r="AI232" s="98">
        <v>0</v>
      </c>
      <c r="AJ232" s="114">
        <v>61740</v>
      </c>
      <c r="AK232" s="97">
        <v>0</v>
      </c>
      <c r="AL232" s="97">
        <v>0</v>
      </c>
      <c r="AM232" s="97">
        <v>0</v>
      </c>
      <c r="AN232" s="97">
        <v>0</v>
      </c>
      <c r="AO232" s="97">
        <v>201</v>
      </c>
      <c r="AP232" s="97">
        <v>0</v>
      </c>
      <c r="AQ232" s="97">
        <v>0</v>
      </c>
      <c r="AR232" s="97">
        <v>93</v>
      </c>
      <c r="AS232" s="97">
        <v>0</v>
      </c>
      <c r="AT232" s="97">
        <v>62034</v>
      </c>
      <c r="AU232" s="97">
        <v>-294</v>
      </c>
      <c r="AV232" s="97">
        <v>0</v>
      </c>
      <c r="AW232" s="97">
        <v>0</v>
      </c>
      <c r="AX232" s="97">
        <v>0</v>
      </c>
      <c r="AY232" s="97">
        <v>-36459</v>
      </c>
      <c r="AZ232" s="97">
        <v>0</v>
      </c>
      <c r="BA232" s="97">
        <v>0</v>
      </c>
      <c r="BB232" s="97">
        <v>0</v>
      </c>
      <c r="BC232" s="97">
        <v>0</v>
      </c>
      <c r="BD232" s="114">
        <v>25281</v>
      </c>
      <c r="BE232" s="97">
        <v>0</v>
      </c>
      <c r="BF232" s="97">
        <v>-5155</v>
      </c>
      <c r="BG232" s="97">
        <v>20126</v>
      </c>
      <c r="BH232" s="97">
        <v>0</v>
      </c>
      <c r="BI232" s="97">
        <v>0</v>
      </c>
      <c r="BJ232" s="97">
        <v>0</v>
      </c>
      <c r="BK232" s="97">
        <v>-1170</v>
      </c>
      <c r="BL232" s="97">
        <v>-154</v>
      </c>
      <c r="BM232" s="97">
        <v>-1851</v>
      </c>
      <c r="BN232" s="97">
        <v>0</v>
      </c>
      <c r="BO232" s="97">
        <v>-6277</v>
      </c>
      <c r="BP232" s="97">
        <v>0</v>
      </c>
      <c r="BQ232" s="97">
        <v>10674</v>
      </c>
      <c r="BR232" s="105">
        <v>0</v>
      </c>
      <c r="BS232" s="105">
        <v>0</v>
      </c>
      <c r="BT232" s="105">
        <v>18256</v>
      </c>
      <c r="BU232" s="105">
        <v>3517</v>
      </c>
      <c r="BV232" s="106">
        <v>0</v>
      </c>
      <c r="BW232" s="106">
        <v>0</v>
      </c>
      <c r="BX232" s="106">
        <v>17086</v>
      </c>
      <c r="BY232" s="106">
        <v>3363</v>
      </c>
      <c r="BZ232" s="105">
        <v>0</v>
      </c>
      <c r="CA232" s="107">
        <v>4002</v>
      </c>
      <c r="CB232" s="107">
        <v>0</v>
      </c>
      <c r="CC232" s="107">
        <v>0</v>
      </c>
      <c r="CD232" s="107">
        <v>0</v>
      </c>
      <c r="CE232" s="107">
        <v>1130</v>
      </c>
      <c r="CF232" s="136">
        <v>5132</v>
      </c>
      <c r="CG232" s="110">
        <v>0</v>
      </c>
      <c r="CH232" s="110">
        <v>0</v>
      </c>
      <c r="CI232" s="135">
        <v>0</v>
      </c>
      <c r="CJ232" s="135">
        <v>0</v>
      </c>
      <c r="CK232" s="97">
        <v>0</v>
      </c>
      <c r="CL232" s="97">
        <v>0</v>
      </c>
      <c r="CM232" s="139">
        <v>0</v>
      </c>
      <c r="CN232" s="139">
        <v>0</v>
      </c>
      <c r="CO232" s="97">
        <v>1</v>
      </c>
      <c r="CP232" s="97">
        <v>21927</v>
      </c>
      <c r="CQ232" s="119">
        <v>0</v>
      </c>
      <c r="CR232" s="119">
        <v>0</v>
      </c>
      <c r="CS232" s="118">
        <v>0</v>
      </c>
      <c r="CT232" s="117">
        <v>0</v>
      </c>
      <c r="CU232" s="117">
        <v>0</v>
      </c>
    </row>
    <row r="233" spans="1:99" x14ac:dyDescent="0.2">
      <c r="A233" s="144" t="s">
        <v>501</v>
      </c>
      <c r="B233" s="144" t="s">
        <v>1272</v>
      </c>
      <c r="C233" s="144" t="s">
        <v>502</v>
      </c>
      <c r="D233" s="144"/>
      <c r="E233" s="144" t="s">
        <v>822</v>
      </c>
      <c r="F233" s="97">
        <v>0</v>
      </c>
      <c r="G233" s="97">
        <v>-4118.47</v>
      </c>
      <c r="H233" s="97">
        <v>0</v>
      </c>
      <c r="I233" s="97">
        <v>0</v>
      </c>
      <c r="J233" s="97">
        <v>0</v>
      </c>
      <c r="K233" s="97">
        <v>5536.95</v>
      </c>
      <c r="L233" s="97">
        <v>6315.0400000000018</v>
      </c>
      <c r="M233" s="97">
        <v>11875.090000000002</v>
      </c>
      <c r="N233" s="97">
        <v>-1403.7400000000007</v>
      </c>
      <c r="O233" s="97">
        <v>0</v>
      </c>
      <c r="P233" s="97">
        <v>0</v>
      </c>
      <c r="Q233" s="97">
        <v>6065.909999999998</v>
      </c>
      <c r="R233" s="97">
        <v>1019.8100000000019</v>
      </c>
      <c r="S233" s="140">
        <v>25290.59</v>
      </c>
      <c r="T233" s="98">
        <v>44112.03</v>
      </c>
      <c r="U233" s="98">
        <v>513.51</v>
      </c>
      <c r="V233" s="98">
        <v>18296.650000000001</v>
      </c>
      <c r="W233" s="98">
        <v>0</v>
      </c>
      <c r="X233" s="98">
        <v>0</v>
      </c>
      <c r="Y233" s="97">
        <v>197</v>
      </c>
      <c r="Z233" s="97">
        <v>0</v>
      </c>
      <c r="AA233" s="97">
        <v>0</v>
      </c>
      <c r="AB233" s="97">
        <v>0</v>
      </c>
      <c r="AC233" s="97">
        <v>0</v>
      </c>
      <c r="AD233" s="98">
        <v>-875.04</v>
      </c>
      <c r="AE233" s="98">
        <v>0</v>
      </c>
      <c r="AF233" s="98">
        <v>0</v>
      </c>
      <c r="AG233" s="98">
        <v>0</v>
      </c>
      <c r="AH233" s="98">
        <v>-312.25</v>
      </c>
      <c r="AI233" s="98">
        <v>0</v>
      </c>
      <c r="AJ233" s="114">
        <v>87222.49</v>
      </c>
      <c r="AK233" s="97">
        <v>0</v>
      </c>
      <c r="AL233" s="97">
        <v>1364.07</v>
      </c>
      <c r="AM233" s="97">
        <v>0</v>
      </c>
      <c r="AN233" s="97">
        <v>0</v>
      </c>
      <c r="AO233" s="97">
        <v>0</v>
      </c>
      <c r="AP233" s="97">
        <v>118.64</v>
      </c>
      <c r="AQ233" s="97">
        <v>0</v>
      </c>
      <c r="AR233" s="97">
        <v>6515.22</v>
      </c>
      <c r="AS233" s="97">
        <v>-7701.07</v>
      </c>
      <c r="AT233" s="97">
        <v>87519.35</v>
      </c>
      <c r="AU233" s="97">
        <v>-1143.74</v>
      </c>
      <c r="AV233" s="97">
        <v>0</v>
      </c>
      <c r="AW233" s="97">
        <v>173.9</v>
      </c>
      <c r="AX233" s="97">
        <v>0</v>
      </c>
      <c r="AY233" s="97">
        <v>-62972.19</v>
      </c>
      <c r="AZ233" s="97">
        <v>0</v>
      </c>
      <c r="BA233" s="97">
        <v>-2688</v>
      </c>
      <c r="BB233" s="97">
        <v>0</v>
      </c>
      <c r="BC233" s="97">
        <v>0</v>
      </c>
      <c r="BD233" s="114">
        <v>20889.319999999992</v>
      </c>
      <c r="BE233" s="97">
        <v>0</v>
      </c>
      <c r="BF233" s="97">
        <v>-3343.36</v>
      </c>
      <c r="BG233" s="97">
        <v>17545.959999999992</v>
      </c>
      <c r="BH233" s="97">
        <v>0</v>
      </c>
      <c r="BI233" s="97">
        <v>0</v>
      </c>
      <c r="BJ233" s="97">
        <v>0</v>
      </c>
      <c r="BK233" s="97">
        <v>3076.54</v>
      </c>
      <c r="BL233" s="97">
        <v>0</v>
      </c>
      <c r="BM233" s="97">
        <v>-2849</v>
      </c>
      <c r="BN233" s="97">
        <v>0</v>
      </c>
      <c r="BO233" s="97">
        <v>-3279</v>
      </c>
      <c r="BP233" s="97">
        <v>-1874</v>
      </c>
      <c r="BQ233" s="97">
        <v>12622</v>
      </c>
      <c r="BR233" s="105">
        <v>0</v>
      </c>
      <c r="BS233" s="105">
        <v>0</v>
      </c>
      <c r="BT233" s="105">
        <v>22055</v>
      </c>
      <c r="BU233" s="105">
        <v>3872</v>
      </c>
      <c r="BV233" s="106">
        <v>0</v>
      </c>
      <c r="BW233" s="106">
        <v>0</v>
      </c>
      <c r="BX233" s="106">
        <v>25131.54</v>
      </c>
      <c r="BY233" s="106">
        <v>3872</v>
      </c>
      <c r="BZ233" s="105">
        <v>0</v>
      </c>
      <c r="CA233" s="107">
        <v>5916.25</v>
      </c>
      <c r="CB233" s="107">
        <v>-5471.56</v>
      </c>
      <c r="CC233" s="107">
        <v>0</v>
      </c>
      <c r="CD233" s="107">
        <v>0</v>
      </c>
      <c r="CE233" s="107">
        <v>1915.78</v>
      </c>
      <c r="CF233" s="136">
        <v>2360.4699999999993</v>
      </c>
      <c r="CG233" s="110">
        <v>3240</v>
      </c>
      <c r="CH233" s="110">
        <v>6217</v>
      </c>
      <c r="CI233" s="135">
        <v>9457</v>
      </c>
      <c r="CJ233" s="135">
        <v>10</v>
      </c>
      <c r="CK233" s="97">
        <v>0</v>
      </c>
      <c r="CL233" s="97">
        <v>0</v>
      </c>
      <c r="CM233" s="139">
        <v>0</v>
      </c>
      <c r="CN233" s="139">
        <v>0</v>
      </c>
      <c r="CO233" s="97">
        <v>1</v>
      </c>
      <c r="CP233" s="97">
        <v>25291</v>
      </c>
      <c r="CQ233" s="119">
        <v>47379</v>
      </c>
      <c r="CR233" s="119">
        <v>58630</v>
      </c>
      <c r="CS233" s="118">
        <v>-11251</v>
      </c>
      <c r="CT233" s="117">
        <v>22222</v>
      </c>
      <c r="CU233" s="117">
        <v>10971</v>
      </c>
    </row>
    <row r="234" spans="1:99" x14ac:dyDescent="0.2">
      <c r="A234" s="144" t="s">
        <v>503</v>
      </c>
      <c r="B234" s="144" t="s">
        <v>1273</v>
      </c>
      <c r="C234" s="144" t="s">
        <v>504</v>
      </c>
      <c r="D234" s="144"/>
      <c r="E234" s="144" t="s">
        <v>822</v>
      </c>
      <c r="F234" s="97">
        <v>0</v>
      </c>
      <c r="G234" s="97">
        <v>-448</v>
      </c>
      <c r="H234" s="97">
        <v>0</v>
      </c>
      <c r="I234" s="97">
        <v>0</v>
      </c>
      <c r="J234" s="97">
        <v>0</v>
      </c>
      <c r="K234" s="97">
        <v>2882</v>
      </c>
      <c r="L234" s="97">
        <v>792</v>
      </c>
      <c r="M234" s="97">
        <v>5473</v>
      </c>
      <c r="N234" s="97">
        <v>3527</v>
      </c>
      <c r="O234" s="97">
        <v>0</v>
      </c>
      <c r="P234" s="97">
        <v>0</v>
      </c>
      <c r="Q234" s="97">
        <v>4177.3454639979209</v>
      </c>
      <c r="R234" s="97">
        <v>0</v>
      </c>
      <c r="S234" s="140">
        <v>16403.345463997921</v>
      </c>
      <c r="T234" s="98">
        <v>28235</v>
      </c>
      <c r="U234" s="98">
        <v>134</v>
      </c>
      <c r="V234" s="98">
        <v>0</v>
      </c>
      <c r="W234" s="98">
        <v>0</v>
      </c>
      <c r="X234" s="98">
        <v>0</v>
      </c>
      <c r="Y234" s="97">
        <v>4413</v>
      </c>
      <c r="Z234" s="97">
        <v>0</v>
      </c>
      <c r="AA234" s="97">
        <v>0</v>
      </c>
      <c r="AB234" s="97">
        <v>0</v>
      </c>
      <c r="AC234" s="97">
        <v>0</v>
      </c>
      <c r="AD234" s="98">
        <v>-1146</v>
      </c>
      <c r="AE234" s="98">
        <v>0</v>
      </c>
      <c r="AF234" s="98">
        <v>0</v>
      </c>
      <c r="AG234" s="98">
        <v>0</v>
      </c>
      <c r="AH234" s="98">
        <v>0</v>
      </c>
      <c r="AI234" s="98">
        <v>0</v>
      </c>
      <c r="AJ234" s="114">
        <v>48039.345463997917</v>
      </c>
      <c r="AK234" s="97">
        <v>0</v>
      </c>
      <c r="AL234" s="97">
        <v>8</v>
      </c>
      <c r="AM234" s="97">
        <v>0</v>
      </c>
      <c r="AN234" s="97">
        <v>0</v>
      </c>
      <c r="AO234" s="97">
        <v>145</v>
      </c>
      <c r="AP234" s="97">
        <v>0</v>
      </c>
      <c r="AQ234" s="97">
        <v>0</v>
      </c>
      <c r="AR234" s="97">
        <v>0</v>
      </c>
      <c r="AS234" s="97">
        <v>0</v>
      </c>
      <c r="AT234" s="97">
        <v>48192.345463997917</v>
      </c>
      <c r="AU234" s="97">
        <v>-2489</v>
      </c>
      <c r="AV234" s="97">
        <v>0</v>
      </c>
      <c r="AW234" s="97">
        <v>0</v>
      </c>
      <c r="AX234" s="97">
        <v>0</v>
      </c>
      <c r="AY234" s="97">
        <v>-29080</v>
      </c>
      <c r="AZ234" s="97">
        <v>0</v>
      </c>
      <c r="BA234" s="97">
        <v>-4</v>
      </c>
      <c r="BB234" s="97">
        <v>0</v>
      </c>
      <c r="BC234" s="97">
        <v>0</v>
      </c>
      <c r="BD234" s="114">
        <v>16619.345463997917</v>
      </c>
      <c r="BE234" s="97">
        <v>0</v>
      </c>
      <c r="BF234" s="97">
        <v>-5483</v>
      </c>
      <c r="BG234" s="97">
        <v>11136.345463997917</v>
      </c>
      <c r="BH234" s="97">
        <v>0</v>
      </c>
      <c r="BI234" s="97">
        <v>0</v>
      </c>
      <c r="BJ234" s="97">
        <v>0</v>
      </c>
      <c r="BK234" s="97">
        <v>3602</v>
      </c>
      <c r="BL234" s="97">
        <v>0</v>
      </c>
      <c r="BM234" s="97">
        <v>-1195</v>
      </c>
      <c r="BN234" s="97">
        <v>0</v>
      </c>
      <c r="BO234" s="97">
        <v>-2736</v>
      </c>
      <c r="BP234" s="97">
        <v>-280</v>
      </c>
      <c r="BQ234" s="97">
        <v>10527</v>
      </c>
      <c r="BR234" s="105">
        <v>0</v>
      </c>
      <c r="BS234" s="105">
        <v>0</v>
      </c>
      <c r="BT234" s="105">
        <v>19140</v>
      </c>
      <c r="BU234" s="105">
        <v>36519</v>
      </c>
      <c r="BV234" s="106">
        <v>0</v>
      </c>
      <c r="BW234" s="106">
        <v>0</v>
      </c>
      <c r="BX234" s="106">
        <v>22742</v>
      </c>
      <c r="BY234" s="106">
        <v>36519</v>
      </c>
      <c r="BZ234" s="105">
        <v>0</v>
      </c>
      <c r="CA234" s="107">
        <v>636</v>
      </c>
      <c r="CB234" s="107">
        <v>1120</v>
      </c>
      <c r="CC234" s="107">
        <v>-316</v>
      </c>
      <c r="CD234" s="107">
        <v>-13625</v>
      </c>
      <c r="CE234" s="107">
        <v>3173</v>
      </c>
      <c r="CF234" s="136">
        <v>-9012</v>
      </c>
      <c r="CG234" s="110">
        <v>2640</v>
      </c>
      <c r="CH234" s="110">
        <v>2775</v>
      </c>
      <c r="CI234" s="135">
        <v>5415</v>
      </c>
      <c r="CJ234" s="135">
        <v>128</v>
      </c>
      <c r="CK234" s="97">
        <v>0</v>
      </c>
      <c r="CL234" s="97">
        <v>0</v>
      </c>
      <c r="CM234" s="139">
        <v>0</v>
      </c>
      <c r="CN234" s="139">
        <v>0</v>
      </c>
      <c r="CO234" s="97">
        <v>1</v>
      </c>
      <c r="CP234" s="97">
        <v>16529</v>
      </c>
      <c r="CQ234" s="119">
        <v>0</v>
      </c>
      <c r="CR234" s="119">
        <v>0</v>
      </c>
      <c r="CS234" s="118">
        <v>0</v>
      </c>
      <c r="CT234" s="117">
        <v>0</v>
      </c>
      <c r="CU234" s="117">
        <v>0</v>
      </c>
    </row>
    <row r="235" spans="1:99" x14ac:dyDescent="0.2">
      <c r="A235" s="144" t="s">
        <v>505</v>
      </c>
      <c r="B235" s="144" t="s">
        <v>1274</v>
      </c>
      <c r="C235" s="144" t="s">
        <v>506</v>
      </c>
      <c r="D235" s="144"/>
      <c r="E235" s="144" t="s">
        <v>822</v>
      </c>
      <c r="F235" s="97">
        <v>0</v>
      </c>
      <c r="G235" s="97">
        <v>-85</v>
      </c>
      <c r="H235" s="97">
        <v>0</v>
      </c>
      <c r="I235" s="97">
        <v>0</v>
      </c>
      <c r="J235" s="97">
        <v>0</v>
      </c>
      <c r="K235" s="97">
        <v>1855</v>
      </c>
      <c r="L235" s="97">
        <v>356</v>
      </c>
      <c r="M235" s="97">
        <v>4805</v>
      </c>
      <c r="N235" s="97">
        <v>3080</v>
      </c>
      <c r="O235" s="97">
        <v>0</v>
      </c>
      <c r="P235" s="97">
        <v>0</v>
      </c>
      <c r="Q235" s="97">
        <v>3555</v>
      </c>
      <c r="R235" s="97">
        <v>0</v>
      </c>
      <c r="S235" s="140">
        <v>13566</v>
      </c>
      <c r="T235" s="98">
        <v>27881</v>
      </c>
      <c r="U235" s="98">
        <v>41</v>
      </c>
      <c r="V235" s="98">
        <v>0</v>
      </c>
      <c r="W235" s="98">
        <v>0</v>
      </c>
      <c r="X235" s="98">
        <v>0</v>
      </c>
      <c r="Y235" s="97">
        <v>3360</v>
      </c>
      <c r="Z235" s="97">
        <v>0</v>
      </c>
      <c r="AA235" s="97">
        <v>0</v>
      </c>
      <c r="AB235" s="97">
        <v>0</v>
      </c>
      <c r="AC235" s="97">
        <v>0</v>
      </c>
      <c r="AD235" s="98">
        <v>-511</v>
      </c>
      <c r="AE235" s="98">
        <v>0</v>
      </c>
      <c r="AF235" s="98">
        <v>-330</v>
      </c>
      <c r="AG235" s="98">
        <v>0</v>
      </c>
      <c r="AH235" s="98">
        <v>0</v>
      </c>
      <c r="AI235" s="98">
        <v>0</v>
      </c>
      <c r="AJ235" s="114">
        <v>44007</v>
      </c>
      <c r="AK235" s="97">
        <v>0</v>
      </c>
      <c r="AL235" s="97">
        <v>0</v>
      </c>
      <c r="AM235" s="97">
        <v>0</v>
      </c>
      <c r="AN235" s="97">
        <v>0</v>
      </c>
      <c r="AO235" s="97">
        <v>0</v>
      </c>
      <c r="AP235" s="97">
        <v>0</v>
      </c>
      <c r="AQ235" s="97">
        <v>0</v>
      </c>
      <c r="AR235" s="97">
        <v>0</v>
      </c>
      <c r="AS235" s="97">
        <v>0</v>
      </c>
      <c r="AT235" s="97">
        <v>44007</v>
      </c>
      <c r="AU235" s="97">
        <v>-582</v>
      </c>
      <c r="AV235" s="97">
        <v>0</v>
      </c>
      <c r="AW235" s="97">
        <v>0</v>
      </c>
      <c r="AX235" s="97">
        <v>0</v>
      </c>
      <c r="AY235" s="97">
        <v>-27771</v>
      </c>
      <c r="AZ235" s="97">
        <v>0</v>
      </c>
      <c r="BA235" s="97">
        <v>0</v>
      </c>
      <c r="BB235" s="97">
        <v>0</v>
      </c>
      <c r="BC235" s="97">
        <v>0</v>
      </c>
      <c r="BD235" s="114">
        <v>15654</v>
      </c>
      <c r="BE235" s="97">
        <v>0</v>
      </c>
      <c r="BF235" s="97">
        <v>-5067</v>
      </c>
      <c r="BG235" s="97">
        <v>10587</v>
      </c>
      <c r="BH235" s="97">
        <v>0</v>
      </c>
      <c r="BI235" s="97">
        <v>0</v>
      </c>
      <c r="BJ235" s="97">
        <v>0</v>
      </c>
      <c r="BK235" s="97">
        <v>1463</v>
      </c>
      <c r="BL235" s="97">
        <v>829</v>
      </c>
      <c r="BM235" s="97">
        <v>-1082</v>
      </c>
      <c r="BN235" s="97">
        <v>0</v>
      </c>
      <c r="BO235" s="97">
        <v>-2436</v>
      </c>
      <c r="BP235" s="97">
        <v>-378</v>
      </c>
      <c r="BQ235" s="97">
        <v>8983</v>
      </c>
      <c r="BR235" s="105">
        <v>0</v>
      </c>
      <c r="BS235" s="105">
        <v>0</v>
      </c>
      <c r="BT235" s="105">
        <v>9195</v>
      </c>
      <c r="BU235" s="105">
        <v>5033</v>
      </c>
      <c r="BV235" s="106">
        <v>0</v>
      </c>
      <c r="BW235" s="106">
        <v>0</v>
      </c>
      <c r="BX235" s="106">
        <v>10658</v>
      </c>
      <c r="BY235" s="106">
        <v>5862</v>
      </c>
      <c r="BZ235" s="105">
        <v>0</v>
      </c>
      <c r="CA235" s="107">
        <v>1196</v>
      </c>
      <c r="CB235" s="107">
        <v>0</v>
      </c>
      <c r="CC235" s="107">
        <v>-141</v>
      </c>
      <c r="CD235" s="107">
        <v>0</v>
      </c>
      <c r="CE235" s="107">
        <v>4697</v>
      </c>
      <c r="CF235" s="136">
        <v>5752</v>
      </c>
      <c r="CG235" s="110">
        <v>2503</v>
      </c>
      <c r="CH235" s="110">
        <v>2674</v>
      </c>
      <c r="CI235" s="135">
        <v>5177</v>
      </c>
      <c r="CJ235" s="135">
        <v>80</v>
      </c>
      <c r="CK235" s="97">
        <v>0</v>
      </c>
      <c r="CL235" s="97">
        <v>0</v>
      </c>
      <c r="CM235" s="139">
        <v>0</v>
      </c>
      <c r="CN235" s="139">
        <v>0</v>
      </c>
      <c r="CO235" s="97">
        <v>1</v>
      </c>
      <c r="CP235" s="97">
        <v>13566</v>
      </c>
      <c r="CQ235" s="119">
        <v>0</v>
      </c>
      <c r="CR235" s="119">
        <v>0</v>
      </c>
      <c r="CS235" s="118">
        <v>0</v>
      </c>
      <c r="CT235" s="117">
        <v>0</v>
      </c>
      <c r="CU235" s="117">
        <v>0</v>
      </c>
    </row>
    <row r="236" spans="1:99" x14ac:dyDescent="0.2">
      <c r="A236" s="144" t="s">
        <v>507</v>
      </c>
      <c r="B236" s="144" t="s">
        <v>1275</v>
      </c>
      <c r="C236" s="144" t="s">
        <v>508</v>
      </c>
      <c r="D236" s="144"/>
      <c r="E236" s="144" t="s">
        <v>822</v>
      </c>
      <c r="F236" s="97">
        <v>0</v>
      </c>
      <c r="G236" s="97">
        <v>170</v>
      </c>
      <c r="H236" s="97">
        <v>0</v>
      </c>
      <c r="I236" s="97">
        <v>0</v>
      </c>
      <c r="J236" s="97">
        <v>0</v>
      </c>
      <c r="K236" s="97">
        <v>577</v>
      </c>
      <c r="L236" s="97">
        <v>1594</v>
      </c>
      <c r="M236" s="97">
        <v>4755</v>
      </c>
      <c r="N236" s="97">
        <v>1085</v>
      </c>
      <c r="O236" s="97">
        <v>0</v>
      </c>
      <c r="P236" s="97">
        <v>0</v>
      </c>
      <c r="Q236" s="97">
        <v>2067</v>
      </c>
      <c r="R236" s="97">
        <v>0</v>
      </c>
      <c r="S236" s="140">
        <v>10248</v>
      </c>
      <c r="T236" s="98">
        <v>24701</v>
      </c>
      <c r="U236" s="98">
        <v>0</v>
      </c>
      <c r="V236" s="98">
        <v>0</v>
      </c>
      <c r="W236" s="98">
        <v>0</v>
      </c>
      <c r="X236" s="98">
        <v>0</v>
      </c>
      <c r="Y236" s="97">
        <v>3243</v>
      </c>
      <c r="Z236" s="97">
        <v>0</v>
      </c>
      <c r="AA236" s="97">
        <v>0</v>
      </c>
      <c r="AB236" s="97">
        <v>0</v>
      </c>
      <c r="AC236" s="97">
        <v>0</v>
      </c>
      <c r="AD236" s="98">
        <v>-2998</v>
      </c>
      <c r="AE236" s="98">
        <v>0</v>
      </c>
      <c r="AF236" s="98">
        <v>0</v>
      </c>
      <c r="AG236" s="98">
        <v>0</v>
      </c>
      <c r="AH236" s="98">
        <v>0</v>
      </c>
      <c r="AI236" s="98">
        <v>0</v>
      </c>
      <c r="AJ236" s="114">
        <v>35194</v>
      </c>
      <c r="AK236" s="97">
        <v>0</v>
      </c>
      <c r="AL236" s="97">
        <v>601</v>
      </c>
      <c r="AM236" s="97">
        <v>0</v>
      </c>
      <c r="AN236" s="97">
        <v>0</v>
      </c>
      <c r="AO236" s="97">
        <v>22</v>
      </c>
      <c r="AP236" s="97">
        <v>373</v>
      </c>
      <c r="AQ236" s="97">
        <v>0</v>
      </c>
      <c r="AR236" s="97">
        <v>20</v>
      </c>
      <c r="AS236" s="97">
        <v>0</v>
      </c>
      <c r="AT236" s="97">
        <v>36210</v>
      </c>
      <c r="AU236" s="97">
        <v>-292</v>
      </c>
      <c r="AV236" s="97">
        <v>0</v>
      </c>
      <c r="AW236" s="97">
        <v>0</v>
      </c>
      <c r="AX236" s="97">
        <v>0</v>
      </c>
      <c r="AY236" s="97">
        <v>-25036</v>
      </c>
      <c r="AZ236" s="97">
        <v>0</v>
      </c>
      <c r="BA236" s="97">
        <v>0</v>
      </c>
      <c r="BB236" s="97">
        <v>0</v>
      </c>
      <c r="BC236" s="97">
        <v>0</v>
      </c>
      <c r="BD236" s="114">
        <v>10882</v>
      </c>
      <c r="BE236" s="97">
        <v>-376</v>
      </c>
      <c r="BF236" s="97">
        <v>-2626</v>
      </c>
      <c r="BG236" s="97">
        <v>7880</v>
      </c>
      <c r="BH236" s="97">
        <v>0</v>
      </c>
      <c r="BI236" s="97">
        <v>0</v>
      </c>
      <c r="BJ236" s="97">
        <v>0</v>
      </c>
      <c r="BK236" s="97">
        <v>1581</v>
      </c>
      <c r="BL236" s="97">
        <v>494</v>
      </c>
      <c r="BM236" s="97">
        <v>-1057</v>
      </c>
      <c r="BN236" s="97">
        <v>0</v>
      </c>
      <c r="BO236" s="97">
        <v>-2521</v>
      </c>
      <c r="BP236" s="97">
        <v>464</v>
      </c>
      <c r="BQ236" s="97">
        <v>6839</v>
      </c>
      <c r="BR236" s="105">
        <v>0</v>
      </c>
      <c r="BS236" s="105">
        <v>0</v>
      </c>
      <c r="BT236" s="105">
        <v>8355</v>
      </c>
      <c r="BU236" s="105">
        <v>11215</v>
      </c>
      <c r="BV236" s="106">
        <v>0</v>
      </c>
      <c r="BW236" s="106">
        <v>0</v>
      </c>
      <c r="BX236" s="106">
        <v>9936</v>
      </c>
      <c r="BY236" s="106">
        <v>11709</v>
      </c>
      <c r="BZ236" s="105">
        <v>0</v>
      </c>
      <c r="CA236" s="107">
        <v>5881</v>
      </c>
      <c r="CB236" s="107">
        <v>796</v>
      </c>
      <c r="CC236" s="107">
        <v>87</v>
      </c>
      <c r="CD236" s="107">
        <v>0</v>
      </c>
      <c r="CE236" s="107">
        <v>752</v>
      </c>
      <c r="CF236" s="136">
        <v>7516</v>
      </c>
      <c r="CG236" s="110">
        <v>2205</v>
      </c>
      <c r="CH236" s="110">
        <v>2045</v>
      </c>
      <c r="CI236" s="135">
        <v>4250</v>
      </c>
      <c r="CJ236" s="135">
        <v>129</v>
      </c>
      <c r="CK236" s="97">
        <v>0</v>
      </c>
      <c r="CL236" s="97">
        <v>0</v>
      </c>
      <c r="CM236" s="139">
        <v>0</v>
      </c>
      <c r="CN236" s="139">
        <v>0</v>
      </c>
      <c r="CO236" s="97">
        <v>1</v>
      </c>
      <c r="CP236" s="97">
        <v>11024</v>
      </c>
      <c r="CQ236" s="119">
        <v>0</v>
      </c>
      <c r="CR236" s="119">
        <v>0</v>
      </c>
      <c r="CS236" s="118">
        <v>0</v>
      </c>
      <c r="CT236" s="117">
        <v>0</v>
      </c>
      <c r="CU236" s="117">
        <v>0</v>
      </c>
    </row>
    <row r="237" spans="1:99" x14ac:dyDescent="0.2">
      <c r="A237" s="144" t="s">
        <v>509</v>
      </c>
      <c r="B237" s="144" t="s">
        <v>1276</v>
      </c>
      <c r="C237" s="144" t="s">
        <v>510</v>
      </c>
      <c r="D237" s="144"/>
      <c r="E237" s="144" t="s">
        <v>820</v>
      </c>
      <c r="F237" s="97">
        <v>122305.66065000001</v>
      </c>
      <c r="G237" s="97">
        <v>8571.2989999999991</v>
      </c>
      <c r="H237" s="97">
        <v>33430</v>
      </c>
      <c r="I237" s="97">
        <v>44275</v>
      </c>
      <c r="J237" s="97">
        <v>12904</v>
      </c>
      <c r="K237" s="97">
        <v>3577</v>
      </c>
      <c r="L237" s="97">
        <v>11082</v>
      </c>
      <c r="M237" s="97">
        <v>14957</v>
      </c>
      <c r="N237" s="97">
        <v>3766</v>
      </c>
      <c r="O237" s="97">
        <v>0</v>
      </c>
      <c r="P237" s="97">
        <v>0</v>
      </c>
      <c r="Q237" s="97">
        <v>891</v>
      </c>
      <c r="R237" s="97">
        <v>61</v>
      </c>
      <c r="S237" s="140">
        <v>255819.95965</v>
      </c>
      <c r="T237" s="98">
        <v>68333</v>
      </c>
      <c r="U237" s="98">
        <v>636</v>
      </c>
      <c r="V237" s="98">
        <v>0</v>
      </c>
      <c r="W237" s="98">
        <v>0</v>
      </c>
      <c r="X237" s="98">
        <v>0</v>
      </c>
      <c r="Y237" s="97">
        <v>3489</v>
      </c>
      <c r="Z237" s="97">
        <v>0</v>
      </c>
      <c r="AA237" s="97">
        <v>0</v>
      </c>
      <c r="AB237" s="97">
        <v>0</v>
      </c>
      <c r="AC237" s="97">
        <v>0</v>
      </c>
      <c r="AD237" s="98">
        <v>-4804</v>
      </c>
      <c r="AE237" s="98">
        <v>-767</v>
      </c>
      <c r="AF237" s="98">
        <v>0</v>
      </c>
      <c r="AG237" s="98">
        <v>0</v>
      </c>
      <c r="AH237" s="98">
        <v>0</v>
      </c>
      <c r="AI237" s="98">
        <v>0</v>
      </c>
      <c r="AJ237" s="114">
        <v>322706.95964999998</v>
      </c>
      <c r="AK237" s="97">
        <v>55</v>
      </c>
      <c r="AL237" s="97">
        <v>468</v>
      </c>
      <c r="AM237" s="97">
        <v>0</v>
      </c>
      <c r="AN237" s="97">
        <v>0</v>
      </c>
      <c r="AO237" s="97">
        <v>0</v>
      </c>
      <c r="AP237" s="97">
        <v>0</v>
      </c>
      <c r="AQ237" s="97">
        <v>0</v>
      </c>
      <c r="AR237" s="97">
        <v>4768</v>
      </c>
      <c r="AS237" s="97">
        <v>0</v>
      </c>
      <c r="AT237" s="97">
        <v>327997.95964999998</v>
      </c>
      <c r="AU237" s="97">
        <v>-21</v>
      </c>
      <c r="AV237" s="97">
        <v>48</v>
      </c>
      <c r="AW237" s="97">
        <v>0</v>
      </c>
      <c r="AX237" s="97">
        <v>0</v>
      </c>
      <c r="AY237" s="97">
        <v>-72452.836200000005</v>
      </c>
      <c r="AZ237" s="97">
        <v>0</v>
      </c>
      <c r="BA237" s="97">
        <v>0</v>
      </c>
      <c r="BB237" s="97">
        <v>0</v>
      </c>
      <c r="BC237" s="97">
        <v>0</v>
      </c>
      <c r="BD237" s="114">
        <v>255572.12344999996</v>
      </c>
      <c r="BE237" s="97">
        <v>0</v>
      </c>
      <c r="BF237" s="97">
        <v>-138016.16500000001</v>
      </c>
      <c r="BG237" s="97">
        <v>117555.95844999995</v>
      </c>
      <c r="BH237" s="97">
        <v>0</v>
      </c>
      <c r="BI237" s="97">
        <v>-1431</v>
      </c>
      <c r="BJ237" s="97">
        <v>80.819999999999993</v>
      </c>
      <c r="BK237" s="97">
        <v>9811.9354999999996</v>
      </c>
      <c r="BL237" s="97">
        <v>167</v>
      </c>
      <c r="BM237" s="97">
        <v>-24899</v>
      </c>
      <c r="BN237" s="97">
        <v>0</v>
      </c>
      <c r="BO237" s="97">
        <v>-38627</v>
      </c>
      <c r="BP237" s="97">
        <v>-3529</v>
      </c>
      <c r="BQ237" s="97">
        <v>59130</v>
      </c>
      <c r="BR237" s="105">
        <v>6551</v>
      </c>
      <c r="BS237" s="105">
        <v>178</v>
      </c>
      <c r="BT237" s="105">
        <v>48082</v>
      </c>
      <c r="BU237" s="105">
        <v>4490</v>
      </c>
      <c r="BV237" s="106">
        <v>5120</v>
      </c>
      <c r="BW237" s="106">
        <v>258.82</v>
      </c>
      <c r="BX237" s="106">
        <v>57893.9355</v>
      </c>
      <c r="BY237" s="106">
        <v>4657</v>
      </c>
      <c r="BZ237" s="105">
        <v>0</v>
      </c>
      <c r="CA237" s="107">
        <v>14578</v>
      </c>
      <c r="CB237" s="107">
        <v>0</v>
      </c>
      <c r="CC237" s="107">
        <v>15255</v>
      </c>
      <c r="CD237" s="107">
        <v>-35221</v>
      </c>
      <c r="CE237" s="107">
        <v>21444</v>
      </c>
      <c r="CF237" s="136">
        <v>16056</v>
      </c>
      <c r="CG237" s="110">
        <v>5585</v>
      </c>
      <c r="CH237" s="110">
        <v>6552</v>
      </c>
      <c r="CI237" s="135">
        <v>12137</v>
      </c>
      <c r="CJ237" s="135">
        <v>250</v>
      </c>
      <c r="CK237" s="97">
        <v>0</v>
      </c>
      <c r="CL237" s="97">
        <v>0</v>
      </c>
      <c r="CM237" s="139">
        <v>0</v>
      </c>
      <c r="CN237" s="139">
        <v>0</v>
      </c>
      <c r="CO237" s="97">
        <v>1</v>
      </c>
      <c r="CP237" s="97">
        <v>255820.92492142905</v>
      </c>
      <c r="CQ237" s="119">
        <v>0</v>
      </c>
      <c r="CR237" s="119">
        <v>0</v>
      </c>
      <c r="CS237" s="118">
        <v>0</v>
      </c>
      <c r="CT237" s="117">
        <v>0</v>
      </c>
      <c r="CU237" s="117">
        <v>0</v>
      </c>
    </row>
    <row r="238" spans="1:99" x14ac:dyDescent="0.2">
      <c r="A238" s="144" t="s">
        <v>48</v>
      </c>
      <c r="B238" s="144" t="s">
        <v>1277</v>
      </c>
      <c r="C238" s="144" t="s">
        <v>49</v>
      </c>
      <c r="D238" s="144"/>
      <c r="E238" s="144" t="s">
        <v>820</v>
      </c>
      <c r="F238" s="97">
        <v>157322</v>
      </c>
      <c r="G238" s="97">
        <v>15259</v>
      </c>
      <c r="H238" s="97">
        <v>29453</v>
      </c>
      <c r="I238" s="97">
        <v>83572</v>
      </c>
      <c r="J238" s="97">
        <v>13233</v>
      </c>
      <c r="K238" s="97">
        <v>2897</v>
      </c>
      <c r="L238" s="97">
        <v>8817</v>
      </c>
      <c r="M238" s="97">
        <v>25552</v>
      </c>
      <c r="N238" s="97">
        <v>5392</v>
      </c>
      <c r="O238" s="97">
        <v>0</v>
      </c>
      <c r="P238" s="97">
        <v>0</v>
      </c>
      <c r="Q238" s="97">
        <v>8507</v>
      </c>
      <c r="R238" s="97">
        <v>-637</v>
      </c>
      <c r="S238" s="140">
        <v>349367</v>
      </c>
      <c r="T238" s="98">
        <v>59034</v>
      </c>
      <c r="U238" s="98">
        <v>9843</v>
      </c>
      <c r="V238" s="98">
        <v>1144</v>
      </c>
      <c r="W238" s="98">
        <v>0</v>
      </c>
      <c r="X238" s="98">
        <v>0</v>
      </c>
      <c r="Y238" s="97">
        <v>6659</v>
      </c>
      <c r="Z238" s="97">
        <v>0</v>
      </c>
      <c r="AA238" s="97">
        <v>0</v>
      </c>
      <c r="AB238" s="97">
        <v>0</v>
      </c>
      <c r="AC238" s="97">
        <v>0</v>
      </c>
      <c r="AD238" s="98">
        <v>502</v>
      </c>
      <c r="AE238" s="98">
        <v>468</v>
      </c>
      <c r="AF238" s="98">
        <v>-53</v>
      </c>
      <c r="AG238" s="98">
        <v>0</v>
      </c>
      <c r="AH238" s="98">
        <v>-324</v>
      </c>
      <c r="AI238" s="98">
        <v>6401</v>
      </c>
      <c r="AJ238" s="114">
        <v>433041</v>
      </c>
      <c r="AK238" s="97">
        <v>120</v>
      </c>
      <c r="AL238" s="97">
        <v>7720</v>
      </c>
      <c r="AM238" s="97">
        <v>0</v>
      </c>
      <c r="AN238" s="97">
        <v>0</v>
      </c>
      <c r="AO238" s="97">
        <v>0</v>
      </c>
      <c r="AP238" s="97">
        <v>7876</v>
      </c>
      <c r="AQ238" s="97">
        <v>0</v>
      </c>
      <c r="AR238" s="97">
        <v>24267</v>
      </c>
      <c r="AS238" s="97">
        <v>0</v>
      </c>
      <c r="AT238" s="97">
        <v>473024</v>
      </c>
      <c r="AU238" s="97">
        <v>-1973</v>
      </c>
      <c r="AV238" s="97">
        <v>0</v>
      </c>
      <c r="AW238" s="97">
        <v>0</v>
      </c>
      <c r="AX238" s="97">
        <v>0</v>
      </c>
      <c r="AY238" s="97">
        <v>-70667</v>
      </c>
      <c r="AZ238" s="97">
        <v>0</v>
      </c>
      <c r="BA238" s="97">
        <v>-255</v>
      </c>
      <c r="BB238" s="97">
        <v>0</v>
      </c>
      <c r="BC238" s="97">
        <v>0</v>
      </c>
      <c r="BD238" s="114">
        <v>400129</v>
      </c>
      <c r="BE238" s="97">
        <v>-184</v>
      </c>
      <c r="BF238" s="97">
        <v>-187183</v>
      </c>
      <c r="BG238" s="97">
        <v>212762</v>
      </c>
      <c r="BH238" s="97">
        <v>0</v>
      </c>
      <c r="BI238" s="97">
        <v>7097</v>
      </c>
      <c r="BJ238" s="97">
        <v>70</v>
      </c>
      <c r="BK238" s="97">
        <v>-10896</v>
      </c>
      <c r="BL238" s="97">
        <v>7405</v>
      </c>
      <c r="BM238" s="97">
        <v>-31566</v>
      </c>
      <c r="BN238" s="97">
        <v>0</v>
      </c>
      <c r="BO238" s="97">
        <v>-49813</v>
      </c>
      <c r="BP238" s="97">
        <v>-1331</v>
      </c>
      <c r="BQ238" s="97">
        <v>133729</v>
      </c>
      <c r="BR238" s="105">
        <v>7173</v>
      </c>
      <c r="BS238" s="105">
        <v>2152</v>
      </c>
      <c r="BT238" s="105">
        <v>51516</v>
      </c>
      <c r="BU238" s="105">
        <v>18369</v>
      </c>
      <c r="BV238" s="106">
        <v>14270</v>
      </c>
      <c r="BW238" s="106">
        <v>2222</v>
      </c>
      <c r="BX238" s="106">
        <v>40620</v>
      </c>
      <c r="BY238" s="106">
        <v>25774</v>
      </c>
      <c r="BZ238" s="105">
        <v>0</v>
      </c>
      <c r="CA238" s="107">
        <v>-32068</v>
      </c>
      <c r="CB238" s="107">
        <v>-4460</v>
      </c>
      <c r="CC238" s="107">
        <v>-789</v>
      </c>
      <c r="CD238" s="107">
        <v>0</v>
      </c>
      <c r="CE238" s="107">
        <v>-4049</v>
      </c>
      <c r="CF238" s="136">
        <v>-41366</v>
      </c>
      <c r="CG238" s="110">
        <v>9258</v>
      </c>
      <c r="CH238" s="110">
        <v>6906</v>
      </c>
      <c r="CI238" s="135">
        <v>16164</v>
      </c>
      <c r="CJ238" s="135">
        <v>0</v>
      </c>
      <c r="CK238" s="97">
        <v>0</v>
      </c>
      <c r="CL238" s="97">
        <v>0</v>
      </c>
      <c r="CM238" s="139">
        <v>0</v>
      </c>
      <c r="CN238" s="139">
        <v>0</v>
      </c>
      <c r="CO238" s="97">
        <v>1</v>
      </c>
      <c r="CP238" s="97">
        <v>133729</v>
      </c>
      <c r="CQ238" s="119">
        <v>18662</v>
      </c>
      <c r="CR238" s="119">
        <v>15454</v>
      </c>
      <c r="CS238" s="118">
        <v>3208</v>
      </c>
      <c r="CT238" s="117">
        <v>5824</v>
      </c>
      <c r="CU238" s="117">
        <v>9032</v>
      </c>
    </row>
    <row r="239" spans="1:99" x14ac:dyDescent="0.2">
      <c r="A239" s="144" t="s">
        <v>511</v>
      </c>
      <c r="B239" s="144" t="s">
        <v>1278</v>
      </c>
      <c r="C239" s="144" t="s">
        <v>512</v>
      </c>
      <c r="D239" s="144"/>
      <c r="E239" s="144" t="s">
        <v>821</v>
      </c>
      <c r="F239" s="97">
        <v>266003</v>
      </c>
      <c r="G239" s="97">
        <v>26549</v>
      </c>
      <c r="H239" s="97">
        <v>77726</v>
      </c>
      <c r="I239" s="97">
        <v>157670</v>
      </c>
      <c r="J239" s="97">
        <v>22203</v>
      </c>
      <c r="K239" s="97">
        <v>5037</v>
      </c>
      <c r="L239" s="97">
        <v>10687</v>
      </c>
      <c r="M239" s="97">
        <v>29294</v>
      </c>
      <c r="N239" s="97">
        <v>2900</v>
      </c>
      <c r="O239" s="97">
        <v>0</v>
      </c>
      <c r="P239" s="97">
        <v>0</v>
      </c>
      <c r="Q239" s="97">
        <v>3265</v>
      </c>
      <c r="R239" s="97">
        <v>0</v>
      </c>
      <c r="S239" s="140">
        <v>601334</v>
      </c>
      <c r="T239" s="98">
        <v>0</v>
      </c>
      <c r="U239" s="98">
        <v>0</v>
      </c>
      <c r="V239" s="98">
        <v>0</v>
      </c>
      <c r="W239" s="98">
        <v>0</v>
      </c>
      <c r="X239" s="98">
        <v>0</v>
      </c>
      <c r="Y239" s="97">
        <v>0</v>
      </c>
      <c r="Z239" s="97">
        <v>0</v>
      </c>
      <c r="AA239" s="97">
        <v>0</v>
      </c>
      <c r="AB239" s="97">
        <v>0</v>
      </c>
      <c r="AC239" s="97">
        <v>110</v>
      </c>
      <c r="AD239" s="98">
        <v>0</v>
      </c>
      <c r="AE239" s="98">
        <v>221</v>
      </c>
      <c r="AF239" s="98">
        <v>0</v>
      </c>
      <c r="AG239" s="98">
        <v>0</v>
      </c>
      <c r="AH239" s="98">
        <v>0</v>
      </c>
      <c r="AI239" s="98">
        <v>0</v>
      </c>
      <c r="AJ239" s="114">
        <v>601665</v>
      </c>
      <c r="AK239" s="97">
        <v>653</v>
      </c>
      <c r="AL239" s="97">
        <v>8598</v>
      </c>
      <c r="AM239" s="97">
        <v>0</v>
      </c>
      <c r="AN239" s="97">
        <v>2388</v>
      </c>
      <c r="AO239" s="97">
        <v>0</v>
      </c>
      <c r="AP239" s="97">
        <v>1283</v>
      </c>
      <c r="AQ239" s="97">
        <v>4368</v>
      </c>
      <c r="AR239" s="97">
        <v>15487</v>
      </c>
      <c r="AS239" s="97">
        <v>0</v>
      </c>
      <c r="AT239" s="97">
        <v>634442</v>
      </c>
      <c r="AU239" s="97">
        <v>-2760</v>
      </c>
      <c r="AV239" s="97">
        <v>0</v>
      </c>
      <c r="AW239" s="97">
        <v>0</v>
      </c>
      <c r="AX239" s="97">
        <v>0</v>
      </c>
      <c r="AY239" s="97">
        <v>-9571.8640300000006</v>
      </c>
      <c r="AZ239" s="97">
        <v>0</v>
      </c>
      <c r="BA239" s="97">
        <v>0</v>
      </c>
      <c r="BB239" s="97">
        <v>0</v>
      </c>
      <c r="BC239" s="97">
        <v>0</v>
      </c>
      <c r="BD239" s="114">
        <v>622110.13596999994</v>
      </c>
      <c r="BE239" s="97">
        <v>-495</v>
      </c>
      <c r="BF239" s="97">
        <v>-272723</v>
      </c>
      <c r="BG239" s="97">
        <v>348892.13596999994</v>
      </c>
      <c r="BH239" s="97">
        <v>0</v>
      </c>
      <c r="BI239" s="97">
        <v>-3655</v>
      </c>
      <c r="BJ239" s="97">
        <v>14</v>
      </c>
      <c r="BK239" s="97">
        <v>-29878</v>
      </c>
      <c r="BL239" s="97">
        <v>-853</v>
      </c>
      <c r="BM239" s="97">
        <v>-42241</v>
      </c>
      <c r="BN239" s="97">
        <v>0</v>
      </c>
      <c r="BO239" s="97">
        <v>-63305</v>
      </c>
      <c r="BP239" s="97">
        <v>-5258</v>
      </c>
      <c r="BQ239" s="97">
        <v>203716</v>
      </c>
      <c r="BR239" s="105">
        <v>24995</v>
      </c>
      <c r="BS239" s="105">
        <v>1344</v>
      </c>
      <c r="BT239" s="105">
        <v>36656</v>
      </c>
      <c r="BU239" s="105">
        <v>21010</v>
      </c>
      <c r="BV239" s="106">
        <v>21340</v>
      </c>
      <c r="BW239" s="106">
        <v>1358</v>
      </c>
      <c r="BX239" s="106">
        <v>6778</v>
      </c>
      <c r="BY239" s="106">
        <v>20157</v>
      </c>
      <c r="BZ239" s="105">
        <v>0</v>
      </c>
      <c r="CA239" s="107">
        <v>45198</v>
      </c>
      <c r="CB239" s="107">
        <v>119</v>
      </c>
      <c r="CC239" s="107">
        <v>6897</v>
      </c>
      <c r="CD239" s="107">
        <v>-106239</v>
      </c>
      <c r="CE239" s="107">
        <v>58381</v>
      </c>
      <c r="CF239" s="136">
        <v>4356</v>
      </c>
      <c r="CG239" s="110">
        <v>0</v>
      </c>
      <c r="CH239" s="110">
        <v>0</v>
      </c>
      <c r="CI239" s="135">
        <v>0</v>
      </c>
      <c r="CJ239" s="135">
        <v>0</v>
      </c>
      <c r="CK239" s="97">
        <v>0</v>
      </c>
      <c r="CL239" s="97">
        <v>0</v>
      </c>
      <c r="CM239" s="139">
        <v>0</v>
      </c>
      <c r="CN239" s="139">
        <v>0</v>
      </c>
      <c r="CO239" s="97">
        <v>1</v>
      </c>
      <c r="CP239" s="97">
        <v>601334</v>
      </c>
      <c r="CQ239" s="119">
        <v>0</v>
      </c>
      <c r="CR239" s="119">
        <v>0</v>
      </c>
      <c r="CS239" s="118">
        <v>0</v>
      </c>
      <c r="CT239" s="117">
        <v>0</v>
      </c>
      <c r="CU239" s="117">
        <v>0</v>
      </c>
    </row>
    <row r="240" spans="1:99" x14ac:dyDescent="0.2">
      <c r="A240" s="144" t="s">
        <v>513</v>
      </c>
      <c r="B240" s="144" t="s">
        <v>1279</v>
      </c>
      <c r="C240" s="144" t="s">
        <v>514</v>
      </c>
      <c r="D240" s="144"/>
      <c r="E240" s="144" t="s">
        <v>822</v>
      </c>
      <c r="F240" s="97">
        <v>0</v>
      </c>
      <c r="G240" s="97">
        <v>-1388</v>
      </c>
      <c r="H240" s="97">
        <v>0</v>
      </c>
      <c r="I240" s="97">
        <v>0</v>
      </c>
      <c r="J240" s="97">
        <v>0</v>
      </c>
      <c r="K240" s="97">
        <v>3550</v>
      </c>
      <c r="L240" s="97">
        <v>737</v>
      </c>
      <c r="M240" s="97">
        <v>4530.8</v>
      </c>
      <c r="N240" s="97">
        <v>1856.5</v>
      </c>
      <c r="O240" s="97">
        <v>0</v>
      </c>
      <c r="P240" s="97">
        <v>0</v>
      </c>
      <c r="Q240" s="97">
        <v>3043</v>
      </c>
      <c r="R240" s="97">
        <v>1146</v>
      </c>
      <c r="S240" s="140">
        <v>13475.3</v>
      </c>
      <c r="T240" s="98">
        <v>28001</v>
      </c>
      <c r="U240" s="98">
        <v>0</v>
      </c>
      <c r="V240" s="98">
        <v>0</v>
      </c>
      <c r="W240" s="98">
        <v>0</v>
      </c>
      <c r="X240" s="98">
        <v>0</v>
      </c>
      <c r="Y240" s="97">
        <v>2907</v>
      </c>
      <c r="Z240" s="97">
        <v>0</v>
      </c>
      <c r="AA240" s="97">
        <v>0</v>
      </c>
      <c r="AB240" s="97">
        <v>0</v>
      </c>
      <c r="AC240" s="97">
        <v>313</v>
      </c>
      <c r="AD240" s="98">
        <v>135</v>
      </c>
      <c r="AE240" s="98">
        <v>0</v>
      </c>
      <c r="AF240" s="98">
        <v>0</v>
      </c>
      <c r="AG240" s="98">
        <v>0</v>
      </c>
      <c r="AH240" s="98">
        <v>19</v>
      </c>
      <c r="AI240" s="98">
        <v>2</v>
      </c>
      <c r="AJ240" s="114">
        <v>44852.3</v>
      </c>
      <c r="AK240" s="97">
        <v>0</v>
      </c>
      <c r="AL240" s="97">
        <v>884</v>
      </c>
      <c r="AM240" s="97">
        <v>0</v>
      </c>
      <c r="AN240" s="97">
        <v>0</v>
      </c>
      <c r="AO240" s="97">
        <v>449</v>
      </c>
      <c r="AP240" s="97">
        <v>480</v>
      </c>
      <c r="AQ240" s="97">
        <v>0</v>
      </c>
      <c r="AR240" s="97">
        <v>27</v>
      </c>
      <c r="AS240" s="97">
        <v>0</v>
      </c>
      <c r="AT240" s="97">
        <v>46692.3</v>
      </c>
      <c r="AU240" s="97">
        <v>-351</v>
      </c>
      <c r="AV240" s="97">
        <v>0</v>
      </c>
      <c r="AW240" s="97">
        <v>0</v>
      </c>
      <c r="AX240" s="97">
        <v>0</v>
      </c>
      <c r="AY240" s="97">
        <v>-28684</v>
      </c>
      <c r="AZ240" s="97">
        <v>0</v>
      </c>
      <c r="BA240" s="97">
        <v>0</v>
      </c>
      <c r="BB240" s="97">
        <v>0</v>
      </c>
      <c r="BC240" s="97">
        <v>0</v>
      </c>
      <c r="BD240" s="114">
        <v>17657.300000000003</v>
      </c>
      <c r="BE240" s="97">
        <v>0</v>
      </c>
      <c r="BF240" s="97">
        <v>-4033</v>
      </c>
      <c r="BG240" s="97">
        <v>13624.300000000003</v>
      </c>
      <c r="BH240" s="97">
        <v>0</v>
      </c>
      <c r="BI240" s="97">
        <v>0</v>
      </c>
      <c r="BJ240" s="97">
        <v>0</v>
      </c>
      <c r="BK240" s="97">
        <v>-262</v>
      </c>
      <c r="BL240" s="97">
        <v>28</v>
      </c>
      <c r="BM240" s="97">
        <v>-1403</v>
      </c>
      <c r="BN240" s="97">
        <v>0</v>
      </c>
      <c r="BO240" s="97">
        <v>-2944</v>
      </c>
      <c r="BP240" s="97">
        <v>-295</v>
      </c>
      <c r="BQ240" s="97">
        <v>8748</v>
      </c>
      <c r="BR240" s="105">
        <v>0</v>
      </c>
      <c r="BS240" s="105">
        <v>0</v>
      </c>
      <c r="BT240" s="105">
        <v>5676.5575799999997</v>
      </c>
      <c r="BU240" s="105">
        <v>1724</v>
      </c>
      <c r="BV240" s="106">
        <v>0</v>
      </c>
      <c r="BW240" s="106">
        <v>0</v>
      </c>
      <c r="BX240" s="106">
        <v>5414.5575799999997</v>
      </c>
      <c r="BY240" s="106">
        <v>1752</v>
      </c>
      <c r="BZ240" s="105">
        <v>0</v>
      </c>
      <c r="CA240" s="107">
        <v>358</v>
      </c>
      <c r="CB240" s="107">
        <v>0</v>
      </c>
      <c r="CC240" s="107">
        <v>-16</v>
      </c>
      <c r="CD240" s="107">
        <v>-1173</v>
      </c>
      <c r="CE240" s="107">
        <v>981</v>
      </c>
      <c r="CF240" s="136">
        <v>150</v>
      </c>
      <c r="CG240" s="110">
        <v>2881.46</v>
      </c>
      <c r="CH240" s="110">
        <v>2688.0329999999999</v>
      </c>
      <c r="CI240" s="135">
        <v>5569.4930000000004</v>
      </c>
      <c r="CJ240" s="135">
        <v>242</v>
      </c>
      <c r="CK240" s="97">
        <v>0</v>
      </c>
      <c r="CL240" s="97">
        <v>0</v>
      </c>
      <c r="CM240" s="139">
        <v>0</v>
      </c>
      <c r="CN240" s="139">
        <v>0</v>
      </c>
      <c r="CO240" s="97">
        <v>1</v>
      </c>
      <c r="CP240" s="97">
        <v>13474</v>
      </c>
      <c r="CQ240" s="119">
        <v>0</v>
      </c>
      <c r="CR240" s="119">
        <v>0</v>
      </c>
      <c r="CS240" s="118">
        <v>0</v>
      </c>
      <c r="CT240" s="117">
        <v>0</v>
      </c>
      <c r="CU240" s="117">
        <v>0</v>
      </c>
    </row>
    <row r="241" spans="1:99" x14ac:dyDescent="0.2">
      <c r="A241" s="144" t="s">
        <v>515</v>
      </c>
      <c r="B241" s="144" t="s">
        <v>1280</v>
      </c>
      <c r="C241" s="144" t="s">
        <v>516</v>
      </c>
      <c r="D241" s="144"/>
      <c r="E241" s="144" t="s">
        <v>822</v>
      </c>
      <c r="F241" s="97">
        <v>0</v>
      </c>
      <c r="G241" s="97">
        <v>-586</v>
      </c>
      <c r="H241" s="97">
        <v>0</v>
      </c>
      <c r="I241" s="97">
        <v>0</v>
      </c>
      <c r="J241" s="97">
        <v>0</v>
      </c>
      <c r="K241" s="97">
        <v>1942</v>
      </c>
      <c r="L241" s="97">
        <v>1679</v>
      </c>
      <c r="M241" s="97">
        <v>6109</v>
      </c>
      <c r="N241" s="97">
        <v>1796</v>
      </c>
      <c r="O241" s="97">
        <v>0</v>
      </c>
      <c r="P241" s="97">
        <v>0</v>
      </c>
      <c r="Q241" s="97">
        <v>3071</v>
      </c>
      <c r="R241" s="97">
        <v>0</v>
      </c>
      <c r="S241" s="140">
        <v>14011</v>
      </c>
      <c r="T241" s="98">
        <v>20636</v>
      </c>
      <c r="U241" s="98">
        <v>9133</v>
      </c>
      <c r="V241" s="98">
        <v>24</v>
      </c>
      <c r="W241" s="98">
        <v>0</v>
      </c>
      <c r="X241" s="98">
        <v>0</v>
      </c>
      <c r="Y241" s="97">
        <v>2034</v>
      </c>
      <c r="Z241" s="97">
        <v>0</v>
      </c>
      <c r="AA241" s="97">
        <v>0</v>
      </c>
      <c r="AB241" s="97">
        <v>0</v>
      </c>
      <c r="AC241" s="97">
        <v>0</v>
      </c>
      <c r="AD241" s="98">
        <v>69</v>
      </c>
      <c r="AE241" s="98">
        <v>0</v>
      </c>
      <c r="AF241" s="98">
        <v>0</v>
      </c>
      <c r="AG241" s="98">
        <v>0</v>
      </c>
      <c r="AH241" s="98">
        <v>0</v>
      </c>
      <c r="AI241" s="98">
        <v>0</v>
      </c>
      <c r="AJ241" s="114">
        <v>45907</v>
      </c>
      <c r="AK241" s="97">
        <v>0</v>
      </c>
      <c r="AL241" s="97">
        <v>186</v>
      </c>
      <c r="AM241" s="97">
        <v>0</v>
      </c>
      <c r="AN241" s="97">
        <v>0</v>
      </c>
      <c r="AO241" s="97">
        <v>0</v>
      </c>
      <c r="AP241" s="97">
        <v>420</v>
      </c>
      <c r="AQ241" s="97">
        <v>0</v>
      </c>
      <c r="AR241" s="97">
        <v>0</v>
      </c>
      <c r="AS241" s="97">
        <v>0</v>
      </c>
      <c r="AT241" s="97">
        <v>46513</v>
      </c>
      <c r="AU241" s="97">
        <v>-298</v>
      </c>
      <c r="AV241" s="97">
        <v>0</v>
      </c>
      <c r="AW241" s="97">
        <v>4</v>
      </c>
      <c r="AX241" s="97">
        <v>0</v>
      </c>
      <c r="AY241" s="97">
        <v>-29704</v>
      </c>
      <c r="AZ241" s="97">
        <v>0</v>
      </c>
      <c r="BA241" s="97">
        <v>0</v>
      </c>
      <c r="BB241" s="97">
        <v>0</v>
      </c>
      <c r="BC241" s="97">
        <v>0</v>
      </c>
      <c r="BD241" s="114">
        <v>16515</v>
      </c>
      <c r="BE241" s="97">
        <v>0</v>
      </c>
      <c r="BF241" s="97">
        <v>-4972</v>
      </c>
      <c r="BG241" s="97">
        <v>11543</v>
      </c>
      <c r="BH241" s="97">
        <v>0</v>
      </c>
      <c r="BI241" s="97">
        <v>0</v>
      </c>
      <c r="BJ241" s="97">
        <v>0</v>
      </c>
      <c r="BK241" s="97">
        <v>2704</v>
      </c>
      <c r="BL241" s="97">
        <v>360</v>
      </c>
      <c r="BM241" s="97">
        <v>-1581</v>
      </c>
      <c r="BN241" s="97">
        <v>0</v>
      </c>
      <c r="BO241" s="97">
        <v>-5361</v>
      </c>
      <c r="BP241" s="97">
        <v>0</v>
      </c>
      <c r="BQ241" s="97">
        <v>7665</v>
      </c>
      <c r="BR241" s="105">
        <v>0</v>
      </c>
      <c r="BS241" s="105">
        <v>0</v>
      </c>
      <c r="BT241" s="105">
        <v>5084</v>
      </c>
      <c r="BU241" s="105">
        <v>5431</v>
      </c>
      <c r="BV241" s="106">
        <v>0</v>
      </c>
      <c r="BW241" s="106">
        <v>0</v>
      </c>
      <c r="BX241" s="106">
        <v>7788</v>
      </c>
      <c r="BY241" s="106">
        <v>5791</v>
      </c>
      <c r="BZ241" s="105">
        <v>0</v>
      </c>
      <c r="CA241" s="107">
        <v>623</v>
      </c>
      <c r="CB241" s="107">
        <v>0</v>
      </c>
      <c r="CC241" s="107">
        <v>45</v>
      </c>
      <c r="CD241" s="107">
        <v>0</v>
      </c>
      <c r="CE241" s="107">
        <v>875</v>
      </c>
      <c r="CF241" s="136">
        <v>1543</v>
      </c>
      <c r="CG241" s="110">
        <v>0</v>
      </c>
      <c r="CH241" s="110">
        <v>0</v>
      </c>
      <c r="CI241" s="135">
        <v>0</v>
      </c>
      <c r="CJ241" s="135">
        <v>0</v>
      </c>
      <c r="CK241" s="97">
        <v>0</v>
      </c>
      <c r="CL241" s="97">
        <v>0</v>
      </c>
      <c r="CM241" s="139">
        <v>0</v>
      </c>
      <c r="CN241" s="139">
        <v>0</v>
      </c>
      <c r="CO241" s="97">
        <v>1</v>
      </c>
      <c r="CP241" s="97">
        <v>14011</v>
      </c>
      <c r="CQ241" s="119">
        <v>18535</v>
      </c>
      <c r="CR241" s="119">
        <v>15209</v>
      </c>
      <c r="CS241" s="118">
        <v>3326</v>
      </c>
      <c r="CT241" s="117">
        <v>10918</v>
      </c>
      <c r="CU241" s="117">
        <v>14244</v>
      </c>
    </row>
    <row r="242" spans="1:99" x14ac:dyDescent="0.2">
      <c r="A242" s="144" t="s">
        <v>517</v>
      </c>
      <c r="B242" s="144" t="s">
        <v>1281</v>
      </c>
      <c r="C242" s="144" t="s">
        <v>518</v>
      </c>
      <c r="D242" s="144"/>
      <c r="E242" s="144" t="s">
        <v>822</v>
      </c>
      <c r="F242" s="97">
        <v>0</v>
      </c>
      <c r="G242" s="97">
        <v>-3239</v>
      </c>
      <c r="H242" s="97">
        <v>0</v>
      </c>
      <c r="I242" s="97">
        <v>0</v>
      </c>
      <c r="J242" s="97">
        <v>0</v>
      </c>
      <c r="K242" s="97">
        <v>2720</v>
      </c>
      <c r="L242" s="97">
        <v>2709</v>
      </c>
      <c r="M242" s="97">
        <v>4134</v>
      </c>
      <c r="N242" s="97">
        <v>3458</v>
      </c>
      <c r="O242" s="97">
        <v>0</v>
      </c>
      <c r="P242" s="97">
        <v>-8</v>
      </c>
      <c r="Q242" s="97">
        <v>3222</v>
      </c>
      <c r="R242" s="97">
        <v>0</v>
      </c>
      <c r="S242" s="140">
        <v>12996</v>
      </c>
      <c r="T242" s="98">
        <v>17849</v>
      </c>
      <c r="U242" s="98">
        <v>0</v>
      </c>
      <c r="V242" s="98">
        <v>12606</v>
      </c>
      <c r="W242" s="98">
        <v>0</v>
      </c>
      <c r="X242" s="98">
        <v>0</v>
      </c>
      <c r="Y242" s="97">
        <v>640</v>
      </c>
      <c r="Z242" s="97">
        <v>0</v>
      </c>
      <c r="AA242" s="97">
        <v>0</v>
      </c>
      <c r="AB242" s="97">
        <v>0</v>
      </c>
      <c r="AC242" s="97">
        <v>0</v>
      </c>
      <c r="AD242" s="98">
        <v>0</v>
      </c>
      <c r="AE242" s="98">
        <v>38</v>
      </c>
      <c r="AF242" s="98">
        <v>0</v>
      </c>
      <c r="AG242" s="98">
        <v>-357</v>
      </c>
      <c r="AH242" s="98">
        <v>0</v>
      </c>
      <c r="AI242" s="98">
        <v>0</v>
      </c>
      <c r="AJ242" s="114">
        <v>43772</v>
      </c>
      <c r="AK242" s="97">
        <v>0</v>
      </c>
      <c r="AL242" s="97">
        <v>3289</v>
      </c>
      <c r="AM242" s="97">
        <v>0</v>
      </c>
      <c r="AN242" s="97">
        <v>0</v>
      </c>
      <c r="AO242" s="97">
        <v>0</v>
      </c>
      <c r="AP242" s="97">
        <v>180</v>
      </c>
      <c r="AQ242" s="97">
        <v>0</v>
      </c>
      <c r="AR242" s="97">
        <v>0</v>
      </c>
      <c r="AS242" s="97">
        <v>132</v>
      </c>
      <c r="AT242" s="97">
        <v>47373</v>
      </c>
      <c r="AU242" s="97">
        <v>-630</v>
      </c>
      <c r="AV242" s="97">
        <v>0</v>
      </c>
      <c r="AW242" s="97">
        <v>0</v>
      </c>
      <c r="AX242" s="97">
        <v>0</v>
      </c>
      <c r="AY242" s="97">
        <v>-30643</v>
      </c>
      <c r="AZ242" s="97">
        <v>0</v>
      </c>
      <c r="BA242" s="97">
        <v>-1400</v>
      </c>
      <c r="BB242" s="97">
        <v>0</v>
      </c>
      <c r="BC242" s="97">
        <v>0</v>
      </c>
      <c r="BD242" s="114">
        <v>14700</v>
      </c>
      <c r="BE242" s="97">
        <v>0</v>
      </c>
      <c r="BF242" s="97">
        <v>-4544</v>
      </c>
      <c r="BG242" s="97">
        <v>10156</v>
      </c>
      <c r="BH242" s="97">
        <v>0</v>
      </c>
      <c r="BI242" s="97">
        <v>0</v>
      </c>
      <c r="BJ242" s="97">
        <v>0</v>
      </c>
      <c r="BK242" s="97">
        <v>185</v>
      </c>
      <c r="BL242" s="97">
        <v>73</v>
      </c>
      <c r="BM242" s="97">
        <v>-1235</v>
      </c>
      <c r="BN242" s="97">
        <v>0</v>
      </c>
      <c r="BO242" s="97">
        <v>-2845</v>
      </c>
      <c r="BP242" s="97">
        <v>0</v>
      </c>
      <c r="BQ242" s="97">
        <v>6334</v>
      </c>
      <c r="BR242" s="105">
        <v>0</v>
      </c>
      <c r="BS242" s="105">
        <v>0</v>
      </c>
      <c r="BT242" s="105">
        <v>16908</v>
      </c>
      <c r="BU242" s="105">
        <v>2113</v>
      </c>
      <c r="BV242" s="106">
        <v>0</v>
      </c>
      <c r="BW242" s="106">
        <v>0</v>
      </c>
      <c r="BX242" s="106">
        <v>17093</v>
      </c>
      <c r="BY242" s="106">
        <v>2186</v>
      </c>
      <c r="BZ242" s="105">
        <v>0</v>
      </c>
      <c r="CA242" s="107">
        <v>1833</v>
      </c>
      <c r="CB242" s="107">
        <v>0</v>
      </c>
      <c r="CC242" s="107">
        <v>371</v>
      </c>
      <c r="CD242" s="107">
        <v>-2553</v>
      </c>
      <c r="CE242" s="107">
        <v>1984</v>
      </c>
      <c r="CF242" s="136">
        <v>1635</v>
      </c>
      <c r="CG242" s="110">
        <v>2932</v>
      </c>
      <c r="CH242" s="110">
        <v>2446</v>
      </c>
      <c r="CI242" s="135">
        <v>5378</v>
      </c>
      <c r="CJ242" s="135">
        <v>26</v>
      </c>
      <c r="CK242" s="97">
        <v>0</v>
      </c>
      <c r="CL242" s="97">
        <v>0</v>
      </c>
      <c r="CM242" s="139">
        <v>0</v>
      </c>
      <c r="CN242" s="139">
        <v>0</v>
      </c>
      <c r="CO242" s="97">
        <v>1</v>
      </c>
      <c r="CP242" s="97">
        <v>12996</v>
      </c>
      <c r="CQ242" s="119">
        <v>27249</v>
      </c>
      <c r="CR242" s="119">
        <v>26368</v>
      </c>
      <c r="CS242" s="118">
        <v>881</v>
      </c>
      <c r="CT242" s="117">
        <v>9189</v>
      </c>
      <c r="CU242" s="117">
        <v>10070</v>
      </c>
    </row>
    <row r="243" spans="1:99" x14ac:dyDescent="0.2">
      <c r="A243" s="144" t="s">
        <v>519</v>
      </c>
      <c r="B243" s="144" t="s">
        <v>1282</v>
      </c>
      <c r="C243" s="144" t="s">
        <v>520</v>
      </c>
      <c r="D243" s="144"/>
      <c r="E243" s="144" t="s">
        <v>822</v>
      </c>
      <c r="F243" s="97">
        <v>0</v>
      </c>
      <c r="G243" s="97">
        <v>-885</v>
      </c>
      <c r="H243" s="97">
        <v>0</v>
      </c>
      <c r="I243" s="97">
        <v>0</v>
      </c>
      <c r="J243" s="97">
        <v>0</v>
      </c>
      <c r="K243" s="97">
        <v>1483</v>
      </c>
      <c r="L243" s="97">
        <v>3118</v>
      </c>
      <c r="M243" s="97">
        <v>7296</v>
      </c>
      <c r="N243" s="97">
        <v>3356</v>
      </c>
      <c r="O243" s="97">
        <v>0</v>
      </c>
      <c r="P243" s="97">
        <v>0</v>
      </c>
      <c r="Q243" s="97">
        <v>5308</v>
      </c>
      <c r="R243" s="97">
        <v>1256</v>
      </c>
      <c r="S243" s="140">
        <v>20932</v>
      </c>
      <c r="T243" s="98">
        <v>41693</v>
      </c>
      <c r="U243" s="98">
        <v>176</v>
      </c>
      <c r="V243" s="98">
        <v>0</v>
      </c>
      <c r="W243" s="98">
        <v>0</v>
      </c>
      <c r="X243" s="98">
        <v>0</v>
      </c>
      <c r="Y243" s="97">
        <v>4543</v>
      </c>
      <c r="Z243" s="97">
        <v>0</v>
      </c>
      <c r="AA243" s="97">
        <v>0</v>
      </c>
      <c r="AB243" s="97">
        <v>0</v>
      </c>
      <c r="AC243" s="97">
        <v>0</v>
      </c>
      <c r="AD243" s="98">
        <v>96</v>
      </c>
      <c r="AE243" s="98">
        <v>0</v>
      </c>
      <c r="AF243" s="98">
        <v>-203</v>
      </c>
      <c r="AG243" s="98">
        <v>0</v>
      </c>
      <c r="AH243" s="98">
        <v>-4</v>
      </c>
      <c r="AI243" s="98">
        <v>0</v>
      </c>
      <c r="AJ243" s="114">
        <v>67233</v>
      </c>
      <c r="AK243" s="97">
        <v>0</v>
      </c>
      <c r="AL243" s="97">
        <v>0</v>
      </c>
      <c r="AM243" s="97">
        <v>0</v>
      </c>
      <c r="AN243" s="97">
        <v>0</v>
      </c>
      <c r="AO243" s="97">
        <v>0</v>
      </c>
      <c r="AP243" s="97">
        <v>38</v>
      </c>
      <c r="AQ243" s="97">
        <v>113</v>
      </c>
      <c r="AR243" s="97">
        <v>0</v>
      </c>
      <c r="AS243" s="97">
        <v>0</v>
      </c>
      <c r="AT243" s="97">
        <v>67384</v>
      </c>
      <c r="AU243" s="97">
        <v>-630</v>
      </c>
      <c r="AV243" s="97">
        <v>0</v>
      </c>
      <c r="AW243" s="97">
        <v>-15</v>
      </c>
      <c r="AX243" s="97">
        <v>0</v>
      </c>
      <c r="AY243" s="97">
        <v>-42663</v>
      </c>
      <c r="AZ243" s="97">
        <v>0</v>
      </c>
      <c r="BA243" s="97">
        <v>0</v>
      </c>
      <c r="BB243" s="97">
        <v>0</v>
      </c>
      <c r="BC243" s="97">
        <v>0</v>
      </c>
      <c r="BD243" s="114">
        <v>24076</v>
      </c>
      <c r="BE243" s="97">
        <v>0</v>
      </c>
      <c r="BF243" s="97">
        <v>-5181</v>
      </c>
      <c r="BG243" s="97">
        <v>18895</v>
      </c>
      <c r="BH243" s="97">
        <v>0</v>
      </c>
      <c r="BI243" s="97">
        <v>0</v>
      </c>
      <c r="BJ243" s="97">
        <v>0</v>
      </c>
      <c r="BK243" s="97">
        <v>1167</v>
      </c>
      <c r="BL243" s="97">
        <v>-2642</v>
      </c>
      <c r="BM243" s="97">
        <v>-1676</v>
      </c>
      <c r="BN243" s="97">
        <v>0</v>
      </c>
      <c r="BO243" s="97">
        <v>-2085</v>
      </c>
      <c r="BP243" s="97">
        <v>-190</v>
      </c>
      <c r="BQ243" s="97">
        <v>13469</v>
      </c>
      <c r="BR243" s="105">
        <v>0</v>
      </c>
      <c r="BS243" s="105">
        <v>0</v>
      </c>
      <c r="BT243" s="105">
        <v>13063</v>
      </c>
      <c r="BU243" s="105">
        <v>8269</v>
      </c>
      <c r="BV243" s="106">
        <v>0</v>
      </c>
      <c r="BW243" s="106">
        <v>0</v>
      </c>
      <c r="BX243" s="106">
        <v>14230</v>
      </c>
      <c r="BY243" s="106">
        <v>5627</v>
      </c>
      <c r="BZ243" s="105">
        <v>0</v>
      </c>
      <c r="CA243" s="107">
        <v>1845.63177</v>
      </c>
      <c r="CB243" s="107">
        <v>1790.39843</v>
      </c>
      <c r="CC243" s="107">
        <v>0</v>
      </c>
      <c r="CD243" s="107">
        <v>0</v>
      </c>
      <c r="CE243" s="107">
        <v>5238.2599600000003</v>
      </c>
      <c r="CF243" s="136">
        <v>8874.2901600000005</v>
      </c>
      <c r="CG243" s="110">
        <v>4600.2157879840788</v>
      </c>
      <c r="CH243" s="110">
        <v>3877.931983227601</v>
      </c>
      <c r="CI243" s="135">
        <v>8478.1477712116794</v>
      </c>
      <c r="CJ243" s="135">
        <v>351</v>
      </c>
      <c r="CK243" s="97">
        <v>0</v>
      </c>
      <c r="CL243" s="97">
        <v>0</v>
      </c>
      <c r="CM243" s="139">
        <v>0</v>
      </c>
      <c r="CN243" s="139">
        <v>0</v>
      </c>
      <c r="CO243" s="97">
        <v>1</v>
      </c>
      <c r="CP243" s="97">
        <v>24076</v>
      </c>
      <c r="CQ243" s="119">
        <v>0</v>
      </c>
      <c r="CR243" s="119">
        <v>0</v>
      </c>
      <c r="CS243" s="118">
        <v>0</v>
      </c>
      <c r="CT243" s="117">
        <v>0</v>
      </c>
      <c r="CU243" s="117">
        <v>0</v>
      </c>
    </row>
    <row r="244" spans="1:99" x14ac:dyDescent="0.2">
      <c r="A244" s="144" t="s">
        <v>521</v>
      </c>
      <c r="B244" s="144" t="s">
        <v>1283</v>
      </c>
      <c r="C244" s="144" t="s">
        <v>522</v>
      </c>
      <c r="D244" s="144"/>
      <c r="E244" s="144" t="s">
        <v>822</v>
      </c>
      <c r="F244" s="97">
        <v>0</v>
      </c>
      <c r="G244" s="97">
        <v>-356</v>
      </c>
      <c r="H244" s="97">
        <v>0</v>
      </c>
      <c r="I244" s="97">
        <v>0</v>
      </c>
      <c r="J244" s="97">
        <v>0</v>
      </c>
      <c r="K244" s="97">
        <v>41</v>
      </c>
      <c r="L244" s="97">
        <v>281</v>
      </c>
      <c r="M244" s="97">
        <v>1992</v>
      </c>
      <c r="N244" s="97">
        <v>474</v>
      </c>
      <c r="O244" s="97">
        <v>0</v>
      </c>
      <c r="P244" s="97">
        <v>0</v>
      </c>
      <c r="Q244" s="97">
        <v>1700</v>
      </c>
      <c r="R244" s="97">
        <v>0</v>
      </c>
      <c r="S244" s="140">
        <v>4132</v>
      </c>
      <c r="T244" s="98">
        <v>12752</v>
      </c>
      <c r="U244" s="98">
        <v>30</v>
      </c>
      <c r="V244" s="98">
        <v>0</v>
      </c>
      <c r="W244" s="98">
        <v>0</v>
      </c>
      <c r="X244" s="98">
        <v>0</v>
      </c>
      <c r="Y244" s="97">
        <v>904</v>
      </c>
      <c r="Z244" s="97">
        <v>0</v>
      </c>
      <c r="AA244" s="97">
        <v>0</v>
      </c>
      <c r="AB244" s="97">
        <v>0</v>
      </c>
      <c r="AC244" s="97">
        <v>0</v>
      </c>
      <c r="AD244" s="98">
        <v>0</v>
      </c>
      <c r="AE244" s="98">
        <v>0</v>
      </c>
      <c r="AF244" s="98">
        <v>0</v>
      </c>
      <c r="AG244" s="98">
        <v>0</v>
      </c>
      <c r="AH244" s="98">
        <v>0</v>
      </c>
      <c r="AI244" s="98">
        <v>0</v>
      </c>
      <c r="AJ244" s="114">
        <v>17818</v>
      </c>
      <c r="AK244" s="97">
        <v>0</v>
      </c>
      <c r="AL244" s="97">
        <v>0</v>
      </c>
      <c r="AM244" s="97">
        <v>0</v>
      </c>
      <c r="AN244" s="97">
        <v>0</v>
      </c>
      <c r="AO244" s="97">
        <v>0</v>
      </c>
      <c r="AP244" s="97">
        <v>0</v>
      </c>
      <c r="AQ244" s="97">
        <v>0</v>
      </c>
      <c r="AR244" s="97">
        <v>0</v>
      </c>
      <c r="AS244" s="97">
        <v>0</v>
      </c>
      <c r="AT244" s="97">
        <v>17818</v>
      </c>
      <c r="AU244" s="97">
        <v>-38</v>
      </c>
      <c r="AV244" s="97">
        <v>0</v>
      </c>
      <c r="AW244" s="97">
        <v>0</v>
      </c>
      <c r="AX244" s="97">
        <v>0</v>
      </c>
      <c r="AY244" s="97">
        <v>-12885</v>
      </c>
      <c r="AZ244" s="97">
        <v>0</v>
      </c>
      <c r="BA244" s="97">
        <v>0</v>
      </c>
      <c r="BB244" s="97">
        <v>0</v>
      </c>
      <c r="BC244" s="97">
        <v>0</v>
      </c>
      <c r="BD244" s="114">
        <v>4895</v>
      </c>
      <c r="BE244" s="97">
        <v>0</v>
      </c>
      <c r="BF244" s="97">
        <v>-1153</v>
      </c>
      <c r="BG244" s="97">
        <v>3742</v>
      </c>
      <c r="BH244" s="97">
        <v>0</v>
      </c>
      <c r="BI244" s="97">
        <v>0</v>
      </c>
      <c r="BJ244" s="97">
        <v>0</v>
      </c>
      <c r="BK244" s="97">
        <v>-1329</v>
      </c>
      <c r="BL244" s="97">
        <v>-214</v>
      </c>
      <c r="BM244" s="97">
        <v>-550</v>
      </c>
      <c r="BN244" s="97">
        <v>0</v>
      </c>
      <c r="BO244" s="97">
        <v>1361</v>
      </c>
      <c r="BP244" s="97">
        <v>-119</v>
      </c>
      <c r="BQ244" s="97">
        <v>2891</v>
      </c>
      <c r="BR244" s="105">
        <v>0</v>
      </c>
      <c r="BS244" s="105">
        <v>0</v>
      </c>
      <c r="BT244" s="105">
        <v>4394</v>
      </c>
      <c r="BU244" s="105">
        <v>1073</v>
      </c>
      <c r="BV244" s="106">
        <v>0</v>
      </c>
      <c r="BW244" s="106">
        <v>0</v>
      </c>
      <c r="BX244" s="106">
        <v>3065</v>
      </c>
      <c r="BY244" s="106">
        <v>859</v>
      </c>
      <c r="BZ244" s="105">
        <v>0</v>
      </c>
      <c r="CA244" s="107">
        <v>0</v>
      </c>
      <c r="CB244" s="107">
        <v>0</v>
      </c>
      <c r="CC244" s="107">
        <v>0</v>
      </c>
      <c r="CD244" s="107">
        <v>0</v>
      </c>
      <c r="CE244" s="107">
        <v>0</v>
      </c>
      <c r="CF244" s="136">
        <v>0</v>
      </c>
      <c r="CG244" s="110">
        <v>1602</v>
      </c>
      <c r="CH244" s="110">
        <v>938</v>
      </c>
      <c r="CI244" s="135">
        <v>2540</v>
      </c>
      <c r="CJ244" s="135">
        <v>0</v>
      </c>
      <c r="CK244" s="97">
        <v>0</v>
      </c>
      <c r="CL244" s="97">
        <v>0</v>
      </c>
      <c r="CM244" s="139">
        <v>0</v>
      </c>
      <c r="CN244" s="139">
        <v>0</v>
      </c>
      <c r="CO244" s="97">
        <v>1</v>
      </c>
      <c r="CP244" s="97">
        <v>4132</v>
      </c>
      <c r="CQ244" s="119">
        <v>0</v>
      </c>
      <c r="CR244" s="119">
        <v>0</v>
      </c>
      <c r="CS244" s="118">
        <v>0</v>
      </c>
      <c r="CT244" s="117">
        <v>0</v>
      </c>
      <c r="CU244" s="117">
        <v>0</v>
      </c>
    </row>
    <row r="245" spans="1:99" x14ac:dyDescent="0.2">
      <c r="A245" s="144" t="s">
        <v>523</v>
      </c>
      <c r="B245" s="144" t="s">
        <v>1284</v>
      </c>
      <c r="C245" s="144" t="s">
        <v>524</v>
      </c>
      <c r="D245" s="144"/>
      <c r="E245" s="144" t="s">
        <v>820</v>
      </c>
      <c r="F245" s="97">
        <v>164661</v>
      </c>
      <c r="G245" s="97">
        <v>12744</v>
      </c>
      <c r="H245" s="97">
        <v>57857</v>
      </c>
      <c r="I245" s="97">
        <v>80568</v>
      </c>
      <c r="J245" s="97">
        <v>23955</v>
      </c>
      <c r="K245" s="97">
        <v>5344</v>
      </c>
      <c r="L245" s="97">
        <v>14010</v>
      </c>
      <c r="M245" s="97">
        <v>23495</v>
      </c>
      <c r="N245" s="97">
        <v>5600</v>
      </c>
      <c r="O245" s="97">
        <v>0</v>
      </c>
      <c r="P245" s="97">
        <v>0</v>
      </c>
      <c r="Q245" s="97">
        <v>8532</v>
      </c>
      <c r="R245" s="97">
        <v>-47</v>
      </c>
      <c r="S245" s="140">
        <v>396719</v>
      </c>
      <c r="T245" s="98">
        <v>54554</v>
      </c>
      <c r="U245" s="98">
        <v>334</v>
      </c>
      <c r="V245" s="98">
        <v>35847</v>
      </c>
      <c r="W245" s="98">
        <v>0</v>
      </c>
      <c r="X245" s="98">
        <v>331</v>
      </c>
      <c r="Y245" s="97">
        <v>0</v>
      </c>
      <c r="Z245" s="97">
        <v>0</v>
      </c>
      <c r="AA245" s="97">
        <v>0</v>
      </c>
      <c r="AB245" s="97">
        <v>0</v>
      </c>
      <c r="AC245" s="97">
        <v>0</v>
      </c>
      <c r="AD245" s="98">
        <v>0</v>
      </c>
      <c r="AE245" s="98">
        <v>0</v>
      </c>
      <c r="AF245" s="98">
        <v>0</v>
      </c>
      <c r="AG245" s="98">
        <v>0</v>
      </c>
      <c r="AH245" s="98">
        <v>120</v>
      </c>
      <c r="AI245" s="98">
        <v>0</v>
      </c>
      <c r="AJ245" s="114">
        <v>487905</v>
      </c>
      <c r="AK245" s="97">
        <v>69</v>
      </c>
      <c r="AL245" s="97">
        <v>3273</v>
      </c>
      <c r="AM245" s="97">
        <v>0</v>
      </c>
      <c r="AN245" s="97">
        <v>-520</v>
      </c>
      <c r="AO245" s="97">
        <v>1610</v>
      </c>
      <c r="AP245" s="97">
        <v>8358</v>
      </c>
      <c r="AQ245" s="97">
        <v>167</v>
      </c>
      <c r="AR245" s="97">
        <v>12536</v>
      </c>
      <c r="AS245" s="97">
        <v>-3949</v>
      </c>
      <c r="AT245" s="97">
        <v>509449</v>
      </c>
      <c r="AU245" s="97">
        <v>-2249</v>
      </c>
      <c r="AV245" s="97">
        <v>0</v>
      </c>
      <c r="AW245" s="97">
        <v>1260</v>
      </c>
      <c r="AX245" s="97">
        <v>0</v>
      </c>
      <c r="AY245" s="97">
        <v>-94314</v>
      </c>
      <c r="AZ245" s="97">
        <v>0</v>
      </c>
      <c r="BA245" s="97">
        <v>0</v>
      </c>
      <c r="BB245" s="97">
        <v>380</v>
      </c>
      <c r="BC245" s="97">
        <v>0</v>
      </c>
      <c r="BD245" s="114">
        <v>414526</v>
      </c>
      <c r="BE245" s="97">
        <v>-38</v>
      </c>
      <c r="BF245" s="97">
        <v>-177227</v>
      </c>
      <c r="BG245" s="97">
        <v>237261</v>
      </c>
      <c r="BH245" s="97">
        <v>0</v>
      </c>
      <c r="BI245" s="97">
        <v>-1616</v>
      </c>
      <c r="BJ245" s="97">
        <v>-184</v>
      </c>
      <c r="BK245" s="97">
        <v>-38998</v>
      </c>
      <c r="BL245" s="97">
        <v>0</v>
      </c>
      <c r="BM245" s="97">
        <v>-48545</v>
      </c>
      <c r="BN245" s="97">
        <v>0</v>
      </c>
      <c r="BO245" s="97">
        <v>-71361</v>
      </c>
      <c r="BP245" s="97">
        <v>-5562</v>
      </c>
      <c r="BQ245" s="97">
        <v>70995</v>
      </c>
      <c r="BR245" s="105">
        <v>7460</v>
      </c>
      <c r="BS245" s="105">
        <v>4608</v>
      </c>
      <c r="BT245" s="105">
        <v>102148</v>
      </c>
      <c r="BU245" s="105">
        <v>8569</v>
      </c>
      <c r="BV245" s="106">
        <v>5844</v>
      </c>
      <c r="BW245" s="106">
        <v>4424</v>
      </c>
      <c r="BX245" s="106">
        <v>63150</v>
      </c>
      <c r="BY245" s="106">
        <v>8569</v>
      </c>
      <c r="BZ245" s="105">
        <v>0</v>
      </c>
      <c r="CA245" s="107">
        <v>19496</v>
      </c>
      <c r="CB245" s="107">
        <v>3925</v>
      </c>
      <c r="CC245" s="107">
        <v>13134</v>
      </c>
      <c r="CD245" s="107">
        <v>-18005</v>
      </c>
      <c r="CE245" s="107">
        <v>4488</v>
      </c>
      <c r="CF245" s="136">
        <v>23038</v>
      </c>
      <c r="CG245" s="110">
        <v>7554</v>
      </c>
      <c r="CH245" s="110">
        <v>9968</v>
      </c>
      <c r="CI245" s="135">
        <v>17522</v>
      </c>
      <c r="CJ245" s="135">
        <v>0</v>
      </c>
      <c r="CK245" s="97">
        <v>0</v>
      </c>
      <c r="CL245" s="97">
        <v>0</v>
      </c>
      <c r="CM245" s="139">
        <v>0</v>
      </c>
      <c r="CN245" s="139">
        <v>0</v>
      </c>
      <c r="CO245" s="97">
        <v>1</v>
      </c>
      <c r="CP245" s="97">
        <v>378044</v>
      </c>
      <c r="CQ245" s="119">
        <v>69308</v>
      </c>
      <c r="CR245" s="119">
        <v>74982</v>
      </c>
      <c r="CS245" s="118">
        <v>-5674</v>
      </c>
      <c r="CT245" s="117">
        <v>33094</v>
      </c>
      <c r="CU245" s="117">
        <v>27420</v>
      </c>
    </row>
    <row r="246" spans="1:99" x14ac:dyDescent="0.2">
      <c r="A246" s="144" t="s">
        <v>525</v>
      </c>
      <c r="B246" s="144" t="s">
        <v>1285</v>
      </c>
      <c r="C246" s="144" t="s">
        <v>526</v>
      </c>
      <c r="D246" s="144"/>
      <c r="E246" s="144" t="s">
        <v>821</v>
      </c>
      <c r="F246" s="97">
        <v>460949</v>
      </c>
      <c r="G246" s="97">
        <v>43681</v>
      </c>
      <c r="H246" s="97">
        <v>103394</v>
      </c>
      <c r="I246" s="97">
        <v>214063</v>
      </c>
      <c r="J246" s="97">
        <v>40191</v>
      </c>
      <c r="K246" s="97">
        <v>0</v>
      </c>
      <c r="L246" s="97">
        <v>15879</v>
      </c>
      <c r="M246" s="97">
        <v>37467</v>
      </c>
      <c r="N246" s="97">
        <v>1860</v>
      </c>
      <c r="O246" s="97">
        <v>0</v>
      </c>
      <c r="P246" s="97">
        <v>0</v>
      </c>
      <c r="Q246" s="97">
        <v>8468</v>
      </c>
      <c r="R246" s="97">
        <v>0</v>
      </c>
      <c r="S246" s="140">
        <v>925952</v>
      </c>
      <c r="T246" s="98">
        <v>0</v>
      </c>
      <c r="U246" s="98">
        <v>0</v>
      </c>
      <c r="V246" s="98">
        <v>0</v>
      </c>
      <c r="W246" s="98">
        <v>0</v>
      </c>
      <c r="X246" s="98">
        <v>0</v>
      </c>
      <c r="Y246" s="97">
        <v>0</v>
      </c>
      <c r="Z246" s="97">
        <v>0</v>
      </c>
      <c r="AA246" s="97">
        <v>0</v>
      </c>
      <c r="AB246" s="97">
        <v>0</v>
      </c>
      <c r="AC246" s="97">
        <v>0</v>
      </c>
      <c r="AD246" s="98">
        <v>0</v>
      </c>
      <c r="AE246" s="98">
        <v>-2120</v>
      </c>
      <c r="AF246" s="98">
        <v>0</v>
      </c>
      <c r="AG246" s="98">
        <v>0</v>
      </c>
      <c r="AH246" s="98">
        <v>3162</v>
      </c>
      <c r="AI246" s="98">
        <v>0</v>
      </c>
      <c r="AJ246" s="114">
        <v>926994</v>
      </c>
      <c r="AK246" s="97">
        <v>320</v>
      </c>
      <c r="AL246" s="97">
        <v>0</v>
      </c>
      <c r="AM246" s="97">
        <v>0</v>
      </c>
      <c r="AN246" s="97">
        <v>-16377</v>
      </c>
      <c r="AO246" s="97">
        <v>2929</v>
      </c>
      <c r="AP246" s="97">
        <v>19169</v>
      </c>
      <c r="AQ246" s="97">
        <v>0</v>
      </c>
      <c r="AR246" s="97">
        <v>22785</v>
      </c>
      <c r="AS246" s="97">
        <v>0</v>
      </c>
      <c r="AT246" s="97">
        <v>955820</v>
      </c>
      <c r="AU246" s="97">
        <v>-6138</v>
      </c>
      <c r="AV246" s="97">
        <v>0</v>
      </c>
      <c r="AW246" s="97">
        <v>36</v>
      </c>
      <c r="AX246" s="97">
        <v>0</v>
      </c>
      <c r="AY246" s="97">
        <v>-13413</v>
      </c>
      <c r="AZ246" s="97">
        <v>0</v>
      </c>
      <c r="BA246" s="97">
        <v>0</v>
      </c>
      <c r="BB246" s="97">
        <v>0</v>
      </c>
      <c r="BC246" s="97">
        <v>0</v>
      </c>
      <c r="BD246" s="114">
        <v>936305</v>
      </c>
      <c r="BE246" s="97">
        <v>-297</v>
      </c>
      <c r="BF246" s="97">
        <v>-473519</v>
      </c>
      <c r="BG246" s="97">
        <v>462489</v>
      </c>
      <c r="BH246" s="97">
        <v>0</v>
      </c>
      <c r="BI246" s="97">
        <v>-13151</v>
      </c>
      <c r="BJ246" s="97">
        <v>0</v>
      </c>
      <c r="BK246" s="97">
        <v>-2849</v>
      </c>
      <c r="BL246" s="97">
        <v>9139</v>
      </c>
      <c r="BM246" s="97">
        <v>-64267</v>
      </c>
      <c r="BN246" s="97">
        <v>0</v>
      </c>
      <c r="BO246" s="97">
        <v>-94128</v>
      </c>
      <c r="BP246" s="97">
        <v>-3358</v>
      </c>
      <c r="BQ246" s="97">
        <v>293874</v>
      </c>
      <c r="BR246" s="105">
        <v>42257</v>
      </c>
      <c r="BS246" s="105">
        <v>0</v>
      </c>
      <c r="BT246" s="105">
        <v>38818</v>
      </c>
      <c r="BU246" s="105">
        <v>11854</v>
      </c>
      <c r="BV246" s="106">
        <v>29106</v>
      </c>
      <c r="BW246" s="106">
        <v>0</v>
      </c>
      <c r="BX246" s="106">
        <v>35969</v>
      </c>
      <c r="BY246" s="106">
        <v>20993</v>
      </c>
      <c r="BZ246" s="105">
        <v>0</v>
      </c>
      <c r="CA246" s="107">
        <v>40378</v>
      </c>
      <c r="CB246" s="107">
        <v>0</v>
      </c>
      <c r="CC246" s="107">
        <v>39952</v>
      </c>
      <c r="CD246" s="107">
        <v>77500</v>
      </c>
      <c r="CE246" s="107">
        <v>16377</v>
      </c>
      <c r="CF246" s="136">
        <v>174207</v>
      </c>
      <c r="CG246" s="110">
        <v>0</v>
      </c>
      <c r="CH246" s="110">
        <v>0</v>
      </c>
      <c r="CI246" s="135">
        <v>0</v>
      </c>
      <c r="CJ246" s="135">
        <v>0</v>
      </c>
      <c r="CK246" s="97">
        <v>0</v>
      </c>
      <c r="CL246" s="97">
        <v>0</v>
      </c>
      <c r="CM246" s="139">
        <v>0</v>
      </c>
      <c r="CN246" s="139">
        <v>0</v>
      </c>
      <c r="CO246" s="97">
        <v>1</v>
      </c>
      <c r="CP246" s="97">
        <v>933448</v>
      </c>
      <c r="CQ246" s="119">
        <v>0</v>
      </c>
      <c r="CR246" s="119">
        <v>0</v>
      </c>
      <c r="CS246" s="118">
        <v>0</v>
      </c>
      <c r="CT246" s="117">
        <v>0</v>
      </c>
      <c r="CU246" s="117">
        <v>0</v>
      </c>
    </row>
    <row r="247" spans="1:99" x14ac:dyDescent="0.2">
      <c r="A247" s="144" t="s">
        <v>527</v>
      </c>
      <c r="B247" s="144" t="s">
        <v>1286</v>
      </c>
      <c r="C247" s="144" t="s">
        <v>528</v>
      </c>
      <c r="D247" s="144"/>
      <c r="E247" s="144" t="s">
        <v>822</v>
      </c>
      <c r="F247" s="97">
        <v>0</v>
      </c>
      <c r="G247" s="97">
        <v>-150</v>
      </c>
      <c r="H247" s="97">
        <v>0</v>
      </c>
      <c r="I247" s="97">
        <v>0</v>
      </c>
      <c r="J247" s="97">
        <v>0</v>
      </c>
      <c r="K247" s="97">
        <v>1558</v>
      </c>
      <c r="L247" s="97">
        <v>3477</v>
      </c>
      <c r="M247" s="97">
        <v>3984</v>
      </c>
      <c r="N247" s="97">
        <v>592</v>
      </c>
      <c r="O247" s="97">
        <v>0</v>
      </c>
      <c r="P247" s="97">
        <v>0</v>
      </c>
      <c r="Q247" s="97">
        <v>2641</v>
      </c>
      <c r="R247" s="97">
        <v>0</v>
      </c>
      <c r="S247" s="140">
        <v>12102</v>
      </c>
      <c r="T247" s="98">
        <v>13887</v>
      </c>
      <c r="U247" s="98">
        <v>0</v>
      </c>
      <c r="V247" s="98">
        <v>11343</v>
      </c>
      <c r="W247" s="98">
        <v>0</v>
      </c>
      <c r="X247" s="98">
        <v>35</v>
      </c>
      <c r="Y247" s="97">
        <v>599</v>
      </c>
      <c r="Z247" s="97">
        <v>0</v>
      </c>
      <c r="AA247" s="97">
        <v>0</v>
      </c>
      <c r="AB247" s="97">
        <v>0</v>
      </c>
      <c r="AC247" s="97">
        <v>7</v>
      </c>
      <c r="AD247" s="98">
        <v>11</v>
      </c>
      <c r="AE247" s="98">
        <v>0</v>
      </c>
      <c r="AF247" s="98">
        <v>-65</v>
      </c>
      <c r="AG247" s="98">
        <v>0</v>
      </c>
      <c r="AH247" s="98">
        <v>29</v>
      </c>
      <c r="AI247" s="98">
        <v>0</v>
      </c>
      <c r="AJ247" s="114">
        <v>37948</v>
      </c>
      <c r="AK247" s="97">
        <v>0</v>
      </c>
      <c r="AL247" s="97">
        <v>384</v>
      </c>
      <c r="AM247" s="97">
        <v>0</v>
      </c>
      <c r="AN247" s="97">
        <v>0</v>
      </c>
      <c r="AO247" s="97">
        <v>0</v>
      </c>
      <c r="AP247" s="97">
        <v>401</v>
      </c>
      <c r="AQ247" s="97">
        <v>0</v>
      </c>
      <c r="AR247" s="97">
        <v>3530</v>
      </c>
      <c r="AS247" s="97">
        <v>-3410</v>
      </c>
      <c r="AT247" s="97">
        <v>38853</v>
      </c>
      <c r="AU247" s="97">
        <v>-132</v>
      </c>
      <c r="AV247" s="97">
        <v>0</v>
      </c>
      <c r="AW247" s="97">
        <v>0</v>
      </c>
      <c r="AX247" s="97">
        <v>0</v>
      </c>
      <c r="AY247" s="97">
        <v>-25937</v>
      </c>
      <c r="AZ247" s="97">
        <v>0</v>
      </c>
      <c r="BA247" s="97">
        <v>-85</v>
      </c>
      <c r="BB247" s="97">
        <v>0</v>
      </c>
      <c r="BC247" s="97">
        <v>0</v>
      </c>
      <c r="BD247" s="114">
        <v>12699</v>
      </c>
      <c r="BE247" s="97">
        <v>0</v>
      </c>
      <c r="BF247" s="97">
        <v>-2016</v>
      </c>
      <c r="BG247" s="97">
        <v>10683</v>
      </c>
      <c r="BH247" s="97">
        <v>0</v>
      </c>
      <c r="BI247" s="97">
        <v>0</v>
      </c>
      <c r="BJ247" s="97">
        <v>0</v>
      </c>
      <c r="BK247" s="97">
        <v>-3800</v>
      </c>
      <c r="BL247" s="97">
        <v>377</v>
      </c>
      <c r="BM247" s="97">
        <v>-1406</v>
      </c>
      <c r="BN247" s="97">
        <v>0</v>
      </c>
      <c r="BO247" s="97">
        <v>330</v>
      </c>
      <c r="BP247" s="97">
        <v>-23</v>
      </c>
      <c r="BQ247" s="97">
        <v>6161</v>
      </c>
      <c r="BR247" s="105">
        <v>0</v>
      </c>
      <c r="BS247" s="105">
        <v>0</v>
      </c>
      <c r="BT247" s="105">
        <v>11298</v>
      </c>
      <c r="BU247" s="105">
        <v>2057</v>
      </c>
      <c r="BV247" s="106">
        <v>0</v>
      </c>
      <c r="BW247" s="106">
        <v>0</v>
      </c>
      <c r="BX247" s="106">
        <v>7498</v>
      </c>
      <c r="BY247" s="106">
        <v>2434</v>
      </c>
      <c r="BZ247" s="105">
        <v>0</v>
      </c>
      <c r="CA247" s="107">
        <v>1814</v>
      </c>
      <c r="CB247" s="107">
        <v>2283</v>
      </c>
      <c r="CC247" s="107">
        <v>0</v>
      </c>
      <c r="CD247" s="107">
        <v>0</v>
      </c>
      <c r="CE247" s="107">
        <v>1035</v>
      </c>
      <c r="CF247" s="136">
        <v>5132</v>
      </c>
      <c r="CG247" s="110">
        <v>3215</v>
      </c>
      <c r="CH247" s="110">
        <v>2663</v>
      </c>
      <c r="CI247" s="135">
        <v>5878</v>
      </c>
      <c r="CJ247" s="135">
        <v>78</v>
      </c>
      <c r="CK247" s="97">
        <v>0</v>
      </c>
      <c r="CL247" s="97">
        <v>0</v>
      </c>
      <c r="CM247" s="139">
        <v>0</v>
      </c>
      <c r="CN247" s="139">
        <v>0</v>
      </c>
      <c r="CO247" s="97">
        <v>1</v>
      </c>
      <c r="CP247" s="97">
        <v>12102</v>
      </c>
      <c r="CQ247" s="119">
        <v>20328</v>
      </c>
      <c r="CR247" s="119">
        <v>20177</v>
      </c>
      <c r="CS247" s="118">
        <v>151</v>
      </c>
      <c r="CT247" s="117">
        <v>1629</v>
      </c>
      <c r="CU247" s="117">
        <v>1780</v>
      </c>
    </row>
    <row r="248" spans="1:99" x14ac:dyDescent="0.2">
      <c r="A248" s="144" t="s">
        <v>529</v>
      </c>
      <c r="B248" s="144" t="s">
        <v>1287</v>
      </c>
      <c r="C248" s="144" t="s">
        <v>530</v>
      </c>
      <c r="D248" s="144"/>
      <c r="E248" s="144" t="s">
        <v>822</v>
      </c>
      <c r="F248" s="97">
        <v>0</v>
      </c>
      <c r="G248" s="97">
        <v>-543</v>
      </c>
      <c r="H248" s="97">
        <v>0</v>
      </c>
      <c r="I248" s="97">
        <v>0</v>
      </c>
      <c r="J248" s="97">
        <v>0</v>
      </c>
      <c r="K248" s="97">
        <v>974</v>
      </c>
      <c r="L248" s="97">
        <v>3241</v>
      </c>
      <c r="M248" s="97">
        <v>3742</v>
      </c>
      <c r="N248" s="97">
        <v>1197</v>
      </c>
      <c r="O248" s="97">
        <v>0</v>
      </c>
      <c r="P248" s="97">
        <v>0</v>
      </c>
      <c r="Q248" s="97">
        <v>2635</v>
      </c>
      <c r="R248" s="97">
        <v>0</v>
      </c>
      <c r="S248" s="140">
        <v>11246</v>
      </c>
      <c r="T248" s="98">
        <v>26195</v>
      </c>
      <c r="U248" s="98">
        <v>0</v>
      </c>
      <c r="V248" s="98">
        <v>0</v>
      </c>
      <c r="W248" s="98">
        <v>0</v>
      </c>
      <c r="X248" s="98">
        <v>0</v>
      </c>
      <c r="Y248" s="97">
        <v>1040</v>
      </c>
      <c r="Z248" s="97">
        <v>0</v>
      </c>
      <c r="AA248" s="97">
        <v>0</v>
      </c>
      <c r="AB248" s="97">
        <v>0</v>
      </c>
      <c r="AC248" s="97">
        <v>0</v>
      </c>
      <c r="AD248" s="98">
        <v>247</v>
      </c>
      <c r="AE248" s="98">
        <v>0</v>
      </c>
      <c r="AF248" s="98">
        <v>-508</v>
      </c>
      <c r="AG248" s="98">
        <v>0</v>
      </c>
      <c r="AH248" s="98">
        <v>2</v>
      </c>
      <c r="AI248" s="98">
        <v>83</v>
      </c>
      <c r="AJ248" s="114">
        <v>38305</v>
      </c>
      <c r="AK248" s="97">
        <v>0</v>
      </c>
      <c r="AL248" s="97">
        <v>37</v>
      </c>
      <c r="AM248" s="97">
        <v>0</v>
      </c>
      <c r="AN248" s="97">
        <v>0</v>
      </c>
      <c r="AO248" s="97">
        <v>0</v>
      </c>
      <c r="AP248" s="97">
        <v>983</v>
      </c>
      <c r="AQ248" s="97">
        <v>0</v>
      </c>
      <c r="AR248" s="97">
        <v>706</v>
      </c>
      <c r="AS248" s="97">
        <v>0</v>
      </c>
      <c r="AT248" s="97">
        <v>40031</v>
      </c>
      <c r="AU248" s="97">
        <v>-150</v>
      </c>
      <c r="AV248" s="97">
        <v>0</v>
      </c>
      <c r="AW248" s="97">
        <v>0</v>
      </c>
      <c r="AX248" s="97">
        <v>0</v>
      </c>
      <c r="AY248" s="97">
        <v>-26600</v>
      </c>
      <c r="AZ248" s="97">
        <v>0</v>
      </c>
      <c r="BA248" s="97">
        <v>0</v>
      </c>
      <c r="BB248" s="97">
        <v>0</v>
      </c>
      <c r="BC248" s="97">
        <v>0</v>
      </c>
      <c r="BD248" s="114">
        <v>13281</v>
      </c>
      <c r="BE248" s="97">
        <v>0</v>
      </c>
      <c r="BF248" s="97">
        <v>-2777</v>
      </c>
      <c r="BG248" s="97">
        <v>10504</v>
      </c>
      <c r="BH248" s="97">
        <v>0</v>
      </c>
      <c r="BI248" s="97">
        <v>0</v>
      </c>
      <c r="BJ248" s="97">
        <v>0</v>
      </c>
      <c r="BK248" s="97">
        <v>926</v>
      </c>
      <c r="BL248" s="97">
        <v>0</v>
      </c>
      <c r="BM248" s="97">
        <v>-1508</v>
      </c>
      <c r="BN248" s="97">
        <v>0</v>
      </c>
      <c r="BO248" s="97">
        <v>-3012</v>
      </c>
      <c r="BP248" s="97">
        <v>457</v>
      </c>
      <c r="BQ248" s="97">
        <v>7368</v>
      </c>
      <c r="BR248" s="105">
        <v>0</v>
      </c>
      <c r="BS248" s="105">
        <v>0</v>
      </c>
      <c r="BT248" s="105">
        <v>11255</v>
      </c>
      <c r="BU248" s="105">
        <v>1278</v>
      </c>
      <c r="BV248" s="106">
        <v>0</v>
      </c>
      <c r="BW248" s="106">
        <v>0</v>
      </c>
      <c r="BX248" s="106">
        <v>12181</v>
      </c>
      <c r="BY248" s="106">
        <v>1278</v>
      </c>
      <c r="BZ248" s="105">
        <v>0</v>
      </c>
      <c r="CA248" s="107">
        <v>1567</v>
      </c>
      <c r="CB248" s="107">
        <v>0</v>
      </c>
      <c r="CC248" s="107">
        <v>284</v>
      </c>
      <c r="CD248" s="107">
        <v>-759</v>
      </c>
      <c r="CE248" s="107">
        <v>917</v>
      </c>
      <c r="CF248" s="136">
        <v>2009</v>
      </c>
      <c r="CG248" s="110">
        <v>2591</v>
      </c>
      <c r="CH248" s="110">
        <v>2926</v>
      </c>
      <c r="CI248" s="135">
        <v>5517</v>
      </c>
      <c r="CJ248" s="135">
        <v>83</v>
      </c>
      <c r="CK248" s="97">
        <v>0</v>
      </c>
      <c r="CL248" s="97">
        <v>0</v>
      </c>
      <c r="CM248" s="139">
        <v>-11</v>
      </c>
      <c r="CN248" s="139">
        <v>-2</v>
      </c>
      <c r="CO248" s="97">
        <v>1</v>
      </c>
      <c r="CP248" s="97">
        <v>11246</v>
      </c>
      <c r="CQ248" s="119">
        <v>0</v>
      </c>
      <c r="CR248" s="119">
        <v>0</v>
      </c>
      <c r="CS248" s="118">
        <v>0</v>
      </c>
      <c r="CT248" s="117">
        <v>0</v>
      </c>
      <c r="CU248" s="117">
        <v>0</v>
      </c>
    </row>
    <row r="249" spans="1:99" x14ac:dyDescent="0.2">
      <c r="A249" s="144" t="s">
        <v>531</v>
      </c>
      <c r="B249" s="144" t="s">
        <v>1288</v>
      </c>
      <c r="C249" s="144" t="s">
        <v>532</v>
      </c>
      <c r="D249" s="144"/>
      <c r="E249" s="144" t="s">
        <v>822</v>
      </c>
      <c r="F249" s="97">
        <v>0</v>
      </c>
      <c r="G249" s="97">
        <v>-1140</v>
      </c>
      <c r="H249" s="97">
        <v>0</v>
      </c>
      <c r="I249" s="97">
        <v>0</v>
      </c>
      <c r="J249" s="97">
        <v>0</v>
      </c>
      <c r="K249" s="97">
        <v>995</v>
      </c>
      <c r="L249" s="97">
        <v>2519</v>
      </c>
      <c r="M249" s="97">
        <v>2450</v>
      </c>
      <c r="N249" s="97">
        <v>601</v>
      </c>
      <c r="O249" s="97">
        <v>0</v>
      </c>
      <c r="P249" s="97">
        <v>0</v>
      </c>
      <c r="Q249" s="97">
        <v>3179</v>
      </c>
      <c r="R249" s="97">
        <v>0</v>
      </c>
      <c r="S249" s="140">
        <v>8604</v>
      </c>
      <c r="T249" s="98">
        <v>18515</v>
      </c>
      <c r="U249" s="98">
        <v>5</v>
      </c>
      <c r="V249" s="98">
        <v>0</v>
      </c>
      <c r="W249" s="98">
        <v>0</v>
      </c>
      <c r="X249" s="98">
        <v>0</v>
      </c>
      <c r="Y249" s="97">
        <v>1553</v>
      </c>
      <c r="Z249" s="97">
        <v>0</v>
      </c>
      <c r="AA249" s="97">
        <v>0</v>
      </c>
      <c r="AB249" s="97">
        <v>0</v>
      </c>
      <c r="AC249" s="97">
        <v>0</v>
      </c>
      <c r="AD249" s="98">
        <v>-188</v>
      </c>
      <c r="AE249" s="98">
        <v>0</v>
      </c>
      <c r="AF249" s="98">
        <v>0</v>
      </c>
      <c r="AG249" s="98">
        <v>0</v>
      </c>
      <c r="AH249" s="98">
        <v>-13</v>
      </c>
      <c r="AI249" s="98">
        <v>0</v>
      </c>
      <c r="AJ249" s="114">
        <v>28476</v>
      </c>
      <c r="AK249" s="97">
        <v>0</v>
      </c>
      <c r="AL249" s="97">
        <v>400</v>
      </c>
      <c r="AM249" s="97">
        <v>0</v>
      </c>
      <c r="AN249" s="97">
        <v>0</v>
      </c>
      <c r="AO249" s="97">
        <v>0</v>
      </c>
      <c r="AP249" s="97">
        <v>615</v>
      </c>
      <c r="AQ249" s="97">
        <v>58</v>
      </c>
      <c r="AR249" s="97">
        <v>0</v>
      </c>
      <c r="AS249" s="97">
        <v>0</v>
      </c>
      <c r="AT249" s="97">
        <v>29549</v>
      </c>
      <c r="AU249" s="97">
        <v>-181</v>
      </c>
      <c r="AV249" s="97">
        <v>0</v>
      </c>
      <c r="AW249" s="97">
        <v>0</v>
      </c>
      <c r="AX249" s="97">
        <v>0</v>
      </c>
      <c r="AY249" s="97">
        <v>-18520</v>
      </c>
      <c r="AZ249" s="97">
        <v>0</v>
      </c>
      <c r="BA249" s="97">
        <v>-9</v>
      </c>
      <c r="BB249" s="97">
        <v>0</v>
      </c>
      <c r="BC249" s="97">
        <v>0</v>
      </c>
      <c r="BD249" s="114">
        <v>10839</v>
      </c>
      <c r="BE249" s="97">
        <v>0</v>
      </c>
      <c r="BF249" s="97">
        <v>-1865</v>
      </c>
      <c r="BG249" s="97">
        <v>8974</v>
      </c>
      <c r="BH249" s="97">
        <v>0</v>
      </c>
      <c r="BI249" s="97">
        <v>0</v>
      </c>
      <c r="BJ249" s="97">
        <v>0</v>
      </c>
      <c r="BK249" s="97">
        <v>585</v>
      </c>
      <c r="BL249" s="97">
        <v>693</v>
      </c>
      <c r="BM249" s="97">
        <v>-773</v>
      </c>
      <c r="BN249" s="97">
        <v>0</v>
      </c>
      <c r="BO249" s="97">
        <v>-2010</v>
      </c>
      <c r="BP249" s="97">
        <v>-58</v>
      </c>
      <c r="BQ249" s="97">
        <v>7410</v>
      </c>
      <c r="BR249" s="105">
        <v>0</v>
      </c>
      <c r="BS249" s="105">
        <v>0</v>
      </c>
      <c r="BT249" s="105">
        <v>5656</v>
      </c>
      <c r="BU249" s="105">
        <v>4295</v>
      </c>
      <c r="BV249" s="106">
        <v>0</v>
      </c>
      <c r="BW249" s="106">
        <v>0</v>
      </c>
      <c r="BX249" s="106">
        <v>6241</v>
      </c>
      <c r="BY249" s="106">
        <v>4988</v>
      </c>
      <c r="BZ249" s="105">
        <v>0</v>
      </c>
      <c r="CA249" s="107">
        <v>-1825</v>
      </c>
      <c r="CB249" s="107">
        <v>0</v>
      </c>
      <c r="CC249" s="107">
        <v>0</v>
      </c>
      <c r="CD249" s="107">
        <v>0</v>
      </c>
      <c r="CE249" s="107">
        <v>31</v>
      </c>
      <c r="CF249" s="136">
        <v>-1794</v>
      </c>
      <c r="CG249" s="110">
        <v>2553</v>
      </c>
      <c r="CH249" s="110">
        <v>1835</v>
      </c>
      <c r="CI249" s="135">
        <v>4388</v>
      </c>
      <c r="CJ249" s="135">
        <v>107</v>
      </c>
      <c r="CK249" s="97">
        <v>0</v>
      </c>
      <c r="CL249" s="97">
        <v>0</v>
      </c>
      <c r="CM249" s="139">
        <v>0</v>
      </c>
      <c r="CN249" s="139">
        <v>0</v>
      </c>
      <c r="CO249" s="97">
        <v>1</v>
      </c>
      <c r="CP249" s="97">
        <v>8482</v>
      </c>
      <c r="CQ249" s="119">
        <v>0</v>
      </c>
      <c r="CR249" s="119">
        <v>0</v>
      </c>
      <c r="CS249" s="118">
        <v>0</v>
      </c>
      <c r="CT249" s="117">
        <v>0</v>
      </c>
      <c r="CU249" s="117">
        <v>0</v>
      </c>
    </row>
    <row r="250" spans="1:99" x14ac:dyDescent="0.2">
      <c r="A250" s="144" t="s">
        <v>533</v>
      </c>
      <c r="B250" s="144" t="s">
        <v>1289</v>
      </c>
      <c r="C250" s="144" t="s">
        <v>534</v>
      </c>
      <c r="D250" s="144"/>
      <c r="E250" s="144" t="s">
        <v>822</v>
      </c>
      <c r="F250" s="97">
        <v>0</v>
      </c>
      <c r="G250" s="97">
        <v>-345</v>
      </c>
      <c r="H250" s="97">
        <v>0</v>
      </c>
      <c r="I250" s="97">
        <v>0</v>
      </c>
      <c r="J250" s="97">
        <v>0</v>
      </c>
      <c r="K250" s="97">
        <v>1849</v>
      </c>
      <c r="L250" s="97">
        <v>3249</v>
      </c>
      <c r="M250" s="97">
        <v>6217</v>
      </c>
      <c r="N250" s="97">
        <v>1231</v>
      </c>
      <c r="O250" s="97">
        <v>0</v>
      </c>
      <c r="P250" s="97">
        <v>0</v>
      </c>
      <c r="Q250" s="97">
        <v>3867</v>
      </c>
      <c r="R250" s="97">
        <v>0</v>
      </c>
      <c r="S250" s="140">
        <v>16068</v>
      </c>
      <c r="T250" s="98">
        <v>29830</v>
      </c>
      <c r="U250" s="98">
        <v>0</v>
      </c>
      <c r="V250" s="98">
        <v>0</v>
      </c>
      <c r="W250" s="98">
        <v>0</v>
      </c>
      <c r="X250" s="98">
        <v>0</v>
      </c>
      <c r="Y250" s="97">
        <v>395</v>
      </c>
      <c r="Z250" s="97">
        <v>0</v>
      </c>
      <c r="AA250" s="97">
        <v>0</v>
      </c>
      <c r="AB250" s="97">
        <v>0</v>
      </c>
      <c r="AC250" s="97">
        <v>0</v>
      </c>
      <c r="AD250" s="98">
        <v>0</v>
      </c>
      <c r="AE250" s="98">
        <v>0</v>
      </c>
      <c r="AF250" s="98">
        <v>0</v>
      </c>
      <c r="AG250" s="98">
        <v>0</v>
      </c>
      <c r="AH250" s="98">
        <v>-5</v>
      </c>
      <c r="AI250" s="98">
        <v>0</v>
      </c>
      <c r="AJ250" s="114">
        <v>46288</v>
      </c>
      <c r="AK250" s="97">
        <v>0</v>
      </c>
      <c r="AL250" s="97">
        <v>381</v>
      </c>
      <c r="AM250" s="97">
        <v>0</v>
      </c>
      <c r="AN250" s="97">
        <v>0</v>
      </c>
      <c r="AO250" s="97">
        <v>0</v>
      </c>
      <c r="AP250" s="97">
        <v>0</v>
      </c>
      <c r="AQ250" s="97">
        <v>0</v>
      </c>
      <c r="AR250" s="97">
        <v>1</v>
      </c>
      <c r="AS250" s="97">
        <v>0</v>
      </c>
      <c r="AT250" s="97">
        <v>46670</v>
      </c>
      <c r="AU250" s="97">
        <v>-599</v>
      </c>
      <c r="AV250" s="97">
        <v>0</v>
      </c>
      <c r="AW250" s="97">
        <v>0</v>
      </c>
      <c r="AX250" s="97">
        <v>0</v>
      </c>
      <c r="AY250" s="97">
        <v>-29733</v>
      </c>
      <c r="AZ250" s="97">
        <v>0</v>
      </c>
      <c r="BA250" s="97">
        <v>0</v>
      </c>
      <c r="BB250" s="97">
        <v>0</v>
      </c>
      <c r="BC250" s="97">
        <v>0</v>
      </c>
      <c r="BD250" s="114">
        <v>16338</v>
      </c>
      <c r="BE250" s="97">
        <v>0</v>
      </c>
      <c r="BF250" s="97">
        <v>-3087</v>
      </c>
      <c r="BG250" s="97">
        <v>13251</v>
      </c>
      <c r="BH250" s="97">
        <v>0</v>
      </c>
      <c r="BI250" s="97">
        <v>0</v>
      </c>
      <c r="BJ250" s="97">
        <v>0</v>
      </c>
      <c r="BK250" s="97">
        <v>-432</v>
      </c>
      <c r="BL250" s="97">
        <v>0</v>
      </c>
      <c r="BM250" s="97">
        <v>-1814</v>
      </c>
      <c r="BN250" s="97">
        <v>0</v>
      </c>
      <c r="BO250" s="97">
        <v>-3982</v>
      </c>
      <c r="BP250" s="97">
        <v>-117</v>
      </c>
      <c r="BQ250" s="97">
        <v>6906</v>
      </c>
      <c r="BR250" s="105">
        <v>0</v>
      </c>
      <c r="BS250" s="105">
        <v>0</v>
      </c>
      <c r="BT250" s="105">
        <v>2307</v>
      </c>
      <c r="BU250" s="105">
        <v>1200</v>
      </c>
      <c r="BV250" s="106">
        <v>0</v>
      </c>
      <c r="BW250" s="106">
        <v>0</v>
      </c>
      <c r="BX250" s="106">
        <v>1875</v>
      </c>
      <c r="BY250" s="106">
        <v>1200</v>
      </c>
      <c r="BZ250" s="105">
        <v>0</v>
      </c>
      <c r="CA250" s="107">
        <v>1428</v>
      </c>
      <c r="CB250" s="107">
        <v>386</v>
      </c>
      <c r="CC250" s="107">
        <v>-4303</v>
      </c>
      <c r="CD250" s="107">
        <v>-1014</v>
      </c>
      <c r="CE250" s="107">
        <v>3306</v>
      </c>
      <c r="CF250" s="136">
        <v>-197</v>
      </c>
      <c r="CG250" s="110">
        <v>3410</v>
      </c>
      <c r="CH250" s="110">
        <v>3198</v>
      </c>
      <c r="CI250" s="135">
        <v>6608</v>
      </c>
      <c r="CJ250" s="135">
        <v>31</v>
      </c>
      <c r="CK250" s="97">
        <v>0</v>
      </c>
      <c r="CL250" s="97">
        <v>0</v>
      </c>
      <c r="CM250" s="139">
        <v>0</v>
      </c>
      <c r="CN250" s="139">
        <v>0</v>
      </c>
      <c r="CO250" s="97">
        <v>1</v>
      </c>
      <c r="CP250" s="97">
        <v>16068</v>
      </c>
      <c r="CQ250" s="119">
        <v>0</v>
      </c>
      <c r="CR250" s="119">
        <v>0</v>
      </c>
      <c r="CS250" s="118">
        <v>0</v>
      </c>
      <c r="CT250" s="117">
        <v>0</v>
      </c>
      <c r="CU250" s="117">
        <v>0</v>
      </c>
    </row>
    <row r="251" spans="1:99" x14ac:dyDescent="0.2">
      <c r="A251" s="144" t="s">
        <v>535</v>
      </c>
      <c r="B251" s="144" t="s">
        <v>1290</v>
      </c>
      <c r="C251" s="144" t="s">
        <v>536</v>
      </c>
      <c r="D251" s="144"/>
      <c r="E251" s="144" t="s">
        <v>822</v>
      </c>
      <c r="F251" s="97">
        <v>0</v>
      </c>
      <c r="G251" s="97">
        <v>184</v>
      </c>
      <c r="H251" s="97">
        <v>0</v>
      </c>
      <c r="I251" s="97">
        <v>0</v>
      </c>
      <c r="J251" s="97">
        <v>78</v>
      </c>
      <c r="K251" s="97">
        <v>841</v>
      </c>
      <c r="L251" s="97">
        <v>1377</v>
      </c>
      <c r="M251" s="97">
        <v>2542</v>
      </c>
      <c r="N251" s="97">
        <v>3114</v>
      </c>
      <c r="O251" s="97">
        <v>0</v>
      </c>
      <c r="P251" s="97">
        <v>0</v>
      </c>
      <c r="Q251" s="97">
        <v>3915</v>
      </c>
      <c r="R251" s="97">
        <v>20</v>
      </c>
      <c r="S251" s="140">
        <v>12071</v>
      </c>
      <c r="T251" s="98">
        <v>20832</v>
      </c>
      <c r="U251" s="98">
        <v>0</v>
      </c>
      <c r="V251" s="98">
        <v>0</v>
      </c>
      <c r="W251" s="98">
        <v>0</v>
      </c>
      <c r="X251" s="98">
        <v>0</v>
      </c>
      <c r="Y251" s="97">
        <v>1929</v>
      </c>
      <c r="Z251" s="97">
        <v>0</v>
      </c>
      <c r="AA251" s="97">
        <v>0</v>
      </c>
      <c r="AB251" s="97">
        <v>0</v>
      </c>
      <c r="AC251" s="97">
        <v>0</v>
      </c>
      <c r="AD251" s="98">
        <v>0</v>
      </c>
      <c r="AE251" s="98">
        <v>0</v>
      </c>
      <c r="AF251" s="98">
        <v>0</v>
      </c>
      <c r="AG251" s="98">
        <v>0</v>
      </c>
      <c r="AH251" s="98">
        <v>14</v>
      </c>
      <c r="AI251" s="98">
        <v>0</v>
      </c>
      <c r="AJ251" s="114">
        <v>34846</v>
      </c>
      <c r="AK251" s="97">
        <v>0</v>
      </c>
      <c r="AL251" s="97">
        <v>0</v>
      </c>
      <c r="AM251" s="97">
        <v>0</v>
      </c>
      <c r="AN251" s="97">
        <v>0</v>
      </c>
      <c r="AO251" s="97">
        <v>0</v>
      </c>
      <c r="AP251" s="97">
        <v>0</v>
      </c>
      <c r="AQ251" s="97">
        <v>456</v>
      </c>
      <c r="AR251" s="97">
        <v>17</v>
      </c>
      <c r="AS251" s="97">
        <v>0</v>
      </c>
      <c r="AT251" s="97">
        <v>35319</v>
      </c>
      <c r="AU251" s="97">
        <v>-111</v>
      </c>
      <c r="AV251" s="97">
        <v>0</v>
      </c>
      <c r="AW251" s="97">
        <v>39</v>
      </c>
      <c r="AX251" s="97">
        <v>0</v>
      </c>
      <c r="AY251" s="97">
        <v>-21108</v>
      </c>
      <c r="AZ251" s="97">
        <v>0</v>
      </c>
      <c r="BA251" s="97">
        <v>0</v>
      </c>
      <c r="BB251" s="97">
        <v>0</v>
      </c>
      <c r="BC251" s="97">
        <v>0</v>
      </c>
      <c r="BD251" s="114">
        <v>14139</v>
      </c>
      <c r="BE251" s="97">
        <v>0</v>
      </c>
      <c r="BF251" s="97">
        <v>-2194</v>
      </c>
      <c r="BG251" s="97">
        <v>11945</v>
      </c>
      <c r="BH251" s="97">
        <v>0</v>
      </c>
      <c r="BI251" s="97">
        <v>0</v>
      </c>
      <c r="BJ251" s="97">
        <v>0</v>
      </c>
      <c r="BK251" s="97">
        <v>-1016</v>
      </c>
      <c r="BL251" s="97">
        <v>198</v>
      </c>
      <c r="BM251" s="97">
        <v>-1144</v>
      </c>
      <c r="BN251" s="97">
        <v>0</v>
      </c>
      <c r="BO251" s="97">
        <v>-4258</v>
      </c>
      <c r="BP251" s="97">
        <v>-68</v>
      </c>
      <c r="BQ251" s="97">
        <v>5656</v>
      </c>
      <c r="BR251" s="105">
        <v>0</v>
      </c>
      <c r="BS251" s="105">
        <v>0</v>
      </c>
      <c r="BT251" s="105">
        <v>4115</v>
      </c>
      <c r="BU251" s="105">
        <v>5563</v>
      </c>
      <c r="BV251" s="106">
        <v>0</v>
      </c>
      <c r="BW251" s="106">
        <v>0</v>
      </c>
      <c r="BX251" s="106">
        <v>3099</v>
      </c>
      <c r="BY251" s="106">
        <v>5761</v>
      </c>
      <c r="BZ251" s="105">
        <v>0</v>
      </c>
      <c r="CA251" s="107">
        <v>1102</v>
      </c>
      <c r="CB251" s="107">
        <v>0</v>
      </c>
      <c r="CC251" s="107">
        <v>-1815</v>
      </c>
      <c r="CD251" s="107">
        <v>-752</v>
      </c>
      <c r="CE251" s="107">
        <v>711</v>
      </c>
      <c r="CF251" s="136">
        <v>-754</v>
      </c>
      <c r="CG251" s="110">
        <v>3266</v>
      </c>
      <c r="CH251" s="110">
        <v>1868</v>
      </c>
      <c r="CI251" s="135">
        <v>5134</v>
      </c>
      <c r="CJ251" s="135">
        <v>0</v>
      </c>
      <c r="CK251" s="97">
        <v>0</v>
      </c>
      <c r="CL251" s="97">
        <v>0</v>
      </c>
      <c r="CM251" s="139">
        <v>0</v>
      </c>
      <c r="CN251" s="139">
        <v>0</v>
      </c>
      <c r="CO251" s="97">
        <v>1</v>
      </c>
      <c r="CP251" s="97">
        <v>12071</v>
      </c>
      <c r="CQ251" s="119">
        <v>0</v>
      </c>
      <c r="CR251" s="119">
        <v>0</v>
      </c>
      <c r="CS251" s="118">
        <v>0</v>
      </c>
      <c r="CT251" s="117">
        <v>0</v>
      </c>
      <c r="CU251" s="117">
        <v>0</v>
      </c>
    </row>
    <row r="252" spans="1:99" x14ac:dyDescent="0.2">
      <c r="A252" s="144" t="s">
        <v>537</v>
      </c>
      <c r="B252" s="144" t="s">
        <v>1291</v>
      </c>
      <c r="C252" s="144" t="s">
        <v>538</v>
      </c>
      <c r="D252" s="144"/>
      <c r="E252" s="144" t="s">
        <v>822</v>
      </c>
      <c r="F252" s="97">
        <v>0</v>
      </c>
      <c r="G252" s="97">
        <v>-785</v>
      </c>
      <c r="H252" s="97">
        <v>0</v>
      </c>
      <c r="I252" s="97">
        <v>0</v>
      </c>
      <c r="J252" s="97">
        <v>0</v>
      </c>
      <c r="K252" s="97">
        <v>1307</v>
      </c>
      <c r="L252" s="97">
        <v>4042</v>
      </c>
      <c r="M252" s="97">
        <v>4703</v>
      </c>
      <c r="N252" s="97">
        <v>1805</v>
      </c>
      <c r="O252" s="97">
        <v>0</v>
      </c>
      <c r="P252" s="97">
        <v>0</v>
      </c>
      <c r="Q252" s="97">
        <v>2184</v>
      </c>
      <c r="R252" s="97">
        <v>0</v>
      </c>
      <c r="S252" s="140">
        <v>13256</v>
      </c>
      <c r="T252" s="98">
        <v>23801</v>
      </c>
      <c r="U252" s="98">
        <v>0</v>
      </c>
      <c r="V252" s="98">
        <v>0</v>
      </c>
      <c r="W252" s="98">
        <v>0</v>
      </c>
      <c r="X252" s="98">
        <v>0</v>
      </c>
      <c r="Y252" s="97">
        <v>810</v>
      </c>
      <c r="Z252" s="97">
        <v>0</v>
      </c>
      <c r="AA252" s="97">
        <v>0</v>
      </c>
      <c r="AB252" s="97">
        <v>0</v>
      </c>
      <c r="AC252" s="97">
        <v>0</v>
      </c>
      <c r="AD252" s="98">
        <v>127</v>
      </c>
      <c r="AE252" s="98">
        <v>0</v>
      </c>
      <c r="AF252" s="98">
        <v>-52</v>
      </c>
      <c r="AG252" s="98">
        <v>0</v>
      </c>
      <c r="AH252" s="98">
        <v>32</v>
      </c>
      <c r="AI252" s="98">
        <v>0</v>
      </c>
      <c r="AJ252" s="114">
        <v>37974</v>
      </c>
      <c r="AK252" s="97">
        <v>0</v>
      </c>
      <c r="AL252" s="97">
        <v>899</v>
      </c>
      <c r="AM252" s="97">
        <v>0</v>
      </c>
      <c r="AN252" s="97">
        <v>0</v>
      </c>
      <c r="AO252" s="97">
        <v>141</v>
      </c>
      <c r="AP252" s="97">
        <v>118</v>
      </c>
      <c r="AQ252" s="97">
        <v>473</v>
      </c>
      <c r="AR252" s="97">
        <v>23</v>
      </c>
      <c r="AS252" s="97">
        <v>0</v>
      </c>
      <c r="AT252" s="97">
        <v>39628</v>
      </c>
      <c r="AU252" s="97">
        <v>-157</v>
      </c>
      <c r="AV252" s="97">
        <v>0</v>
      </c>
      <c r="AW252" s="97">
        <v>0</v>
      </c>
      <c r="AX252" s="97">
        <v>0</v>
      </c>
      <c r="AY252" s="97">
        <v>-24109</v>
      </c>
      <c r="AZ252" s="97">
        <v>0</v>
      </c>
      <c r="BA252" s="97">
        <v>0</v>
      </c>
      <c r="BB252" s="97">
        <v>0</v>
      </c>
      <c r="BC252" s="97">
        <v>0</v>
      </c>
      <c r="BD252" s="114">
        <v>15362</v>
      </c>
      <c r="BE252" s="97">
        <v>0</v>
      </c>
      <c r="BF252" s="97">
        <v>-3071</v>
      </c>
      <c r="BG252" s="97">
        <v>12291</v>
      </c>
      <c r="BH252" s="97">
        <v>0</v>
      </c>
      <c r="BI252" s="97">
        <v>0</v>
      </c>
      <c r="BJ252" s="97">
        <v>0</v>
      </c>
      <c r="BK252" s="97">
        <v>-3433</v>
      </c>
      <c r="BL252" s="97">
        <v>141</v>
      </c>
      <c r="BM252" s="97">
        <v>-1288</v>
      </c>
      <c r="BN252" s="97">
        <v>0</v>
      </c>
      <c r="BO252" s="97">
        <v>-275</v>
      </c>
      <c r="BP252" s="97">
        <v>-61</v>
      </c>
      <c r="BQ252" s="97">
        <v>7375</v>
      </c>
      <c r="BR252" s="105">
        <v>0</v>
      </c>
      <c r="BS252" s="105">
        <v>0</v>
      </c>
      <c r="BT252" s="105">
        <v>11384</v>
      </c>
      <c r="BU252" s="105">
        <v>2890</v>
      </c>
      <c r="BV252" s="106">
        <v>0</v>
      </c>
      <c r="BW252" s="106">
        <v>0</v>
      </c>
      <c r="BX252" s="106">
        <v>7951</v>
      </c>
      <c r="BY252" s="106">
        <v>3031</v>
      </c>
      <c r="BZ252" s="105">
        <v>0</v>
      </c>
      <c r="CA252" s="107">
        <v>2205</v>
      </c>
      <c r="CB252" s="107">
        <v>-106</v>
      </c>
      <c r="CC252" s="107">
        <v>0</v>
      </c>
      <c r="CD252" s="107">
        <v>0</v>
      </c>
      <c r="CE252" s="107">
        <v>2337</v>
      </c>
      <c r="CF252" s="136">
        <v>4436</v>
      </c>
      <c r="CG252" s="110">
        <v>2619</v>
      </c>
      <c r="CH252" s="110">
        <v>2195</v>
      </c>
      <c r="CI252" s="135">
        <v>4814</v>
      </c>
      <c r="CJ252" s="135">
        <v>46</v>
      </c>
      <c r="CK252" s="97">
        <v>0</v>
      </c>
      <c r="CL252" s="97">
        <v>0</v>
      </c>
      <c r="CM252" s="139">
        <v>0</v>
      </c>
      <c r="CN252" s="139">
        <v>0</v>
      </c>
      <c r="CO252" s="97">
        <v>1</v>
      </c>
      <c r="CP252" s="97">
        <v>13256</v>
      </c>
      <c r="CQ252" s="119">
        <v>0</v>
      </c>
      <c r="CR252" s="119">
        <v>0</v>
      </c>
      <c r="CS252" s="118">
        <v>0</v>
      </c>
      <c r="CT252" s="117">
        <v>0</v>
      </c>
      <c r="CU252" s="117">
        <v>0</v>
      </c>
    </row>
    <row r="253" spans="1:99" x14ac:dyDescent="0.2">
      <c r="A253" s="144" t="s">
        <v>539</v>
      </c>
      <c r="B253" s="144" t="s">
        <v>1292</v>
      </c>
      <c r="C253" s="144" t="s">
        <v>540</v>
      </c>
      <c r="D253" s="144"/>
      <c r="E253" s="144" t="s">
        <v>822</v>
      </c>
      <c r="F253" s="97">
        <v>0</v>
      </c>
      <c r="G253" s="97">
        <v>-130</v>
      </c>
      <c r="H253" s="97">
        <v>0</v>
      </c>
      <c r="I253" s="97">
        <v>0</v>
      </c>
      <c r="J253" s="97">
        <v>0</v>
      </c>
      <c r="K253" s="97">
        <v>791</v>
      </c>
      <c r="L253" s="97">
        <v>2049</v>
      </c>
      <c r="M253" s="97">
        <v>3688</v>
      </c>
      <c r="N253" s="97">
        <v>966</v>
      </c>
      <c r="O253" s="97">
        <v>0</v>
      </c>
      <c r="P253" s="97">
        <v>0</v>
      </c>
      <c r="Q253" s="97">
        <v>2550</v>
      </c>
      <c r="R253" s="97">
        <v>0</v>
      </c>
      <c r="S253" s="140">
        <v>9914</v>
      </c>
      <c r="T253" s="98">
        <v>15667</v>
      </c>
      <c r="U253" s="98">
        <v>0</v>
      </c>
      <c r="V253" s="98">
        <v>0</v>
      </c>
      <c r="W253" s="98">
        <v>0</v>
      </c>
      <c r="X253" s="98">
        <v>0</v>
      </c>
      <c r="Y253" s="97">
        <v>1073</v>
      </c>
      <c r="Z253" s="97">
        <v>0</v>
      </c>
      <c r="AA253" s="97">
        <v>0</v>
      </c>
      <c r="AB253" s="97">
        <v>0</v>
      </c>
      <c r="AC253" s="97">
        <v>0</v>
      </c>
      <c r="AD253" s="98">
        <v>0</v>
      </c>
      <c r="AE253" s="98">
        <v>0</v>
      </c>
      <c r="AF253" s="98">
        <v>0</v>
      </c>
      <c r="AG253" s="98">
        <v>0</v>
      </c>
      <c r="AH253" s="98">
        <v>0</v>
      </c>
      <c r="AI253" s="98">
        <v>0</v>
      </c>
      <c r="AJ253" s="114">
        <v>26654</v>
      </c>
      <c r="AK253" s="97">
        <v>0</v>
      </c>
      <c r="AL253" s="97">
        <v>0</v>
      </c>
      <c r="AM253" s="97">
        <v>0</v>
      </c>
      <c r="AN253" s="97">
        <v>0</v>
      </c>
      <c r="AO253" s="97">
        <v>0</v>
      </c>
      <c r="AP253" s="97">
        <v>419</v>
      </c>
      <c r="AQ253" s="97">
        <v>0</v>
      </c>
      <c r="AR253" s="97">
        <v>351</v>
      </c>
      <c r="AS253" s="97">
        <v>0</v>
      </c>
      <c r="AT253" s="97">
        <v>27424</v>
      </c>
      <c r="AU253" s="97">
        <v>-690</v>
      </c>
      <c r="AV253" s="97">
        <v>0</v>
      </c>
      <c r="AW253" s="97">
        <v>53</v>
      </c>
      <c r="AX253" s="97">
        <v>0</v>
      </c>
      <c r="AY253" s="97">
        <v>-15590</v>
      </c>
      <c r="AZ253" s="97">
        <v>0</v>
      </c>
      <c r="BA253" s="97">
        <v>0</v>
      </c>
      <c r="BB253" s="97">
        <v>0</v>
      </c>
      <c r="BC253" s="97">
        <v>0</v>
      </c>
      <c r="BD253" s="114">
        <v>11197</v>
      </c>
      <c r="BE253" s="97">
        <v>0</v>
      </c>
      <c r="BF253" s="97">
        <v>-1618</v>
      </c>
      <c r="BG253" s="97">
        <v>9579</v>
      </c>
      <c r="BH253" s="97">
        <v>0</v>
      </c>
      <c r="BI253" s="97">
        <v>0</v>
      </c>
      <c r="BJ253" s="97">
        <v>0</v>
      </c>
      <c r="BK253" s="97">
        <v>-7</v>
      </c>
      <c r="BL253" s="97">
        <v>412</v>
      </c>
      <c r="BM253" s="97">
        <v>-1246</v>
      </c>
      <c r="BN253" s="97">
        <v>0</v>
      </c>
      <c r="BO253" s="97">
        <v>-2708</v>
      </c>
      <c r="BP253" s="97">
        <v>-67</v>
      </c>
      <c r="BQ253" s="97">
        <v>5963</v>
      </c>
      <c r="BR253" s="105">
        <v>0</v>
      </c>
      <c r="BS253" s="105">
        <v>0</v>
      </c>
      <c r="BT253" s="105">
        <v>3229</v>
      </c>
      <c r="BU253" s="105">
        <v>3211</v>
      </c>
      <c r="BV253" s="106">
        <v>0</v>
      </c>
      <c r="BW253" s="106">
        <v>0</v>
      </c>
      <c r="BX253" s="106">
        <v>3222</v>
      </c>
      <c r="BY253" s="106">
        <v>3623</v>
      </c>
      <c r="BZ253" s="105">
        <v>0</v>
      </c>
      <c r="CA253" s="107">
        <v>2123</v>
      </c>
      <c r="CB253" s="107">
        <v>0</v>
      </c>
      <c r="CC253" s="107">
        <v>-31</v>
      </c>
      <c r="CD253" s="107">
        <v>-1057</v>
      </c>
      <c r="CE253" s="107">
        <v>530</v>
      </c>
      <c r="CF253" s="136">
        <v>1565</v>
      </c>
      <c r="CG253" s="110">
        <v>2524</v>
      </c>
      <c r="CH253" s="110">
        <v>1926</v>
      </c>
      <c r="CI253" s="135">
        <v>4450</v>
      </c>
      <c r="CJ253" s="135">
        <v>50</v>
      </c>
      <c r="CK253" s="97">
        <v>0</v>
      </c>
      <c r="CL253" s="97">
        <v>0</v>
      </c>
      <c r="CM253" s="139">
        <v>0</v>
      </c>
      <c r="CN253" s="139">
        <v>0</v>
      </c>
      <c r="CO253" s="97">
        <v>1</v>
      </c>
      <c r="CP253" s="97">
        <v>9918</v>
      </c>
      <c r="CQ253" s="119">
        <v>0</v>
      </c>
      <c r="CR253" s="119">
        <v>0</v>
      </c>
      <c r="CS253" s="118">
        <v>0</v>
      </c>
      <c r="CT253" s="117">
        <v>0</v>
      </c>
      <c r="CU253" s="117">
        <v>0</v>
      </c>
    </row>
    <row r="254" spans="1:99" x14ac:dyDescent="0.2">
      <c r="A254" s="144" t="s">
        <v>541</v>
      </c>
      <c r="B254" s="144" t="s">
        <v>1293</v>
      </c>
      <c r="C254" s="144" t="s">
        <v>542</v>
      </c>
      <c r="D254" s="144"/>
      <c r="E254" s="144" t="s">
        <v>822</v>
      </c>
      <c r="F254" s="97">
        <v>0</v>
      </c>
      <c r="G254" s="97">
        <v>-616</v>
      </c>
      <c r="H254" s="97">
        <v>0</v>
      </c>
      <c r="I254" s="97">
        <v>0</v>
      </c>
      <c r="J254" s="97">
        <v>0</v>
      </c>
      <c r="K254" s="97">
        <v>1669</v>
      </c>
      <c r="L254" s="97">
        <v>2580</v>
      </c>
      <c r="M254" s="97">
        <v>3361</v>
      </c>
      <c r="N254" s="97">
        <v>976</v>
      </c>
      <c r="O254" s="97">
        <v>0</v>
      </c>
      <c r="P254" s="97">
        <v>0</v>
      </c>
      <c r="Q254" s="97">
        <v>2488</v>
      </c>
      <c r="R254" s="97">
        <v>0</v>
      </c>
      <c r="S254" s="140">
        <v>10458</v>
      </c>
      <c r="T254" s="98">
        <v>9115</v>
      </c>
      <c r="U254" s="98">
        <v>282</v>
      </c>
      <c r="V254" s="98">
        <v>10197</v>
      </c>
      <c r="W254" s="98">
        <v>0</v>
      </c>
      <c r="X254" s="98">
        <v>230</v>
      </c>
      <c r="Y254" s="97">
        <v>0</v>
      </c>
      <c r="Z254" s="97">
        <v>0</v>
      </c>
      <c r="AA254" s="97">
        <v>0</v>
      </c>
      <c r="AB254" s="97">
        <v>0</v>
      </c>
      <c r="AC254" s="97">
        <v>440</v>
      </c>
      <c r="AD254" s="98">
        <v>-2054</v>
      </c>
      <c r="AE254" s="98">
        <v>0</v>
      </c>
      <c r="AF254" s="98">
        <v>893</v>
      </c>
      <c r="AG254" s="98">
        <v>0</v>
      </c>
      <c r="AH254" s="98">
        <v>-20</v>
      </c>
      <c r="AI254" s="98">
        <v>0</v>
      </c>
      <c r="AJ254" s="114">
        <v>29541</v>
      </c>
      <c r="AK254" s="97">
        <v>0</v>
      </c>
      <c r="AL254" s="97">
        <v>438</v>
      </c>
      <c r="AM254" s="97">
        <v>0</v>
      </c>
      <c r="AN254" s="97">
        <v>0</v>
      </c>
      <c r="AO254" s="97">
        <v>163</v>
      </c>
      <c r="AP254" s="97">
        <v>58</v>
      </c>
      <c r="AQ254" s="97">
        <v>0</v>
      </c>
      <c r="AR254" s="97">
        <v>2499</v>
      </c>
      <c r="AS254" s="97">
        <v>-2772</v>
      </c>
      <c r="AT254" s="97">
        <v>29927</v>
      </c>
      <c r="AU254" s="97">
        <v>-1421</v>
      </c>
      <c r="AV254" s="97">
        <v>0</v>
      </c>
      <c r="AW254" s="97">
        <v>0</v>
      </c>
      <c r="AX254" s="97">
        <v>0</v>
      </c>
      <c r="AY254" s="97">
        <v>-19912</v>
      </c>
      <c r="AZ254" s="97">
        <v>0</v>
      </c>
      <c r="BA254" s="97">
        <v>0</v>
      </c>
      <c r="BB254" s="97">
        <v>0</v>
      </c>
      <c r="BC254" s="97">
        <v>0</v>
      </c>
      <c r="BD254" s="114">
        <v>8594</v>
      </c>
      <c r="BE254" s="97">
        <v>0</v>
      </c>
      <c r="BF254" s="97">
        <v>-1534</v>
      </c>
      <c r="BG254" s="97">
        <v>7060</v>
      </c>
      <c r="BH254" s="97">
        <v>0</v>
      </c>
      <c r="BI254" s="97">
        <v>0</v>
      </c>
      <c r="BJ254" s="97">
        <v>0</v>
      </c>
      <c r="BK254" s="97">
        <v>-235</v>
      </c>
      <c r="BL254" s="97">
        <v>-93</v>
      </c>
      <c r="BM254" s="97">
        <v>-1210</v>
      </c>
      <c r="BN254" s="97">
        <v>0</v>
      </c>
      <c r="BO254" s="97">
        <v>-2062</v>
      </c>
      <c r="BP254" s="97">
        <v>-82</v>
      </c>
      <c r="BQ254" s="97">
        <v>3380</v>
      </c>
      <c r="BR254" s="105">
        <v>0</v>
      </c>
      <c r="BS254" s="105">
        <v>0</v>
      </c>
      <c r="BT254" s="105">
        <v>5960</v>
      </c>
      <c r="BU254" s="105">
        <v>6681</v>
      </c>
      <c r="BV254" s="106">
        <v>0</v>
      </c>
      <c r="BW254" s="106">
        <v>0</v>
      </c>
      <c r="BX254" s="106">
        <v>5725</v>
      </c>
      <c r="BY254" s="106">
        <v>6588</v>
      </c>
      <c r="BZ254" s="105">
        <v>0</v>
      </c>
      <c r="CA254" s="107">
        <v>520</v>
      </c>
      <c r="CB254" s="107">
        <v>255</v>
      </c>
      <c r="CC254" s="107">
        <v>0</v>
      </c>
      <c r="CD254" s="107">
        <v>-627</v>
      </c>
      <c r="CE254" s="107">
        <v>695</v>
      </c>
      <c r="CF254" s="136">
        <v>843</v>
      </c>
      <c r="CG254" s="110">
        <v>2208</v>
      </c>
      <c r="CH254" s="110">
        <v>1784</v>
      </c>
      <c r="CI254" s="135">
        <v>3992</v>
      </c>
      <c r="CJ254" s="135">
        <v>0</v>
      </c>
      <c r="CK254" s="97">
        <v>0</v>
      </c>
      <c r="CL254" s="97">
        <v>0</v>
      </c>
      <c r="CM254" s="139">
        <v>-260</v>
      </c>
      <c r="CN254" s="139">
        <v>0</v>
      </c>
      <c r="CO254" s="97">
        <v>1</v>
      </c>
      <c r="CP254" s="97">
        <v>10458</v>
      </c>
      <c r="CQ254" s="119">
        <v>21264</v>
      </c>
      <c r="CR254" s="119">
        <v>19289</v>
      </c>
      <c r="CS254" s="118">
        <v>1975</v>
      </c>
      <c r="CT254" s="117">
        <v>16087</v>
      </c>
      <c r="CU254" s="117">
        <v>18062</v>
      </c>
    </row>
    <row r="255" spans="1:99" x14ac:dyDescent="0.2">
      <c r="A255" s="144" t="s">
        <v>543</v>
      </c>
      <c r="B255" s="144" t="s">
        <v>1294</v>
      </c>
      <c r="C255" s="144" t="s">
        <v>544</v>
      </c>
      <c r="D255" s="144"/>
      <c r="E255" s="144" t="s">
        <v>821</v>
      </c>
      <c r="F255" s="97">
        <v>354951</v>
      </c>
      <c r="G255" s="97">
        <v>34639</v>
      </c>
      <c r="H255" s="97">
        <v>91904</v>
      </c>
      <c r="I255" s="97">
        <v>217288</v>
      </c>
      <c r="J255" s="97">
        <v>33867</v>
      </c>
      <c r="K255" s="97">
        <v>8332</v>
      </c>
      <c r="L255" s="97">
        <v>12123</v>
      </c>
      <c r="M255" s="97">
        <v>24402</v>
      </c>
      <c r="N255" s="97">
        <v>102</v>
      </c>
      <c r="O255" s="97">
        <v>0</v>
      </c>
      <c r="P255" s="97">
        <v>23585</v>
      </c>
      <c r="Q255" s="97">
        <v>833</v>
      </c>
      <c r="R255" s="97">
        <v>0</v>
      </c>
      <c r="S255" s="140">
        <v>802026</v>
      </c>
      <c r="T255" s="98">
        <v>0</v>
      </c>
      <c r="U255" s="98">
        <v>0</v>
      </c>
      <c r="V255" s="98">
        <v>0</v>
      </c>
      <c r="W255" s="98">
        <v>0</v>
      </c>
      <c r="X255" s="98">
        <v>0</v>
      </c>
      <c r="Y255" s="97">
        <v>0</v>
      </c>
      <c r="Z255" s="97">
        <v>0</v>
      </c>
      <c r="AA255" s="97">
        <v>0</v>
      </c>
      <c r="AB255" s="97">
        <v>0</v>
      </c>
      <c r="AC255" s="97">
        <v>403</v>
      </c>
      <c r="AD255" s="98">
        <v>-172</v>
      </c>
      <c r="AE255" s="98">
        <v>0</v>
      </c>
      <c r="AF255" s="98">
        <v>0</v>
      </c>
      <c r="AG255" s="98">
        <v>0</v>
      </c>
      <c r="AH255" s="98">
        <v>-2609</v>
      </c>
      <c r="AI255" s="98">
        <v>129</v>
      </c>
      <c r="AJ255" s="114">
        <v>799777</v>
      </c>
      <c r="AK255" s="97">
        <v>696</v>
      </c>
      <c r="AL255" s="97">
        <v>25678</v>
      </c>
      <c r="AM255" s="97">
        <v>123</v>
      </c>
      <c r="AN255" s="97">
        <v>0</v>
      </c>
      <c r="AO255" s="97">
        <v>-135</v>
      </c>
      <c r="AP255" s="97">
        <v>5271</v>
      </c>
      <c r="AQ255" s="97">
        <v>0</v>
      </c>
      <c r="AR255" s="97">
        <v>18606</v>
      </c>
      <c r="AS255" s="97">
        <v>0</v>
      </c>
      <c r="AT255" s="97">
        <v>850016</v>
      </c>
      <c r="AU255" s="97">
        <v>-2070</v>
      </c>
      <c r="AV255" s="97">
        <v>0</v>
      </c>
      <c r="AW255" s="97">
        <v>0</v>
      </c>
      <c r="AX255" s="97">
        <v>0</v>
      </c>
      <c r="AY255" s="97">
        <v>-6697</v>
      </c>
      <c r="AZ255" s="97">
        <v>0</v>
      </c>
      <c r="BA255" s="97">
        <v>0</v>
      </c>
      <c r="BB255" s="97">
        <v>272</v>
      </c>
      <c r="BC255" s="97">
        <v>0</v>
      </c>
      <c r="BD255" s="114">
        <v>841521</v>
      </c>
      <c r="BE255" s="97">
        <v>-625</v>
      </c>
      <c r="BF255" s="97">
        <v>-361012</v>
      </c>
      <c r="BG255" s="97">
        <v>479884</v>
      </c>
      <c r="BH255" s="97">
        <v>0</v>
      </c>
      <c r="BI255" s="97">
        <v>-9130</v>
      </c>
      <c r="BJ255" s="97">
        <v>-1608</v>
      </c>
      <c r="BK255" s="97">
        <v>-11816</v>
      </c>
      <c r="BL255" s="97">
        <v>-6023</v>
      </c>
      <c r="BM255" s="97">
        <v>-68230</v>
      </c>
      <c r="BN255" s="97">
        <v>0</v>
      </c>
      <c r="BO255" s="97">
        <v>-100048</v>
      </c>
      <c r="BP255" s="97">
        <v>-6482</v>
      </c>
      <c r="BQ255" s="97">
        <v>276547</v>
      </c>
      <c r="BR255" s="105">
        <v>30117</v>
      </c>
      <c r="BS255" s="105">
        <v>5883</v>
      </c>
      <c r="BT255" s="105">
        <v>69482</v>
      </c>
      <c r="BU255" s="105">
        <v>75964</v>
      </c>
      <c r="BV255" s="106">
        <v>20987</v>
      </c>
      <c r="BW255" s="106">
        <v>4275</v>
      </c>
      <c r="BX255" s="106">
        <v>57666</v>
      </c>
      <c r="BY255" s="106">
        <v>69941</v>
      </c>
      <c r="BZ255" s="105">
        <v>0</v>
      </c>
      <c r="CA255" s="107">
        <v>53488</v>
      </c>
      <c r="CB255" s="107">
        <v>18</v>
      </c>
      <c r="CC255" s="107">
        <v>8544</v>
      </c>
      <c r="CD255" s="107">
        <v>-71343</v>
      </c>
      <c r="CE255" s="107">
        <v>39469</v>
      </c>
      <c r="CF255" s="136">
        <v>30176</v>
      </c>
      <c r="CG255" s="110">
        <v>0</v>
      </c>
      <c r="CH255" s="110">
        <v>0</v>
      </c>
      <c r="CI255" s="135">
        <v>0</v>
      </c>
      <c r="CJ255" s="135">
        <v>0</v>
      </c>
      <c r="CK255" s="97">
        <v>0</v>
      </c>
      <c r="CL255" s="97">
        <v>0</v>
      </c>
      <c r="CM255" s="139">
        <v>0</v>
      </c>
      <c r="CN255" s="139">
        <v>0</v>
      </c>
      <c r="CO255" s="97">
        <v>1</v>
      </c>
      <c r="CP255" s="97">
        <v>802026</v>
      </c>
      <c r="CQ255" s="119">
        <v>0</v>
      </c>
      <c r="CR255" s="119">
        <v>0</v>
      </c>
      <c r="CS255" s="118">
        <v>0</v>
      </c>
      <c r="CT255" s="117">
        <v>0</v>
      </c>
      <c r="CU255" s="117">
        <v>0</v>
      </c>
    </row>
    <row r="256" spans="1:99" x14ac:dyDescent="0.2">
      <c r="A256" s="144" t="s">
        <v>545</v>
      </c>
      <c r="B256" s="144" t="s">
        <v>1295</v>
      </c>
      <c r="C256" s="144" t="s">
        <v>546</v>
      </c>
      <c r="D256" s="144"/>
      <c r="E256" s="144" t="s">
        <v>822</v>
      </c>
      <c r="F256" s="97">
        <v>0</v>
      </c>
      <c r="G256" s="97">
        <v>144</v>
      </c>
      <c r="H256" s="97">
        <v>0</v>
      </c>
      <c r="I256" s="97">
        <v>0</v>
      </c>
      <c r="J256" s="97">
        <v>0</v>
      </c>
      <c r="K256" s="97">
        <v>489</v>
      </c>
      <c r="L256" s="97">
        <v>1346</v>
      </c>
      <c r="M256" s="97">
        <v>2500</v>
      </c>
      <c r="N256" s="97">
        <v>2339</v>
      </c>
      <c r="O256" s="97">
        <v>0</v>
      </c>
      <c r="P256" s="97">
        <v>0</v>
      </c>
      <c r="Q256" s="97">
        <v>4230</v>
      </c>
      <c r="R256" s="97">
        <v>0</v>
      </c>
      <c r="S256" s="140">
        <v>11048</v>
      </c>
      <c r="T256" s="98">
        <v>10588</v>
      </c>
      <c r="U256" s="98">
        <v>0</v>
      </c>
      <c r="V256" s="98">
        <v>8369</v>
      </c>
      <c r="W256" s="98">
        <v>0</v>
      </c>
      <c r="X256" s="98">
        <v>0</v>
      </c>
      <c r="Y256" s="97">
        <v>2423</v>
      </c>
      <c r="Z256" s="97">
        <v>0</v>
      </c>
      <c r="AA256" s="97">
        <v>0</v>
      </c>
      <c r="AB256" s="97">
        <v>0</v>
      </c>
      <c r="AC256" s="97">
        <v>0</v>
      </c>
      <c r="AD256" s="98">
        <v>0</v>
      </c>
      <c r="AE256" s="98">
        <v>0</v>
      </c>
      <c r="AF256" s="98">
        <v>0</v>
      </c>
      <c r="AG256" s="98">
        <v>0</v>
      </c>
      <c r="AH256" s="98">
        <v>-17</v>
      </c>
      <c r="AI256" s="98">
        <v>0</v>
      </c>
      <c r="AJ256" s="114">
        <v>32411</v>
      </c>
      <c r="AK256" s="97">
        <v>0</v>
      </c>
      <c r="AL256" s="97">
        <v>0</v>
      </c>
      <c r="AM256" s="97">
        <v>0</v>
      </c>
      <c r="AN256" s="97">
        <v>0</v>
      </c>
      <c r="AO256" s="97">
        <v>0</v>
      </c>
      <c r="AP256" s="97">
        <v>894</v>
      </c>
      <c r="AQ256" s="97">
        <v>0</v>
      </c>
      <c r="AR256" s="97">
        <v>0</v>
      </c>
      <c r="AS256" s="97">
        <v>23</v>
      </c>
      <c r="AT256" s="97">
        <v>33328</v>
      </c>
      <c r="AU256" s="97">
        <v>-391</v>
      </c>
      <c r="AV256" s="97">
        <v>0</v>
      </c>
      <c r="AW256" s="97">
        <v>0</v>
      </c>
      <c r="AX256" s="97">
        <v>0</v>
      </c>
      <c r="AY256" s="97">
        <v>-19140</v>
      </c>
      <c r="AZ256" s="97">
        <v>0</v>
      </c>
      <c r="BA256" s="97">
        <v>-84</v>
      </c>
      <c r="BB256" s="97">
        <v>0</v>
      </c>
      <c r="BC256" s="97">
        <v>0</v>
      </c>
      <c r="BD256" s="114">
        <v>13713</v>
      </c>
      <c r="BE256" s="97">
        <v>-732</v>
      </c>
      <c r="BF256" s="97">
        <v>-2434</v>
      </c>
      <c r="BG256" s="97">
        <v>10547</v>
      </c>
      <c r="BH256" s="97">
        <v>0</v>
      </c>
      <c r="BI256" s="97">
        <v>0</v>
      </c>
      <c r="BJ256" s="97">
        <v>0</v>
      </c>
      <c r="BK256" s="97">
        <v>-606</v>
      </c>
      <c r="BL256" s="97">
        <v>0</v>
      </c>
      <c r="BM256" s="97">
        <v>-992</v>
      </c>
      <c r="BN256" s="97">
        <v>0</v>
      </c>
      <c r="BO256" s="97">
        <v>-1678</v>
      </c>
      <c r="BP256" s="97">
        <v>-80</v>
      </c>
      <c r="BQ256" s="97">
        <v>7191</v>
      </c>
      <c r="BR256" s="105">
        <v>0</v>
      </c>
      <c r="BS256" s="105">
        <v>0</v>
      </c>
      <c r="BT256" s="105">
        <v>2898</v>
      </c>
      <c r="BU256" s="105">
        <v>1200</v>
      </c>
      <c r="BV256" s="106">
        <v>0</v>
      </c>
      <c r="BW256" s="106">
        <v>0</v>
      </c>
      <c r="BX256" s="106">
        <v>2292</v>
      </c>
      <c r="BY256" s="106">
        <v>1200</v>
      </c>
      <c r="BZ256" s="105">
        <v>0</v>
      </c>
      <c r="CA256" s="107">
        <v>4638</v>
      </c>
      <c r="CB256" s="107">
        <v>0</v>
      </c>
      <c r="CC256" s="107">
        <v>-2895</v>
      </c>
      <c r="CD256" s="107">
        <v>0</v>
      </c>
      <c r="CE256" s="107">
        <v>837</v>
      </c>
      <c r="CF256" s="136">
        <v>2580</v>
      </c>
      <c r="CG256" s="110">
        <v>2425</v>
      </c>
      <c r="CH256" s="110">
        <v>1788</v>
      </c>
      <c r="CI256" s="135">
        <v>4213</v>
      </c>
      <c r="CJ256" s="135">
        <v>63</v>
      </c>
      <c r="CK256" s="97">
        <v>0</v>
      </c>
      <c r="CL256" s="97">
        <v>0</v>
      </c>
      <c r="CM256" s="139">
        <v>0</v>
      </c>
      <c r="CN256" s="139">
        <v>0</v>
      </c>
      <c r="CO256" s="97">
        <v>1</v>
      </c>
      <c r="CP256" s="97">
        <v>11048</v>
      </c>
      <c r="CQ256" s="119">
        <v>16995</v>
      </c>
      <c r="CR256" s="119">
        <v>14024</v>
      </c>
      <c r="CS256" s="118">
        <v>2971</v>
      </c>
      <c r="CT256" s="117">
        <v>10083</v>
      </c>
      <c r="CU256" s="117">
        <v>13054</v>
      </c>
    </row>
    <row r="257" spans="1:99" x14ac:dyDescent="0.2">
      <c r="A257" s="144" t="s">
        <v>547</v>
      </c>
      <c r="B257" s="144" t="s">
        <v>1296</v>
      </c>
      <c r="C257" s="144" t="s">
        <v>548</v>
      </c>
      <c r="D257" s="144"/>
      <c r="E257" s="144" t="s">
        <v>822</v>
      </c>
      <c r="F257" s="97">
        <v>0</v>
      </c>
      <c r="G257" s="97">
        <v>-91</v>
      </c>
      <c r="H257" s="97">
        <v>0</v>
      </c>
      <c r="I257" s="97">
        <v>0</v>
      </c>
      <c r="J257" s="97">
        <v>0</v>
      </c>
      <c r="K257" s="97">
        <v>614</v>
      </c>
      <c r="L257" s="97">
        <v>1189</v>
      </c>
      <c r="M257" s="97">
        <v>1451</v>
      </c>
      <c r="N257" s="97">
        <v>1432</v>
      </c>
      <c r="O257" s="97">
        <v>0</v>
      </c>
      <c r="P257" s="97">
        <v>0</v>
      </c>
      <c r="Q257" s="97">
        <v>1629</v>
      </c>
      <c r="R257" s="97">
        <v>0</v>
      </c>
      <c r="S257" s="140">
        <v>6224</v>
      </c>
      <c r="T257" s="98">
        <v>15013</v>
      </c>
      <c r="U257" s="98">
        <v>0</v>
      </c>
      <c r="V257" s="98">
        <v>0</v>
      </c>
      <c r="W257" s="98">
        <v>0</v>
      </c>
      <c r="X257" s="98">
        <v>0</v>
      </c>
      <c r="Y257" s="97">
        <v>1471</v>
      </c>
      <c r="Z257" s="97">
        <v>0</v>
      </c>
      <c r="AA257" s="97">
        <v>0</v>
      </c>
      <c r="AB257" s="97">
        <v>0</v>
      </c>
      <c r="AC257" s="97">
        <v>0</v>
      </c>
      <c r="AD257" s="98">
        <v>-562</v>
      </c>
      <c r="AE257" s="98">
        <v>0</v>
      </c>
      <c r="AF257" s="98">
        <v>-269</v>
      </c>
      <c r="AG257" s="98">
        <v>0</v>
      </c>
      <c r="AH257" s="98">
        <v>0</v>
      </c>
      <c r="AI257" s="98">
        <v>0</v>
      </c>
      <c r="AJ257" s="114">
        <v>21877</v>
      </c>
      <c r="AK257" s="97">
        <v>0</v>
      </c>
      <c r="AL257" s="97">
        <v>439</v>
      </c>
      <c r="AM257" s="97">
        <v>0</v>
      </c>
      <c r="AN257" s="97">
        <v>0</v>
      </c>
      <c r="AO257" s="97">
        <v>0</v>
      </c>
      <c r="AP257" s="97">
        <v>189</v>
      </c>
      <c r="AQ257" s="97">
        <v>0</v>
      </c>
      <c r="AR257" s="97">
        <v>170</v>
      </c>
      <c r="AS257" s="97">
        <v>0</v>
      </c>
      <c r="AT257" s="97">
        <v>22675</v>
      </c>
      <c r="AU257" s="97">
        <v>-289</v>
      </c>
      <c r="AV257" s="97">
        <v>0</v>
      </c>
      <c r="AW257" s="97">
        <v>0</v>
      </c>
      <c r="AX257" s="97">
        <v>0</v>
      </c>
      <c r="AY257" s="97">
        <v>-14889</v>
      </c>
      <c r="AZ257" s="97">
        <v>0</v>
      </c>
      <c r="BA257" s="97">
        <v>0</v>
      </c>
      <c r="BB257" s="97">
        <v>0</v>
      </c>
      <c r="BC257" s="97">
        <v>0</v>
      </c>
      <c r="BD257" s="114">
        <v>7497</v>
      </c>
      <c r="BE257" s="97">
        <v>0</v>
      </c>
      <c r="BF257" s="97">
        <v>-2986</v>
      </c>
      <c r="BG257" s="97">
        <v>4511</v>
      </c>
      <c r="BH257" s="97">
        <v>0</v>
      </c>
      <c r="BI257" s="97">
        <v>0</v>
      </c>
      <c r="BJ257" s="97">
        <v>0</v>
      </c>
      <c r="BK257" s="97">
        <v>2303</v>
      </c>
      <c r="BL257" s="97">
        <v>-108</v>
      </c>
      <c r="BM257" s="97">
        <v>-1004</v>
      </c>
      <c r="BN257" s="97">
        <v>0</v>
      </c>
      <c r="BO257" s="97">
        <v>-1995</v>
      </c>
      <c r="BP257" s="97">
        <v>129</v>
      </c>
      <c r="BQ257" s="97">
        <v>3837</v>
      </c>
      <c r="BR257" s="105">
        <v>0</v>
      </c>
      <c r="BS257" s="105">
        <v>0</v>
      </c>
      <c r="BT257" s="105">
        <v>9475</v>
      </c>
      <c r="BU257" s="105">
        <v>2117</v>
      </c>
      <c r="BV257" s="106">
        <v>0</v>
      </c>
      <c r="BW257" s="106">
        <v>0</v>
      </c>
      <c r="BX257" s="106">
        <v>11778</v>
      </c>
      <c r="BY257" s="106">
        <v>2009</v>
      </c>
      <c r="BZ257" s="105">
        <v>0</v>
      </c>
      <c r="CA257" s="107">
        <v>1384</v>
      </c>
      <c r="CB257" s="107">
        <v>-201</v>
      </c>
      <c r="CC257" s="107">
        <v>17603</v>
      </c>
      <c r="CD257" s="107">
        <v>0</v>
      </c>
      <c r="CE257" s="107">
        <v>422</v>
      </c>
      <c r="CF257" s="136">
        <v>19208</v>
      </c>
      <c r="CG257" s="110">
        <v>1603</v>
      </c>
      <c r="CH257" s="110">
        <v>1448</v>
      </c>
      <c r="CI257" s="135">
        <v>3051</v>
      </c>
      <c r="CJ257" s="135">
        <v>42</v>
      </c>
      <c r="CK257" s="97">
        <v>0</v>
      </c>
      <c r="CL257" s="97">
        <v>0</v>
      </c>
      <c r="CM257" s="139">
        <v>0</v>
      </c>
      <c r="CN257" s="139">
        <v>0</v>
      </c>
      <c r="CO257" s="97">
        <v>1</v>
      </c>
      <c r="CP257" s="97">
        <v>6224</v>
      </c>
      <c r="CQ257" s="119">
        <v>0</v>
      </c>
      <c r="CR257" s="119">
        <v>0</v>
      </c>
      <c r="CS257" s="118">
        <v>0</v>
      </c>
      <c r="CT257" s="117">
        <v>0</v>
      </c>
      <c r="CU257" s="117">
        <v>0</v>
      </c>
    </row>
    <row r="258" spans="1:99" x14ac:dyDescent="0.2">
      <c r="A258" s="144" t="s">
        <v>549</v>
      </c>
      <c r="B258" s="144" t="s">
        <v>1297</v>
      </c>
      <c r="C258" s="144" t="s">
        <v>550</v>
      </c>
      <c r="D258" s="144"/>
      <c r="E258" s="144" t="s">
        <v>822</v>
      </c>
      <c r="F258" s="97">
        <v>0</v>
      </c>
      <c r="G258" s="97">
        <v>-1005</v>
      </c>
      <c r="H258" s="97">
        <v>0</v>
      </c>
      <c r="I258" s="97">
        <v>0</v>
      </c>
      <c r="J258" s="97">
        <v>0</v>
      </c>
      <c r="K258" s="97">
        <v>2973</v>
      </c>
      <c r="L258" s="97">
        <v>7034</v>
      </c>
      <c r="M258" s="97">
        <v>4872</v>
      </c>
      <c r="N258" s="97">
        <v>1613</v>
      </c>
      <c r="O258" s="97">
        <v>0</v>
      </c>
      <c r="P258" s="97">
        <v>0</v>
      </c>
      <c r="Q258" s="97">
        <v>6811</v>
      </c>
      <c r="R258" s="97">
        <v>0</v>
      </c>
      <c r="S258" s="140">
        <v>22298</v>
      </c>
      <c r="T258" s="98">
        <v>31719</v>
      </c>
      <c r="U258" s="98">
        <v>87</v>
      </c>
      <c r="V258" s="98">
        <v>19810</v>
      </c>
      <c r="W258" s="98">
        <v>0</v>
      </c>
      <c r="X258" s="98">
        <v>201</v>
      </c>
      <c r="Y258" s="97">
        <v>0</v>
      </c>
      <c r="Z258" s="97">
        <v>0</v>
      </c>
      <c r="AA258" s="97">
        <v>0</v>
      </c>
      <c r="AB258" s="97">
        <v>0</v>
      </c>
      <c r="AC258" s="97">
        <v>0</v>
      </c>
      <c r="AD258" s="98">
        <v>93</v>
      </c>
      <c r="AE258" s="98">
        <v>0</v>
      </c>
      <c r="AF258" s="98">
        <v>-1545</v>
      </c>
      <c r="AG258" s="98">
        <v>0</v>
      </c>
      <c r="AH258" s="98">
        <v>0</v>
      </c>
      <c r="AI258" s="98">
        <v>0</v>
      </c>
      <c r="AJ258" s="114">
        <v>72663</v>
      </c>
      <c r="AK258" s="97">
        <v>0</v>
      </c>
      <c r="AL258" s="97">
        <v>113</v>
      </c>
      <c r="AM258" s="97">
        <v>0</v>
      </c>
      <c r="AN258" s="97">
        <v>0</v>
      </c>
      <c r="AO258" s="97">
        <v>0</v>
      </c>
      <c r="AP258" s="97">
        <v>1682</v>
      </c>
      <c r="AQ258" s="97">
        <v>0</v>
      </c>
      <c r="AR258" s="97">
        <v>281</v>
      </c>
      <c r="AS258" s="97">
        <v>0</v>
      </c>
      <c r="AT258" s="97">
        <v>74739</v>
      </c>
      <c r="AU258" s="97">
        <v>-1485</v>
      </c>
      <c r="AV258" s="97">
        <v>0</v>
      </c>
      <c r="AW258" s="97">
        <v>0</v>
      </c>
      <c r="AX258" s="97">
        <v>0</v>
      </c>
      <c r="AY258" s="97">
        <v>-52210</v>
      </c>
      <c r="AZ258" s="97">
        <v>0</v>
      </c>
      <c r="BA258" s="97">
        <v>0</v>
      </c>
      <c r="BB258" s="97">
        <v>0</v>
      </c>
      <c r="BC258" s="97">
        <v>0</v>
      </c>
      <c r="BD258" s="114">
        <v>21044</v>
      </c>
      <c r="BE258" s="97">
        <v>0</v>
      </c>
      <c r="BF258" s="97">
        <v>-2367</v>
      </c>
      <c r="BG258" s="97">
        <v>18677</v>
      </c>
      <c r="BH258" s="97">
        <v>0</v>
      </c>
      <c r="BI258" s="97">
        <v>0</v>
      </c>
      <c r="BJ258" s="97">
        <v>0</v>
      </c>
      <c r="BK258" s="97">
        <v>865</v>
      </c>
      <c r="BL258" s="97">
        <v>-354</v>
      </c>
      <c r="BM258" s="97">
        <v>-1569</v>
      </c>
      <c r="BN258" s="97">
        <v>0</v>
      </c>
      <c r="BO258" s="97">
        <v>-5013</v>
      </c>
      <c r="BP258" s="97">
        <v>-201</v>
      </c>
      <c r="BQ258" s="97">
        <v>12403</v>
      </c>
      <c r="BR258" s="105">
        <v>0</v>
      </c>
      <c r="BS258" s="105">
        <v>0</v>
      </c>
      <c r="BT258" s="105">
        <v>7604</v>
      </c>
      <c r="BU258" s="105">
        <v>12397</v>
      </c>
      <c r="BV258" s="106">
        <v>0</v>
      </c>
      <c r="BW258" s="106">
        <v>0</v>
      </c>
      <c r="BX258" s="106">
        <v>8469</v>
      </c>
      <c r="BY258" s="106">
        <v>12043</v>
      </c>
      <c r="BZ258" s="105">
        <v>0</v>
      </c>
      <c r="CA258" s="107">
        <v>1949</v>
      </c>
      <c r="CB258" s="107">
        <v>247</v>
      </c>
      <c r="CC258" s="107">
        <v>0</v>
      </c>
      <c r="CD258" s="107">
        <v>0</v>
      </c>
      <c r="CE258" s="107">
        <v>4597</v>
      </c>
      <c r="CF258" s="136">
        <v>6793</v>
      </c>
      <c r="CG258" s="110">
        <v>3841</v>
      </c>
      <c r="CH258" s="110">
        <v>5927</v>
      </c>
      <c r="CI258" s="135">
        <v>9768</v>
      </c>
      <c r="CJ258" s="135">
        <v>0</v>
      </c>
      <c r="CK258" s="97">
        <v>0</v>
      </c>
      <c r="CL258" s="97">
        <v>0</v>
      </c>
      <c r="CM258" s="139">
        <v>0</v>
      </c>
      <c r="CN258" s="139">
        <v>0</v>
      </c>
      <c r="CO258" s="97">
        <v>1</v>
      </c>
      <c r="CP258" s="97">
        <v>22298</v>
      </c>
      <c r="CQ258" s="119">
        <v>37623</v>
      </c>
      <c r="CR258" s="119">
        <v>38368</v>
      </c>
      <c r="CS258" s="118">
        <v>-745</v>
      </c>
      <c r="CT258" s="117">
        <v>8067</v>
      </c>
      <c r="CU258" s="117">
        <v>7322</v>
      </c>
    </row>
    <row r="259" spans="1:99" x14ac:dyDescent="0.2">
      <c r="A259" s="144" t="s">
        <v>551</v>
      </c>
      <c r="B259" s="144" t="s">
        <v>1298</v>
      </c>
      <c r="C259" s="144" t="s">
        <v>552</v>
      </c>
      <c r="D259" s="144"/>
      <c r="E259" s="144" t="s">
        <v>822</v>
      </c>
      <c r="F259" s="97">
        <v>0</v>
      </c>
      <c r="G259" s="97">
        <v>-481</v>
      </c>
      <c r="H259" s="97">
        <v>0</v>
      </c>
      <c r="I259" s="97">
        <v>0</v>
      </c>
      <c r="J259" s="97">
        <v>0</v>
      </c>
      <c r="K259" s="97">
        <v>449</v>
      </c>
      <c r="L259" s="97">
        <v>1691</v>
      </c>
      <c r="M259" s="97">
        <v>2496</v>
      </c>
      <c r="N259" s="97">
        <v>1847</v>
      </c>
      <c r="O259" s="97">
        <v>0</v>
      </c>
      <c r="P259" s="97">
        <v>0</v>
      </c>
      <c r="Q259" s="97">
        <v>3821</v>
      </c>
      <c r="R259" s="97">
        <v>0</v>
      </c>
      <c r="S259" s="140">
        <v>9823</v>
      </c>
      <c r="T259" s="98">
        <v>9043</v>
      </c>
      <c r="U259" s="98">
        <v>0</v>
      </c>
      <c r="V259" s="98">
        <v>7112</v>
      </c>
      <c r="W259" s="98">
        <v>0</v>
      </c>
      <c r="X259" s="98">
        <v>0</v>
      </c>
      <c r="Y259" s="97">
        <v>2269</v>
      </c>
      <c r="Z259" s="97">
        <v>0</v>
      </c>
      <c r="AA259" s="97">
        <v>0</v>
      </c>
      <c r="AB259" s="97">
        <v>0</v>
      </c>
      <c r="AC259" s="97">
        <v>0</v>
      </c>
      <c r="AD259" s="98">
        <v>0</v>
      </c>
      <c r="AE259" s="98">
        <v>0</v>
      </c>
      <c r="AF259" s="98">
        <v>0</v>
      </c>
      <c r="AG259" s="98">
        <v>0</v>
      </c>
      <c r="AH259" s="98">
        <v>-9</v>
      </c>
      <c r="AI259" s="98">
        <v>0</v>
      </c>
      <c r="AJ259" s="114">
        <v>28238</v>
      </c>
      <c r="AK259" s="97">
        <v>0</v>
      </c>
      <c r="AL259" s="97">
        <v>29</v>
      </c>
      <c r="AM259" s="97">
        <v>0</v>
      </c>
      <c r="AN259" s="97">
        <v>0</v>
      </c>
      <c r="AO259" s="97">
        <v>0</v>
      </c>
      <c r="AP259" s="97">
        <v>967</v>
      </c>
      <c r="AQ259" s="97">
        <v>0</v>
      </c>
      <c r="AR259" s="97">
        <v>31</v>
      </c>
      <c r="AS259" s="97">
        <v>8</v>
      </c>
      <c r="AT259" s="97">
        <v>29273</v>
      </c>
      <c r="AU259" s="97">
        <v>-318</v>
      </c>
      <c r="AV259" s="97">
        <v>0</v>
      </c>
      <c r="AW259" s="97">
        <v>0</v>
      </c>
      <c r="AX259" s="97">
        <v>0</v>
      </c>
      <c r="AY259" s="97">
        <v>-16309</v>
      </c>
      <c r="AZ259" s="97">
        <v>0</v>
      </c>
      <c r="BA259" s="97">
        <v>-514</v>
      </c>
      <c r="BB259" s="97">
        <v>0</v>
      </c>
      <c r="BC259" s="97">
        <v>0</v>
      </c>
      <c r="BD259" s="114">
        <v>12132</v>
      </c>
      <c r="BE259" s="97">
        <v>-912</v>
      </c>
      <c r="BF259" s="97">
        <v>-3260</v>
      </c>
      <c r="BG259" s="97">
        <v>7960</v>
      </c>
      <c r="BH259" s="97">
        <v>0</v>
      </c>
      <c r="BI259" s="97">
        <v>0</v>
      </c>
      <c r="BJ259" s="97">
        <v>0</v>
      </c>
      <c r="BK259" s="97">
        <v>3060</v>
      </c>
      <c r="BL259" s="97">
        <v>0</v>
      </c>
      <c r="BM259" s="97">
        <v>-918</v>
      </c>
      <c r="BN259" s="97">
        <v>0</v>
      </c>
      <c r="BO259" s="97">
        <v>-2080</v>
      </c>
      <c r="BP259" s="97">
        <v>-120</v>
      </c>
      <c r="BQ259" s="97">
        <v>7902</v>
      </c>
      <c r="BR259" s="105">
        <v>0</v>
      </c>
      <c r="BS259" s="105">
        <v>0</v>
      </c>
      <c r="BT259" s="105">
        <v>10378</v>
      </c>
      <c r="BU259" s="105">
        <v>1052</v>
      </c>
      <c r="BV259" s="106">
        <v>0</v>
      </c>
      <c r="BW259" s="106">
        <v>0</v>
      </c>
      <c r="BX259" s="106">
        <v>13438</v>
      </c>
      <c r="BY259" s="106">
        <v>1052</v>
      </c>
      <c r="BZ259" s="105">
        <v>0</v>
      </c>
      <c r="CA259" s="107">
        <v>4666</v>
      </c>
      <c r="CB259" s="107">
        <v>1625</v>
      </c>
      <c r="CC259" s="107">
        <v>0</v>
      </c>
      <c r="CD259" s="107">
        <v>0</v>
      </c>
      <c r="CE259" s="107">
        <v>684</v>
      </c>
      <c r="CF259" s="136">
        <v>6975</v>
      </c>
      <c r="CG259" s="110">
        <v>2362</v>
      </c>
      <c r="CH259" s="110">
        <v>1782</v>
      </c>
      <c r="CI259" s="135">
        <v>4144</v>
      </c>
      <c r="CJ259" s="135">
        <v>45</v>
      </c>
      <c r="CK259" s="97">
        <v>0</v>
      </c>
      <c r="CL259" s="97">
        <v>0</v>
      </c>
      <c r="CM259" s="139">
        <v>0</v>
      </c>
      <c r="CN259" s="139">
        <v>0</v>
      </c>
      <c r="CO259" s="97">
        <v>1</v>
      </c>
      <c r="CP259" s="97">
        <v>9823</v>
      </c>
      <c r="CQ259" s="119">
        <v>15207</v>
      </c>
      <c r="CR259" s="119">
        <v>15279</v>
      </c>
      <c r="CS259" s="118">
        <v>-72</v>
      </c>
      <c r="CT259" s="117">
        <v>5513</v>
      </c>
      <c r="CU259" s="117">
        <v>5441</v>
      </c>
    </row>
    <row r="260" spans="1:99" x14ac:dyDescent="0.2">
      <c r="A260" s="144" t="s">
        <v>553</v>
      </c>
      <c r="B260" s="144" t="s">
        <v>1299</v>
      </c>
      <c r="C260" s="144" t="s">
        <v>554</v>
      </c>
      <c r="D260" s="144"/>
      <c r="E260" s="144" t="s">
        <v>822</v>
      </c>
      <c r="F260" s="97">
        <v>0</v>
      </c>
      <c r="G260" s="97">
        <v>-2318</v>
      </c>
      <c r="H260" s="97">
        <v>0</v>
      </c>
      <c r="I260" s="97">
        <v>0</v>
      </c>
      <c r="J260" s="97">
        <v>0</v>
      </c>
      <c r="K260" s="97">
        <v>1461</v>
      </c>
      <c r="L260" s="97">
        <v>3387</v>
      </c>
      <c r="M260" s="97">
        <v>4421</v>
      </c>
      <c r="N260" s="97">
        <v>1044</v>
      </c>
      <c r="O260" s="97">
        <v>0</v>
      </c>
      <c r="P260" s="97">
        <v>0</v>
      </c>
      <c r="Q260" s="97">
        <v>2391</v>
      </c>
      <c r="R260" s="97">
        <v>0</v>
      </c>
      <c r="S260" s="140">
        <v>10386</v>
      </c>
      <c r="T260" s="98">
        <v>28528</v>
      </c>
      <c r="U260" s="98">
        <v>0</v>
      </c>
      <c r="V260" s="98">
        <v>0</v>
      </c>
      <c r="W260" s="98">
        <v>0</v>
      </c>
      <c r="X260" s="98">
        <v>0</v>
      </c>
      <c r="Y260" s="97">
        <v>1865</v>
      </c>
      <c r="Z260" s="97">
        <v>0</v>
      </c>
      <c r="AA260" s="97">
        <v>0</v>
      </c>
      <c r="AB260" s="97">
        <v>0</v>
      </c>
      <c r="AC260" s="97">
        <v>0</v>
      </c>
      <c r="AD260" s="98">
        <v>-598</v>
      </c>
      <c r="AE260" s="98">
        <v>0</v>
      </c>
      <c r="AF260" s="98">
        <v>-38</v>
      </c>
      <c r="AG260" s="98">
        <v>0</v>
      </c>
      <c r="AH260" s="98">
        <v>0</v>
      </c>
      <c r="AI260" s="98">
        <v>0</v>
      </c>
      <c r="AJ260" s="114">
        <v>40143</v>
      </c>
      <c r="AK260" s="97">
        <v>0</v>
      </c>
      <c r="AL260" s="97">
        <v>1154</v>
      </c>
      <c r="AM260" s="97">
        <v>0</v>
      </c>
      <c r="AN260" s="97">
        <v>0</v>
      </c>
      <c r="AO260" s="97">
        <v>0</v>
      </c>
      <c r="AP260" s="97">
        <v>0</v>
      </c>
      <c r="AQ260" s="97">
        <v>0</v>
      </c>
      <c r="AR260" s="97">
        <v>0</v>
      </c>
      <c r="AS260" s="97">
        <v>0</v>
      </c>
      <c r="AT260" s="97">
        <v>41297</v>
      </c>
      <c r="AU260" s="97">
        <v>-453</v>
      </c>
      <c r="AV260" s="97">
        <v>0</v>
      </c>
      <c r="AW260" s="97">
        <v>0</v>
      </c>
      <c r="AX260" s="97">
        <v>0</v>
      </c>
      <c r="AY260" s="97">
        <v>-28335</v>
      </c>
      <c r="AZ260" s="97">
        <v>0</v>
      </c>
      <c r="BA260" s="97">
        <v>0</v>
      </c>
      <c r="BB260" s="97">
        <v>0</v>
      </c>
      <c r="BC260" s="97">
        <v>0</v>
      </c>
      <c r="BD260" s="114">
        <v>12509</v>
      </c>
      <c r="BE260" s="97">
        <v>0</v>
      </c>
      <c r="BF260" s="97">
        <v>-2486</v>
      </c>
      <c r="BG260" s="97">
        <v>10023</v>
      </c>
      <c r="BH260" s="97">
        <v>0</v>
      </c>
      <c r="BI260" s="97">
        <v>0</v>
      </c>
      <c r="BJ260" s="97">
        <v>0</v>
      </c>
      <c r="BK260" s="97">
        <v>2570</v>
      </c>
      <c r="BL260" s="97">
        <v>-214</v>
      </c>
      <c r="BM260" s="97">
        <v>-1141</v>
      </c>
      <c r="BN260" s="97">
        <v>0</v>
      </c>
      <c r="BO260" s="97">
        <v>-3133</v>
      </c>
      <c r="BP260" s="97">
        <v>144</v>
      </c>
      <c r="BQ260" s="97">
        <v>8248</v>
      </c>
      <c r="BR260" s="105">
        <v>0</v>
      </c>
      <c r="BS260" s="105">
        <v>0</v>
      </c>
      <c r="BT260" s="105">
        <v>15430</v>
      </c>
      <c r="BU260" s="105">
        <v>3259</v>
      </c>
      <c r="BV260" s="106">
        <v>0</v>
      </c>
      <c r="BW260" s="106">
        <v>0</v>
      </c>
      <c r="BX260" s="106">
        <v>18000</v>
      </c>
      <c r="BY260" s="106">
        <v>3045</v>
      </c>
      <c r="BZ260" s="105">
        <v>0</v>
      </c>
      <c r="CA260" s="107">
        <v>4021</v>
      </c>
      <c r="CB260" s="107">
        <v>-2008</v>
      </c>
      <c r="CC260" s="107">
        <v>589</v>
      </c>
      <c r="CD260" s="107">
        <v>0</v>
      </c>
      <c r="CE260" s="107">
        <v>893</v>
      </c>
      <c r="CF260" s="136">
        <v>3495</v>
      </c>
      <c r="CG260" s="110">
        <v>2796</v>
      </c>
      <c r="CH260" s="110">
        <v>2466</v>
      </c>
      <c r="CI260" s="135">
        <v>5262</v>
      </c>
      <c r="CJ260" s="135">
        <v>48</v>
      </c>
      <c r="CK260" s="97">
        <v>0</v>
      </c>
      <c r="CL260" s="97">
        <v>0</v>
      </c>
      <c r="CM260" s="139">
        <v>0</v>
      </c>
      <c r="CN260" s="139">
        <v>0</v>
      </c>
      <c r="CO260" s="97">
        <v>1</v>
      </c>
      <c r="CP260" s="97">
        <v>10386</v>
      </c>
      <c r="CQ260" s="119">
        <v>0</v>
      </c>
      <c r="CR260" s="119">
        <v>0</v>
      </c>
      <c r="CS260" s="118">
        <v>0</v>
      </c>
      <c r="CT260" s="117">
        <v>0</v>
      </c>
      <c r="CU260" s="117">
        <v>0</v>
      </c>
    </row>
    <row r="261" spans="1:99" x14ac:dyDescent="0.2">
      <c r="A261" s="144" t="s">
        <v>555</v>
      </c>
      <c r="B261" s="144" t="s">
        <v>1300</v>
      </c>
      <c r="C261" s="144" t="s">
        <v>556</v>
      </c>
      <c r="D261" s="144"/>
      <c r="E261" s="144" t="s">
        <v>822</v>
      </c>
      <c r="F261" s="97">
        <v>0</v>
      </c>
      <c r="G261" s="97">
        <v>-870</v>
      </c>
      <c r="H261" s="97">
        <v>0</v>
      </c>
      <c r="I261" s="97">
        <v>0</v>
      </c>
      <c r="J261" s="97">
        <v>0</v>
      </c>
      <c r="K261" s="97">
        <v>2276</v>
      </c>
      <c r="L261" s="97">
        <v>1603</v>
      </c>
      <c r="M261" s="97">
        <v>5404</v>
      </c>
      <c r="N261" s="97">
        <v>2402</v>
      </c>
      <c r="O261" s="97">
        <v>0</v>
      </c>
      <c r="P261" s="97">
        <v>0</v>
      </c>
      <c r="Q261" s="97">
        <v>3127</v>
      </c>
      <c r="R261" s="97">
        <v>-65</v>
      </c>
      <c r="S261" s="140">
        <v>13877</v>
      </c>
      <c r="T261" s="98">
        <v>25238</v>
      </c>
      <c r="U261" s="98">
        <v>42</v>
      </c>
      <c r="V261" s="98">
        <v>0</v>
      </c>
      <c r="W261" s="98">
        <v>0</v>
      </c>
      <c r="X261" s="98">
        <v>0</v>
      </c>
      <c r="Y261" s="97">
        <v>2820</v>
      </c>
      <c r="Z261" s="97">
        <v>0</v>
      </c>
      <c r="AA261" s="97">
        <v>0</v>
      </c>
      <c r="AB261" s="97">
        <v>0</v>
      </c>
      <c r="AC261" s="97">
        <v>0</v>
      </c>
      <c r="AD261" s="98">
        <v>0</v>
      </c>
      <c r="AE261" s="98">
        <v>0</v>
      </c>
      <c r="AF261" s="98">
        <v>0</v>
      </c>
      <c r="AG261" s="98">
        <v>0</v>
      </c>
      <c r="AH261" s="98">
        <v>0</v>
      </c>
      <c r="AI261" s="98">
        <v>0</v>
      </c>
      <c r="AJ261" s="114">
        <v>41977</v>
      </c>
      <c r="AK261" s="97">
        <v>0</v>
      </c>
      <c r="AL261" s="97">
        <v>3211</v>
      </c>
      <c r="AM261" s="97">
        <v>0</v>
      </c>
      <c r="AN261" s="97">
        <v>0</v>
      </c>
      <c r="AO261" s="97">
        <v>0</v>
      </c>
      <c r="AP261" s="97">
        <v>0</v>
      </c>
      <c r="AQ261" s="97">
        <v>0</v>
      </c>
      <c r="AR261" s="97">
        <v>8</v>
      </c>
      <c r="AS261" s="97">
        <v>0</v>
      </c>
      <c r="AT261" s="97">
        <v>45196</v>
      </c>
      <c r="AU261" s="97">
        <v>-399</v>
      </c>
      <c r="AV261" s="97">
        <v>0</v>
      </c>
      <c r="AW261" s="97">
        <v>0</v>
      </c>
      <c r="AX261" s="97">
        <v>0</v>
      </c>
      <c r="AY261" s="97">
        <v>-27650</v>
      </c>
      <c r="AZ261" s="97">
        <v>0</v>
      </c>
      <c r="BA261" s="97">
        <v>-1695</v>
      </c>
      <c r="BB261" s="97">
        <v>0</v>
      </c>
      <c r="BC261" s="97">
        <v>0</v>
      </c>
      <c r="BD261" s="114">
        <v>15452</v>
      </c>
      <c r="BE261" s="97">
        <v>0</v>
      </c>
      <c r="BF261" s="97">
        <v>-2689</v>
      </c>
      <c r="BG261" s="97">
        <v>12763</v>
      </c>
      <c r="BH261" s="97">
        <v>0</v>
      </c>
      <c r="BI261" s="97">
        <v>0</v>
      </c>
      <c r="BJ261" s="97">
        <v>0</v>
      </c>
      <c r="BK261" s="97">
        <v>8571</v>
      </c>
      <c r="BL261" s="97">
        <v>1769</v>
      </c>
      <c r="BM261" s="97">
        <v>-1304</v>
      </c>
      <c r="BN261" s="97">
        <v>0</v>
      </c>
      <c r="BO261" s="97">
        <v>-11289</v>
      </c>
      <c r="BP261" s="97">
        <v>-384</v>
      </c>
      <c r="BQ261" s="97">
        <v>10126</v>
      </c>
      <c r="BR261" s="105">
        <v>0</v>
      </c>
      <c r="BS261" s="105">
        <v>0</v>
      </c>
      <c r="BT261" s="105">
        <v>17185</v>
      </c>
      <c r="BU261" s="105">
        <v>4120</v>
      </c>
      <c r="BV261" s="106">
        <v>0</v>
      </c>
      <c r="BW261" s="106">
        <v>0</v>
      </c>
      <c r="BX261" s="106">
        <v>25756</v>
      </c>
      <c r="BY261" s="106">
        <v>5889</v>
      </c>
      <c r="BZ261" s="105">
        <v>0</v>
      </c>
      <c r="CA261" s="107">
        <v>3091</v>
      </c>
      <c r="CB261" s="107">
        <v>0</v>
      </c>
      <c r="CC261" s="107">
        <v>2385</v>
      </c>
      <c r="CD261" s="107">
        <v>-730</v>
      </c>
      <c r="CE261" s="107">
        <v>759</v>
      </c>
      <c r="CF261" s="136">
        <v>5505</v>
      </c>
      <c r="CG261" s="110">
        <v>3247</v>
      </c>
      <c r="CH261" s="110">
        <v>2331</v>
      </c>
      <c r="CI261" s="135">
        <v>5578</v>
      </c>
      <c r="CJ261" s="135">
        <v>0</v>
      </c>
      <c r="CK261" s="97">
        <v>0</v>
      </c>
      <c r="CL261" s="97">
        <v>0</v>
      </c>
      <c r="CM261" s="139">
        <v>0</v>
      </c>
      <c r="CN261" s="139">
        <v>0</v>
      </c>
      <c r="CO261" s="97">
        <v>1</v>
      </c>
      <c r="CP261" s="97">
        <v>13877</v>
      </c>
      <c r="CQ261" s="119">
        <v>0</v>
      </c>
      <c r="CR261" s="119">
        <v>0</v>
      </c>
      <c r="CS261" s="118">
        <v>0</v>
      </c>
      <c r="CT261" s="117">
        <v>0</v>
      </c>
      <c r="CU261" s="117">
        <v>0</v>
      </c>
    </row>
    <row r="262" spans="1:99" x14ac:dyDescent="0.2">
      <c r="A262" s="144" t="s">
        <v>557</v>
      </c>
      <c r="B262" s="144" t="s">
        <v>1301</v>
      </c>
      <c r="C262" s="144" t="s">
        <v>558</v>
      </c>
      <c r="D262" s="144"/>
      <c r="E262" s="144" t="s">
        <v>822</v>
      </c>
      <c r="F262" s="97">
        <v>0</v>
      </c>
      <c r="G262" s="97">
        <v>-1205</v>
      </c>
      <c r="H262" s="97">
        <v>0</v>
      </c>
      <c r="I262" s="97">
        <v>6</v>
      </c>
      <c r="J262" s="97">
        <v>0</v>
      </c>
      <c r="K262" s="97">
        <v>1648</v>
      </c>
      <c r="L262" s="97">
        <v>1676</v>
      </c>
      <c r="M262" s="97">
        <v>4402</v>
      </c>
      <c r="N262" s="97">
        <v>2332</v>
      </c>
      <c r="O262" s="97">
        <v>0</v>
      </c>
      <c r="P262" s="97">
        <v>0</v>
      </c>
      <c r="Q262" s="97">
        <v>3392</v>
      </c>
      <c r="R262" s="97">
        <v>-283</v>
      </c>
      <c r="S262" s="140">
        <v>11968</v>
      </c>
      <c r="T262" s="98">
        <v>24861</v>
      </c>
      <c r="U262" s="98">
        <v>0</v>
      </c>
      <c r="V262" s="98">
        <v>11477</v>
      </c>
      <c r="W262" s="98">
        <v>0</v>
      </c>
      <c r="X262" s="98">
        <v>0</v>
      </c>
      <c r="Y262" s="97">
        <v>734</v>
      </c>
      <c r="Z262" s="97">
        <v>0</v>
      </c>
      <c r="AA262" s="97">
        <v>0</v>
      </c>
      <c r="AB262" s="97">
        <v>0</v>
      </c>
      <c r="AC262" s="97">
        <v>0</v>
      </c>
      <c r="AD262" s="98">
        <v>-422</v>
      </c>
      <c r="AE262" s="98">
        <v>0</v>
      </c>
      <c r="AF262" s="98">
        <v>-117</v>
      </c>
      <c r="AG262" s="98">
        <v>0</v>
      </c>
      <c r="AH262" s="98">
        <v>0</v>
      </c>
      <c r="AI262" s="98">
        <v>-9</v>
      </c>
      <c r="AJ262" s="114">
        <v>48492</v>
      </c>
      <c r="AK262" s="97">
        <v>0</v>
      </c>
      <c r="AL262" s="97">
        <v>672</v>
      </c>
      <c r="AM262" s="97">
        <v>0</v>
      </c>
      <c r="AN262" s="97">
        <v>0</v>
      </c>
      <c r="AO262" s="97">
        <v>0</v>
      </c>
      <c r="AP262" s="97">
        <v>753</v>
      </c>
      <c r="AQ262" s="97">
        <v>0</v>
      </c>
      <c r="AR262" s="97">
        <v>914</v>
      </c>
      <c r="AS262" s="97">
        <v>-145</v>
      </c>
      <c r="AT262" s="97">
        <v>50686</v>
      </c>
      <c r="AU262" s="97">
        <v>-481</v>
      </c>
      <c r="AV262" s="97">
        <v>0</v>
      </c>
      <c r="AW262" s="97">
        <v>38</v>
      </c>
      <c r="AX262" s="97">
        <v>0</v>
      </c>
      <c r="AY262" s="97">
        <v>-37227</v>
      </c>
      <c r="AZ262" s="97">
        <v>0</v>
      </c>
      <c r="BA262" s="97">
        <v>-645</v>
      </c>
      <c r="BB262" s="97">
        <v>0</v>
      </c>
      <c r="BC262" s="97">
        <v>0</v>
      </c>
      <c r="BD262" s="114">
        <v>12371</v>
      </c>
      <c r="BE262" s="97">
        <v>0</v>
      </c>
      <c r="BF262" s="97">
        <v>-2588</v>
      </c>
      <c r="BG262" s="97">
        <v>9783</v>
      </c>
      <c r="BH262" s="97">
        <v>0</v>
      </c>
      <c r="BI262" s="97">
        <v>0</v>
      </c>
      <c r="BJ262" s="97">
        <v>0</v>
      </c>
      <c r="BK262" s="97">
        <v>2548</v>
      </c>
      <c r="BL262" s="97">
        <v>645</v>
      </c>
      <c r="BM262" s="97">
        <v>-2018</v>
      </c>
      <c r="BN262" s="97">
        <v>0</v>
      </c>
      <c r="BO262" s="97">
        <v>-4619</v>
      </c>
      <c r="BP262" s="97">
        <v>-210</v>
      </c>
      <c r="BQ262" s="97">
        <v>6129</v>
      </c>
      <c r="BR262" s="105">
        <v>0</v>
      </c>
      <c r="BS262" s="105">
        <v>0</v>
      </c>
      <c r="BT262" s="105">
        <v>7064</v>
      </c>
      <c r="BU262" s="105">
        <v>4002</v>
      </c>
      <c r="BV262" s="106">
        <v>0</v>
      </c>
      <c r="BW262" s="106">
        <v>0</v>
      </c>
      <c r="BX262" s="106">
        <v>9612</v>
      </c>
      <c r="BY262" s="106">
        <v>4647</v>
      </c>
      <c r="BZ262" s="105">
        <v>0</v>
      </c>
      <c r="CA262" s="107">
        <v>3303</v>
      </c>
      <c r="CB262" s="107">
        <v>0</v>
      </c>
      <c r="CC262" s="107">
        <v>-607</v>
      </c>
      <c r="CD262" s="107">
        <v>-2710</v>
      </c>
      <c r="CE262" s="107">
        <v>362</v>
      </c>
      <c r="CF262" s="136">
        <v>348</v>
      </c>
      <c r="CG262" s="110">
        <v>4165</v>
      </c>
      <c r="CH262" s="110">
        <v>4091</v>
      </c>
      <c r="CI262" s="135">
        <v>8256</v>
      </c>
      <c r="CJ262" s="135">
        <v>0</v>
      </c>
      <c r="CK262" s="97">
        <v>0</v>
      </c>
      <c r="CL262" s="97">
        <v>0</v>
      </c>
      <c r="CM262" s="139">
        <v>0</v>
      </c>
      <c r="CN262" s="139">
        <v>0</v>
      </c>
      <c r="CO262" s="97">
        <v>1</v>
      </c>
      <c r="CP262" s="97">
        <v>11968</v>
      </c>
      <c r="CQ262" s="119">
        <v>22672</v>
      </c>
      <c r="CR262" s="119">
        <v>18222</v>
      </c>
      <c r="CS262" s="118">
        <v>4450</v>
      </c>
      <c r="CT262" s="117">
        <v>10525</v>
      </c>
      <c r="CU262" s="117">
        <v>14975</v>
      </c>
    </row>
    <row r="263" spans="1:99" x14ac:dyDescent="0.2">
      <c r="A263" s="144" t="s">
        <v>559</v>
      </c>
      <c r="B263" s="144" t="s">
        <v>1302</v>
      </c>
      <c r="C263" s="144" t="s">
        <v>560</v>
      </c>
      <c r="D263" s="144"/>
      <c r="E263" s="144" t="s">
        <v>821</v>
      </c>
      <c r="F263" s="97">
        <v>655711</v>
      </c>
      <c r="G263" s="97">
        <v>72490</v>
      </c>
      <c r="H263" s="97">
        <v>153347</v>
      </c>
      <c r="I263" s="97">
        <v>365288</v>
      </c>
      <c r="J263" s="97">
        <v>41108</v>
      </c>
      <c r="K263" s="97">
        <v>11582</v>
      </c>
      <c r="L263" s="97">
        <v>20747</v>
      </c>
      <c r="M263" s="97">
        <v>63869</v>
      </c>
      <c r="N263" s="97">
        <v>4868</v>
      </c>
      <c r="O263" s="97">
        <v>0</v>
      </c>
      <c r="P263" s="97">
        <v>39011</v>
      </c>
      <c r="Q263" s="97">
        <v>22615</v>
      </c>
      <c r="R263" s="97">
        <v>0</v>
      </c>
      <c r="S263" s="140">
        <v>1450636</v>
      </c>
      <c r="T263" s="98">
        <v>0</v>
      </c>
      <c r="U263" s="98">
        <v>0</v>
      </c>
      <c r="V263" s="98">
        <v>0</v>
      </c>
      <c r="W263" s="98">
        <v>0</v>
      </c>
      <c r="X263" s="98">
        <v>0</v>
      </c>
      <c r="Y263" s="97">
        <v>0</v>
      </c>
      <c r="Z263" s="97">
        <v>0</v>
      </c>
      <c r="AA263" s="97">
        <v>0</v>
      </c>
      <c r="AB263" s="97">
        <v>0</v>
      </c>
      <c r="AC263" s="97">
        <v>0</v>
      </c>
      <c r="AD263" s="98">
        <v>-1190</v>
      </c>
      <c r="AE263" s="98">
        <v>-1608</v>
      </c>
      <c r="AF263" s="98">
        <v>0</v>
      </c>
      <c r="AG263" s="98">
        <v>0</v>
      </c>
      <c r="AH263" s="98">
        <v>-2779</v>
      </c>
      <c r="AI263" s="98">
        <v>1226</v>
      </c>
      <c r="AJ263" s="114">
        <v>1446285</v>
      </c>
      <c r="AK263" s="97">
        <v>1077</v>
      </c>
      <c r="AL263" s="97">
        <v>8562</v>
      </c>
      <c r="AM263" s="97">
        <v>0</v>
      </c>
      <c r="AN263" s="97">
        <v>0</v>
      </c>
      <c r="AO263" s="97">
        <v>-19</v>
      </c>
      <c r="AP263" s="97">
        <v>18297</v>
      </c>
      <c r="AQ263" s="97">
        <v>0</v>
      </c>
      <c r="AR263" s="97">
        <v>8560</v>
      </c>
      <c r="AS263" s="97">
        <v>0</v>
      </c>
      <c r="AT263" s="97">
        <v>1482762</v>
      </c>
      <c r="AU263" s="97">
        <v>-2861</v>
      </c>
      <c r="AV263" s="97">
        <v>0</v>
      </c>
      <c r="AW263" s="97">
        <v>875</v>
      </c>
      <c r="AX263" s="97">
        <v>0</v>
      </c>
      <c r="AY263" s="97">
        <v>-16611</v>
      </c>
      <c r="AZ263" s="97">
        <v>0</v>
      </c>
      <c r="BA263" s="97">
        <v>0</v>
      </c>
      <c r="BB263" s="97">
        <v>0</v>
      </c>
      <c r="BC263" s="97">
        <v>0</v>
      </c>
      <c r="BD263" s="114">
        <v>1464165</v>
      </c>
      <c r="BE263" s="97">
        <v>-197</v>
      </c>
      <c r="BF263" s="97">
        <v>-631240</v>
      </c>
      <c r="BG263" s="97">
        <v>832728</v>
      </c>
      <c r="BH263" s="97">
        <v>0</v>
      </c>
      <c r="BI263" s="97">
        <v>-3549</v>
      </c>
      <c r="BJ263" s="97">
        <v>-2674</v>
      </c>
      <c r="BK263" s="97">
        <v>-25411</v>
      </c>
      <c r="BL263" s="97">
        <v>0</v>
      </c>
      <c r="BM263" s="97">
        <v>-67078</v>
      </c>
      <c r="BN263" s="97">
        <v>0</v>
      </c>
      <c r="BO263" s="97">
        <v>-107285</v>
      </c>
      <c r="BP263" s="97">
        <v>-9288</v>
      </c>
      <c r="BQ263" s="97">
        <v>617443</v>
      </c>
      <c r="BR263" s="105">
        <v>50874</v>
      </c>
      <c r="BS263" s="105">
        <v>2674</v>
      </c>
      <c r="BT263" s="105">
        <v>117424</v>
      </c>
      <c r="BU263" s="105">
        <v>21326</v>
      </c>
      <c r="BV263" s="106">
        <v>47325</v>
      </c>
      <c r="BW263" s="106">
        <v>0</v>
      </c>
      <c r="BX263" s="106">
        <v>92013</v>
      </c>
      <c r="BY263" s="106">
        <v>21326</v>
      </c>
      <c r="BZ263" s="105">
        <v>0</v>
      </c>
      <c r="CA263" s="107">
        <v>90367</v>
      </c>
      <c r="CB263" s="107">
        <v>25867</v>
      </c>
      <c r="CC263" s="107">
        <v>0</v>
      </c>
      <c r="CD263" s="107">
        <v>-113099</v>
      </c>
      <c r="CE263" s="107">
        <v>21962</v>
      </c>
      <c r="CF263" s="136">
        <v>25097</v>
      </c>
      <c r="CG263" s="110">
        <v>0</v>
      </c>
      <c r="CH263" s="110">
        <v>0</v>
      </c>
      <c r="CI263" s="135">
        <v>0</v>
      </c>
      <c r="CJ263" s="135">
        <v>0</v>
      </c>
      <c r="CK263" s="97">
        <v>0</v>
      </c>
      <c r="CL263" s="97">
        <v>0</v>
      </c>
      <c r="CM263" s="139">
        <v>0</v>
      </c>
      <c r="CN263" s="139">
        <v>0</v>
      </c>
      <c r="CO263" s="97">
        <v>1</v>
      </c>
      <c r="CP263" s="97">
        <v>1464294</v>
      </c>
      <c r="CQ263" s="119">
        <v>0</v>
      </c>
      <c r="CR263" s="119">
        <v>0</v>
      </c>
      <c r="CS263" s="118">
        <v>0</v>
      </c>
      <c r="CT263" s="117">
        <v>0</v>
      </c>
      <c r="CU263" s="117">
        <v>0</v>
      </c>
    </row>
    <row r="264" spans="1:99" x14ac:dyDescent="0.2">
      <c r="A264" s="144" t="s">
        <v>561</v>
      </c>
      <c r="B264" s="144" t="s">
        <v>1303</v>
      </c>
      <c r="C264" s="144" t="s">
        <v>562</v>
      </c>
      <c r="D264" s="144"/>
      <c r="E264" s="144" t="s">
        <v>822</v>
      </c>
      <c r="F264" s="97">
        <v>0</v>
      </c>
      <c r="G264" s="97">
        <v>-1578</v>
      </c>
      <c r="H264" s="97">
        <v>0</v>
      </c>
      <c r="I264" s="97">
        <v>1636</v>
      </c>
      <c r="J264" s="97">
        <v>0</v>
      </c>
      <c r="K264" s="97">
        <v>3273</v>
      </c>
      <c r="L264" s="97">
        <v>2831</v>
      </c>
      <c r="M264" s="97">
        <v>6514</v>
      </c>
      <c r="N264" s="97">
        <v>1422</v>
      </c>
      <c r="O264" s="97">
        <v>0</v>
      </c>
      <c r="P264" s="97">
        <v>0</v>
      </c>
      <c r="Q264" s="97">
        <v>5494</v>
      </c>
      <c r="R264" s="97">
        <v>-2199</v>
      </c>
      <c r="S264" s="140">
        <v>17393</v>
      </c>
      <c r="T264" s="98">
        <v>39681</v>
      </c>
      <c r="U264" s="98">
        <v>87</v>
      </c>
      <c r="V264" s="98">
        <v>0</v>
      </c>
      <c r="W264" s="98">
        <v>0</v>
      </c>
      <c r="X264" s="98">
        <v>0</v>
      </c>
      <c r="Y264" s="97">
        <v>48</v>
      </c>
      <c r="Z264" s="97">
        <v>0</v>
      </c>
      <c r="AA264" s="97">
        <v>0</v>
      </c>
      <c r="AB264" s="97">
        <v>0</v>
      </c>
      <c r="AC264" s="97">
        <v>0</v>
      </c>
      <c r="AD264" s="98">
        <v>0</v>
      </c>
      <c r="AE264" s="98">
        <v>0</v>
      </c>
      <c r="AF264" s="98">
        <v>0</v>
      </c>
      <c r="AG264" s="98">
        <v>0</v>
      </c>
      <c r="AH264" s="98">
        <v>0</v>
      </c>
      <c r="AI264" s="98">
        <v>0</v>
      </c>
      <c r="AJ264" s="114">
        <v>57209</v>
      </c>
      <c r="AK264" s="97">
        <v>0</v>
      </c>
      <c r="AL264" s="97">
        <v>4642</v>
      </c>
      <c r="AM264" s="97">
        <v>0</v>
      </c>
      <c r="AN264" s="97">
        <v>0</v>
      </c>
      <c r="AO264" s="97">
        <v>0</v>
      </c>
      <c r="AP264" s="97">
        <v>315</v>
      </c>
      <c r="AQ264" s="97">
        <v>0</v>
      </c>
      <c r="AR264" s="97">
        <v>282</v>
      </c>
      <c r="AS264" s="97">
        <v>0</v>
      </c>
      <c r="AT264" s="97">
        <v>62448</v>
      </c>
      <c r="AU264" s="97">
        <v>-699</v>
      </c>
      <c r="AV264" s="97">
        <v>0</v>
      </c>
      <c r="AW264" s="97">
        <v>0</v>
      </c>
      <c r="AX264" s="97">
        <v>0</v>
      </c>
      <c r="AY264" s="97">
        <v>-40390</v>
      </c>
      <c r="AZ264" s="97">
        <v>0</v>
      </c>
      <c r="BA264" s="97">
        <v>-4290</v>
      </c>
      <c r="BB264" s="97">
        <v>0</v>
      </c>
      <c r="BC264" s="97">
        <v>0</v>
      </c>
      <c r="BD264" s="114">
        <v>17069</v>
      </c>
      <c r="BE264" s="97">
        <v>0</v>
      </c>
      <c r="BF264" s="97">
        <v>-3906</v>
      </c>
      <c r="BG264" s="97">
        <v>13163</v>
      </c>
      <c r="BH264" s="97">
        <v>0</v>
      </c>
      <c r="BI264" s="97">
        <v>0</v>
      </c>
      <c r="BJ264" s="97">
        <v>0</v>
      </c>
      <c r="BK264" s="97">
        <v>3972</v>
      </c>
      <c r="BL264" s="97">
        <v>0</v>
      </c>
      <c r="BM264" s="97">
        <v>-667</v>
      </c>
      <c r="BN264" s="97">
        <v>0</v>
      </c>
      <c r="BO264" s="97">
        <v>-3239</v>
      </c>
      <c r="BP264" s="97">
        <v>-226</v>
      </c>
      <c r="BQ264" s="97">
        <v>13003</v>
      </c>
      <c r="BR264" s="105">
        <v>0</v>
      </c>
      <c r="BS264" s="105">
        <v>0</v>
      </c>
      <c r="BT264" s="105">
        <v>24190</v>
      </c>
      <c r="BU264" s="105">
        <v>4000</v>
      </c>
      <c r="BV264" s="106">
        <v>0</v>
      </c>
      <c r="BW264" s="106">
        <v>0</v>
      </c>
      <c r="BX264" s="106">
        <v>28162</v>
      </c>
      <c r="BY264" s="106">
        <v>4000</v>
      </c>
      <c r="BZ264" s="105">
        <v>0</v>
      </c>
      <c r="CA264" s="107">
        <v>8230</v>
      </c>
      <c r="CB264" s="107">
        <v>0</v>
      </c>
      <c r="CC264" s="107">
        <v>0</v>
      </c>
      <c r="CD264" s="107">
        <v>0</v>
      </c>
      <c r="CE264" s="107">
        <v>4017</v>
      </c>
      <c r="CF264" s="136">
        <v>12247</v>
      </c>
      <c r="CG264" s="110">
        <v>3216</v>
      </c>
      <c r="CH264" s="110">
        <v>4107</v>
      </c>
      <c r="CI264" s="135">
        <v>7323</v>
      </c>
      <c r="CJ264" s="135">
        <v>2</v>
      </c>
      <c r="CK264" s="97">
        <v>0</v>
      </c>
      <c r="CL264" s="97">
        <v>0</v>
      </c>
      <c r="CM264" s="139">
        <v>0</v>
      </c>
      <c r="CN264" s="139">
        <v>0</v>
      </c>
      <c r="CO264" s="97">
        <v>1</v>
      </c>
      <c r="CP264" s="97">
        <v>17393</v>
      </c>
      <c r="CQ264" s="119">
        <v>0</v>
      </c>
      <c r="CR264" s="119">
        <v>0</v>
      </c>
      <c r="CS264" s="118">
        <v>0</v>
      </c>
      <c r="CT264" s="117">
        <v>0</v>
      </c>
      <c r="CU264" s="117">
        <v>0</v>
      </c>
    </row>
    <row r="265" spans="1:99" x14ac:dyDescent="0.2">
      <c r="A265" s="144" t="s">
        <v>563</v>
      </c>
      <c r="B265" s="144" t="s">
        <v>1304</v>
      </c>
      <c r="C265" s="144" t="s">
        <v>564</v>
      </c>
      <c r="D265" s="144"/>
      <c r="E265" s="144" t="s">
        <v>822</v>
      </c>
      <c r="F265" s="97">
        <v>0</v>
      </c>
      <c r="G265" s="97">
        <v>-2364</v>
      </c>
      <c r="H265" s="97">
        <v>0</v>
      </c>
      <c r="I265" s="97">
        <v>626</v>
      </c>
      <c r="J265" s="97">
        <v>0</v>
      </c>
      <c r="K265" s="97">
        <v>2502</v>
      </c>
      <c r="L265" s="97">
        <v>2753</v>
      </c>
      <c r="M265" s="97">
        <v>2634</v>
      </c>
      <c r="N265" s="97">
        <v>917</v>
      </c>
      <c r="O265" s="97">
        <v>0</v>
      </c>
      <c r="P265" s="97">
        <v>0</v>
      </c>
      <c r="Q265" s="97">
        <v>2527</v>
      </c>
      <c r="R265" s="97">
        <v>6</v>
      </c>
      <c r="S265" s="140">
        <v>9601</v>
      </c>
      <c r="T265" s="98">
        <v>19660</v>
      </c>
      <c r="U265" s="98">
        <v>416</v>
      </c>
      <c r="V265" s="98">
        <v>0</v>
      </c>
      <c r="W265" s="98">
        <v>0</v>
      </c>
      <c r="X265" s="98">
        <v>0</v>
      </c>
      <c r="Y265" s="97">
        <v>0</v>
      </c>
      <c r="Z265" s="97">
        <v>0</v>
      </c>
      <c r="AA265" s="97">
        <v>0</v>
      </c>
      <c r="AB265" s="97">
        <v>0</v>
      </c>
      <c r="AC265" s="97">
        <v>0</v>
      </c>
      <c r="AD265" s="98">
        <v>-1313</v>
      </c>
      <c r="AE265" s="98">
        <v>0</v>
      </c>
      <c r="AF265" s="98">
        <v>144</v>
      </c>
      <c r="AG265" s="98">
        <v>0</v>
      </c>
      <c r="AH265" s="98">
        <v>0</v>
      </c>
      <c r="AI265" s="98">
        <v>0</v>
      </c>
      <c r="AJ265" s="114">
        <v>28508</v>
      </c>
      <c r="AK265" s="97">
        <v>0</v>
      </c>
      <c r="AL265" s="97">
        <v>0</v>
      </c>
      <c r="AM265" s="97">
        <v>0</v>
      </c>
      <c r="AN265" s="97">
        <v>0</v>
      </c>
      <c r="AO265" s="97">
        <v>50</v>
      </c>
      <c r="AP265" s="97">
        <v>0</v>
      </c>
      <c r="AQ265" s="97">
        <v>0</v>
      </c>
      <c r="AR265" s="97">
        <v>0</v>
      </c>
      <c r="AS265" s="97">
        <v>0</v>
      </c>
      <c r="AT265" s="97">
        <v>28558</v>
      </c>
      <c r="AU265" s="97">
        <v>-341</v>
      </c>
      <c r="AV265" s="97">
        <v>0</v>
      </c>
      <c r="AW265" s="97">
        <v>0</v>
      </c>
      <c r="AX265" s="97">
        <v>0</v>
      </c>
      <c r="AY265" s="97">
        <v>-20599</v>
      </c>
      <c r="AZ265" s="97">
        <v>0</v>
      </c>
      <c r="BA265" s="97">
        <v>-1309</v>
      </c>
      <c r="BB265" s="97">
        <v>0</v>
      </c>
      <c r="BC265" s="97">
        <v>0</v>
      </c>
      <c r="BD265" s="114">
        <v>6309</v>
      </c>
      <c r="BE265" s="97">
        <v>0</v>
      </c>
      <c r="BF265" s="97">
        <v>-2120</v>
      </c>
      <c r="BG265" s="97">
        <v>4189</v>
      </c>
      <c r="BH265" s="97">
        <v>0</v>
      </c>
      <c r="BI265" s="97">
        <v>0</v>
      </c>
      <c r="BJ265" s="97">
        <v>0</v>
      </c>
      <c r="BK265" s="97">
        <v>3375</v>
      </c>
      <c r="BL265" s="97">
        <v>163</v>
      </c>
      <c r="BM265" s="97">
        <v>-510</v>
      </c>
      <c r="BN265" s="97">
        <v>0</v>
      </c>
      <c r="BO265" s="97">
        <v>-1435</v>
      </c>
      <c r="BP265" s="97">
        <v>47</v>
      </c>
      <c r="BQ265" s="97">
        <v>5829</v>
      </c>
      <c r="BR265" s="105">
        <v>0</v>
      </c>
      <c r="BS265" s="105">
        <v>0</v>
      </c>
      <c r="BT265" s="105">
        <v>9813</v>
      </c>
      <c r="BU265" s="105">
        <v>3171</v>
      </c>
      <c r="BV265" s="106">
        <v>0</v>
      </c>
      <c r="BW265" s="106">
        <v>0</v>
      </c>
      <c r="BX265" s="106">
        <v>13188</v>
      </c>
      <c r="BY265" s="106">
        <v>3334</v>
      </c>
      <c r="BZ265" s="105">
        <v>0</v>
      </c>
      <c r="CA265" s="107">
        <v>3381</v>
      </c>
      <c r="CB265" s="107">
        <v>994</v>
      </c>
      <c r="CC265" s="107">
        <v>-1324</v>
      </c>
      <c r="CD265" s="107">
        <v>-1251</v>
      </c>
      <c r="CE265" s="107">
        <v>464</v>
      </c>
      <c r="CF265" s="136">
        <v>2264</v>
      </c>
      <c r="CG265" s="110">
        <v>1397</v>
      </c>
      <c r="CH265" s="110">
        <v>1540</v>
      </c>
      <c r="CI265" s="135">
        <v>2937</v>
      </c>
      <c r="CJ265" s="135">
        <v>0</v>
      </c>
      <c r="CK265" s="97">
        <v>0</v>
      </c>
      <c r="CL265" s="97">
        <v>0</v>
      </c>
      <c r="CM265" s="139">
        <v>0</v>
      </c>
      <c r="CN265" s="139">
        <v>0</v>
      </c>
      <c r="CO265" s="97">
        <v>1</v>
      </c>
      <c r="CP265" s="97">
        <v>9601</v>
      </c>
      <c r="CQ265" s="119">
        <v>0</v>
      </c>
      <c r="CR265" s="119">
        <v>0</v>
      </c>
      <c r="CS265" s="118">
        <v>0</v>
      </c>
      <c r="CT265" s="117">
        <v>0</v>
      </c>
      <c r="CU265" s="117">
        <v>0</v>
      </c>
    </row>
    <row r="266" spans="1:99" x14ac:dyDescent="0.2">
      <c r="A266" s="144" t="s">
        <v>565</v>
      </c>
      <c r="B266" s="144" t="s">
        <v>1305</v>
      </c>
      <c r="C266" s="144" t="s">
        <v>566</v>
      </c>
      <c r="D266" s="144"/>
      <c r="E266" s="144" t="s">
        <v>822</v>
      </c>
      <c r="F266" s="97">
        <v>0</v>
      </c>
      <c r="G266" s="97">
        <v>-6316</v>
      </c>
      <c r="H266" s="97">
        <v>177</v>
      </c>
      <c r="I266" s="97">
        <v>1121</v>
      </c>
      <c r="J266" s="97">
        <v>0</v>
      </c>
      <c r="K266" s="97">
        <v>2892</v>
      </c>
      <c r="L266" s="97">
        <v>4770</v>
      </c>
      <c r="M266" s="97">
        <v>6319</v>
      </c>
      <c r="N266" s="97">
        <v>2144</v>
      </c>
      <c r="O266" s="97">
        <v>0</v>
      </c>
      <c r="P266" s="97">
        <v>0</v>
      </c>
      <c r="Q266" s="97">
        <v>6546</v>
      </c>
      <c r="R266" s="97">
        <v>120</v>
      </c>
      <c r="S266" s="140">
        <v>17773</v>
      </c>
      <c r="T266" s="98">
        <v>19421</v>
      </c>
      <c r="U266" s="98">
        <v>13</v>
      </c>
      <c r="V266" s="98">
        <v>13960</v>
      </c>
      <c r="W266" s="98">
        <v>0</v>
      </c>
      <c r="X266" s="98">
        <v>0</v>
      </c>
      <c r="Y266" s="97">
        <v>1470</v>
      </c>
      <c r="Z266" s="97">
        <v>0</v>
      </c>
      <c r="AA266" s="97">
        <v>0</v>
      </c>
      <c r="AB266" s="97">
        <v>0</v>
      </c>
      <c r="AC266" s="97">
        <v>0</v>
      </c>
      <c r="AD266" s="98">
        <v>-7139</v>
      </c>
      <c r="AE266" s="98">
        <v>11</v>
      </c>
      <c r="AF266" s="98">
        <v>2256</v>
      </c>
      <c r="AG266" s="98">
        <v>-880</v>
      </c>
      <c r="AH266" s="98">
        <v>0</v>
      </c>
      <c r="AI266" s="98">
        <v>-21</v>
      </c>
      <c r="AJ266" s="114">
        <v>46864</v>
      </c>
      <c r="AK266" s="97">
        <v>0</v>
      </c>
      <c r="AL266" s="97">
        <v>1523</v>
      </c>
      <c r="AM266" s="97">
        <v>0</v>
      </c>
      <c r="AN266" s="97">
        <v>0</v>
      </c>
      <c r="AO266" s="97">
        <v>0</v>
      </c>
      <c r="AP266" s="97">
        <v>336</v>
      </c>
      <c r="AQ266" s="97">
        <v>0</v>
      </c>
      <c r="AR266" s="97">
        <v>287</v>
      </c>
      <c r="AS266" s="97">
        <v>508</v>
      </c>
      <c r="AT266" s="97">
        <v>49518</v>
      </c>
      <c r="AU266" s="97">
        <v>-1792</v>
      </c>
      <c r="AV266" s="97">
        <v>0</v>
      </c>
      <c r="AW266" s="97">
        <v>0</v>
      </c>
      <c r="AX266" s="97">
        <v>0</v>
      </c>
      <c r="AY266" s="97">
        <v>-34338</v>
      </c>
      <c r="AZ266" s="97">
        <v>0</v>
      </c>
      <c r="BA266" s="97">
        <v>0</v>
      </c>
      <c r="BB266" s="97">
        <v>0</v>
      </c>
      <c r="BC266" s="97">
        <v>0</v>
      </c>
      <c r="BD266" s="114">
        <v>13388</v>
      </c>
      <c r="BE266" s="97">
        <v>0</v>
      </c>
      <c r="BF266" s="97">
        <v>-3327</v>
      </c>
      <c r="BG266" s="97">
        <v>10061</v>
      </c>
      <c r="BH266" s="97">
        <v>0</v>
      </c>
      <c r="BI266" s="97">
        <v>0</v>
      </c>
      <c r="BJ266" s="97">
        <v>0</v>
      </c>
      <c r="BK266" s="97">
        <v>4234</v>
      </c>
      <c r="BL266" s="97">
        <v>0</v>
      </c>
      <c r="BM266" s="97">
        <v>-1097</v>
      </c>
      <c r="BN266" s="97">
        <v>0</v>
      </c>
      <c r="BO266" s="97">
        <v>-2899</v>
      </c>
      <c r="BP266" s="97">
        <v>-121</v>
      </c>
      <c r="BQ266" s="97">
        <v>10178</v>
      </c>
      <c r="BR266" s="105">
        <v>0</v>
      </c>
      <c r="BS266" s="105">
        <v>0</v>
      </c>
      <c r="BT266" s="105">
        <v>31523</v>
      </c>
      <c r="BU266" s="105">
        <v>2748</v>
      </c>
      <c r="BV266" s="106">
        <v>0</v>
      </c>
      <c r="BW266" s="106">
        <v>0</v>
      </c>
      <c r="BX266" s="106">
        <v>35757</v>
      </c>
      <c r="BY266" s="106">
        <v>2748</v>
      </c>
      <c r="BZ266" s="105">
        <v>0</v>
      </c>
      <c r="CA266" s="107">
        <v>6665</v>
      </c>
      <c r="CB266" s="107">
        <v>0</v>
      </c>
      <c r="CC266" s="107">
        <v>-4700</v>
      </c>
      <c r="CD266" s="107">
        <v>0</v>
      </c>
      <c r="CE266" s="107">
        <v>4698</v>
      </c>
      <c r="CF266" s="136">
        <v>6663</v>
      </c>
      <c r="CG266" s="110">
        <v>2685</v>
      </c>
      <c r="CH266" s="110">
        <v>2782</v>
      </c>
      <c r="CI266" s="135">
        <v>5467</v>
      </c>
      <c r="CJ266" s="135">
        <v>92</v>
      </c>
      <c r="CK266" s="97">
        <v>0</v>
      </c>
      <c r="CL266" s="97">
        <v>0</v>
      </c>
      <c r="CM266" s="139">
        <v>0</v>
      </c>
      <c r="CN266" s="139">
        <v>0</v>
      </c>
      <c r="CO266" s="97">
        <v>1</v>
      </c>
      <c r="CP266" s="97">
        <v>17773</v>
      </c>
      <c r="CQ266" s="119">
        <v>33134</v>
      </c>
      <c r="CR266" s="119">
        <v>22667</v>
      </c>
      <c r="CS266" s="118">
        <v>10467</v>
      </c>
      <c r="CT266" s="117">
        <v>57719</v>
      </c>
      <c r="CU266" s="117">
        <v>68186</v>
      </c>
    </row>
    <row r="267" spans="1:99" x14ac:dyDescent="0.2">
      <c r="A267" s="144" t="s">
        <v>567</v>
      </c>
      <c r="B267" s="144" t="s">
        <v>1306</v>
      </c>
      <c r="C267" s="144" t="s">
        <v>568</v>
      </c>
      <c r="D267" s="144"/>
      <c r="E267" s="144" t="s">
        <v>822</v>
      </c>
      <c r="F267" s="97">
        <v>0</v>
      </c>
      <c r="G267" s="97">
        <v>-1165</v>
      </c>
      <c r="H267" s="97">
        <v>0</v>
      </c>
      <c r="I267" s="97">
        <v>0</v>
      </c>
      <c r="J267" s="97">
        <v>0</v>
      </c>
      <c r="K267" s="97">
        <v>664</v>
      </c>
      <c r="L267" s="97">
        <v>283</v>
      </c>
      <c r="M267" s="97">
        <v>4814</v>
      </c>
      <c r="N267" s="97">
        <v>1171</v>
      </c>
      <c r="O267" s="97">
        <v>0</v>
      </c>
      <c r="P267" s="97">
        <v>0</v>
      </c>
      <c r="Q267" s="97">
        <v>3283</v>
      </c>
      <c r="R267" s="97">
        <v>0</v>
      </c>
      <c r="S267" s="140">
        <v>9050</v>
      </c>
      <c r="T267" s="98">
        <v>21549</v>
      </c>
      <c r="U267" s="98">
        <v>269</v>
      </c>
      <c r="V267" s="98">
        <v>0</v>
      </c>
      <c r="W267" s="98">
        <v>0</v>
      </c>
      <c r="X267" s="98">
        <v>0</v>
      </c>
      <c r="Y267" s="97">
        <v>223</v>
      </c>
      <c r="Z267" s="97">
        <v>0</v>
      </c>
      <c r="AA267" s="97">
        <v>0</v>
      </c>
      <c r="AB267" s="97">
        <v>0</v>
      </c>
      <c r="AC267" s="97">
        <v>0</v>
      </c>
      <c r="AD267" s="98">
        <v>0</v>
      </c>
      <c r="AE267" s="98">
        <v>0</v>
      </c>
      <c r="AF267" s="98">
        <v>0</v>
      </c>
      <c r="AG267" s="98">
        <v>0</v>
      </c>
      <c r="AH267" s="98">
        <v>0</v>
      </c>
      <c r="AI267" s="98">
        <v>0</v>
      </c>
      <c r="AJ267" s="114">
        <v>31091</v>
      </c>
      <c r="AK267" s="97">
        <v>0</v>
      </c>
      <c r="AL267" s="97">
        <v>0</v>
      </c>
      <c r="AM267" s="97">
        <v>0</v>
      </c>
      <c r="AN267" s="97">
        <v>0</v>
      </c>
      <c r="AO267" s="97">
        <v>0</v>
      </c>
      <c r="AP267" s="97">
        <v>0</v>
      </c>
      <c r="AQ267" s="97">
        <v>84</v>
      </c>
      <c r="AR267" s="97">
        <v>159</v>
      </c>
      <c r="AS267" s="97">
        <v>0</v>
      </c>
      <c r="AT267" s="97">
        <v>31334</v>
      </c>
      <c r="AU267" s="97">
        <v>-381</v>
      </c>
      <c r="AV267" s="97">
        <v>0</v>
      </c>
      <c r="AW267" s="97">
        <v>0</v>
      </c>
      <c r="AX267" s="97">
        <v>0</v>
      </c>
      <c r="AY267" s="97">
        <v>-21513</v>
      </c>
      <c r="AZ267" s="97">
        <v>0</v>
      </c>
      <c r="BA267" s="97">
        <v>0</v>
      </c>
      <c r="BB267" s="97">
        <v>0</v>
      </c>
      <c r="BC267" s="97">
        <v>0</v>
      </c>
      <c r="BD267" s="114">
        <v>9440</v>
      </c>
      <c r="BE267" s="97">
        <v>0</v>
      </c>
      <c r="BF267" s="97">
        <v>-2105</v>
      </c>
      <c r="BG267" s="97">
        <v>7335</v>
      </c>
      <c r="BH267" s="97">
        <v>0</v>
      </c>
      <c r="BI267" s="97">
        <v>0</v>
      </c>
      <c r="BJ267" s="97">
        <v>0</v>
      </c>
      <c r="BK267" s="97">
        <v>248</v>
      </c>
      <c r="BL267" s="97">
        <v>0</v>
      </c>
      <c r="BM267" s="97">
        <v>-274</v>
      </c>
      <c r="BN267" s="97">
        <v>0</v>
      </c>
      <c r="BO267" s="97">
        <v>-1089</v>
      </c>
      <c r="BP267" s="97">
        <v>530</v>
      </c>
      <c r="BQ267" s="97">
        <v>6750</v>
      </c>
      <c r="BR267" s="105">
        <v>0</v>
      </c>
      <c r="BS267" s="105">
        <v>0</v>
      </c>
      <c r="BT267" s="105">
        <v>8333</v>
      </c>
      <c r="BU267" s="105">
        <v>5153</v>
      </c>
      <c r="BV267" s="106">
        <v>0</v>
      </c>
      <c r="BW267" s="106">
        <v>0</v>
      </c>
      <c r="BX267" s="106">
        <v>8581</v>
      </c>
      <c r="BY267" s="106">
        <v>5153</v>
      </c>
      <c r="BZ267" s="105">
        <v>0</v>
      </c>
      <c r="CA267" s="107">
        <v>2147</v>
      </c>
      <c r="CB267" s="107">
        <v>1722</v>
      </c>
      <c r="CC267" s="107">
        <v>0</v>
      </c>
      <c r="CD267" s="107">
        <v>0</v>
      </c>
      <c r="CE267" s="107">
        <v>770</v>
      </c>
      <c r="CF267" s="136">
        <v>4639</v>
      </c>
      <c r="CG267" s="110">
        <v>1831</v>
      </c>
      <c r="CH267" s="110">
        <v>2029</v>
      </c>
      <c r="CI267" s="135">
        <v>3860</v>
      </c>
      <c r="CJ267" s="135">
        <v>12</v>
      </c>
      <c r="CK267" s="97">
        <v>0</v>
      </c>
      <c r="CL267" s="97">
        <v>0</v>
      </c>
      <c r="CM267" s="139">
        <v>0</v>
      </c>
      <c r="CN267" s="139">
        <v>0</v>
      </c>
      <c r="CO267" s="97">
        <v>1</v>
      </c>
      <c r="CP267" s="97">
        <v>9086</v>
      </c>
      <c r="CQ267" s="119">
        <v>0</v>
      </c>
      <c r="CR267" s="119">
        <v>0</v>
      </c>
      <c r="CS267" s="118">
        <v>0</v>
      </c>
      <c r="CT267" s="117">
        <v>0</v>
      </c>
      <c r="CU267" s="117">
        <v>0</v>
      </c>
    </row>
    <row r="268" spans="1:99" x14ac:dyDescent="0.2">
      <c r="A268" s="144" t="s">
        <v>569</v>
      </c>
      <c r="B268" s="144" t="s">
        <v>1307</v>
      </c>
      <c r="C268" s="144" t="s">
        <v>570</v>
      </c>
      <c r="D268" s="144"/>
      <c r="E268" s="144" t="s">
        <v>822</v>
      </c>
      <c r="F268" s="97">
        <v>0</v>
      </c>
      <c r="G268" s="97">
        <v>-2137</v>
      </c>
      <c r="H268" s="97">
        <v>0</v>
      </c>
      <c r="I268" s="97">
        <v>0</v>
      </c>
      <c r="J268" s="97">
        <v>0</v>
      </c>
      <c r="K268" s="97">
        <v>2274</v>
      </c>
      <c r="L268" s="97">
        <v>4132</v>
      </c>
      <c r="M268" s="97">
        <v>3932</v>
      </c>
      <c r="N268" s="97">
        <v>551</v>
      </c>
      <c r="O268" s="97">
        <v>0</v>
      </c>
      <c r="P268" s="97">
        <v>0</v>
      </c>
      <c r="Q268" s="97">
        <v>3395</v>
      </c>
      <c r="R268" s="97">
        <v>0</v>
      </c>
      <c r="S268" s="140">
        <v>12147</v>
      </c>
      <c r="T268" s="98">
        <v>38290</v>
      </c>
      <c r="U268" s="98">
        <v>207</v>
      </c>
      <c r="V268" s="98">
        <v>0</v>
      </c>
      <c r="W268" s="98">
        <v>0</v>
      </c>
      <c r="X268" s="98">
        <v>0</v>
      </c>
      <c r="Y268" s="97">
        <v>347</v>
      </c>
      <c r="Z268" s="97">
        <v>0</v>
      </c>
      <c r="AA268" s="97">
        <v>0</v>
      </c>
      <c r="AB268" s="97">
        <v>0</v>
      </c>
      <c r="AC268" s="97">
        <v>0</v>
      </c>
      <c r="AD268" s="98">
        <v>0</v>
      </c>
      <c r="AE268" s="98">
        <v>0</v>
      </c>
      <c r="AF268" s="98">
        <v>0</v>
      </c>
      <c r="AG268" s="98">
        <v>0</v>
      </c>
      <c r="AH268" s="98">
        <v>0</v>
      </c>
      <c r="AI268" s="98">
        <v>0</v>
      </c>
      <c r="AJ268" s="114">
        <v>50991</v>
      </c>
      <c r="AK268" s="97">
        <v>0</v>
      </c>
      <c r="AL268" s="97">
        <v>0</v>
      </c>
      <c r="AM268" s="97">
        <v>0</v>
      </c>
      <c r="AN268" s="97">
        <v>0</v>
      </c>
      <c r="AO268" s="97">
        <v>0</v>
      </c>
      <c r="AP268" s="97">
        <v>0</v>
      </c>
      <c r="AQ268" s="97">
        <v>0</v>
      </c>
      <c r="AR268" s="97">
        <v>0</v>
      </c>
      <c r="AS268" s="97">
        <v>0</v>
      </c>
      <c r="AT268" s="97">
        <v>50991</v>
      </c>
      <c r="AU268" s="97">
        <v>-599</v>
      </c>
      <c r="AV268" s="97">
        <v>0</v>
      </c>
      <c r="AW268" s="97">
        <v>0</v>
      </c>
      <c r="AX268" s="97">
        <v>0</v>
      </c>
      <c r="AY268" s="97">
        <v>-38497</v>
      </c>
      <c r="AZ268" s="97">
        <v>0</v>
      </c>
      <c r="BA268" s="97">
        <v>-214</v>
      </c>
      <c r="BB268" s="97">
        <v>0</v>
      </c>
      <c r="BC268" s="97">
        <v>0</v>
      </c>
      <c r="BD268" s="114">
        <v>11681</v>
      </c>
      <c r="BE268" s="97">
        <v>0</v>
      </c>
      <c r="BF268" s="97">
        <v>-4088</v>
      </c>
      <c r="BG268" s="97">
        <v>7593</v>
      </c>
      <c r="BH268" s="97">
        <v>0</v>
      </c>
      <c r="BI268" s="97">
        <v>0</v>
      </c>
      <c r="BJ268" s="97">
        <v>0</v>
      </c>
      <c r="BK268" s="97">
        <v>6130</v>
      </c>
      <c r="BL268" s="97">
        <v>0</v>
      </c>
      <c r="BM268" s="97">
        <v>-495</v>
      </c>
      <c r="BN268" s="97">
        <v>0</v>
      </c>
      <c r="BO268" s="97">
        <v>-670</v>
      </c>
      <c r="BP268" s="97">
        <v>0</v>
      </c>
      <c r="BQ268" s="97">
        <v>12558</v>
      </c>
      <c r="BR268" s="105">
        <v>0</v>
      </c>
      <c r="BS268" s="105">
        <v>0</v>
      </c>
      <c r="BT268" s="105">
        <v>6881</v>
      </c>
      <c r="BU268" s="105">
        <v>3867</v>
      </c>
      <c r="BV268" s="106">
        <v>0</v>
      </c>
      <c r="BW268" s="106">
        <v>0</v>
      </c>
      <c r="BX268" s="106">
        <v>13011</v>
      </c>
      <c r="BY268" s="106">
        <v>3867</v>
      </c>
      <c r="BZ268" s="105">
        <v>0</v>
      </c>
      <c r="CA268" s="107">
        <v>2489</v>
      </c>
      <c r="CB268" s="107">
        <v>2231</v>
      </c>
      <c r="CC268" s="107">
        <v>-11400</v>
      </c>
      <c r="CD268" s="107">
        <v>0</v>
      </c>
      <c r="CE268" s="107">
        <v>832</v>
      </c>
      <c r="CF268" s="136">
        <v>-5848</v>
      </c>
      <c r="CG268" s="110">
        <v>2658</v>
      </c>
      <c r="CH268" s="110">
        <v>3878</v>
      </c>
      <c r="CI268" s="135">
        <v>6536</v>
      </c>
      <c r="CJ268" s="135">
        <v>52</v>
      </c>
      <c r="CK268" s="97">
        <v>0</v>
      </c>
      <c r="CL268" s="97">
        <v>0</v>
      </c>
      <c r="CM268" s="139">
        <v>0</v>
      </c>
      <c r="CN268" s="139">
        <v>0</v>
      </c>
      <c r="CO268" s="97">
        <v>1</v>
      </c>
      <c r="CP268" s="97">
        <v>12147</v>
      </c>
      <c r="CQ268" s="119">
        <v>0</v>
      </c>
      <c r="CR268" s="119">
        <v>0</v>
      </c>
      <c r="CS268" s="118">
        <v>0</v>
      </c>
      <c r="CT268" s="117">
        <v>0</v>
      </c>
      <c r="CU268" s="117">
        <v>0</v>
      </c>
    </row>
    <row r="269" spans="1:99" x14ac:dyDescent="0.2">
      <c r="A269" s="144" t="s">
        <v>571</v>
      </c>
      <c r="B269" s="144" t="s">
        <v>1308</v>
      </c>
      <c r="C269" s="144" t="s">
        <v>572</v>
      </c>
      <c r="D269" s="144"/>
      <c r="E269" s="144" t="s">
        <v>822</v>
      </c>
      <c r="F269" s="97">
        <v>0</v>
      </c>
      <c r="G269" s="97">
        <v>-37</v>
      </c>
      <c r="H269" s="97">
        <v>0</v>
      </c>
      <c r="I269" s="97">
        <v>622</v>
      </c>
      <c r="J269" s="97">
        <v>0</v>
      </c>
      <c r="K269" s="97">
        <v>1024</v>
      </c>
      <c r="L269" s="97">
        <v>2029</v>
      </c>
      <c r="M269" s="97">
        <v>3146</v>
      </c>
      <c r="N269" s="97">
        <v>-2280</v>
      </c>
      <c r="O269" s="97">
        <v>0</v>
      </c>
      <c r="P269" s="97">
        <v>0</v>
      </c>
      <c r="Q269" s="97">
        <v>3733</v>
      </c>
      <c r="R269" s="97">
        <v>0</v>
      </c>
      <c r="S269" s="140">
        <v>8237</v>
      </c>
      <c r="T269" s="98">
        <v>15043</v>
      </c>
      <c r="U269" s="98">
        <v>0</v>
      </c>
      <c r="V269" s="98">
        <v>7699</v>
      </c>
      <c r="W269" s="98">
        <v>0</v>
      </c>
      <c r="X269" s="98">
        <v>-160</v>
      </c>
      <c r="Y269" s="97">
        <v>0</v>
      </c>
      <c r="Z269" s="97">
        <v>0</v>
      </c>
      <c r="AA269" s="97">
        <v>0</v>
      </c>
      <c r="AB269" s="97">
        <v>0</v>
      </c>
      <c r="AC269" s="97">
        <v>0</v>
      </c>
      <c r="AD269" s="98">
        <v>0</v>
      </c>
      <c r="AE269" s="98">
        <v>0</v>
      </c>
      <c r="AF269" s="98">
        <v>0</v>
      </c>
      <c r="AG269" s="98">
        <v>0</v>
      </c>
      <c r="AH269" s="98">
        <v>-9</v>
      </c>
      <c r="AI269" s="98">
        <v>0</v>
      </c>
      <c r="AJ269" s="114">
        <v>30810</v>
      </c>
      <c r="AK269" s="97">
        <v>0</v>
      </c>
      <c r="AL269" s="97">
        <v>123</v>
      </c>
      <c r="AM269" s="97">
        <v>0</v>
      </c>
      <c r="AN269" s="97">
        <v>0</v>
      </c>
      <c r="AO269" s="97">
        <v>0</v>
      </c>
      <c r="AP269" s="97">
        <v>535</v>
      </c>
      <c r="AQ269" s="97">
        <v>0</v>
      </c>
      <c r="AR269" s="97">
        <v>1984</v>
      </c>
      <c r="AS269" s="97">
        <v>0</v>
      </c>
      <c r="AT269" s="97">
        <v>33452</v>
      </c>
      <c r="AU269" s="97">
        <v>-410</v>
      </c>
      <c r="AV269" s="97">
        <v>0</v>
      </c>
      <c r="AW269" s="97">
        <v>0</v>
      </c>
      <c r="AX269" s="97">
        <v>0</v>
      </c>
      <c r="AY269" s="97">
        <v>-22562</v>
      </c>
      <c r="AZ269" s="97">
        <v>0</v>
      </c>
      <c r="BA269" s="97">
        <v>0</v>
      </c>
      <c r="BB269" s="97">
        <v>0</v>
      </c>
      <c r="BC269" s="97">
        <v>0</v>
      </c>
      <c r="BD269" s="114">
        <v>10480</v>
      </c>
      <c r="BE269" s="97">
        <v>0</v>
      </c>
      <c r="BF269" s="97">
        <v>-2672</v>
      </c>
      <c r="BG269" s="97">
        <v>7808</v>
      </c>
      <c r="BH269" s="97">
        <v>0</v>
      </c>
      <c r="BI269" s="97">
        <v>0</v>
      </c>
      <c r="BJ269" s="97">
        <v>0</v>
      </c>
      <c r="BK269" s="97">
        <v>0</v>
      </c>
      <c r="BL269" s="97">
        <v>-1444</v>
      </c>
      <c r="BM269" s="97">
        <v>-746</v>
      </c>
      <c r="BN269" s="97">
        <v>0</v>
      </c>
      <c r="BO269" s="97">
        <v>-478</v>
      </c>
      <c r="BP269" s="97">
        <v>-177</v>
      </c>
      <c r="BQ269" s="97">
        <v>4964</v>
      </c>
      <c r="BR269" s="105">
        <v>0</v>
      </c>
      <c r="BS269" s="105">
        <v>0</v>
      </c>
      <c r="BT269" s="105">
        <v>2118</v>
      </c>
      <c r="BU269" s="105">
        <v>7980</v>
      </c>
      <c r="BV269" s="106">
        <v>0</v>
      </c>
      <c r="BW269" s="106">
        <v>0</v>
      </c>
      <c r="BX269" s="106">
        <v>2118</v>
      </c>
      <c r="BY269" s="106">
        <v>6536</v>
      </c>
      <c r="BZ269" s="105">
        <v>0</v>
      </c>
      <c r="CA269" s="107">
        <v>2635</v>
      </c>
      <c r="CB269" s="107">
        <v>0</v>
      </c>
      <c r="CC269" s="107">
        <v>0</v>
      </c>
      <c r="CD269" s="107">
        <v>-123</v>
      </c>
      <c r="CE269" s="107">
        <v>647</v>
      </c>
      <c r="CF269" s="136">
        <v>3159</v>
      </c>
      <c r="CG269" s="110">
        <v>2019</v>
      </c>
      <c r="CH269" s="110">
        <v>1966</v>
      </c>
      <c r="CI269" s="135">
        <v>3985</v>
      </c>
      <c r="CJ269" s="135">
        <v>0</v>
      </c>
      <c r="CK269" s="97">
        <v>0</v>
      </c>
      <c r="CL269" s="97">
        <v>0</v>
      </c>
      <c r="CM269" s="139">
        <v>0</v>
      </c>
      <c r="CN269" s="139">
        <v>0</v>
      </c>
      <c r="CO269" s="97">
        <v>1</v>
      </c>
      <c r="CP269" s="97">
        <v>8267</v>
      </c>
      <c r="CQ269" s="119">
        <v>17445</v>
      </c>
      <c r="CR269" s="119">
        <v>14028</v>
      </c>
      <c r="CS269" s="118">
        <v>3417</v>
      </c>
      <c r="CT269" s="117">
        <v>14089</v>
      </c>
      <c r="CU269" s="117">
        <v>17506</v>
      </c>
    </row>
    <row r="270" spans="1:99" x14ac:dyDescent="0.2">
      <c r="A270" s="144" t="s">
        <v>573</v>
      </c>
      <c r="B270" s="144" t="s">
        <v>1309</v>
      </c>
      <c r="C270" s="144" t="s">
        <v>574</v>
      </c>
      <c r="D270" s="144"/>
      <c r="E270" s="144" t="s">
        <v>822</v>
      </c>
      <c r="F270" s="97">
        <v>0</v>
      </c>
      <c r="G270" s="97">
        <v>-275</v>
      </c>
      <c r="H270" s="97">
        <v>16</v>
      </c>
      <c r="I270" s="97">
        <v>505</v>
      </c>
      <c r="J270" s="97">
        <v>0</v>
      </c>
      <c r="K270" s="97">
        <v>2637</v>
      </c>
      <c r="L270" s="97">
        <v>2415</v>
      </c>
      <c r="M270" s="97">
        <v>3523</v>
      </c>
      <c r="N270" s="97">
        <v>148</v>
      </c>
      <c r="O270" s="97">
        <v>0</v>
      </c>
      <c r="P270" s="97">
        <v>0</v>
      </c>
      <c r="Q270" s="97">
        <v>4030</v>
      </c>
      <c r="R270" s="97">
        <v>0</v>
      </c>
      <c r="S270" s="140">
        <v>12999</v>
      </c>
      <c r="T270" s="98">
        <v>31137</v>
      </c>
      <c r="U270" s="98">
        <v>658</v>
      </c>
      <c r="V270" s="98">
        <v>0</v>
      </c>
      <c r="W270" s="98">
        <v>0</v>
      </c>
      <c r="X270" s="98">
        <v>0</v>
      </c>
      <c r="Y270" s="97">
        <v>0</v>
      </c>
      <c r="Z270" s="97">
        <v>0</v>
      </c>
      <c r="AA270" s="97">
        <v>0</v>
      </c>
      <c r="AB270" s="97">
        <v>0</v>
      </c>
      <c r="AC270" s="97">
        <v>0</v>
      </c>
      <c r="AD270" s="98">
        <v>0</v>
      </c>
      <c r="AE270" s="98">
        <v>0</v>
      </c>
      <c r="AF270" s="98">
        <v>0</v>
      </c>
      <c r="AG270" s="98">
        <v>0</v>
      </c>
      <c r="AH270" s="98">
        <v>5</v>
      </c>
      <c r="AI270" s="98">
        <v>0</v>
      </c>
      <c r="AJ270" s="114">
        <v>44799</v>
      </c>
      <c r="AK270" s="97">
        <v>0</v>
      </c>
      <c r="AL270" s="97">
        <v>2821</v>
      </c>
      <c r="AM270" s="97">
        <v>0</v>
      </c>
      <c r="AN270" s="97">
        <v>0</v>
      </c>
      <c r="AO270" s="97">
        <v>0</v>
      </c>
      <c r="AP270" s="97">
        <v>0</v>
      </c>
      <c r="AQ270" s="97">
        <v>0</v>
      </c>
      <c r="AR270" s="97">
        <v>4088</v>
      </c>
      <c r="AS270" s="97">
        <v>0</v>
      </c>
      <c r="AT270" s="97">
        <v>51708</v>
      </c>
      <c r="AU270" s="97">
        <v>-945</v>
      </c>
      <c r="AV270" s="97">
        <v>0</v>
      </c>
      <c r="AW270" s="97">
        <v>1070</v>
      </c>
      <c r="AX270" s="97">
        <v>0</v>
      </c>
      <c r="AY270" s="97">
        <v>-31987</v>
      </c>
      <c r="AZ270" s="97">
        <v>0</v>
      </c>
      <c r="BA270" s="97">
        <v>-1108</v>
      </c>
      <c r="BB270" s="97">
        <v>0</v>
      </c>
      <c r="BC270" s="97">
        <v>0</v>
      </c>
      <c r="BD270" s="114">
        <v>18738</v>
      </c>
      <c r="BE270" s="97">
        <v>0</v>
      </c>
      <c r="BF270" s="97">
        <v>-2692</v>
      </c>
      <c r="BG270" s="97">
        <v>16046</v>
      </c>
      <c r="BH270" s="97">
        <v>0</v>
      </c>
      <c r="BI270" s="97">
        <v>0</v>
      </c>
      <c r="BJ270" s="97">
        <v>0</v>
      </c>
      <c r="BK270" s="97">
        <v>-91</v>
      </c>
      <c r="BL270" s="97">
        <v>-889</v>
      </c>
      <c r="BM270" s="97">
        <v>-580</v>
      </c>
      <c r="BN270" s="97">
        <v>0</v>
      </c>
      <c r="BO270" s="97">
        <v>-7157</v>
      </c>
      <c r="BP270" s="97">
        <v>-148</v>
      </c>
      <c r="BQ270" s="97">
        <v>7181</v>
      </c>
      <c r="BR270" s="105">
        <v>0</v>
      </c>
      <c r="BS270" s="105">
        <v>0</v>
      </c>
      <c r="BT270" s="105">
        <v>10705</v>
      </c>
      <c r="BU270" s="105">
        <v>1895</v>
      </c>
      <c r="BV270" s="106">
        <v>0</v>
      </c>
      <c r="BW270" s="106">
        <v>0</v>
      </c>
      <c r="BX270" s="106">
        <v>10614</v>
      </c>
      <c r="BY270" s="106">
        <v>1006</v>
      </c>
      <c r="BZ270" s="105">
        <v>0</v>
      </c>
      <c r="CA270" s="107">
        <v>2585</v>
      </c>
      <c r="CB270" s="107">
        <v>0</v>
      </c>
      <c r="CC270" s="107">
        <v>15308</v>
      </c>
      <c r="CD270" s="107">
        <v>0</v>
      </c>
      <c r="CE270" s="107">
        <v>0</v>
      </c>
      <c r="CF270" s="136">
        <v>17893</v>
      </c>
      <c r="CG270" s="110">
        <v>2317</v>
      </c>
      <c r="CH270" s="110">
        <v>2616</v>
      </c>
      <c r="CI270" s="135">
        <v>4933</v>
      </c>
      <c r="CJ270" s="135">
        <v>0</v>
      </c>
      <c r="CK270" s="97">
        <v>0</v>
      </c>
      <c r="CL270" s="97">
        <v>0</v>
      </c>
      <c r="CM270" s="139">
        <v>0</v>
      </c>
      <c r="CN270" s="139">
        <v>0</v>
      </c>
      <c r="CO270" s="97">
        <v>1</v>
      </c>
      <c r="CP270" s="97">
        <v>11182</v>
      </c>
      <c r="CQ270" s="119">
        <v>0</v>
      </c>
      <c r="CR270" s="119">
        <v>0</v>
      </c>
      <c r="CS270" s="118">
        <v>0</v>
      </c>
      <c r="CT270" s="117">
        <v>0</v>
      </c>
      <c r="CU270" s="117">
        <v>0</v>
      </c>
    </row>
    <row r="271" spans="1:99" x14ac:dyDescent="0.2">
      <c r="A271" s="144" t="s">
        <v>575</v>
      </c>
      <c r="B271" s="144" t="s">
        <v>1310</v>
      </c>
      <c r="C271" s="144" t="s">
        <v>576</v>
      </c>
      <c r="D271" s="144"/>
      <c r="E271" s="144" t="s">
        <v>822</v>
      </c>
      <c r="F271" s="97">
        <v>0</v>
      </c>
      <c r="G271" s="97">
        <v>145</v>
      </c>
      <c r="H271" s="97">
        <v>0</v>
      </c>
      <c r="I271" s="97">
        <v>1151</v>
      </c>
      <c r="J271" s="97">
        <v>0</v>
      </c>
      <c r="K271" s="97">
        <v>1668</v>
      </c>
      <c r="L271" s="97">
        <v>1199</v>
      </c>
      <c r="M271" s="97">
        <v>4407</v>
      </c>
      <c r="N271" s="97">
        <v>1410</v>
      </c>
      <c r="O271" s="97">
        <v>0</v>
      </c>
      <c r="P271" s="97">
        <v>0</v>
      </c>
      <c r="Q271" s="97">
        <v>3274</v>
      </c>
      <c r="R271" s="97">
        <v>0</v>
      </c>
      <c r="S271" s="140">
        <v>13254</v>
      </c>
      <c r="T271" s="98">
        <v>16050</v>
      </c>
      <c r="U271" s="98">
        <v>0</v>
      </c>
      <c r="V271" s="98">
        <v>0</v>
      </c>
      <c r="W271" s="98">
        <v>0</v>
      </c>
      <c r="X271" s="98">
        <v>0</v>
      </c>
      <c r="Y271" s="97">
        <v>537</v>
      </c>
      <c r="Z271" s="97">
        <v>0</v>
      </c>
      <c r="AA271" s="97">
        <v>0</v>
      </c>
      <c r="AB271" s="97">
        <v>0</v>
      </c>
      <c r="AC271" s="97">
        <v>0</v>
      </c>
      <c r="AD271" s="98">
        <v>-282</v>
      </c>
      <c r="AE271" s="98">
        <v>0</v>
      </c>
      <c r="AF271" s="98">
        <v>-134</v>
      </c>
      <c r="AG271" s="98">
        <v>0</v>
      </c>
      <c r="AH271" s="98">
        <v>-64</v>
      </c>
      <c r="AI271" s="98">
        <v>0</v>
      </c>
      <c r="AJ271" s="114">
        <v>29361</v>
      </c>
      <c r="AK271" s="97">
        <v>0</v>
      </c>
      <c r="AL271" s="97">
        <v>0</v>
      </c>
      <c r="AM271" s="97">
        <v>0</v>
      </c>
      <c r="AN271" s="97">
        <v>0</v>
      </c>
      <c r="AO271" s="97">
        <v>0</v>
      </c>
      <c r="AP271" s="97">
        <v>160</v>
      </c>
      <c r="AQ271" s="97">
        <v>0</v>
      </c>
      <c r="AR271" s="97">
        <v>341</v>
      </c>
      <c r="AS271" s="97">
        <v>0</v>
      </c>
      <c r="AT271" s="97">
        <v>29862</v>
      </c>
      <c r="AU271" s="97">
        <v>-2520</v>
      </c>
      <c r="AV271" s="97">
        <v>0</v>
      </c>
      <c r="AW271" s="97">
        <v>-71</v>
      </c>
      <c r="AX271" s="97">
        <v>0</v>
      </c>
      <c r="AY271" s="97">
        <v>-16138</v>
      </c>
      <c r="AZ271" s="97">
        <v>0</v>
      </c>
      <c r="BA271" s="97">
        <v>-764</v>
      </c>
      <c r="BB271" s="97">
        <v>0</v>
      </c>
      <c r="BC271" s="97">
        <v>0</v>
      </c>
      <c r="BD271" s="114">
        <v>10369</v>
      </c>
      <c r="BE271" s="97">
        <v>0</v>
      </c>
      <c r="BF271" s="97">
        <v>-2055</v>
      </c>
      <c r="BG271" s="97">
        <v>8314</v>
      </c>
      <c r="BH271" s="97">
        <v>0</v>
      </c>
      <c r="BI271" s="97">
        <v>0</v>
      </c>
      <c r="BJ271" s="97">
        <v>0</v>
      </c>
      <c r="BK271" s="97">
        <v>1462</v>
      </c>
      <c r="BL271" s="97">
        <v>224</v>
      </c>
      <c r="BM271" s="97">
        <v>-357</v>
      </c>
      <c r="BN271" s="97">
        <v>0</v>
      </c>
      <c r="BO271" s="97">
        <v>-1442</v>
      </c>
      <c r="BP271" s="97">
        <v>-62</v>
      </c>
      <c r="BQ271" s="97">
        <v>8139</v>
      </c>
      <c r="BR271" s="105">
        <v>0</v>
      </c>
      <c r="BS271" s="105">
        <v>0</v>
      </c>
      <c r="BT271" s="105">
        <v>17509</v>
      </c>
      <c r="BU271" s="105">
        <v>2717</v>
      </c>
      <c r="BV271" s="106">
        <v>0</v>
      </c>
      <c r="BW271" s="106">
        <v>0</v>
      </c>
      <c r="BX271" s="106">
        <v>18971</v>
      </c>
      <c r="BY271" s="106">
        <v>2941</v>
      </c>
      <c r="BZ271" s="105">
        <v>0</v>
      </c>
      <c r="CA271" s="107">
        <v>0</v>
      </c>
      <c r="CB271" s="107">
        <v>0</v>
      </c>
      <c r="CC271" s="107">
        <v>0</v>
      </c>
      <c r="CD271" s="107">
        <v>0</v>
      </c>
      <c r="CE271" s="107">
        <v>0</v>
      </c>
      <c r="CF271" s="136">
        <v>0</v>
      </c>
      <c r="CG271" s="110">
        <v>0</v>
      </c>
      <c r="CH271" s="110">
        <v>0</v>
      </c>
      <c r="CI271" s="135">
        <v>0</v>
      </c>
      <c r="CJ271" s="135">
        <v>0</v>
      </c>
      <c r="CK271" s="97">
        <v>0</v>
      </c>
      <c r="CL271" s="97">
        <v>0</v>
      </c>
      <c r="CM271" s="139">
        <v>0</v>
      </c>
      <c r="CN271" s="139">
        <v>0</v>
      </c>
      <c r="CO271" s="97">
        <v>1</v>
      </c>
      <c r="CP271" s="97">
        <v>9046</v>
      </c>
      <c r="CQ271" s="119">
        <v>0</v>
      </c>
      <c r="CR271" s="119">
        <v>0</v>
      </c>
      <c r="CS271" s="118">
        <v>0</v>
      </c>
      <c r="CT271" s="117">
        <v>0</v>
      </c>
      <c r="CU271" s="117">
        <v>0</v>
      </c>
    </row>
    <row r="272" spans="1:99" x14ac:dyDescent="0.2">
      <c r="A272" s="144" t="s">
        <v>577</v>
      </c>
      <c r="B272" s="144" t="s">
        <v>1311</v>
      </c>
      <c r="C272" s="144" t="s">
        <v>578</v>
      </c>
      <c r="D272" s="144"/>
      <c r="E272" s="144" t="s">
        <v>822</v>
      </c>
      <c r="F272" s="97">
        <v>0</v>
      </c>
      <c r="G272" s="97">
        <v>143</v>
      </c>
      <c r="H272" s="97">
        <v>0</v>
      </c>
      <c r="I272" s="97">
        <v>305</v>
      </c>
      <c r="J272" s="97">
        <v>0</v>
      </c>
      <c r="K272" s="97">
        <v>924</v>
      </c>
      <c r="L272" s="97">
        <v>1221</v>
      </c>
      <c r="M272" s="97">
        <v>3524</v>
      </c>
      <c r="N272" s="97">
        <v>2224</v>
      </c>
      <c r="O272" s="97">
        <v>0</v>
      </c>
      <c r="P272" s="97">
        <v>0</v>
      </c>
      <c r="Q272" s="97">
        <v>4145</v>
      </c>
      <c r="R272" s="97">
        <v>0</v>
      </c>
      <c r="S272" s="140">
        <v>12486</v>
      </c>
      <c r="T272" s="98">
        <v>14162</v>
      </c>
      <c r="U272" s="98">
        <v>16</v>
      </c>
      <c r="V272" s="98">
        <v>6503</v>
      </c>
      <c r="W272" s="98">
        <v>0</v>
      </c>
      <c r="X272" s="98">
        <v>0</v>
      </c>
      <c r="Y272" s="97">
        <v>790</v>
      </c>
      <c r="Z272" s="97">
        <v>0</v>
      </c>
      <c r="AA272" s="97">
        <v>0</v>
      </c>
      <c r="AB272" s="97">
        <v>0</v>
      </c>
      <c r="AC272" s="97">
        <v>0</v>
      </c>
      <c r="AD272" s="98">
        <v>127</v>
      </c>
      <c r="AE272" s="98">
        <v>392</v>
      </c>
      <c r="AF272" s="98">
        <v>0</v>
      </c>
      <c r="AG272" s="98">
        <v>-406</v>
      </c>
      <c r="AH272" s="98">
        <v>0</v>
      </c>
      <c r="AI272" s="98">
        <v>-2625</v>
      </c>
      <c r="AJ272" s="114">
        <v>31445</v>
      </c>
      <c r="AK272" s="97">
        <v>0</v>
      </c>
      <c r="AL272" s="97">
        <v>0</v>
      </c>
      <c r="AM272" s="97">
        <v>0</v>
      </c>
      <c r="AN272" s="97">
        <v>0</v>
      </c>
      <c r="AO272" s="97">
        <v>0</v>
      </c>
      <c r="AP272" s="97">
        <v>0</v>
      </c>
      <c r="AQ272" s="97">
        <v>0</v>
      </c>
      <c r="AR272" s="97">
        <v>1037</v>
      </c>
      <c r="AS272" s="97">
        <v>24</v>
      </c>
      <c r="AT272" s="97">
        <v>32506</v>
      </c>
      <c r="AU272" s="97">
        <v>-577</v>
      </c>
      <c r="AV272" s="97">
        <v>0</v>
      </c>
      <c r="AW272" s="97">
        <v>0</v>
      </c>
      <c r="AX272" s="97">
        <v>0</v>
      </c>
      <c r="AY272" s="97">
        <v>-20858</v>
      </c>
      <c r="AZ272" s="97">
        <v>0</v>
      </c>
      <c r="BA272" s="97">
        <v>-811</v>
      </c>
      <c r="BB272" s="97">
        <v>0</v>
      </c>
      <c r="BC272" s="97">
        <v>0</v>
      </c>
      <c r="BD272" s="114">
        <v>10260</v>
      </c>
      <c r="BE272" s="97">
        <v>0</v>
      </c>
      <c r="BF272" s="97">
        <v>-2291</v>
      </c>
      <c r="BG272" s="97">
        <v>7969</v>
      </c>
      <c r="BH272" s="97">
        <v>0</v>
      </c>
      <c r="BI272" s="97">
        <v>0</v>
      </c>
      <c r="BJ272" s="97">
        <v>0</v>
      </c>
      <c r="BK272" s="97">
        <v>1424</v>
      </c>
      <c r="BL272" s="97">
        <v>262</v>
      </c>
      <c r="BM272" s="97">
        <v>-529</v>
      </c>
      <c r="BN272" s="97">
        <v>0</v>
      </c>
      <c r="BO272" s="97">
        <v>-1496</v>
      </c>
      <c r="BP272" s="97">
        <v>503</v>
      </c>
      <c r="BQ272" s="97">
        <v>8133</v>
      </c>
      <c r="BR272" s="105">
        <v>0</v>
      </c>
      <c r="BS272" s="105">
        <v>0</v>
      </c>
      <c r="BT272" s="105">
        <v>5814</v>
      </c>
      <c r="BU272" s="105">
        <v>3981</v>
      </c>
      <c r="BV272" s="106">
        <v>0</v>
      </c>
      <c r="BW272" s="106">
        <v>0</v>
      </c>
      <c r="BX272" s="106">
        <v>7238</v>
      </c>
      <c r="BY272" s="106">
        <v>4243</v>
      </c>
      <c r="BZ272" s="105">
        <v>0</v>
      </c>
      <c r="CA272" s="107">
        <v>1140</v>
      </c>
      <c r="CB272" s="107">
        <v>0</v>
      </c>
      <c r="CC272" s="107">
        <v>0</v>
      </c>
      <c r="CD272" s="107">
        <v>-416</v>
      </c>
      <c r="CE272" s="107">
        <v>355</v>
      </c>
      <c r="CF272" s="136">
        <v>1079</v>
      </c>
      <c r="CG272" s="110">
        <v>1790</v>
      </c>
      <c r="CH272" s="110">
        <v>2418</v>
      </c>
      <c r="CI272" s="135">
        <v>4208</v>
      </c>
      <c r="CJ272" s="135">
        <v>0</v>
      </c>
      <c r="CK272" s="97">
        <v>0</v>
      </c>
      <c r="CL272" s="97">
        <v>0</v>
      </c>
      <c r="CM272" s="139">
        <v>0</v>
      </c>
      <c r="CN272" s="139">
        <v>0</v>
      </c>
      <c r="CO272" s="97">
        <v>1</v>
      </c>
      <c r="CP272" s="97">
        <v>12486</v>
      </c>
      <c r="CQ272" s="119">
        <v>15577</v>
      </c>
      <c r="CR272" s="119">
        <v>15577</v>
      </c>
      <c r="CS272" s="118">
        <v>0</v>
      </c>
      <c r="CT272" s="117">
        <v>6913</v>
      </c>
      <c r="CU272" s="117">
        <v>6913</v>
      </c>
    </row>
    <row r="273" spans="1:99" x14ac:dyDescent="0.2">
      <c r="A273" s="144" t="s">
        <v>579</v>
      </c>
      <c r="B273" s="144" t="s">
        <v>1312</v>
      </c>
      <c r="C273" s="144" t="s">
        <v>580</v>
      </c>
      <c r="D273" s="144"/>
      <c r="E273" s="144" t="s">
        <v>822</v>
      </c>
      <c r="F273" s="97">
        <v>0</v>
      </c>
      <c r="G273" s="97">
        <v>-2959</v>
      </c>
      <c r="H273" s="97">
        <v>0</v>
      </c>
      <c r="I273" s="97">
        <v>332</v>
      </c>
      <c r="J273" s="97">
        <v>0</v>
      </c>
      <c r="K273" s="97">
        <v>585</v>
      </c>
      <c r="L273" s="97">
        <v>2068</v>
      </c>
      <c r="M273" s="97">
        <v>4746</v>
      </c>
      <c r="N273" s="97">
        <v>2597</v>
      </c>
      <c r="O273" s="97">
        <v>0</v>
      </c>
      <c r="P273" s="97">
        <v>0</v>
      </c>
      <c r="Q273" s="97">
        <v>4074</v>
      </c>
      <c r="R273" s="97">
        <v>186</v>
      </c>
      <c r="S273" s="140">
        <v>11629</v>
      </c>
      <c r="T273" s="98">
        <v>15716</v>
      </c>
      <c r="U273" s="98">
        <v>0</v>
      </c>
      <c r="V273" s="98">
        <v>13932</v>
      </c>
      <c r="W273" s="98">
        <v>-267</v>
      </c>
      <c r="X273" s="98">
        <v>0</v>
      </c>
      <c r="Y273" s="97">
        <v>2763</v>
      </c>
      <c r="Z273" s="97">
        <v>0</v>
      </c>
      <c r="AA273" s="97">
        <v>0</v>
      </c>
      <c r="AB273" s="97">
        <v>0</v>
      </c>
      <c r="AC273" s="97">
        <v>0</v>
      </c>
      <c r="AD273" s="98">
        <v>-465</v>
      </c>
      <c r="AE273" s="98">
        <v>0</v>
      </c>
      <c r="AF273" s="98">
        <v>-9</v>
      </c>
      <c r="AG273" s="98">
        <v>0</v>
      </c>
      <c r="AH273" s="98">
        <v>0</v>
      </c>
      <c r="AI273" s="98">
        <v>0</v>
      </c>
      <c r="AJ273" s="114">
        <v>43299</v>
      </c>
      <c r="AK273" s="97">
        <v>0</v>
      </c>
      <c r="AL273" s="97">
        <v>431</v>
      </c>
      <c r="AM273" s="97">
        <v>0</v>
      </c>
      <c r="AN273" s="97">
        <v>-419</v>
      </c>
      <c r="AO273" s="97">
        <v>0</v>
      </c>
      <c r="AP273" s="97">
        <v>0</v>
      </c>
      <c r="AQ273" s="97">
        <v>0</v>
      </c>
      <c r="AR273" s="97">
        <v>0</v>
      </c>
      <c r="AS273" s="97">
        <v>0</v>
      </c>
      <c r="AT273" s="97">
        <v>43311</v>
      </c>
      <c r="AU273" s="97">
        <v>-489</v>
      </c>
      <c r="AV273" s="97">
        <v>0</v>
      </c>
      <c r="AW273" s="97">
        <v>0</v>
      </c>
      <c r="AX273" s="97">
        <v>0</v>
      </c>
      <c r="AY273" s="97">
        <v>-28733</v>
      </c>
      <c r="AZ273" s="97">
        <v>0</v>
      </c>
      <c r="BA273" s="97">
        <v>0</v>
      </c>
      <c r="BB273" s="97">
        <v>0</v>
      </c>
      <c r="BC273" s="97">
        <v>0</v>
      </c>
      <c r="BD273" s="114">
        <v>14089</v>
      </c>
      <c r="BE273" s="97">
        <v>0</v>
      </c>
      <c r="BF273" s="97">
        <v>-387</v>
      </c>
      <c r="BG273" s="97">
        <v>13702</v>
      </c>
      <c r="BH273" s="97">
        <v>0</v>
      </c>
      <c r="BI273" s="97">
        <v>0</v>
      </c>
      <c r="BJ273" s="97">
        <v>0</v>
      </c>
      <c r="BK273" s="97">
        <v>499</v>
      </c>
      <c r="BL273" s="97">
        <v>414</v>
      </c>
      <c r="BM273" s="97">
        <v>-765</v>
      </c>
      <c r="BN273" s="97">
        <v>0</v>
      </c>
      <c r="BO273" s="97">
        <v>-1959</v>
      </c>
      <c r="BP273" s="97">
        <v>-175</v>
      </c>
      <c r="BQ273" s="97">
        <v>11716</v>
      </c>
      <c r="BR273" s="105">
        <v>0</v>
      </c>
      <c r="BS273" s="105">
        <v>0</v>
      </c>
      <c r="BT273" s="105">
        <v>3482</v>
      </c>
      <c r="BU273" s="105">
        <v>5471</v>
      </c>
      <c r="BV273" s="106">
        <v>0</v>
      </c>
      <c r="BW273" s="106">
        <v>0</v>
      </c>
      <c r="BX273" s="106">
        <v>3981</v>
      </c>
      <c r="BY273" s="106">
        <v>5885</v>
      </c>
      <c r="BZ273" s="105">
        <v>0</v>
      </c>
      <c r="CA273" s="107">
        <v>1100</v>
      </c>
      <c r="CB273" s="107">
        <v>3240</v>
      </c>
      <c r="CC273" s="107">
        <v>0</v>
      </c>
      <c r="CD273" s="107">
        <v>0</v>
      </c>
      <c r="CE273" s="107">
        <v>0</v>
      </c>
      <c r="CF273" s="136">
        <v>4340</v>
      </c>
      <c r="CG273" s="110">
        <v>0</v>
      </c>
      <c r="CH273" s="110">
        <v>0</v>
      </c>
      <c r="CI273" s="135">
        <v>0</v>
      </c>
      <c r="CJ273" s="135">
        <v>0</v>
      </c>
      <c r="CK273" s="97">
        <v>0</v>
      </c>
      <c r="CL273" s="97">
        <v>0</v>
      </c>
      <c r="CM273" s="139">
        <v>0</v>
      </c>
      <c r="CN273" s="139">
        <v>0</v>
      </c>
      <c r="CO273" s="97">
        <v>1</v>
      </c>
      <c r="CP273" s="97">
        <v>11629</v>
      </c>
      <c r="CQ273" s="119">
        <v>29218</v>
      </c>
      <c r="CR273" s="119">
        <v>22081</v>
      </c>
      <c r="CS273" s="118">
        <v>7137</v>
      </c>
      <c r="CT273" s="117">
        <v>36053</v>
      </c>
      <c r="CU273" s="117">
        <v>43190</v>
      </c>
    </row>
    <row r="274" spans="1:99" x14ac:dyDescent="0.2">
      <c r="A274" s="144" t="s">
        <v>581</v>
      </c>
      <c r="B274" s="144" t="s">
        <v>1313</v>
      </c>
      <c r="C274" s="144" t="s">
        <v>582</v>
      </c>
      <c r="D274" s="144"/>
      <c r="E274" s="144" t="s">
        <v>822</v>
      </c>
      <c r="F274" s="97">
        <v>0</v>
      </c>
      <c r="G274" s="97">
        <v>-4127</v>
      </c>
      <c r="H274" s="97">
        <v>202</v>
      </c>
      <c r="I274" s="97">
        <v>1240</v>
      </c>
      <c r="J274" s="97">
        <v>0</v>
      </c>
      <c r="K274" s="97">
        <v>1394</v>
      </c>
      <c r="L274" s="97">
        <v>3636</v>
      </c>
      <c r="M274" s="97">
        <v>4542</v>
      </c>
      <c r="N274" s="97">
        <v>1251</v>
      </c>
      <c r="O274" s="97">
        <v>0</v>
      </c>
      <c r="P274" s="97">
        <v>0</v>
      </c>
      <c r="Q274" s="97">
        <v>5463</v>
      </c>
      <c r="R274" s="97">
        <v>291</v>
      </c>
      <c r="S274" s="140">
        <v>13892</v>
      </c>
      <c r="T274" s="98">
        <v>18268</v>
      </c>
      <c r="U274" s="98">
        <v>428</v>
      </c>
      <c r="V274" s="98">
        <v>9187</v>
      </c>
      <c r="W274" s="98">
        <v>0</v>
      </c>
      <c r="X274" s="98">
        <v>0</v>
      </c>
      <c r="Y274" s="97">
        <v>0</v>
      </c>
      <c r="Z274" s="97">
        <v>0</v>
      </c>
      <c r="AA274" s="97">
        <v>0</v>
      </c>
      <c r="AB274" s="97">
        <v>0</v>
      </c>
      <c r="AC274" s="97">
        <v>0</v>
      </c>
      <c r="AD274" s="98">
        <v>-5395</v>
      </c>
      <c r="AE274" s="98">
        <v>0</v>
      </c>
      <c r="AF274" s="98">
        <v>-9</v>
      </c>
      <c r="AG274" s="98">
        <v>0</v>
      </c>
      <c r="AH274" s="98">
        <v>-29</v>
      </c>
      <c r="AI274" s="98">
        <v>-1673</v>
      </c>
      <c r="AJ274" s="114">
        <v>34669</v>
      </c>
      <c r="AK274" s="97">
        <v>0</v>
      </c>
      <c r="AL274" s="97">
        <v>1692</v>
      </c>
      <c r="AM274" s="97">
        <v>0</v>
      </c>
      <c r="AN274" s="97">
        <v>0</v>
      </c>
      <c r="AO274" s="97">
        <v>-73</v>
      </c>
      <c r="AP274" s="97">
        <v>3667</v>
      </c>
      <c r="AQ274" s="97">
        <v>0</v>
      </c>
      <c r="AR274" s="97">
        <v>12830</v>
      </c>
      <c r="AS274" s="97">
        <v>0</v>
      </c>
      <c r="AT274" s="97">
        <v>52785</v>
      </c>
      <c r="AU274" s="97">
        <v>-9667</v>
      </c>
      <c r="AV274" s="97">
        <v>0</v>
      </c>
      <c r="AW274" s="97">
        <v>0</v>
      </c>
      <c r="AX274" s="97">
        <v>0</v>
      </c>
      <c r="AY274" s="97">
        <v>-28161</v>
      </c>
      <c r="AZ274" s="97">
        <v>0</v>
      </c>
      <c r="BA274" s="97">
        <v>0</v>
      </c>
      <c r="BB274" s="97">
        <v>0</v>
      </c>
      <c r="BC274" s="97">
        <v>0</v>
      </c>
      <c r="BD274" s="114">
        <v>14957</v>
      </c>
      <c r="BE274" s="97">
        <v>0</v>
      </c>
      <c r="BF274" s="97">
        <v>-6552</v>
      </c>
      <c r="BG274" s="97">
        <v>8405</v>
      </c>
      <c r="BH274" s="97">
        <v>0</v>
      </c>
      <c r="BI274" s="97">
        <v>0</v>
      </c>
      <c r="BJ274" s="97">
        <v>0</v>
      </c>
      <c r="BK274" s="97">
        <v>4726</v>
      </c>
      <c r="BL274" s="97">
        <v>0</v>
      </c>
      <c r="BM274" s="97">
        <v>-588</v>
      </c>
      <c r="BN274" s="97">
        <v>0</v>
      </c>
      <c r="BO274" s="97">
        <v>-3703</v>
      </c>
      <c r="BP274" s="97">
        <v>0</v>
      </c>
      <c r="BQ274" s="97">
        <v>8840</v>
      </c>
      <c r="BR274" s="105">
        <v>0</v>
      </c>
      <c r="BS274" s="105">
        <v>0</v>
      </c>
      <c r="BT274" s="105">
        <v>20562</v>
      </c>
      <c r="BU274" s="105">
        <v>1000</v>
      </c>
      <c r="BV274" s="106">
        <v>0</v>
      </c>
      <c r="BW274" s="106">
        <v>0</v>
      </c>
      <c r="BX274" s="106">
        <v>25288</v>
      </c>
      <c r="BY274" s="106">
        <v>1000</v>
      </c>
      <c r="BZ274" s="105">
        <v>0</v>
      </c>
      <c r="CA274" s="107">
        <v>15632</v>
      </c>
      <c r="CB274" s="107">
        <v>0</v>
      </c>
      <c r="CC274" s="107">
        <v>11525</v>
      </c>
      <c r="CD274" s="107">
        <v>-3</v>
      </c>
      <c r="CE274" s="107">
        <v>0</v>
      </c>
      <c r="CF274" s="136">
        <v>27154</v>
      </c>
      <c r="CG274" s="110">
        <v>1922</v>
      </c>
      <c r="CH274" s="110">
        <v>2782</v>
      </c>
      <c r="CI274" s="135">
        <v>4704</v>
      </c>
      <c r="CJ274" s="135">
        <v>0</v>
      </c>
      <c r="CK274" s="97">
        <v>0</v>
      </c>
      <c r="CL274" s="97">
        <v>0</v>
      </c>
      <c r="CM274" s="139">
        <v>0</v>
      </c>
      <c r="CN274" s="139">
        <v>0</v>
      </c>
      <c r="CO274" s="97">
        <v>1</v>
      </c>
      <c r="CP274" s="97">
        <v>13892</v>
      </c>
      <c r="CQ274" s="119">
        <v>19693</v>
      </c>
      <c r="CR274" s="119">
        <v>17965</v>
      </c>
      <c r="CS274" s="118">
        <v>1728</v>
      </c>
      <c r="CT274" s="117">
        <v>8942</v>
      </c>
      <c r="CU274" s="117">
        <v>10670</v>
      </c>
    </row>
    <row r="275" spans="1:99" x14ac:dyDescent="0.2">
      <c r="A275" s="144" t="s">
        <v>583</v>
      </c>
      <c r="B275" s="144" t="s">
        <v>1314</v>
      </c>
      <c r="C275" s="144" t="s">
        <v>584</v>
      </c>
      <c r="D275" s="144"/>
      <c r="E275" s="144" t="s">
        <v>821</v>
      </c>
      <c r="F275" s="97">
        <v>299269</v>
      </c>
      <c r="G275" s="97">
        <v>27825</v>
      </c>
      <c r="H275" s="97">
        <v>72337</v>
      </c>
      <c r="I275" s="97">
        <v>123542</v>
      </c>
      <c r="J275" s="97">
        <v>27762</v>
      </c>
      <c r="K275" s="97">
        <v>6533</v>
      </c>
      <c r="L275" s="97">
        <v>7206</v>
      </c>
      <c r="M275" s="97">
        <v>21397</v>
      </c>
      <c r="N275" s="97">
        <v>5591</v>
      </c>
      <c r="O275" s="97">
        <v>0</v>
      </c>
      <c r="P275" s="97">
        <v>20063</v>
      </c>
      <c r="Q275" s="97">
        <v>7059</v>
      </c>
      <c r="R275" s="97">
        <v>0</v>
      </c>
      <c r="S275" s="140">
        <v>618584</v>
      </c>
      <c r="T275" s="98">
        <v>0</v>
      </c>
      <c r="U275" s="98">
        <v>0</v>
      </c>
      <c r="V275" s="98">
        <v>0</v>
      </c>
      <c r="W275" s="98">
        <v>0</v>
      </c>
      <c r="X275" s="98">
        <v>0</v>
      </c>
      <c r="Y275" s="97">
        <v>0</v>
      </c>
      <c r="Z275" s="97">
        <v>0</v>
      </c>
      <c r="AA275" s="97">
        <v>0</v>
      </c>
      <c r="AB275" s="97">
        <v>0</v>
      </c>
      <c r="AC275" s="97">
        <v>0</v>
      </c>
      <c r="AD275" s="98">
        <v>0</v>
      </c>
      <c r="AE275" s="98">
        <v>-1625</v>
      </c>
      <c r="AF275" s="98">
        <v>0</v>
      </c>
      <c r="AG275" s="98">
        <v>0</v>
      </c>
      <c r="AH275" s="98">
        <v>-4869</v>
      </c>
      <c r="AI275" s="98">
        <v>0</v>
      </c>
      <c r="AJ275" s="114">
        <v>612090</v>
      </c>
      <c r="AK275" s="97">
        <v>227</v>
      </c>
      <c r="AL275" s="97">
        <v>11299</v>
      </c>
      <c r="AM275" s="97">
        <v>57</v>
      </c>
      <c r="AN275" s="97">
        <v>0</v>
      </c>
      <c r="AO275" s="97">
        <v>0</v>
      </c>
      <c r="AP275" s="97">
        <v>15729</v>
      </c>
      <c r="AQ275" s="97">
        <v>0</v>
      </c>
      <c r="AR275" s="97">
        <v>18484</v>
      </c>
      <c r="AS275" s="97">
        <v>0</v>
      </c>
      <c r="AT275" s="97">
        <v>657886</v>
      </c>
      <c r="AU275" s="97">
        <v>-4418</v>
      </c>
      <c r="AV275" s="97">
        <v>0</v>
      </c>
      <c r="AW275" s="97">
        <v>-56</v>
      </c>
      <c r="AX275" s="97">
        <v>0</v>
      </c>
      <c r="AY275" s="97">
        <v>-11489</v>
      </c>
      <c r="AZ275" s="97">
        <v>0</v>
      </c>
      <c r="BA275" s="97">
        <v>0</v>
      </c>
      <c r="BB275" s="97">
        <v>0</v>
      </c>
      <c r="BC275" s="97">
        <v>0</v>
      </c>
      <c r="BD275" s="114">
        <v>641923</v>
      </c>
      <c r="BE275" s="97">
        <v>-173</v>
      </c>
      <c r="BF275" s="97">
        <v>-299739</v>
      </c>
      <c r="BG275" s="97">
        <v>342011</v>
      </c>
      <c r="BH275" s="97">
        <v>0</v>
      </c>
      <c r="BI275" s="97">
        <v>-2935</v>
      </c>
      <c r="BJ275" s="97">
        <v>612</v>
      </c>
      <c r="BK275" s="97">
        <v>-2649</v>
      </c>
      <c r="BL275" s="97">
        <v>3715</v>
      </c>
      <c r="BM275" s="97">
        <v>-37503</v>
      </c>
      <c r="BN275" s="97">
        <v>0</v>
      </c>
      <c r="BO275" s="97">
        <v>-59392</v>
      </c>
      <c r="BP275" s="97">
        <v>-2617</v>
      </c>
      <c r="BQ275" s="97">
        <v>241242</v>
      </c>
      <c r="BR275" s="105">
        <v>17646</v>
      </c>
      <c r="BS275" s="105">
        <v>1716</v>
      </c>
      <c r="BT275" s="105">
        <v>93917</v>
      </c>
      <c r="BU275" s="105">
        <v>21373</v>
      </c>
      <c r="BV275" s="106">
        <v>14711</v>
      </c>
      <c r="BW275" s="106">
        <v>2328</v>
      </c>
      <c r="BX275" s="106">
        <v>91268</v>
      </c>
      <c r="BY275" s="106">
        <v>25088</v>
      </c>
      <c r="BZ275" s="105">
        <v>0</v>
      </c>
      <c r="CA275" s="107">
        <v>46191</v>
      </c>
      <c r="CB275" s="107">
        <v>10498</v>
      </c>
      <c r="CC275" s="107">
        <v>0</v>
      </c>
      <c r="CD275" s="107">
        <v>-9255</v>
      </c>
      <c r="CE275" s="107">
        <v>12631</v>
      </c>
      <c r="CF275" s="136">
        <v>60065</v>
      </c>
      <c r="CG275" s="110">
        <v>0</v>
      </c>
      <c r="CH275" s="110">
        <v>0</v>
      </c>
      <c r="CI275" s="135">
        <v>0</v>
      </c>
      <c r="CJ275" s="135">
        <v>0</v>
      </c>
      <c r="CK275" s="97">
        <v>0</v>
      </c>
      <c r="CL275" s="97">
        <v>0</v>
      </c>
      <c r="CM275" s="139">
        <v>0</v>
      </c>
      <c r="CN275" s="139">
        <v>0</v>
      </c>
      <c r="CO275" s="97">
        <v>1</v>
      </c>
      <c r="CP275" s="97">
        <v>618515</v>
      </c>
      <c r="CQ275" s="119">
        <v>0</v>
      </c>
      <c r="CR275" s="119">
        <v>0</v>
      </c>
      <c r="CS275" s="118">
        <v>0</v>
      </c>
      <c r="CT275" s="117">
        <v>0</v>
      </c>
      <c r="CU275" s="117">
        <v>0</v>
      </c>
    </row>
    <row r="276" spans="1:99" x14ac:dyDescent="0.2">
      <c r="A276" s="144" t="s">
        <v>585</v>
      </c>
      <c r="B276" s="144" t="s">
        <v>1315</v>
      </c>
      <c r="C276" s="144" t="s">
        <v>586</v>
      </c>
      <c r="D276" s="144"/>
      <c r="E276" s="144" t="s">
        <v>822</v>
      </c>
      <c r="F276" s="97">
        <v>0</v>
      </c>
      <c r="G276" s="97">
        <v>107</v>
      </c>
      <c r="H276" s="97">
        <v>0</v>
      </c>
      <c r="I276" s="97">
        <v>402</v>
      </c>
      <c r="J276" s="97">
        <v>0</v>
      </c>
      <c r="K276" s="97">
        <v>472</v>
      </c>
      <c r="L276" s="97">
        <v>1290</v>
      </c>
      <c r="M276" s="97">
        <v>2861</v>
      </c>
      <c r="N276" s="97">
        <v>925</v>
      </c>
      <c r="O276" s="97">
        <v>0</v>
      </c>
      <c r="P276" s="97">
        <v>0</v>
      </c>
      <c r="Q276" s="97">
        <v>2089</v>
      </c>
      <c r="R276" s="97">
        <v>-523</v>
      </c>
      <c r="S276" s="140">
        <v>7623</v>
      </c>
      <c r="T276" s="98">
        <v>7641</v>
      </c>
      <c r="U276" s="98">
        <v>0</v>
      </c>
      <c r="V276" s="98">
        <v>5908</v>
      </c>
      <c r="W276" s="98">
        <v>0</v>
      </c>
      <c r="X276" s="98">
        <v>0</v>
      </c>
      <c r="Y276" s="97">
        <v>911</v>
      </c>
      <c r="Z276" s="97">
        <v>0</v>
      </c>
      <c r="AA276" s="97">
        <v>0</v>
      </c>
      <c r="AB276" s="97">
        <v>0</v>
      </c>
      <c r="AC276" s="97">
        <v>0</v>
      </c>
      <c r="AD276" s="98">
        <v>-188</v>
      </c>
      <c r="AE276" s="98">
        <v>0</v>
      </c>
      <c r="AF276" s="98">
        <v>0</v>
      </c>
      <c r="AG276" s="98">
        <v>0</v>
      </c>
      <c r="AH276" s="98">
        <v>-8</v>
      </c>
      <c r="AI276" s="98">
        <v>70</v>
      </c>
      <c r="AJ276" s="114">
        <v>21957</v>
      </c>
      <c r="AK276" s="97">
        <v>0</v>
      </c>
      <c r="AL276" s="97">
        <v>119</v>
      </c>
      <c r="AM276" s="97">
        <v>0</v>
      </c>
      <c r="AN276" s="97">
        <v>0</v>
      </c>
      <c r="AO276" s="97">
        <v>0</v>
      </c>
      <c r="AP276" s="97">
        <v>423</v>
      </c>
      <c r="AQ276" s="97">
        <v>0</v>
      </c>
      <c r="AR276" s="97">
        <v>347</v>
      </c>
      <c r="AS276" s="97">
        <v>29</v>
      </c>
      <c r="AT276" s="97">
        <v>22875</v>
      </c>
      <c r="AU276" s="97">
        <v>-140</v>
      </c>
      <c r="AV276" s="97">
        <v>0</v>
      </c>
      <c r="AW276" s="97">
        <v>0</v>
      </c>
      <c r="AX276" s="97">
        <v>0</v>
      </c>
      <c r="AY276" s="97">
        <v>-13592</v>
      </c>
      <c r="AZ276" s="97">
        <v>0</v>
      </c>
      <c r="BA276" s="97">
        <v>0</v>
      </c>
      <c r="BB276" s="97">
        <v>0</v>
      </c>
      <c r="BC276" s="97">
        <v>0</v>
      </c>
      <c r="BD276" s="114">
        <v>9143</v>
      </c>
      <c r="BE276" s="97">
        <v>0</v>
      </c>
      <c r="BF276" s="97">
        <v>-1522</v>
      </c>
      <c r="BG276" s="97">
        <v>7621</v>
      </c>
      <c r="BH276" s="97">
        <v>0</v>
      </c>
      <c r="BI276" s="97">
        <v>0</v>
      </c>
      <c r="BJ276" s="97">
        <v>0</v>
      </c>
      <c r="BK276" s="97">
        <v>807</v>
      </c>
      <c r="BL276" s="97">
        <v>-270</v>
      </c>
      <c r="BM276" s="97">
        <v>-899</v>
      </c>
      <c r="BN276" s="97">
        <v>0</v>
      </c>
      <c r="BO276" s="97">
        <v>-2109</v>
      </c>
      <c r="BP276" s="97">
        <v>-92</v>
      </c>
      <c r="BQ276" s="97">
        <v>5058</v>
      </c>
      <c r="BR276" s="105">
        <v>0</v>
      </c>
      <c r="BS276" s="105">
        <v>0</v>
      </c>
      <c r="BT276" s="105">
        <v>3580</v>
      </c>
      <c r="BU276" s="105">
        <v>4084</v>
      </c>
      <c r="BV276" s="106">
        <v>0</v>
      </c>
      <c r="BW276" s="106">
        <v>0</v>
      </c>
      <c r="BX276" s="106">
        <v>4387</v>
      </c>
      <c r="BY276" s="106">
        <v>3814</v>
      </c>
      <c r="BZ276" s="105">
        <v>0</v>
      </c>
      <c r="CA276" s="107">
        <v>1222</v>
      </c>
      <c r="CB276" s="107">
        <v>0</v>
      </c>
      <c r="CC276" s="107">
        <v>-396</v>
      </c>
      <c r="CD276" s="107">
        <v>0</v>
      </c>
      <c r="CE276" s="107">
        <v>-27</v>
      </c>
      <c r="CF276" s="136">
        <v>799</v>
      </c>
      <c r="CG276" s="110">
        <v>2192</v>
      </c>
      <c r="CH276" s="110">
        <v>1698</v>
      </c>
      <c r="CI276" s="135">
        <v>3890</v>
      </c>
      <c r="CJ276" s="135">
        <v>70</v>
      </c>
      <c r="CK276" s="97">
        <v>0</v>
      </c>
      <c r="CL276" s="97">
        <v>0</v>
      </c>
      <c r="CM276" s="139">
        <v>0</v>
      </c>
      <c r="CN276" s="139">
        <v>0</v>
      </c>
      <c r="CO276" s="97">
        <v>1</v>
      </c>
      <c r="CP276" s="97">
        <v>7518</v>
      </c>
      <c r="CQ276" s="119">
        <v>12094</v>
      </c>
      <c r="CR276" s="119">
        <v>11586</v>
      </c>
      <c r="CS276" s="118">
        <v>508</v>
      </c>
      <c r="CT276" s="117">
        <v>3300</v>
      </c>
      <c r="CU276" s="117">
        <v>3808</v>
      </c>
    </row>
    <row r="277" spans="1:99" x14ac:dyDescent="0.2">
      <c r="A277" s="144" t="s">
        <v>587</v>
      </c>
      <c r="B277" s="144" t="s">
        <v>1316</v>
      </c>
      <c r="C277" s="144" t="s">
        <v>588</v>
      </c>
      <c r="D277" s="144"/>
      <c r="E277" s="144" t="s">
        <v>822</v>
      </c>
      <c r="F277" s="97">
        <v>0</v>
      </c>
      <c r="G277" s="97">
        <v>-1048</v>
      </c>
      <c r="H277" s="97">
        <v>0</v>
      </c>
      <c r="I277" s="97">
        <v>0</v>
      </c>
      <c r="J277" s="97">
        <v>0</v>
      </c>
      <c r="K277" s="97">
        <v>1741</v>
      </c>
      <c r="L277" s="97">
        <v>4392</v>
      </c>
      <c r="M277" s="97">
        <v>5003</v>
      </c>
      <c r="N277" s="97">
        <v>1463</v>
      </c>
      <c r="O277" s="97">
        <v>0</v>
      </c>
      <c r="P277" s="97">
        <v>0</v>
      </c>
      <c r="Q277" s="97">
        <v>2511</v>
      </c>
      <c r="R277" s="97">
        <v>-27</v>
      </c>
      <c r="S277" s="140">
        <v>14035</v>
      </c>
      <c r="T277" s="98">
        <v>22440</v>
      </c>
      <c r="U277" s="98">
        <v>95</v>
      </c>
      <c r="V277" s="98">
        <v>14207</v>
      </c>
      <c r="W277" s="98">
        <v>0</v>
      </c>
      <c r="X277" s="98">
        <v>0</v>
      </c>
      <c r="Y277" s="97">
        <v>0</v>
      </c>
      <c r="Z277" s="97">
        <v>0</v>
      </c>
      <c r="AA277" s="97">
        <v>0</v>
      </c>
      <c r="AB277" s="97">
        <v>0</v>
      </c>
      <c r="AC277" s="97">
        <v>0</v>
      </c>
      <c r="AD277" s="98">
        <v>-169</v>
      </c>
      <c r="AE277" s="98">
        <v>0</v>
      </c>
      <c r="AF277" s="98">
        <v>-721</v>
      </c>
      <c r="AG277" s="98">
        <v>0</v>
      </c>
      <c r="AH277" s="98">
        <v>-20</v>
      </c>
      <c r="AI277" s="98">
        <v>0</v>
      </c>
      <c r="AJ277" s="114">
        <v>49867</v>
      </c>
      <c r="AK277" s="97">
        <v>0</v>
      </c>
      <c r="AL277" s="97">
        <v>2604</v>
      </c>
      <c r="AM277" s="97">
        <v>0</v>
      </c>
      <c r="AN277" s="97">
        <v>0</v>
      </c>
      <c r="AO277" s="97">
        <v>49</v>
      </c>
      <c r="AP277" s="97">
        <v>463</v>
      </c>
      <c r="AQ277" s="97">
        <v>0</v>
      </c>
      <c r="AR277" s="97">
        <v>2601</v>
      </c>
      <c r="AS277" s="97">
        <v>-2126</v>
      </c>
      <c r="AT277" s="97">
        <v>53458</v>
      </c>
      <c r="AU277" s="97">
        <v>-300</v>
      </c>
      <c r="AV277" s="97">
        <v>0</v>
      </c>
      <c r="AW277" s="97">
        <v>21</v>
      </c>
      <c r="AX277" s="97">
        <v>33</v>
      </c>
      <c r="AY277" s="97">
        <v>-37006</v>
      </c>
      <c r="AZ277" s="97">
        <v>0</v>
      </c>
      <c r="BA277" s="97">
        <v>0</v>
      </c>
      <c r="BB277" s="97">
        <v>0</v>
      </c>
      <c r="BC277" s="97">
        <v>0</v>
      </c>
      <c r="BD277" s="114">
        <v>16206</v>
      </c>
      <c r="BE277" s="97">
        <v>0</v>
      </c>
      <c r="BF277" s="97">
        <v>-2924</v>
      </c>
      <c r="BG277" s="97">
        <v>13282</v>
      </c>
      <c r="BH277" s="97">
        <v>0</v>
      </c>
      <c r="BI277" s="97">
        <v>0</v>
      </c>
      <c r="BJ277" s="97">
        <v>0</v>
      </c>
      <c r="BK277" s="97">
        <v>-952</v>
      </c>
      <c r="BL277" s="97">
        <v>6</v>
      </c>
      <c r="BM277" s="97">
        <v>-1577</v>
      </c>
      <c r="BN277" s="97">
        <v>0</v>
      </c>
      <c r="BO277" s="97">
        <v>-2972</v>
      </c>
      <c r="BP277" s="97">
        <v>-100</v>
      </c>
      <c r="BQ277" s="97">
        <v>7687</v>
      </c>
      <c r="BR277" s="105">
        <v>0</v>
      </c>
      <c r="BS277" s="105">
        <v>0</v>
      </c>
      <c r="BT277" s="105">
        <v>11580</v>
      </c>
      <c r="BU277" s="105">
        <v>1595</v>
      </c>
      <c r="BV277" s="106">
        <v>0</v>
      </c>
      <c r="BW277" s="106">
        <v>0</v>
      </c>
      <c r="BX277" s="106">
        <v>10628</v>
      </c>
      <c r="BY277" s="106">
        <v>1601</v>
      </c>
      <c r="BZ277" s="105">
        <v>0</v>
      </c>
      <c r="CA277" s="107">
        <v>3081</v>
      </c>
      <c r="CB277" s="107">
        <v>15</v>
      </c>
      <c r="CC277" s="107">
        <v>4661</v>
      </c>
      <c r="CD277" s="107">
        <v>0</v>
      </c>
      <c r="CE277" s="107">
        <v>1313</v>
      </c>
      <c r="CF277" s="136">
        <v>9070</v>
      </c>
      <c r="CG277" s="110">
        <v>4072</v>
      </c>
      <c r="CH277" s="110">
        <v>4222</v>
      </c>
      <c r="CI277" s="135">
        <v>8294</v>
      </c>
      <c r="CJ277" s="135">
        <v>0</v>
      </c>
      <c r="CK277" s="97">
        <v>0</v>
      </c>
      <c r="CL277" s="97">
        <v>0</v>
      </c>
      <c r="CM277" s="139">
        <v>0</v>
      </c>
      <c r="CN277" s="139">
        <v>0</v>
      </c>
      <c r="CO277" s="97">
        <v>1</v>
      </c>
      <c r="CP277" s="97">
        <v>14035</v>
      </c>
      <c r="CQ277" s="119">
        <v>26140</v>
      </c>
      <c r="CR277" s="119">
        <v>22953</v>
      </c>
      <c r="CS277" s="118">
        <v>3187</v>
      </c>
      <c r="CT277" s="117">
        <v>13042</v>
      </c>
      <c r="CU277" s="117">
        <v>16229</v>
      </c>
    </row>
    <row r="278" spans="1:99" x14ac:dyDescent="0.2">
      <c r="A278" s="144" t="s">
        <v>589</v>
      </c>
      <c r="B278" s="144" t="s">
        <v>1317</v>
      </c>
      <c r="C278" s="144" t="s">
        <v>590</v>
      </c>
      <c r="D278" s="144"/>
      <c r="E278" s="144" t="s">
        <v>822</v>
      </c>
      <c r="F278" s="97">
        <v>0</v>
      </c>
      <c r="G278" s="97">
        <v>-2</v>
      </c>
      <c r="H278" s="97">
        <v>0</v>
      </c>
      <c r="I278" s="97">
        <v>0</v>
      </c>
      <c r="J278" s="97">
        <v>0</v>
      </c>
      <c r="K278" s="97">
        <v>1496</v>
      </c>
      <c r="L278" s="97">
        <v>2733</v>
      </c>
      <c r="M278" s="97">
        <v>5215</v>
      </c>
      <c r="N278" s="97">
        <v>1314</v>
      </c>
      <c r="O278" s="97">
        <v>0</v>
      </c>
      <c r="P278" s="97">
        <v>0</v>
      </c>
      <c r="Q278" s="97">
        <v>2904</v>
      </c>
      <c r="R278" s="97">
        <v>10</v>
      </c>
      <c r="S278" s="140">
        <v>13670</v>
      </c>
      <c r="T278" s="98">
        <v>10714</v>
      </c>
      <c r="U278" s="98">
        <v>0</v>
      </c>
      <c r="V278" s="98">
        <v>8386</v>
      </c>
      <c r="W278" s="98">
        <v>0</v>
      </c>
      <c r="X278" s="98">
        <v>0</v>
      </c>
      <c r="Y278" s="97">
        <v>689</v>
      </c>
      <c r="Z278" s="97">
        <v>0</v>
      </c>
      <c r="AA278" s="97">
        <v>0</v>
      </c>
      <c r="AB278" s="97">
        <v>0</v>
      </c>
      <c r="AC278" s="97">
        <v>0</v>
      </c>
      <c r="AD278" s="98">
        <v>132</v>
      </c>
      <c r="AE278" s="98">
        <v>-145</v>
      </c>
      <c r="AF278" s="98">
        <v>-2</v>
      </c>
      <c r="AG278" s="98">
        <v>-582</v>
      </c>
      <c r="AH278" s="98">
        <v>0</v>
      </c>
      <c r="AI278" s="98">
        <v>0</v>
      </c>
      <c r="AJ278" s="114">
        <v>32862</v>
      </c>
      <c r="AK278" s="97">
        <v>0</v>
      </c>
      <c r="AL278" s="97">
        <v>0</v>
      </c>
      <c r="AM278" s="97">
        <v>0</v>
      </c>
      <c r="AN278" s="97">
        <v>0</v>
      </c>
      <c r="AO278" s="97">
        <v>159</v>
      </c>
      <c r="AP278" s="97">
        <v>1215</v>
      </c>
      <c r="AQ278" s="97">
        <v>0</v>
      </c>
      <c r="AR278" s="97">
        <v>2332</v>
      </c>
      <c r="AS278" s="97">
        <v>-718</v>
      </c>
      <c r="AT278" s="97">
        <v>35850</v>
      </c>
      <c r="AU278" s="97">
        <v>-1120</v>
      </c>
      <c r="AV278" s="97">
        <v>0</v>
      </c>
      <c r="AW278" s="97">
        <v>0</v>
      </c>
      <c r="AX278" s="97">
        <v>0</v>
      </c>
      <c r="AY278" s="97">
        <v>-19368</v>
      </c>
      <c r="AZ278" s="97">
        <v>0</v>
      </c>
      <c r="BA278" s="97">
        <v>0</v>
      </c>
      <c r="BB278" s="97">
        <v>0</v>
      </c>
      <c r="BC278" s="97">
        <v>0</v>
      </c>
      <c r="BD278" s="114">
        <v>15362</v>
      </c>
      <c r="BE278" s="97">
        <v>-147</v>
      </c>
      <c r="BF278" s="97">
        <v>-3671</v>
      </c>
      <c r="BG278" s="97">
        <v>11544</v>
      </c>
      <c r="BH278" s="97">
        <v>0</v>
      </c>
      <c r="BI278" s="97">
        <v>0</v>
      </c>
      <c r="BJ278" s="97">
        <v>0</v>
      </c>
      <c r="BK278" s="97">
        <v>64</v>
      </c>
      <c r="BL278" s="97">
        <v>-952</v>
      </c>
      <c r="BM278" s="97">
        <v>-1098</v>
      </c>
      <c r="BN278" s="97">
        <v>0</v>
      </c>
      <c r="BO278" s="97">
        <v>-4175</v>
      </c>
      <c r="BP278" s="97">
        <v>1365</v>
      </c>
      <c r="BQ278" s="97">
        <v>6746</v>
      </c>
      <c r="BR278" s="105">
        <v>0</v>
      </c>
      <c r="BS278" s="105">
        <v>0</v>
      </c>
      <c r="BT278" s="105">
        <v>1503</v>
      </c>
      <c r="BU278" s="105">
        <v>1765</v>
      </c>
      <c r="BV278" s="106">
        <v>0</v>
      </c>
      <c r="BW278" s="106">
        <v>0</v>
      </c>
      <c r="BX278" s="106">
        <v>1567</v>
      </c>
      <c r="BY278" s="106">
        <v>813</v>
      </c>
      <c r="BZ278" s="105">
        <v>0</v>
      </c>
      <c r="CA278" s="107">
        <v>2085</v>
      </c>
      <c r="CB278" s="107">
        <v>0</v>
      </c>
      <c r="CC278" s="107">
        <v>0</v>
      </c>
      <c r="CD278" s="107">
        <v>0</v>
      </c>
      <c r="CE278" s="107">
        <v>0</v>
      </c>
      <c r="CF278" s="136">
        <v>2085</v>
      </c>
      <c r="CG278" s="110">
        <v>0</v>
      </c>
      <c r="CH278" s="110">
        <v>0</v>
      </c>
      <c r="CI278" s="135">
        <v>0</v>
      </c>
      <c r="CJ278" s="135">
        <v>26</v>
      </c>
      <c r="CK278" s="97">
        <v>0</v>
      </c>
      <c r="CL278" s="97">
        <v>0</v>
      </c>
      <c r="CM278" s="139">
        <v>0</v>
      </c>
      <c r="CN278" s="139">
        <v>0</v>
      </c>
      <c r="CO278" s="97">
        <v>1</v>
      </c>
      <c r="CP278" s="97">
        <v>13670</v>
      </c>
      <c r="CQ278" s="119">
        <v>-18439</v>
      </c>
      <c r="CR278" s="119">
        <v>-29449</v>
      </c>
      <c r="CS278" s="118">
        <v>11010</v>
      </c>
      <c r="CT278" s="117">
        <v>20160</v>
      </c>
      <c r="CU278" s="117">
        <v>31170</v>
      </c>
    </row>
    <row r="279" spans="1:99" x14ac:dyDescent="0.2">
      <c r="A279" s="144" t="s">
        <v>591</v>
      </c>
      <c r="B279" s="144" t="s">
        <v>1318</v>
      </c>
      <c r="C279" s="144" t="s">
        <v>592</v>
      </c>
      <c r="D279" s="144"/>
      <c r="E279" s="144" t="s">
        <v>822</v>
      </c>
      <c r="F279" s="97">
        <v>0</v>
      </c>
      <c r="G279" s="97">
        <v>-855</v>
      </c>
      <c r="H279" s="97">
        <v>0</v>
      </c>
      <c r="I279" s="97">
        <v>0</v>
      </c>
      <c r="J279" s="97">
        <v>0</v>
      </c>
      <c r="K279" s="97">
        <v>1753</v>
      </c>
      <c r="L279" s="97">
        <v>876</v>
      </c>
      <c r="M279" s="97">
        <v>5848</v>
      </c>
      <c r="N279" s="97">
        <v>3031</v>
      </c>
      <c r="O279" s="97">
        <v>0</v>
      </c>
      <c r="P279" s="97">
        <v>0</v>
      </c>
      <c r="Q279" s="97">
        <v>4216</v>
      </c>
      <c r="R279" s="97">
        <v>0</v>
      </c>
      <c r="S279" s="140">
        <v>14869</v>
      </c>
      <c r="T279" s="98">
        <v>27521</v>
      </c>
      <c r="U279" s="98">
        <v>0</v>
      </c>
      <c r="V279" s="98">
        <v>0</v>
      </c>
      <c r="W279" s="98">
        <v>0</v>
      </c>
      <c r="X279" s="98">
        <v>0</v>
      </c>
      <c r="Y279" s="97">
        <v>2850</v>
      </c>
      <c r="Z279" s="97">
        <v>0</v>
      </c>
      <c r="AA279" s="97">
        <v>0</v>
      </c>
      <c r="AB279" s="97">
        <v>0</v>
      </c>
      <c r="AC279" s="97">
        <v>0</v>
      </c>
      <c r="AD279" s="98">
        <v>-607</v>
      </c>
      <c r="AE279" s="98">
        <v>-40</v>
      </c>
      <c r="AF279" s="98">
        <v>197</v>
      </c>
      <c r="AG279" s="98">
        <v>-718</v>
      </c>
      <c r="AH279" s="98">
        <v>16</v>
      </c>
      <c r="AI279" s="98">
        <v>0</v>
      </c>
      <c r="AJ279" s="114">
        <v>44088</v>
      </c>
      <c r="AK279" s="97">
        <v>0</v>
      </c>
      <c r="AL279" s="97">
        <v>0</v>
      </c>
      <c r="AM279" s="97">
        <v>0</v>
      </c>
      <c r="AN279" s="97">
        <v>0</v>
      </c>
      <c r="AO279" s="97">
        <v>0</v>
      </c>
      <c r="AP279" s="97">
        <v>0</v>
      </c>
      <c r="AQ279" s="97">
        <v>0</v>
      </c>
      <c r="AR279" s="97">
        <v>1</v>
      </c>
      <c r="AS279" s="97">
        <v>0</v>
      </c>
      <c r="AT279" s="97">
        <v>44089</v>
      </c>
      <c r="AU279" s="97">
        <v>-264</v>
      </c>
      <c r="AV279" s="97">
        <v>0</v>
      </c>
      <c r="AW279" s="97">
        <v>0</v>
      </c>
      <c r="AX279" s="97">
        <v>0</v>
      </c>
      <c r="AY279" s="97">
        <v>-27594</v>
      </c>
      <c r="AZ279" s="97">
        <v>0</v>
      </c>
      <c r="BA279" s="97">
        <v>0</v>
      </c>
      <c r="BB279" s="97">
        <v>0</v>
      </c>
      <c r="BC279" s="97">
        <v>0</v>
      </c>
      <c r="BD279" s="114">
        <v>16231</v>
      </c>
      <c r="BE279" s="97">
        <v>0</v>
      </c>
      <c r="BF279" s="97">
        <v>-4205</v>
      </c>
      <c r="BG279" s="97">
        <v>12026</v>
      </c>
      <c r="BH279" s="97">
        <v>0</v>
      </c>
      <c r="BI279" s="97">
        <v>0</v>
      </c>
      <c r="BJ279" s="97">
        <v>0</v>
      </c>
      <c r="BK279" s="97">
        <v>-337</v>
      </c>
      <c r="BL279" s="97">
        <v>1926</v>
      </c>
      <c r="BM279" s="97">
        <v>-1117</v>
      </c>
      <c r="BN279" s="97">
        <v>0</v>
      </c>
      <c r="BO279" s="97">
        <v>-3493</v>
      </c>
      <c r="BP279" s="97">
        <v>602</v>
      </c>
      <c r="BQ279" s="97">
        <v>9607</v>
      </c>
      <c r="BR279" s="105">
        <v>0</v>
      </c>
      <c r="BS279" s="105">
        <v>0</v>
      </c>
      <c r="BT279" s="105">
        <v>1763</v>
      </c>
      <c r="BU279" s="105">
        <v>6084</v>
      </c>
      <c r="BV279" s="106">
        <v>0</v>
      </c>
      <c r="BW279" s="106">
        <v>0</v>
      </c>
      <c r="BX279" s="106">
        <v>1426</v>
      </c>
      <c r="BY279" s="106">
        <v>8010</v>
      </c>
      <c r="BZ279" s="105">
        <v>0</v>
      </c>
      <c r="CA279" s="107">
        <v>1906</v>
      </c>
      <c r="CB279" s="107">
        <v>8</v>
      </c>
      <c r="CC279" s="107">
        <v>0</v>
      </c>
      <c r="CD279" s="107">
        <v>0</v>
      </c>
      <c r="CE279" s="107">
        <v>1398</v>
      </c>
      <c r="CF279" s="136">
        <v>3312</v>
      </c>
      <c r="CG279" s="110">
        <v>3596</v>
      </c>
      <c r="CH279" s="110">
        <v>2954</v>
      </c>
      <c r="CI279" s="135">
        <v>6550</v>
      </c>
      <c r="CJ279" s="135">
        <v>170</v>
      </c>
      <c r="CK279" s="97">
        <v>0</v>
      </c>
      <c r="CL279" s="97">
        <v>0</v>
      </c>
      <c r="CM279" s="139">
        <v>0</v>
      </c>
      <c r="CN279" s="139">
        <v>0</v>
      </c>
      <c r="CO279" s="97">
        <v>1</v>
      </c>
      <c r="CP279" s="97">
        <v>14869</v>
      </c>
      <c r="CQ279" s="119">
        <v>0</v>
      </c>
      <c r="CR279" s="119">
        <v>0</v>
      </c>
      <c r="CS279" s="118">
        <v>0</v>
      </c>
      <c r="CT279" s="117">
        <v>0</v>
      </c>
      <c r="CU279" s="117">
        <v>0</v>
      </c>
    </row>
    <row r="280" spans="1:99" x14ac:dyDescent="0.2">
      <c r="A280" s="144" t="s">
        <v>593</v>
      </c>
      <c r="B280" s="144" t="s">
        <v>1319</v>
      </c>
      <c r="C280" s="144" t="s">
        <v>594</v>
      </c>
      <c r="D280" s="144"/>
      <c r="E280" s="144" t="s">
        <v>822</v>
      </c>
      <c r="F280" s="97">
        <v>0</v>
      </c>
      <c r="G280" s="97">
        <v>-1299</v>
      </c>
      <c r="H280" s="97">
        <v>0</v>
      </c>
      <c r="I280" s="97">
        <v>0</v>
      </c>
      <c r="J280" s="97">
        <v>0</v>
      </c>
      <c r="K280" s="97">
        <v>1771</v>
      </c>
      <c r="L280" s="97">
        <v>4990</v>
      </c>
      <c r="M280" s="97">
        <v>4287</v>
      </c>
      <c r="N280" s="97">
        <v>1751</v>
      </c>
      <c r="O280" s="97">
        <v>0</v>
      </c>
      <c r="P280" s="97">
        <v>0</v>
      </c>
      <c r="Q280" s="97">
        <v>3106</v>
      </c>
      <c r="R280" s="97">
        <v>0</v>
      </c>
      <c r="S280" s="140">
        <v>14606</v>
      </c>
      <c r="T280" s="98">
        <v>16589</v>
      </c>
      <c r="U280" s="98">
        <v>95</v>
      </c>
      <c r="V280" s="98">
        <v>12020</v>
      </c>
      <c r="W280" s="98">
        <v>0</v>
      </c>
      <c r="X280" s="98">
        <v>38</v>
      </c>
      <c r="Y280" s="97">
        <v>1306</v>
      </c>
      <c r="Z280" s="97">
        <v>0</v>
      </c>
      <c r="AA280" s="97">
        <v>0</v>
      </c>
      <c r="AB280" s="97">
        <v>0</v>
      </c>
      <c r="AC280" s="97">
        <v>0</v>
      </c>
      <c r="AD280" s="98">
        <v>0</v>
      </c>
      <c r="AE280" s="98">
        <v>0</v>
      </c>
      <c r="AF280" s="98">
        <v>0</v>
      </c>
      <c r="AG280" s="98">
        <v>0</v>
      </c>
      <c r="AH280" s="98">
        <v>-1</v>
      </c>
      <c r="AI280" s="98">
        <v>0</v>
      </c>
      <c r="AJ280" s="114">
        <v>44653</v>
      </c>
      <c r="AK280" s="97">
        <v>0</v>
      </c>
      <c r="AL280" s="97">
        <v>664</v>
      </c>
      <c r="AM280" s="97">
        <v>0</v>
      </c>
      <c r="AN280" s="97">
        <v>0</v>
      </c>
      <c r="AO280" s="97">
        <v>0</v>
      </c>
      <c r="AP280" s="97">
        <v>0</v>
      </c>
      <c r="AQ280" s="97">
        <v>6</v>
      </c>
      <c r="AR280" s="97">
        <v>2</v>
      </c>
      <c r="AS280" s="97">
        <v>208</v>
      </c>
      <c r="AT280" s="97">
        <v>45533</v>
      </c>
      <c r="AU280" s="97">
        <v>-536</v>
      </c>
      <c r="AV280" s="97">
        <v>0</v>
      </c>
      <c r="AW280" s="97">
        <v>0</v>
      </c>
      <c r="AX280" s="97">
        <v>0</v>
      </c>
      <c r="AY280" s="97">
        <v>-28856</v>
      </c>
      <c r="AZ280" s="97">
        <v>0</v>
      </c>
      <c r="BA280" s="97">
        <v>0</v>
      </c>
      <c r="BB280" s="97">
        <v>0</v>
      </c>
      <c r="BC280" s="97">
        <v>0</v>
      </c>
      <c r="BD280" s="114">
        <v>16141</v>
      </c>
      <c r="BE280" s="97">
        <v>0</v>
      </c>
      <c r="BF280" s="97">
        <v>-2950</v>
      </c>
      <c r="BG280" s="97">
        <v>13191</v>
      </c>
      <c r="BH280" s="97">
        <v>0</v>
      </c>
      <c r="BI280" s="97">
        <v>0</v>
      </c>
      <c r="BJ280" s="97">
        <v>0</v>
      </c>
      <c r="BK280" s="97">
        <v>-2437</v>
      </c>
      <c r="BL280" s="97">
        <v>-211</v>
      </c>
      <c r="BM280" s="97">
        <v>-1587</v>
      </c>
      <c r="BN280" s="97">
        <v>0</v>
      </c>
      <c r="BO280" s="97">
        <v>283</v>
      </c>
      <c r="BP280" s="97">
        <v>-55</v>
      </c>
      <c r="BQ280" s="97">
        <v>9184</v>
      </c>
      <c r="BR280" s="105">
        <v>0</v>
      </c>
      <c r="BS280" s="105">
        <v>0</v>
      </c>
      <c r="BT280" s="105">
        <v>18246</v>
      </c>
      <c r="BU280" s="105">
        <v>1810</v>
      </c>
      <c r="BV280" s="106">
        <v>0</v>
      </c>
      <c r="BW280" s="106">
        <v>0</v>
      </c>
      <c r="BX280" s="106">
        <v>15809</v>
      </c>
      <c r="BY280" s="106">
        <v>1599</v>
      </c>
      <c r="BZ280" s="105">
        <v>0</v>
      </c>
      <c r="CA280" s="107">
        <v>2509</v>
      </c>
      <c r="CB280" s="107">
        <v>0</v>
      </c>
      <c r="CC280" s="107">
        <v>-259</v>
      </c>
      <c r="CD280" s="107">
        <v>-684</v>
      </c>
      <c r="CE280" s="107">
        <v>1836</v>
      </c>
      <c r="CF280" s="136">
        <v>3402</v>
      </c>
      <c r="CG280" s="110">
        <v>3293</v>
      </c>
      <c r="CH280" s="110">
        <v>2696</v>
      </c>
      <c r="CI280" s="135">
        <v>5989</v>
      </c>
      <c r="CJ280" s="135">
        <v>95</v>
      </c>
      <c r="CK280" s="97">
        <v>0</v>
      </c>
      <c r="CL280" s="97">
        <v>0</v>
      </c>
      <c r="CM280" s="139">
        <v>0</v>
      </c>
      <c r="CN280" s="139">
        <v>0</v>
      </c>
      <c r="CO280" s="97">
        <v>1</v>
      </c>
      <c r="CP280" s="97">
        <v>14606</v>
      </c>
      <c r="CQ280" s="119">
        <v>27314</v>
      </c>
      <c r="CR280" s="119">
        <v>25758</v>
      </c>
      <c r="CS280" s="118">
        <v>1556</v>
      </c>
      <c r="CT280" s="117">
        <v>23051</v>
      </c>
      <c r="CU280" s="117">
        <v>24607</v>
      </c>
    </row>
    <row r="281" spans="1:99" x14ac:dyDescent="0.2">
      <c r="A281" s="144" t="s">
        <v>595</v>
      </c>
      <c r="B281" s="144" t="s">
        <v>1320</v>
      </c>
      <c r="C281" s="144" t="s">
        <v>596</v>
      </c>
      <c r="D281" s="144"/>
      <c r="E281" s="144" t="s">
        <v>821</v>
      </c>
      <c r="F281" s="97">
        <v>465145</v>
      </c>
      <c r="G281" s="97">
        <v>47241</v>
      </c>
      <c r="H281" s="97">
        <v>113956</v>
      </c>
      <c r="I281" s="97">
        <v>206798</v>
      </c>
      <c r="J281" s="97">
        <v>39493</v>
      </c>
      <c r="K281" s="97">
        <v>7108</v>
      </c>
      <c r="L281" s="97">
        <v>9182</v>
      </c>
      <c r="M281" s="97">
        <v>69554</v>
      </c>
      <c r="N281" s="97">
        <v>6748</v>
      </c>
      <c r="O281" s="97">
        <v>0</v>
      </c>
      <c r="P281" s="97">
        <v>28834</v>
      </c>
      <c r="Q281" s="97">
        <v>11270</v>
      </c>
      <c r="R281" s="97">
        <v>86</v>
      </c>
      <c r="S281" s="140">
        <v>1005415</v>
      </c>
      <c r="T281" s="98">
        <v>0</v>
      </c>
      <c r="U281" s="98">
        <v>0</v>
      </c>
      <c r="V281" s="98">
        <v>0</v>
      </c>
      <c r="W281" s="98">
        <v>0</v>
      </c>
      <c r="X281" s="98">
        <v>0</v>
      </c>
      <c r="Y281" s="97">
        <v>0</v>
      </c>
      <c r="Z281" s="97">
        <v>0</v>
      </c>
      <c r="AA281" s="97">
        <v>0</v>
      </c>
      <c r="AB281" s="97">
        <v>0</v>
      </c>
      <c r="AC281" s="97">
        <v>632</v>
      </c>
      <c r="AD281" s="98">
        <v>0</v>
      </c>
      <c r="AE281" s="98">
        <v>0</v>
      </c>
      <c r="AF281" s="98">
        <v>0</v>
      </c>
      <c r="AG281" s="98">
        <v>0</v>
      </c>
      <c r="AH281" s="98">
        <v>0</v>
      </c>
      <c r="AI281" s="98">
        <v>0</v>
      </c>
      <c r="AJ281" s="114">
        <v>1006047</v>
      </c>
      <c r="AK281" s="97">
        <v>289</v>
      </c>
      <c r="AL281" s="97">
        <v>16337</v>
      </c>
      <c r="AM281" s="97">
        <v>0</v>
      </c>
      <c r="AN281" s="97">
        <v>0</v>
      </c>
      <c r="AO281" s="97">
        <v>0</v>
      </c>
      <c r="AP281" s="97">
        <v>11197</v>
      </c>
      <c r="AQ281" s="97">
        <v>0</v>
      </c>
      <c r="AR281" s="97">
        <v>18320</v>
      </c>
      <c r="AS281" s="97">
        <v>0</v>
      </c>
      <c r="AT281" s="97">
        <v>1052190</v>
      </c>
      <c r="AU281" s="97">
        <v>-1647</v>
      </c>
      <c r="AV281" s="97">
        <v>0</v>
      </c>
      <c r="AW281" s="97">
        <v>0</v>
      </c>
      <c r="AX281" s="97">
        <v>0</v>
      </c>
      <c r="AY281" s="97">
        <v>-20669</v>
      </c>
      <c r="AZ281" s="97">
        <v>0</v>
      </c>
      <c r="BA281" s="97">
        <v>0</v>
      </c>
      <c r="BB281" s="97">
        <v>0</v>
      </c>
      <c r="BC281" s="97">
        <v>0</v>
      </c>
      <c r="BD281" s="114">
        <v>1029874</v>
      </c>
      <c r="BE281" s="97">
        <v>-536</v>
      </c>
      <c r="BF281" s="97">
        <v>-501354</v>
      </c>
      <c r="BG281" s="97">
        <v>527984</v>
      </c>
      <c r="BH281" s="97">
        <v>0</v>
      </c>
      <c r="BI281" s="97">
        <v>-6408</v>
      </c>
      <c r="BJ281" s="97">
        <v>0</v>
      </c>
      <c r="BK281" s="97">
        <v>-7233</v>
      </c>
      <c r="BL281" s="97">
        <v>0</v>
      </c>
      <c r="BM281" s="97">
        <v>-53080</v>
      </c>
      <c r="BN281" s="97">
        <v>0</v>
      </c>
      <c r="BO281" s="97">
        <v>-75137</v>
      </c>
      <c r="BP281" s="97">
        <v>-3860</v>
      </c>
      <c r="BQ281" s="97">
        <v>382266</v>
      </c>
      <c r="BR281" s="105">
        <v>18991</v>
      </c>
      <c r="BS281" s="105">
        <v>0</v>
      </c>
      <c r="BT281" s="105">
        <v>169225</v>
      </c>
      <c r="BU281" s="105">
        <v>18335</v>
      </c>
      <c r="BV281" s="106">
        <v>12583</v>
      </c>
      <c r="BW281" s="106">
        <v>0</v>
      </c>
      <c r="BX281" s="106">
        <v>161992</v>
      </c>
      <c r="BY281" s="106">
        <v>18335</v>
      </c>
      <c r="BZ281" s="105">
        <v>0</v>
      </c>
      <c r="CA281" s="107">
        <v>65209</v>
      </c>
      <c r="CB281" s="107">
        <v>152</v>
      </c>
      <c r="CC281" s="107">
        <v>-10740</v>
      </c>
      <c r="CD281" s="107">
        <v>0</v>
      </c>
      <c r="CE281" s="107">
        <v>17936</v>
      </c>
      <c r="CF281" s="136">
        <v>72557</v>
      </c>
      <c r="CG281" s="110">
        <v>0</v>
      </c>
      <c r="CH281" s="110">
        <v>0</v>
      </c>
      <c r="CI281" s="135">
        <v>0</v>
      </c>
      <c r="CJ281" s="135">
        <v>0</v>
      </c>
      <c r="CK281" s="97">
        <v>0</v>
      </c>
      <c r="CL281" s="97">
        <v>0</v>
      </c>
      <c r="CM281" s="139">
        <v>0</v>
      </c>
      <c r="CN281" s="139">
        <v>0</v>
      </c>
      <c r="CO281" s="97">
        <v>1</v>
      </c>
      <c r="CP281" s="97">
        <v>995519</v>
      </c>
      <c r="CQ281" s="119">
        <v>0</v>
      </c>
      <c r="CR281" s="119">
        <v>0</v>
      </c>
      <c r="CS281" s="118">
        <v>0</v>
      </c>
      <c r="CT281" s="117">
        <v>0</v>
      </c>
      <c r="CU281" s="117">
        <v>0</v>
      </c>
    </row>
    <row r="282" spans="1:99" x14ac:dyDescent="0.2">
      <c r="A282" s="144" t="s">
        <v>597</v>
      </c>
      <c r="B282" s="144" t="s">
        <v>1321</v>
      </c>
      <c r="C282" s="144" t="s">
        <v>598</v>
      </c>
      <c r="D282" s="144"/>
      <c r="E282" s="144" t="s">
        <v>822</v>
      </c>
      <c r="F282" s="97">
        <v>0</v>
      </c>
      <c r="G282" s="97">
        <v>-46</v>
      </c>
      <c r="H282" s="97">
        <v>0</v>
      </c>
      <c r="I282" s="97">
        <v>0</v>
      </c>
      <c r="J282" s="97">
        <v>0</v>
      </c>
      <c r="K282" s="97">
        <v>485</v>
      </c>
      <c r="L282" s="97">
        <v>1119</v>
      </c>
      <c r="M282" s="97">
        <v>2312</v>
      </c>
      <c r="N282" s="97">
        <v>1630</v>
      </c>
      <c r="O282" s="97">
        <v>0</v>
      </c>
      <c r="P282" s="97">
        <v>0</v>
      </c>
      <c r="Q282" s="97">
        <v>2879</v>
      </c>
      <c r="R282" s="97">
        <v>0</v>
      </c>
      <c r="S282" s="140">
        <v>8379</v>
      </c>
      <c r="T282" s="98">
        <v>12314</v>
      </c>
      <c r="U282" s="98">
        <v>394</v>
      </c>
      <c r="V282" s="98">
        <v>7188</v>
      </c>
      <c r="W282" s="98">
        <v>0</v>
      </c>
      <c r="X282" s="98">
        <v>0</v>
      </c>
      <c r="Y282" s="97">
        <v>365</v>
      </c>
      <c r="Z282" s="97">
        <v>0</v>
      </c>
      <c r="AA282" s="97">
        <v>0</v>
      </c>
      <c r="AB282" s="97">
        <v>0</v>
      </c>
      <c r="AC282" s="97">
        <v>0</v>
      </c>
      <c r="AD282" s="98">
        <v>0</v>
      </c>
      <c r="AE282" s="98">
        <v>0</v>
      </c>
      <c r="AF282" s="98">
        <v>0</v>
      </c>
      <c r="AG282" s="98">
        <v>0</v>
      </c>
      <c r="AH282" s="98">
        <v>0</v>
      </c>
      <c r="AI282" s="98">
        <v>0</v>
      </c>
      <c r="AJ282" s="114">
        <v>28640</v>
      </c>
      <c r="AK282" s="97">
        <v>0</v>
      </c>
      <c r="AL282" s="97">
        <v>90</v>
      </c>
      <c r="AM282" s="97">
        <v>0</v>
      </c>
      <c r="AN282" s="97">
        <v>0</v>
      </c>
      <c r="AO282" s="97">
        <v>0</v>
      </c>
      <c r="AP282" s="97">
        <v>889</v>
      </c>
      <c r="AQ282" s="97">
        <v>0</v>
      </c>
      <c r="AR282" s="97">
        <v>3071</v>
      </c>
      <c r="AS282" s="97">
        <v>-2151</v>
      </c>
      <c r="AT282" s="97">
        <v>30539</v>
      </c>
      <c r="AU282" s="97">
        <v>-228</v>
      </c>
      <c r="AV282" s="97">
        <v>0</v>
      </c>
      <c r="AW282" s="97">
        <v>0</v>
      </c>
      <c r="AX282" s="97">
        <v>0</v>
      </c>
      <c r="AY282" s="97">
        <v>-19485</v>
      </c>
      <c r="AZ282" s="97">
        <v>0</v>
      </c>
      <c r="BA282" s="97">
        <v>0</v>
      </c>
      <c r="BB282" s="97">
        <v>0</v>
      </c>
      <c r="BC282" s="97">
        <v>0</v>
      </c>
      <c r="BD282" s="114">
        <v>10826</v>
      </c>
      <c r="BE282" s="97">
        <v>0</v>
      </c>
      <c r="BF282" s="97">
        <v>-1119</v>
      </c>
      <c r="BG282" s="97">
        <v>9707</v>
      </c>
      <c r="BH282" s="97">
        <v>0</v>
      </c>
      <c r="BI282" s="97">
        <v>0</v>
      </c>
      <c r="BJ282" s="97">
        <v>0</v>
      </c>
      <c r="BK282" s="97">
        <v>-10</v>
      </c>
      <c r="BL282" s="97">
        <v>0</v>
      </c>
      <c r="BM282" s="97">
        <v>-774</v>
      </c>
      <c r="BN282" s="97">
        <v>0</v>
      </c>
      <c r="BO282" s="97">
        <v>-1911</v>
      </c>
      <c r="BP282" s="97">
        <v>-964</v>
      </c>
      <c r="BQ282" s="97">
        <v>6048</v>
      </c>
      <c r="BR282" s="105">
        <v>0</v>
      </c>
      <c r="BS282" s="105">
        <v>0</v>
      </c>
      <c r="BT282" s="105">
        <v>51</v>
      </c>
      <c r="BU282" s="105">
        <v>858</v>
      </c>
      <c r="BV282" s="106">
        <v>0</v>
      </c>
      <c r="BW282" s="106">
        <v>0</v>
      </c>
      <c r="BX282" s="106">
        <v>41</v>
      </c>
      <c r="BY282" s="106">
        <v>858</v>
      </c>
      <c r="BZ282" s="105">
        <v>0</v>
      </c>
      <c r="CA282" s="107">
        <v>1456</v>
      </c>
      <c r="CB282" s="107">
        <v>0</v>
      </c>
      <c r="CC282" s="107">
        <v>-173</v>
      </c>
      <c r="CD282" s="107">
        <v>0</v>
      </c>
      <c r="CE282" s="107">
        <v>0</v>
      </c>
      <c r="CF282" s="136">
        <v>1283</v>
      </c>
      <c r="CG282" s="110">
        <v>0</v>
      </c>
      <c r="CH282" s="110">
        <v>0</v>
      </c>
      <c r="CI282" s="135">
        <v>0</v>
      </c>
      <c r="CJ282" s="135">
        <v>0</v>
      </c>
      <c r="CK282" s="97">
        <v>0</v>
      </c>
      <c r="CL282" s="97">
        <v>0</v>
      </c>
      <c r="CM282" s="139">
        <v>0</v>
      </c>
      <c r="CN282" s="139">
        <v>0</v>
      </c>
      <c r="CO282" s="97">
        <v>1</v>
      </c>
      <c r="CP282" s="97">
        <v>8510</v>
      </c>
      <c r="CQ282" s="119">
        <v>13591</v>
      </c>
      <c r="CR282" s="119">
        <v>14680</v>
      </c>
      <c r="CS282" s="118">
        <v>-1089</v>
      </c>
      <c r="CT282" s="117">
        <v>3315</v>
      </c>
      <c r="CU282" s="117">
        <v>2226</v>
      </c>
    </row>
    <row r="283" spans="1:99" x14ac:dyDescent="0.2">
      <c r="A283" s="144" t="s">
        <v>599</v>
      </c>
      <c r="B283" s="144" t="s">
        <v>1322</v>
      </c>
      <c r="C283" s="144" t="s">
        <v>600</v>
      </c>
      <c r="D283" s="144"/>
      <c r="E283" s="144" t="s">
        <v>822</v>
      </c>
      <c r="F283" s="97">
        <v>0</v>
      </c>
      <c r="G283" s="97">
        <v>-281</v>
      </c>
      <c r="H283" s="97">
        <v>0</v>
      </c>
      <c r="I283" s="97">
        <v>0</v>
      </c>
      <c r="J283" s="97">
        <v>0</v>
      </c>
      <c r="K283" s="97">
        <v>1809</v>
      </c>
      <c r="L283" s="97">
        <v>3356</v>
      </c>
      <c r="M283" s="97">
        <v>7316</v>
      </c>
      <c r="N283" s="97">
        <v>4069</v>
      </c>
      <c r="O283" s="97">
        <v>0</v>
      </c>
      <c r="P283" s="97">
        <v>0</v>
      </c>
      <c r="Q283" s="97">
        <v>4774</v>
      </c>
      <c r="R283" s="97">
        <v>-18</v>
      </c>
      <c r="S283" s="140">
        <v>21025</v>
      </c>
      <c r="T283" s="98">
        <v>40518</v>
      </c>
      <c r="U283" s="98">
        <v>107</v>
      </c>
      <c r="V283" s="98">
        <v>9213</v>
      </c>
      <c r="W283" s="98">
        <v>0</v>
      </c>
      <c r="X283" s="98">
        <v>0</v>
      </c>
      <c r="Y283" s="97">
        <v>3783</v>
      </c>
      <c r="Z283" s="97">
        <v>0</v>
      </c>
      <c r="AA283" s="97">
        <v>0</v>
      </c>
      <c r="AB283" s="97">
        <v>0</v>
      </c>
      <c r="AC283" s="97">
        <v>103</v>
      </c>
      <c r="AD283" s="98">
        <v>0</v>
      </c>
      <c r="AE283" s="98">
        <v>0</v>
      </c>
      <c r="AF283" s="98">
        <v>0</v>
      </c>
      <c r="AG283" s="98">
        <v>0</v>
      </c>
      <c r="AH283" s="98">
        <v>0</v>
      </c>
      <c r="AI283" s="98">
        <v>0</v>
      </c>
      <c r="AJ283" s="114">
        <v>74749</v>
      </c>
      <c r="AK283" s="97">
        <v>0</v>
      </c>
      <c r="AL283" s="97">
        <v>0</v>
      </c>
      <c r="AM283" s="97">
        <v>0</v>
      </c>
      <c r="AN283" s="97">
        <v>0</v>
      </c>
      <c r="AO283" s="97">
        <v>0</v>
      </c>
      <c r="AP283" s="97">
        <v>0</v>
      </c>
      <c r="AQ283" s="97">
        <v>0</v>
      </c>
      <c r="AR283" s="97">
        <v>0</v>
      </c>
      <c r="AS283" s="97">
        <v>108</v>
      </c>
      <c r="AT283" s="97">
        <v>74857</v>
      </c>
      <c r="AU283" s="97">
        <v>-752</v>
      </c>
      <c r="AV283" s="97">
        <v>0</v>
      </c>
      <c r="AW283" s="97">
        <v>0</v>
      </c>
      <c r="AX283" s="97">
        <v>0</v>
      </c>
      <c r="AY283" s="97">
        <v>-50445</v>
      </c>
      <c r="AZ283" s="97">
        <v>0</v>
      </c>
      <c r="BA283" s="97">
        <v>0</v>
      </c>
      <c r="BB283" s="97">
        <v>0</v>
      </c>
      <c r="BC283" s="97">
        <v>0</v>
      </c>
      <c r="BD283" s="114">
        <v>23660</v>
      </c>
      <c r="BE283" s="97">
        <v>0</v>
      </c>
      <c r="BF283" s="97">
        <v>-5252</v>
      </c>
      <c r="BG283" s="97">
        <v>18408</v>
      </c>
      <c r="BH283" s="97">
        <v>0</v>
      </c>
      <c r="BI283" s="97">
        <v>0</v>
      </c>
      <c r="BJ283" s="97">
        <v>0</v>
      </c>
      <c r="BK283" s="97">
        <v>1603</v>
      </c>
      <c r="BL283" s="97">
        <v>-1918</v>
      </c>
      <c r="BM283" s="97">
        <v>-1666</v>
      </c>
      <c r="BN283" s="97">
        <v>0</v>
      </c>
      <c r="BO283" s="97">
        <v>-2890</v>
      </c>
      <c r="BP283" s="97">
        <v>-140</v>
      </c>
      <c r="BQ283" s="97">
        <v>13397</v>
      </c>
      <c r="BR283" s="105">
        <v>0</v>
      </c>
      <c r="BS283" s="105">
        <v>0</v>
      </c>
      <c r="BT283" s="105">
        <v>13177</v>
      </c>
      <c r="BU283" s="105">
        <v>9817</v>
      </c>
      <c r="BV283" s="106">
        <v>0</v>
      </c>
      <c r="BW283" s="106">
        <v>0</v>
      </c>
      <c r="BX283" s="106">
        <v>14780</v>
      </c>
      <c r="BY283" s="106">
        <v>7899</v>
      </c>
      <c r="BZ283" s="105">
        <v>0</v>
      </c>
      <c r="CA283" s="107">
        <v>1770</v>
      </c>
      <c r="CB283" s="107">
        <v>0</v>
      </c>
      <c r="CC283" s="107">
        <v>553</v>
      </c>
      <c r="CD283" s="107">
        <v>0</v>
      </c>
      <c r="CE283" s="107">
        <v>0</v>
      </c>
      <c r="CF283" s="136">
        <v>2323</v>
      </c>
      <c r="CG283" s="110">
        <v>5598</v>
      </c>
      <c r="CH283" s="110">
        <v>5209</v>
      </c>
      <c r="CI283" s="135">
        <v>10807</v>
      </c>
      <c r="CJ283" s="135">
        <v>144</v>
      </c>
      <c r="CK283" s="97">
        <v>0</v>
      </c>
      <c r="CL283" s="97">
        <v>0</v>
      </c>
      <c r="CM283" s="139">
        <v>0</v>
      </c>
      <c r="CN283" s="139">
        <v>0</v>
      </c>
      <c r="CO283" s="97">
        <v>1</v>
      </c>
      <c r="CP283" s="97">
        <v>20937</v>
      </c>
      <c r="CQ283" s="119">
        <v>17258</v>
      </c>
      <c r="CR283" s="119">
        <v>17173</v>
      </c>
      <c r="CS283" s="118">
        <v>85</v>
      </c>
      <c r="CT283" s="117">
        <v>6903</v>
      </c>
      <c r="CU283" s="117">
        <v>6988</v>
      </c>
    </row>
    <row r="284" spans="1:99" x14ac:dyDescent="0.2">
      <c r="A284" s="144" t="s">
        <v>601</v>
      </c>
      <c r="B284" s="144" t="s">
        <v>1323</v>
      </c>
      <c r="C284" s="144" t="s">
        <v>602</v>
      </c>
      <c r="D284" s="144"/>
      <c r="E284" s="144" t="s">
        <v>822</v>
      </c>
      <c r="F284" s="97">
        <v>0</v>
      </c>
      <c r="G284" s="97">
        <v>-4244</v>
      </c>
      <c r="H284" s="97">
        <v>0</v>
      </c>
      <c r="I284" s="97">
        <v>17</v>
      </c>
      <c r="J284" s="97">
        <v>0</v>
      </c>
      <c r="K284" s="97">
        <v>940</v>
      </c>
      <c r="L284" s="97">
        <v>3137</v>
      </c>
      <c r="M284" s="97">
        <v>4779</v>
      </c>
      <c r="N284" s="97">
        <v>1425</v>
      </c>
      <c r="O284" s="97">
        <v>0</v>
      </c>
      <c r="P284" s="97">
        <v>0</v>
      </c>
      <c r="Q284" s="97">
        <v>4722</v>
      </c>
      <c r="R284" s="97">
        <v>0</v>
      </c>
      <c r="S284" s="140">
        <v>10776</v>
      </c>
      <c r="T284" s="98">
        <v>34421</v>
      </c>
      <c r="U284" s="98">
        <v>365</v>
      </c>
      <c r="V284" s="98">
        <v>0</v>
      </c>
      <c r="W284" s="98">
        <v>0</v>
      </c>
      <c r="X284" s="98">
        <v>0</v>
      </c>
      <c r="Y284" s="97">
        <v>2722</v>
      </c>
      <c r="Z284" s="97">
        <v>0</v>
      </c>
      <c r="AA284" s="97">
        <v>0</v>
      </c>
      <c r="AB284" s="97">
        <v>0</v>
      </c>
      <c r="AC284" s="97">
        <v>0</v>
      </c>
      <c r="AD284" s="98">
        <v>0</v>
      </c>
      <c r="AE284" s="98">
        <v>0</v>
      </c>
      <c r="AF284" s="98">
        <v>0</v>
      </c>
      <c r="AG284" s="98">
        <v>0</v>
      </c>
      <c r="AH284" s="98">
        <v>0</v>
      </c>
      <c r="AI284" s="98">
        <v>0</v>
      </c>
      <c r="AJ284" s="114">
        <v>48284</v>
      </c>
      <c r="AK284" s="97">
        <v>0</v>
      </c>
      <c r="AL284" s="97">
        <v>3194</v>
      </c>
      <c r="AM284" s="97">
        <v>0</v>
      </c>
      <c r="AN284" s="97">
        <v>-4</v>
      </c>
      <c r="AO284" s="97">
        <v>227</v>
      </c>
      <c r="AP284" s="97">
        <v>31</v>
      </c>
      <c r="AQ284" s="97">
        <v>0</v>
      </c>
      <c r="AR284" s="97">
        <v>73</v>
      </c>
      <c r="AS284" s="97">
        <v>0</v>
      </c>
      <c r="AT284" s="97">
        <v>51805</v>
      </c>
      <c r="AU284" s="97">
        <v>-983</v>
      </c>
      <c r="AV284" s="97">
        <v>0</v>
      </c>
      <c r="AW284" s="97">
        <v>0</v>
      </c>
      <c r="AX284" s="97">
        <v>0</v>
      </c>
      <c r="AY284" s="97">
        <v>-35669</v>
      </c>
      <c r="AZ284" s="97">
        <v>0</v>
      </c>
      <c r="BA284" s="97">
        <v>-188</v>
      </c>
      <c r="BB284" s="97">
        <v>0</v>
      </c>
      <c r="BC284" s="97">
        <v>0</v>
      </c>
      <c r="BD284" s="114">
        <v>14965</v>
      </c>
      <c r="BE284" s="97">
        <v>0</v>
      </c>
      <c r="BF284" s="97">
        <v>-4636</v>
      </c>
      <c r="BG284" s="97">
        <v>10329</v>
      </c>
      <c r="BH284" s="97">
        <v>0</v>
      </c>
      <c r="BI284" s="97">
        <v>0</v>
      </c>
      <c r="BJ284" s="97">
        <v>0</v>
      </c>
      <c r="BK284" s="97">
        <v>3397</v>
      </c>
      <c r="BL284" s="97">
        <v>374</v>
      </c>
      <c r="BM284" s="97">
        <v>-829</v>
      </c>
      <c r="BN284" s="97">
        <v>0</v>
      </c>
      <c r="BO284" s="97">
        <v>-3014</v>
      </c>
      <c r="BP284" s="97">
        <v>-64</v>
      </c>
      <c r="BQ284" s="97">
        <v>10192</v>
      </c>
      <c r="BR284" s="105">
        <v>0</v>
      </c>
      <c r="BS284" s="105">
        <v>0</v>
      </c>
      <c r="BT284" s="105">
        <v>28009</v>
      </c>
      <c r="BU284" s="105">
        <v>11951</v>
      </c>
      <c r="BV284" s="106">
        <v>0</v>
      </c>
      <c r="BW284" s="106">
        <v>0</v>
      </c>
      <c r="BX284" s="106">
        <v>31406</v>
      </c>
      <c r="BY284" s="106">
        <v>12325</v>
      </c>
      <c r="BZ284" s="105">
        <v>0</v>
      </c>
      <c r="CA284" s="107">
        <v>2493</v>
      </c>
      <c r="CB284" s="107">
        <v>0</v>
      </c>
      <c r="CC284" s="107">
        <v>4789</v>
      </c>
      <c r="CD284" s="107">
        <v>-3746</v>
      </c>
      <c r="CE284" s="107">
        <v>1317</v>
      </c>
      <c r="CF284" s="136">
        <v>4853</v>
      </c>
      <c r="CG284" s="110">
        <v>3352</v>
      </c>
      <c r="CH284" s="110">
        <v>3276</v>
      </c>
      <c r="CI284" s="135">
        <v>6628</v>
      </c>
      <c r="CJ284" s="135">
        <v>129</v>
      </c>
      <c r="CK284" s="97">
        <v>0</v>
      </c>
      <c r="CL284" s="97">
        <v>0</v>
      </c>
      <c r="CM284" s="139">
        <v>0</v>
      </c>
      <c r="CN284" s="139">
        <v>0</v>
      </c>
      <c r="CO284" s="97">
        <v>1</v>
      </c>
      <c r="CP284" s="97">
        <v>9025</v>
      </c>
      <c r="CQ284" s="119">
        <v>0</v>
      </c>
      <c r="CR284" s="119">
        <v>0</v>
      </c>
      <c r="CS284" s="118">
        <v>0</v>
      </c>
      <c r="CT284" s="117">
        <v>0</v>
      </c>
      <c r="CU284" s="117">
        <v>0</v>
      </c>
    </row>
    <row r="285" spans="1:99" x14ac:dyDescent="0.2">
      <c r="A285" s="144" t="s">
        <v>603</v>
      </c>
      <c r="B285" s="144" t="s">
        <v>1324</v>
      </c>
      <c r="C285" s="144" t="s">
        <v>604</v>
      </c>
      <c r="D285" s="144"/>
      <c r="E285" s="144" t="s">
        <v>822</v>
      </c>
      <c r="F285" s="97">
        <v>0</v>
      </c>
      <c r="G285" s="97">
        <v>391</v>
      </c>
      <c r="H285" s="97">
        <v>0</v>
      </c>
      <c r="I285" s="97">
        <v>0</v>
      </c>
      <c r="J285" s="97">
        <v>134</v>
      </c>
      <c r="K285" s="97">
        <v>3352</v>
      </c>
      <c r="L285" s="97">
        <v>4716</v>
      </c>
      <c r="M285" s="97">
        <v>4740</v>
      </c>
      <c r="N285" s="97">
        <v>2451</v>
      </c>
      <c r="O285" s="97">
        <v>0</v>
      </c>
      <c r="P285" s="97">
        <v>0</v>
      </c>
      <c r="Q285" s="97">
        <v>3347</v>
      </c>
      <c r="R285" s="97">
        <v>0</v>
      </c>
      <c r="S285" s="140">
        <v>19131</v>
      </c>
      <c r="T285" s="98">
        <v>26713</v>
      </c>
      <c r="U285" s="98">
        <v>394</v>
      </c>
      <c r="V285" s="98">
        <v>20524</v>
      </c>
      <c r="W285" s="98">
        <v>0</v>
      </c>
      <c r="X285" s="98">
        <v>0</v>
      </c>
      <c r="Y285" s="97">
        <v>0</v>
      </c>
      <c r="Z285" s="97">
        <v>0</v>
      </c>
      <c r="AA285" s="97">
        <v>0</v>
      </c>
      <c r="AB285" s="97">
        <v>0</v>
      </c>
      <c r="AC285" s="97">
        <v>0</v>
      </c>
      <c r="AD285" s="98">
        <v>-4555</v>
      </c>
      <c r="AE285" s="98">
        <v>0</v>
      </c>
      <c r="AF285" s="98">
        <v>0</v>
      </c>
      <c r="AG285" s="98">
        <v>0</v>
      </c>
      <c r="AH285" s="98">
        <v>4</v>
      </c>
      <c r="AI285" s="98">
        <v>0</v>
      </c>
      <c r="AJ285" s="114">
        <v>62211</v>
      </c>
      <c r="AK285" s="97">
        <v>0</v>
      </c>
      <c r="AL285" s="97">
        <v>8975</v>
      </c>
      <c r="AM285" s="97">
        <v>0</v>
      </c>
      <c r="AN285" s="97">
        <v>0</v>
      </c>
      <c r="AO285" s="97">
        <v>248</v>
      </c>
      <c r="AP285" s="97">
        <v>0</v>
      </c>
      <c r="AQ285" s="97">
        <v>0</v>
      </c>
      <c r="AR285" s="97">
        <v>0</v>
      </c>
      <c r="AS285" s="97">
        <v>65</v>
      </c>
      <c r="AT285" s="97">
        <v>71499</v>
      </c>
      <c r="AU285" s="97">
        <v>-1337</v>
      </c>
      <c r="AV285" s="97">
        <v>0</v>
      </c>
      <c r="AW285" s="97">
        <v>0</v>
      </c>
      <c r="AX285" s="97">
        <v>0</v>
      </c>
      <c r="AY285" s="97">
        <v>-48198</v>
      </c>
      <c r="AZ285" s="97">
        <v>0</v>
      </c>
      <c r="BA285" s="97">
        <v>0</v>
      </c>
      <c r="BB285" s="97">
        <v>0</v>
      </c>
      <c r="BC285" s="97">
        <v>0</v>
      </c>
      <c r="BD285" s="114">
        <v>21964</v>
      </c>
      <c r="BE285" s="97">
        <v>0</v>
      </c>
      <c r="BF285" s="97">
        <v>-2680</v>
      </c>
      <c r="BG285" s="97">
        <v>19284</v>
      </c>
      <c r="BH285" s="97">
        <v>0</v>
      </c>
      <c r="BI285" s="97">
        <v>0</v>
      </c>
      <c r="BJ285" s="97">
        <v>0</v>
      </c>
      <c r="BK285" s="97">
        <v>-4586</v>
      </c>
      <c r="BL285" s="97">
        <v>0</v>
      </c>
      <c r="BM285" s="97">
        <v>-1776</v>
      </c>
      <c r="BN285" s="97">
        <v>0</v>
      </c>
      <c r="BO285" s="97">
        <v>-6605</v>
      </c>
      <c r="BP285" s="97">
        <v>0</v>
      </c>
      <c r="BQ285" s="97">
        <v>6316</v>
      </c>
      <c r="BR285" s="105">
        <v>0</v>
      </c>
      <c r="BS285" s="105">
        <v>0</v>
      </c>
      <c r="BT285" s="105">
        <v>23371</v>
      </c>
      <c r="BU285" s="105">
        <v>4000</v>
      </c>
      <c r="BV285" s="106">
        <v>0</v>
      </c>
      <c r="BW285" s="106">
        <v>0</v>
      </c>
      <c r="BX285" s="106">
        <v>18785</v>
      </c>
      <c r="BY285" s="106">
        <v>4000</v>
      </c>
      <c r="BZ285" s="105">
        <v>0</v>
      </c>
      <c r="CA285" s="107">
        <v>3839</v>
      </c>
      <c r="CB285" s="107">
        <v>0</v>
      </c>
      <c r="CC285" s="107">
        <v>1829</v>
      </c>
      <c r="CD285" s="107">
        <v>0</v>
      </c>
      <c r="CE285" s="107">
        <v>480</v>
      </c>
      <c r="CF285" s="136">
        <v>6148</v>
      </c>
      <c r="CG285" s="110">
        <v>2738</v>
      </c>
      <c r="CH285" s="110">
        <v>4746</v>
      </c>
      <c r="CI285" s="135">
        <v>7484</v>
      </c>
      <c r="CJ285" s="135">
        <v>0</v>
      </c>
      <c r="CK285" s="97">
        <v>0</v>
      </c>
      <c r="CL285" s="97">
        <v>0</v>
      </c>
      <c r="CM285" s="139">
        <v>0</v>
      </c>
      <c r="CN285" s="139">
        <v>0</v>
      </c>
      <c r="CO285" s="97">
        <v>1</v>
      </c>
      <c r="CP285" s="97">
        <v>19131</v>
      </c>
      <c r="CQ285" s="119">
        <v>47767</v>
      </c>
      <c r="CR285" s="119">
        <v>47767</v>
      </c>
      <c r="CS285" s="118">
        <v>0</v>
      </c>
      <c r="CT285" s="117">
        <v>3198</v>
      </c>
      <c r="CU285" s="117">
        <v>3198</v>
      </c>
    </row>
    <row r="286" spans="1:99" x14ac:dyDescent="0.2">
      <c r="A286" s="144" t="s">
        <v>605</v>
      </c>
      <c r="B286" s="144" t="s">
        <v>1325</v>
      </c>
      <c r="C286" s="144" t="s">
        <v>606</v>
      </c>
      <c r="D286" s="144"/>
      <c r="E286" s="144" t="s">
        <v>822</v>
      </c>
      <c r="F286" s="97">
        <v>0</v>
      </c>
      <c r="G286" s="97">
        <v>-1908</v>
      </c>
      <c r="H286" s="97">
        <v>0</v>
      </c>
      <c r="I286" s="97">
        <v>164</v>
      </c>
      <c r="J286" s="97">
        <v>147</v>
      </c>
      <c r="K286" s="97">
        <v>398</v>
      </c>
      <c r="L286" s="97">
        <v>3591</v>
      </c>
      <c r="M286" s="97">
        <v>6421</v>
      </c>
      <c r="N286" s="97">
        <v>1496</v>
      </c>
      <c r="O286" s="97">
        <v>0</v>
      </c>
      <c r="P286" s="97">
        <v>0</v>
      </c>
      <c r="Q286" s="97">
        <v>1090</v>
      </c>
      <c r="R286" s="97">
        <v>0</v>
      </c>
      <c r="S286" s="140">
        <v>11399</v>
      </c>
      <c r="T286" s="98">
        <v>31009</v>
      </c>
      <c r="U286" s="98">
        <v>601</v>
      </c>
      <c r="V286" s="98">
        <v>0</v>
      </c>
      <c r="W286" s="98">
        <v>0</v>
      </c>
      <c r="X286" s="98">
        <v>0</v>
      </c>
      <c r="Y286" s="97">
        <v>2669</v>
      </c>
      <c r="Z286" s="97">
        <v>0</v>
      </c>
      <c r="AA286" s="97">
        <v>0</v>
      </c>
      <c r="AB286" s="97">
        <v>0</v>
      </c>
      <c r="AC286" s="97">
        <v>0</v>
      </c>
      <c r="AD286" s="98">
        <v>0</v>
      </c>
      <c r="AE286" s="98">
        <v>0</v>
      </c>
      <c r="AF286" s="98">
        <v>0</v>
      </c>
      <c r="AG286" s="98">
        <v>0</v>
      </c>
      <c r="AH286" s="98">
        <v>5</v>
      </c>
      <c r="AI286" s="98">
        <v>0</v>
      </c>
      <c r="AJ286" s="114">
        <v>45683</v>
      </c>
      <c r="AK286" s="97">
        <v>0</v>
      </c>
      <c r="AL286" s="97">
        <v>0</v>
      </c>
      <c r="AM286" s="97">
        <v>0</v>
      </c>
      <c r="AN286" s="97">
        <v>0</v>
      </c>
      <c r="AO286" s="97">
        <v>174</v>
      </c>
      <c r="AP286" s="97">
        <v>837</v>
      </c>
      <c r="AQ286" s="97">
        <v>0</v>
      </c>
      <c r="AR286" s="97">
        <v>135</v>
      </c>
      <c r="AS286" s="97">
        <v>0</v>
      </c>
      <c r="AT286" s="97">
        <v>46829</v>
      </c>
      <c r="AU286" s="97">
        <v>-629</v>
      </c>
      <c r="AV286" s="97">
        <v>0</v>
      </c>
      <c r="AW286" s="97">
        <v>-24</v>
      </c>
      <c r="AX286" s="97">
        <v>0</v>
      </c>
      <c r="AY286" s="97">
        <v>-30574</v>
      </c>
      <c r="AZ286" s="97">
        <v>0</v>
      </c>
      <c r="BA286" s="97">
        <v>0</v>
      </c>
      <c r="BB286" s="97">
        <v>0</v>
      </c>
      <c r="BC286" s="97">
        <v>0</v>
      </c>
      <c r="BD286" s="114">
        <v>15602</v>
      </c>
      <c r="BE286" s="97">
        <v>0</v>
      </c>
      <c r="BF286" s="97">
        <v>-5073</v>
      </c>
      <c r="BG286" s="97">
        <v>10529</v>
      </c>
      <c r="BH286" s="97">
        <v>0</v>
      </c>
      <c r="BI286" s="97">
        <v>0</v>
      </c>
      <c r="BJ286" s="97">
        <v>0</v>
      </c>
      <c r="BK286" s="97">
        <v>2895</v>
      </c>
      <c r="BL286" s="97">
        <v>609</v>
      </c>
      <c r="BM286" s="97">
        <v>-825</v>
      </c>
      <c r="BN286" s="97">
        <v>0</v>
      </c>
      <c r="BO286" s="97">
        <v>-2294</v>
      </c>
      <c r="BP286" s="97">
        <v>5</v>
      </c>
      <c r="BQ286" s="97">
        <v>10919</v>
      </c>
      <c r="BR286" s="105">
        <v>0</v>
      </c>
      <c r="BS286" s="105">
        <v>0</v>
      </c>
      <c r="BT286" s="105">
        <v>8042</v>
      </c>
      <c r="BU286" s="105">
        <v>8257</v>
      </c>
      <c r="BV286" s="106">
        <v>0</v>
      </c>
      <c r="BW286" s="106">
        <v>0</v>
      </c>
      <c r="BX286" s="106">
        <v>10937</v>
      </c>
      <c r="BY286" s="106">
        <v>8866</v>
      </c>
      <c r="BZ286" s="105">
        <v>0</v>
      </c>
      <c r="CA286" s="107">
        <v>2908</v>
      </c>
      <c r="CB286" s="107">
        <v>-1764</v>
      </c>
      <c r="CC286" s="107">
        <v>0</v>
      </c>
      <c r="CD286" s="107">
        <v>0</v>
      </c>
      <c r="CE286" s="107">
        <v>787</v>
      </c>
      <c r="CF286" s="136">
        <v>1931</v>
      </c>
      <c r="CG286" s="110">
        <v>2543</v>
      </c>
      <c r="CH286" s="110">
        <v>2675</v>
      </c>
      <c r="CI286" s="135">
        <v>5218</v>
      </c>
      <c r="CJ286" s="135">
        <v>49</v>
      </c>
      <c r="CK286" s="97">
        <v>0</v>
      </c>
      <c r="CL286" s="97">
        <v>0</v>
      </c>
      <c r="CM286" s="139">
        <v>0</v>
      </c>
      <c r="CN286" s="139">
        <v>0</v>
      </c>
      <c r="CO286" s="97">
        <v>1</v>
      </c>
      <c r="CP286" s="97">
        <v>11399</v>
      </c>
      <c r="CQ286" s="119">
        <v>0</v>
      </c>
      <c r="CR286" s="119">
        <v>0</v>
      </c>
      <c r="CS286" s="118">
        <v>0</v>
      </c>
      <c r="CT286" s="117">
        <v>0</v>
      </c>
      <c r="CU286" s="117">
        <v>0</v>
      </c>
    </row>
    <row r="287" spans="1:99" x14ac:dyDescent="0.2">
      <c r="A287" s="144" t="s">
        <v>607</v>
      </c>
      <c r="B287" s="144" t="s">
        <v>1326</v>
      </c>
      <c r="C287" s="144" t="s">
        <v>608</v>
      </c>
      <c r="D287" s="144"/>
      <c r="E287" s="144" t="s">
        <v>822</v>
      </c>
      <c r="F287" s="97">
        <v>0</v>
      </c>
      <c r="G287" s="97">
        <v>-1247</v>
      </c>
      <c r="H287" s="97">
        <v>0</v>
      </c>
      <c r="I287" s="97">
        <v>0</v>
      </c>
      <c r="J287" s="97">
        <v>79</v>
      </c>
      <c r="K287" s="97">
        <v>2103</v>
      </c>
      <c r="L287" s="97">
        <v>800</v>
      </c>
      <c r="M287" s="97">
        <v>3770</v>
      </c>
      <c r="N287" s="97">
        <v>1510</v>
      </c>
      <c r="O287" s="97">
        <v>0</v>
      </c>
      <c r="P287" s="97">
        <v>0</v>
      </c>
      <c r="Q287" s="97">
        <v>5843</v>
      </c>
      <c r="R287" s="97">
        <v>0</v>
      </c>
      <c r="S287" s="140">
        <v>12858</v>
      </c>
      <c r="T287" s="98">
        <v>32087</v>
      </c>
      <c r="U287" s="98">
        <v>109</v>
      </c>
      <c r="V287" s="98">
        <v>100</v>
      </c>
      <c r="W287" s="98">
        <v>0</v>
      </c>
      <c r="X287" s="98">
        <v>0</v>
      </c>
      <c r="Y287" s="97">
        <v>3581</v>
      </c>
      <c r="Z287" s="97">
        <v>0</v>
      </c>
      <c r="AA287" s="97">
        <v>0</v>
      </c>
      <c r="AB287" s="97">
        <v>0</v>
      </c>
      <c r="AC287" s="97">
        <v>0</v>
      </c>
      <c r="AD287" s="98">
        <v>-1570</v>
      </c>
      <c r="AE287" s="98">
        <v>0</v>
      </c>
      <c r="AF287" s="98">
        <v>0</v>
      </c>
      <c r="AG287" s="98">
        <v>0</v>
      </c>
      <c r="AH287" s="98">
        <v>24</v>
      </c>
      <c r="AI287" s="98">
        <v>0</v>
      </c>
      <c r="AJ287" s="114">
        <v>47189</v>
      </c>
      <c r="AK287" s="97">
        <v>0</v>
      </c>
      <c r="AL287" s="97">
        <v>2915</v>
      </c>
      <c r="AM287" s="97">
        <v>0</v>
      </c>
      <c r="AN287" s="97">
        <v>0</v>
      </c>
      <c r="AO287" s="97">
        <v>228</v>
      </c>
      <c r="AP287" s="97">
        <v>269</v>
      </c>
      <c r="AQ287" s="97">
        <v>0</v>
      </c>
      <c r="AR287" s="97">
        <v>98</v>
      </c>
      <c r="AS287" s="97">
        <v>0</v>
      </c>
      <c r="AT287" s="97">
        <v>50699</v>
      </c>
      <c r="AU287" s="97">
        <v>-588</v>
      </c>
      <c r="AV287" s="97">
        <v>0</v>
      </c>
      <c r="AW287" s="97">
        <v>0</v>
      </c>
      <c r="AX287" s="97">
        <v>0</v>
      </c>
      <c r="AY287" s="97">
        <v>-32587</v>
      </c>
      <c r="AZ287" s="97">
        <v>0</v>
      </c>
      <c r="BA287" s="97">
        <v>0</v>
      </c>
      <c r="BB287" s="97">
        <v>0</v>
      </c>
      <c r="BC287" s="97">
        <v>0</v>
      </c>
      <c r="BD287" s="114">
        <v>17524</v>
      </c>
      <c r="BE287" s="97">
        <v>0</v>
      </c>
      <c r="BF287" s="97">
        <v>-5963</v>
      </c>
      <c r="BG287" s="97">
        <v>11561</v>
      </c>
      <c r="BH287" s="97">
        <v>0</v>
      </c>
      <c r="BI287" s="97">
        <v>0</v>
      </c>
      <c r="BJ287" s="97">
        <v>0</v>
      </c>
      <c r="BK287" s="97">
        <v>1109</v>
      </c>
      <c r="BL287" s="97">
        <v>2548</v>
      </c>
      <c r="BM287" s="97">
        <v>-845</v>
      </c>
      <c r="BN287" s="97">
        <v>0</v>
      </c>
      <c r="BO287" s="97">
        <v>-1769</v>
      </c>
      <c r="BP287" s="97">
        <v>-178</v>
      </c>
      <c r="BQ287" s="97">
        <v>12426</v>
      </c>
      <c r="BR287" s="105">
        <v>0</v>
      </c>
      <c r="BS287" s="105">
        <v>0</v>
      </c>
      <c r="BT287" s="105">
        <v>6367</v>
      </c>
      <c r="BU287" s="105">
        <v>13406</v>
      </c>
      <c r="BV287" s="106">
        <v>0</v>
      </c>
      <c r="BW287" s="106">
        <v>0</v>
      </c>
      <c r="BX287" s="106">
        <v>7476</v>
      </c>
      <c r="BY287" s="106">
        <v>15954</v>
      </c>
      <c r="BZ287" s="105">
        <v>0</v>
      </c>
      <c r="CA287" s="107">
        <v>2302</v>
      </c>
      <c r="CB287" s="107">
        <v>94</v>
      </c>
      <c r="CC287" s="107">
        <v>794</v>
      </c>
      <c r="CD287" s="107">
        <v>-861</v>
      </c>
      <c r="CE287" s="107">
        <v>1110</v>
      </c>
      <c r="CF287" s="136">
        <v>3439</v>
      </c>
      <c r="CG287" s="110">
        <v>2549</v>
      </c>
      <c r="CH287" s="110">
        <v>2566</v>
      </c>
      <c r="CI287" s="135">
        <v>5115</v>
      </c>
      <c r="CJ287" s="135">
        <v>0</v>
      </c>
      <c r="CK287" s="97">
        <v>0</v>
      </c>
      <c r="CL287" s="97">
        <v>0</v>
      </c>
      <c r="CM287" s="139">
        <v>0</v>
      </c>
      <c r="CN287" s="139">
        <v>0</v>
      </c>
      <c r="CO287" s="97">
        <v>1</v>
      </c>
      <c r="CP287" s="97">
        <v>12858</v>
      </c>
      <c r="CQ287" s="119">
        <v>0</v>
      </c>
      <c r="CR287" s="119">
        <v>0</v>
      </c>
      <c r="CS287" s="118">
        <v>0</v>
      </c>
      <c r="CT287" s="117">
        <v>0</v>
      </c>
      <c r="CU287" s="117">
        <v>0</v>
      </c>
    </row>
    <row r="288" spans="1:99" x14ac:dyDescent="0.2">
      <c r="A288" s="144" t="s">
        <v>609</v>
      </c>
      <c r="B288" s="144" t="s">
        <v>1327</v>
      </c>
      <c r="C288" s="144" t="s">
        <v>610</v>
      </c>
      <c r="D288" s="144"/>
      <c r="E288" s="144" t="s">
        <v>822</v>
      </c>
      <c r="F288" s="97">
        <v>0</v>
      </c>
      <c r="G288" s="97">
        <v>-1042</v>
      </c>
      <c r="H288" s="97">
        <v>0</v>
      </c>
      <c r="I288" s="97">
        <v>0</v>
      </c>
      <c r="J288" s="97">
        <v>0</v>
      </c>
      <c r="K288" s="97">
        <v>1630</v>
      </c>
      <c r="L288" s="97">
        <v>4360</v>
      </c>
      <c r="M288" s="97">
        <v>1473</v>
      </c>
      <c r="N288" s="97">
        <v>1850</v>
      </c>
      <c r="O288" s="97">
        <v>0</v>
      </c>
      <c r="P288" s="97">
        <v>0</v>
      </c>
      <c r="Q288" s="97">
        <v>5278</v>
      </c>
      <c r="R288" s="97">
        <v>0</v>
      </c>
      <c r="S288" s="140">
        <v>13549</v>
      </c>
      <c r="T288" s="98">
        <v>35620</v>
      </c>
      <c r="U288" s="98">
        <v>496</v>
      </c>
      <c r="V288" s="98">
        <v>0</v>
      </c>
      <c r="W288" s="98">
        <v>0</v>
      </c>
      <c r="X288" s="98">
        <v>0</v>
      </c>
      <c r="Y288" s="97">
        <v>0</v>
      </c>
      <c r="Z288" s="97">
        <v>0</v>
      </c>
      <c r="AA288" s="97">
        <v>0</v>
      </c>
      <c r="AB288" s="97">
        <v>0</v>
      </c>
      <c r="AC288" s="97">
        <v>0</v>
      </c>
      <c r="AD288" s="98">
        <v>0</v>
      </c>
      <c r="AE288" s="98">
        <v>0</v>
      </c>
      <c r="AF288" s="98">
        <v>0</v>
      </c>
      <c r="AG288" s="98">
        <v>0</v>
      </c>
      <c r="AH288" s="98">
        <v>0</v>
      </c>
      <c r="AI288" s="98">
        <v>0</v>
      </c>
      <c r="AJ288" s="114">
        <v>49665</v>
      </c>
      <c r="AK288" s="97">
        <v>0</v>
      </c>
      <c r="AL288" s="97">
        <v>191</v>
      </c>
      <c r="AM288" s="97">
        <v>0</v>
      </c>
      <c r="AN288" s="97">
        <v>0</v>
      </c>
      <c r="AO288" s="97">
        <v>0</v>
      </c>
      <c r="AP288" s="97">
        <v>977</v>
      </c>
      <c r="AQ288" s="97">
        <v>0</v>
      </c>
      <c r="AR288" s="97">
        <v>271</v>
      </c>
      <c r="AS288" s="97">
        <v>0</v>
      </c>
      <c r="AT288" s="97">
        <v>51104</v>
      </c>
      <c r="AU288" s="97">
        <v>-924</v>
      </c>
      <c r="AV288" s="97">
        <v>0</v>
      </c>
      <c r="AW288" s="97">
        <v>0</v>
      </c>
      <c r="AX288" s="97">
        <v>0</v>
      </c>
      <c r="AY288" s="97">
        <v>-36012</v>
      </c>
      <c r="AZ288" s="97">
        <v>0</v>
      </c>
      <c r="BA288" s="97">
        <v>-7</v>
      </c>
      <c r="BB288" s="97">
        <v>0</v>
      </c>
      <c r="BC288" s="97">
        <v>0</v>
      </c>
      <c r="BD288" s="114">
        <v>14161</v>
      </c>
      <c r="BE288" s="97">
        <v>0</v>
      </c>
      <c r="BF288" s="97">
        <v>-2267</v>
      </c>
      <c r="BG288" s="97">
        <v>11894</v>
      </c>
      <c r="BH288" s="97">
        <v>0</v>
      </c>
      <c r="BI288" s="97">
        <v>0</v>
      </c>
      <c r="BJ288" s="97">
        <v>0</v>
      </c>
      <c r="BK288" s="97">
        <v>349</v>
      </c>
      <c r="BL288" s="97">
        <v>0</v>
      </c>
      <c r="BM288" s="97">
        <v>-1193</v>
      </c>
      <c r="BN288" s="97">
        <v>0</v>
      </c>
      <c r="BO288" s="97">
        <v>-2946</v>
      </c>
      <c r="BP288" s="97">
        <v>125</v>
      </c>
      <c r="BQ288" s="97">
        <v>8228</v>
      </c>
      <c r="BR288" s="105">
        <v>0</v>
      </c>
      <c r="BS288" s="105">
        <v>0</v>
      </c>
      <c r="BT288" s="105">
        <v>809</v>
      </c>
      <c r="BU288" s="105">
        <v>843</v>
      </c>
      <c r="BV288" s="106">
        <v>0</v>
      </c>
      <c r="BW288" s="106">
        <v>0</v>
      </c>
      <c r="BX288" s="106">
        <v>1158</v>
      </c>
      <c r="BY288" s="106">
        <v>843</v>
      </c>
      <c r="BZ288" s="105">
        <v>0</v>
      </c>
      <c r="CA288" s="107">
        <v>2531</v>
      </c>
      <c r="CB288" s="107">
        <v>0</v>
      </c>
      <c r="CC288" s="107">
        <v>0</v>
      </c>
      <c r="CD288" s="107">
        <v>0</v>
      </c>
      <c r="CE288" s="107">
        <v>0</v>
      </c>
      <c r="CF288" s="136">
        <v>2531</v>
      </c>
      <c r="CG288" s="110">
        <v>0</v>
      </c>
      <c r="CH288" s="110">
        <v>0</v>
      </c>
      <c r="CI288" s="135">
        <v>0</v>
      </c>
      <c r="CJ288" s="135">
        <v>0</v>
      </c>
      <c r="CK288" s="97">
        <v>0</v>
      </c>
      <c r="CL288" s="97">
        <v>0</v>
      </c>
      <c r="CM288" s="139">
        <v>0</v>
      </c>
      <c r="CN288" s="139">
        <v>0</v>
      </c>
      <c r="CO288" s="97">
        <v>1</v>
      </c>
      <c r="CP288" s="97">
        <v>13558</v>
      </c>
      <c r="CQ288" s="119">
        <v>0</v>
      </c>
      <c r="CR288" s="119">
        <v>0</v>
      </c>
      <c r="CS288" s="118">
        <v>0</v>
      </c>
      <c r="CT288" s="117">
        <v>0</v>
      </c>
      <c r="CU288" s="117">
        <v>0</v>
      </c>
    </row>
    <row r="289" spans="1:99" x14ac:dyDescent="0.2">
      <c r="A289" s="144" t="s">
        <v>611</v>
      </c>
      <c r="B289" s="144" t="s">
        <v>1328</v>
      </c>
      <c r="C289" s="144" t="s">
        <v>612</v>
      </c>
      <c r="D289" s="144"/>
      <c r="E289" s="144" t="s">
        <v>820</v>
      </c>
      <c r="F289" s="97">
        <v>94546.257129999998</v>
      </c>
      <c r="G289" s="97">
        <v>6902</v>
      </c>
      <c r="H289" s="97">
        <v>33450.407610000002</v>
      </c>
      <c r="I289" s="97">
        <v>60265</v>
      </c>
      <c r="J289" s="97">
        <v>10473</v>
      </c>
      <c r="K289" s="97">
        <v>5095</v>
      </c>
      <c r="L289" s="97">
        <v>9797</v>
      </c>
      <c r="M289" s="97">
        <v>18240</v>
      </c>
      <c r="N289" s="97">
        <v>-249</v>
      </c>
      <c r="O289" s="97">
        <v>0</v>
      </c>
      <c r="P289" s="97">
        <v>0</v>
      </c>
      <c r="Q289" s="97">
        <v>17437</v>
      </c>
      <c r="R289" s="97">
        <v>0</v>
      </c>
      <c r="S289" s="140">
        <v>255956.66474000001</v>
      </c>
      <c r="T289" s="98">
        <v>33618</v>
      </c>
      <c r="U289" s="98">
        <v>3693</v>
      </c>
      <c r="V289" s="98">
        <v>23775</v>
      </c>
      <c r="W289" s="98">
        <v>0</v>
      </c>
      <c r="X289" s="98">
        <v>0</v>
      </c>
      <c r="Y289" s="97">
        <v>2223</v>
      </c>
      <c r="Z289" s="97">
        <v>0</v>
      </c>
      <c r="AA289" s="97">
        <v>0</v>
      </c>
      <c r="AB289" s="97">
        <v>0</v>
      </c>
      <c r="AC289" s="97">
        <v>0</v>
      </c>
      <c r="AD289" s="98">
        <v>0</v>
      </c>
      <c r="AE289" s="98">
        <v>651</v>
      </c>
      <c r="AF289" s="98">
        <v>0</v>
      </c>
      <c r="AG289" s="98">
        <v>0</v>
      </c>
      <c r="AH289" s="98">
        <v>0</v>
      </c>
      <c r="AI289" s="98">
        <v>0</v>
      </c>
      <c r="AJ289" s="114">
        <v>319916.66474000004</v>
      </c>
      <c r="AK289" s="97">
        <v>158</v>
      </c>
      <c r="AL289" s="97">
        <v>0</v>
      </c>
      <c r="AM289" s="97">
        <v>0</v>
      </c>
      <c r="AN289" s="97">
        <v>-1280</v>
      </c>
      <c r="AO289" s="97">
        <v>0</v>
      </c>
      <c r="AP289" s="97">
        <v>988</v>
      </c>
      <c r="AQ289" s="97">
        <v>0</v>
      </c>
      <c r="AR289" s="97">
        <v>16625</v>
      </c>
      <c r="AS289" s="97">
        <v>0</v>
      </c>
      <c r="AT289" s="97">
        <v>336407.66474000004</v>
      </c>
      <c r="AU289" s="97">
        <v>-7300</v>
      </c>
      <c r="AV289" s="97">
        <v>0</v>
      </c>
      <c r="AW289" s="97">
        <v>0</v>
      </c>
      <c r="AX289" s="97">
        <v>0</v>
      </c>
      <c r="AY289" s="97">
        <v>-62445</v>
      </c>
      <c r="AZ289" s="97">
        <v>0</v>
      </c>
      <c r="BA289" s="97">
        <v>-31</v>
      </c>
      <c r="BB289" s="97">
        <v>0</v>
      </c>
      <c r="BC289" s="97">
        <v>0</v>
      </c>
      <c r="BD289" s="114">
        <v>266631.66474000004</v>
      </c>
      <c r="BE289" s="97">
        <v>0</v>
      </c>
      <c r="BF289" s="97">
        <v>-114394</v>
      </c>
      <c r="BG289" s="97">
        <v>152237.66474000004</v>
      </c>
      <c r="BH289" s="97">
        <v>0</v>
      </c>
      <c r="BI289" s="97">
        <v>-400</v>
      </c>
      <c r="BJ289" s="97">
        <v>289</v>
      </c>
      <c r="BK289" s="97">
        <v>-14048</v>
      </c>
      <c r="BL289" s="97">
        <v>0</v>
      </c>
      <c r="BM289" s="97">
        <v>-20823</v>
      </c>
      <c r="BN289" s="97">
        <v>0</v>
      </c>
      <c r="BO289" s="97">
        <v>-30685</v>
      </c>
      <c r="BP289" s="97">
        <v>-1462</v>
      </c>
      <c r="BQ289" s="97">
        <v>85109</v>
      </c>
      <c r="BR289" s="105">
        <v>5376.6039099999998</v>
      </c>
      <c r="BS289" s="105">
        <v>592.73599999999999</v>
      </c>
      <c r="BT289" s="105">
        <v>54555.929360000002</v>
      </c>
      <c r="BU289" s="105">
        <v>6000</v>
      </c>
      <c r="BV289" s="106">
        <v>4976.6039099999998</v>
      </c>
      <c r="BW289" s="106">
        <v>881.73599999999999</v>
      </c>
      <c r="BX289" s="106">
        <v>40507.929360000002</v>
      </c>
      <c r="BY289" s="106">
        <v>6000</v>
      </c>
      <c r="BZ289" s="105">
        <v>0</v>
      </c>
      <c r="CA289" s="107">
        <v>25283.671470000001</v>
      </c>
      <c r="CB289" s="107">
        <v>0</v>
      </c>
      <c r="CC289" s="107">
        <v>-10624</v>
      </c>
      <c r="CD289" s="107">
        <v>0</v>
      </c>
      <c r="CE289" s="107">
        <v>1123.5844999999999</v>
      </c>
      <c r="CF289" s="136">
        <v>15783.255970000002</v>
      </c>
      <c r="CG289" s="110">
        <v>4430</v>
      </c>
      <c r="CH289" s="110">
        <v>5485</v>
      </c>
      <c r="CI289" s="135">
        <v>9915</v>
      </c>
      <c r="CJ289" s="135">
        <v>121</v>
      </c>
      <c r="CK289" s="97">
        <v>0</v>
      </c>
      <c r="CL289" s="97">
        <v>0</v>
      </c>
      <c r="CM289" s="139">
        <v>0</v>
      </c>
      <c r="CN289" s="139">
        <v>0</v>
      </c>
      <c r="CO289" s="97">
        <v>1</v>
      </c>
      <c r="CP289" s="97">
        <v>190144</v>
      </c>
      <c r="CQ289" s="119">
        <v>51575.859856000003</v>
      </c>
      <c r="CR289" s="119">
        <v>51749.303251900004</v>
      </c>
      <c r="CS289" s="118">
        <v>-173.44339590000163</v>
      </c>
      <c r="CT289" s="117">
        <v>12631.740189999982</v>
      </c>
      <c r="CU289" s="117">
        <v>12458.296794099981</v>
      </c>
    </row>
    <row r="290" spans="1:99" x14ac:dyDescent="0.2">
      <c r="A290" s="144" t="s">
        <v>50</v>
      </c>
      <c r="B290" s="144" t="s">
        <v>1329</v>
      </c>
      <c r="C290" s="144" t="s">
        <v>51</v>
      </c>
      <c r="D290" s="144"/>
      <c r="E290" s="144" t="s">
        <v>820</v>
      </c>
      <c r="F290" s="97">
        <v>226141</v>
      </c>
      <c r="G290" s="97">
        <v>18323</v>
      </c>
      <c r="H290" s="97">
        <v>62783</v>
      </c>
      <c r="I290" s="97">
        <v>142090</v>
      </c>
      <c r="J290" s="97">
        <v>19233</v>
      </c>
      <c r="K290" s="97">
        <v>9506</v>
      </c>
      <c r="L290" s="97">
        <v>17412</v>
      </c>
      <c r="M290" s="97">
        <v>43073</v>
      </c>
      <c r="N290" s="97">
        <v>7198</v>
      </c>
      <c r="O290" s="97">
        <v>0</v>
      </c>
      <c r="P290" s="97">
        <v>0</v>
      </c>
      <c r="Q290" s="97">
        <v>9480</v>
      </c>
      <c r="R290" s="97">
        <v>0</v>
      </c>
      <c r="S290" s="140">
        <v>555239</v>
      </c>
      <c r="T290" s="98">
        <v>99879</v>
      </c>
      <c r="U290" s="98">
        <v>629</v>
      </c>
      <c r="V290" s="98">
        <v>11894</v>
      </c>
      <c r="W290" s="98">
        <v>0</v>
      </c>
      <c r="X290" s="98">
        <v>0</v>
      </c>
      <c r="Y290" s="97">
        <v>15416</v>
      </c>
      <c r="Z290" s="97">
        <v>0</v>
      </c>
      <c r="AA290" s="97">
        <v>0</v>
      </c>
      <c r="AB290" s="97">
        <v>0</v>
      </c>
      <c r="AC290" s="97">
        <v>0</v>
      </c>
      <c r="AD290" s="98">
        <v>0</v>
      </c>
      <c r="AE290" s="98">
        <v>0</v>
      </c>
      <c r="AF290" s="98">
        <v>0</v>
      </c>
      <c r="AG290" s="98">
        <v>0</v>
      </c>
      <c r="AH290" s="98">
        <v>1140</v>
      </c>
      <c r="AI290" s="98">
        <v>0</v>
      </c>
      <c r="AJ290" s="114">
        <v>684197</v>
      </c>
      <c r="AK290" s="97">
        <v>592</v>
      </c>
      <c r="AL290" s="97">
        <v>0</v>
      </c>
      <c r="AM290" s="97">
        <v>0</v>
      </c>
      <c r="AN290" s="97">
        <v>0</v>
      </c>
      <c r="AO290" s="97">
        <v>0</v>
      </c>
      <c r="AP290" s="97">
        <v>16006</v>
      </c>
      <c r="AQ290" s="97">
        <v>0</v>
      </c>
      <c r="AR290" s="97">
        <v>9549</v>
      </c>
      <c r="AS290" s="97">
        <v>-360</v>
      </c>
      <c r="AT290" s="97">
        <v>709984</v>
      </c>
      <c r="AU290" s="97">
        <v>0</v>
      </c>
      <c r="AV290" s="97">
        <v>0</v>
      </c>
      <c r="AW290" s="97">
        <v>1</v>
      </c>
      <c r="AX290" s="97">
        <v>0</v>
      </c>
      <c r="AY290" s="97">
        <v>-110996</v>
      </c>
      <c r="AZ290" s="97">
        <v>0</v>
      </c>
      <c r="BA290" s="97">
        <v>-114</v>
      </c>
      <c r="BB290" s="97">
        <v>245</v>
      </c>
      <c r="BC290" s="97">
        <v>0</v>
      </c>
      <c r="BD290" s="114">
        <v>599120</v>
      </c>
      <c r="BE290" s="97">
        <v>-237</v>
      </c>
      <c r="BF290" s="97">
        <v>-274676</v>
      </c>
      <c r="BG290" s="97">
        <v>324207</v>
      </c>
      <c r="BH290" s="97">
        <v>0</v>
      </c>
      <c r="BI290" s="97">
        <v>-2372</v>
      </c>
      <c r="BJ290" s="97">
        <v>0</v>
      </c>
      <c r="BK290" s="97">
        <v>6840</v>
      </c>
      <c r="BL290" s="97">
        <v>328</v>
      </c>
      <c r="BM290" s="97">
        <v>-34726</v>
      </c>
      <c r="BN290" s="97">
        <v>0</v>
      </c>
      <c r="BO290" s="97">
        <v>-52680</v>
      </c>
      <c r="BP290" s="97">
        <v>-1456</v>
      </c>
      <c r="BQ290" s="97">
        <v>240141</v>
      </c>
      <c r="BR290" s="105">
        <v>8636</v>
      </c>
      <c r="BS290" s="105">
        <v>0</v>
      </c>
      <c r="BT290" s="105">
        <v>17740</v>
      </c>
      <c r="BU290" s="105">
        <v>12205</v>
      </c>
      <c r="BV290" s="106">
        <v>6264</v>
      </c>
      <c r="BW290" s="106">
        <v>0</v>
      </c>
      <c r="BX290" s="106">
        <v>24580</v>
      </c>
      <c r="BY290" s="106">
        <v>12533</v>
      </c>
      <c r="BZ290" s="105">
        <v>0</v>
      </c>
      <c r="CA290" s="107">
        <v>42296</v>
      </c>
      <c r="CB290" s="107">
        <v>9562</v>
      </c>
      <c r="CC290" s="107">
        <v>0</v>
      </c>
      <c r="CD290" s="107">
        <v>0</v>
      </c>
      <c r="CE290" s="107">
        <v>20136</v>
      </c>
      <c r="CF290" s="136">
        <v>71994</v>
      </c>
      <c r="CG290" s="110">
        <v>11053</v>
      </c>
      <c r="CH290" s="110">
        <v>12108</v>
      </c>
      <c r="CI290" s="135">
        <v>23161</v>
      </c>
      <c r="CJ290" s="135">
        <v>121</v>
      </c>
      <c r="CK290" s="97">
        <v>0</v>
      </c>
      <c r="CL290" s="97">
        <v>0</v>
      </c>
      <c r="CM290" s="139">
        <v>0</v>
      </c>
      <c r="CN290" s="139">
        <v>0</v>
      </c>
      <c r="CO290" s="97">
        <v>1</v>
      </c>
      <c r="CP290" s="97">
        <v>555239</v>
      </c>
      <c r="CQ290" s="119">
        <v>25947</v>
      </c>
      <c r="CR290" s="119">
        <v>23256</v>
      </c>
      <c r="CS290" s="118">
        <v>2691</v>
      </c>
      <c r="CT290" s="117">
        <v>20479</v>
      </c>
      <c r="CU290" s="117">
        <v>23170</v>
      </c>
    </row>
    <row r="291" spans="1:99" x14ac:dyDescent="0.2">
      <c r="A291" s="144" t="s">
        <v>613</v>
      </c>
      <c r="B291" s="144" t="s">
        <v>1330</v>
      </c>
      <c r="C291" s="144" t="s">
        <v>614</v>
      </c>
      <c r="D291" s="291" t="s">
        <v>1535</v>
      </c>
      <c r="E291" s="144" t="s">
        <v>820</v>
      </c>
      <c r="F291" s="97" t="s">
        <v>1536</v>
      </c>
      <c r="G291" s="97" t="s">
        <v>1536</v>
      </c>
      <c r="H291" s="97" t="s">
        <v>1536</v>
      </c>
      <c r="I291" s="97" t="s">
        <v>1536</v>
      </c>
      <c r="J291" s="97" t="s">
        <v>1536</v>
      </c>
      <c r="K291" s="97" t="s">
        <v>1536</v>
      </c>
      <c r="L291" s="97" t="s">
        <v>1536</v>
      </c>
      <c r="M291" s="97" t="s">
        <v>1536</v>
      </c>
      <c r="N291" s="97" t="s">
        <v>1536</v>
      </c>
      <c r="O291" s="97" t="s">
        <v>1536</v>
      </c>
      <c r="P291" s="97" t="s">
        <v>1536</v>
      </c>
      <c r="Q291" s="97" t="s">
        <v>1536</v>
      </c>
      <c r="R291" s="97" t="s">
        <v>1536</v>
      </c>
      <c r="S291" s="140" t="s">
        <v>1536</v>
      </c>
      <c r="T291" s="98" t="s">
        <v>1536</v>
      </c>
      <c r="U291" s="98" t="s">
        <v>1536</v>
      </c>
      <c r="V291" s="98" t="s">
        <v>1536</v>
      </c>
      <c r="W291" s="98" t="s">
        <v>1536</v>
      </c>
      <c r="X291" s="98" t="s">
        <v>1536</v>
      </c>
      <c r="Y291" s="97" t="s">
        <v>1536</v>
      </c>
      <c r="Z291" s="97" t="s">
        <v>1536</v>
      </c>
      <c r="AA291" s="97" t="s">
        <v>1536</v>
      </c>
      <c r="AB291" s="97" t="s">
        <v>1536</v>
      </c>
      <c r="AC291" s="97" t="s">
        <v>1536</v>
      </c>
      <c r="AD291" s="98" t="s">
        <v>1536</v>
      </c>
      <c r="AE291" s="98" t="s">
        <v>1536</v>
      </c>
      <c r="AF291" s="98" t="s">
        <v>1536</v>
      </c>
      <c r="AG291" s="98" t="s">
        <v>1536</v>
      </c>
      <c r="AH291" s="98" t="s">
        <v>1536</v>
      </c>
      <c r="AI291" s="98" t="s">
        <v>1536</v>
      </c>
      <c r="AJ291" s="114" t="s">
        <v>1536</v>
      </c>
      <c r="AK291" s="97" t="s">
        <v>1536</v>
      </c>
      <c r="AL291" s="97" t="s">
        <v>1536</v>
      </c>
      <c r="AM291" s="97" t="s">
        <v>1536</v>
      </c>
      <c r="AN291" s="97" t="s">
        <v>1536</v>
      </c>
      <c r="AO291" s="97" t="s">
        <v>1536</v>
      </c>
      <c r="AP291" s="97" t="s">
        <v>1536</v>
      </c>
      <c r="AQ291" s="97" t="s">
        <v>1536</v>
      </c>
      <c r="AR291" s="97" t="s">
        <v>1536</v>
      </c>
      <c r="AS291" s="97" t="s">
        <v>1536</v>
      </c>
      <c r="AT291" s="97" t="s">
        <v>1536</v>
      </c>
      <c r="AU291" s="97" t="s">
        <v>1536</v>
      </c>
      <c r="AV291" s="97" t="s">
        <v>1536</v>
      </c>
      <c r="AW291" s="97" t="s">
        <v>1536</v>
      </c>
      <c r="AX291" s="97" t="s">
        <v>1536</v>
      </c>
      <c r="AY291" s="97" t="s">
        <v>1536</v>
      </c>
      <c r="AZ291" s="97" t="s">
        <v>1536</v>
      </c>
      <c r="BA291" s="97" t="s">
        <v>1536</v>
      </c>
      <c r="BB291" s="97" t="s">
        <v>1536</v>
      </c>
      <c r="BC291" s="97" t="s">
        <v>1536</v>
      </c>
      <c r="BD291" s="114" t="s">
        <v>1536</v>
      </c>
      <c r="BE291" s="97" t="s">
        <v>1536</v>
      </c>
      <c r="BF291" s="97" t="s">
        <v>1536</v>
      </c>
      <c r="BG291" s="97" t="s">
        <v>1536</v>
      </c>
      <c r="BH291" s="97" t="s">
        <v>1536</v>
      </c>
      <c r="BI291" s="97" t="s">
        <v>1536</v>
      </c>
      <c r="BJ291" s="97" t="s">
        <v>1536</v>
      </c>
      <c r="BK291" s="97" t="s">
        <v>1536</v>
      </c>
      <c r="BL291" s="97" t="s">
        <v>1536</v>
      </c>
      <c r="BM291" s="97" t="s">
        <v>1536</v>
      </c>
      <c r="BN291" s="97" t="s">
        <v>1536</v>
      </c>
      <c r="BO291" s="97" t="s">
        <v>1536</v>
      </c>
      <c r="BP291" s="97" t="s">
        <v>1536</v>
      </c>
      <c r="BQ291" s="97" t="s">
        <v>1536</v>
      </c>
      <c r="BR291" s="105" t="s">
        <v>1536</v>
      </c>
      <c r="BS291" s="105" t="s">
        <v>1536</v>
      </c>
      <c r="BT291" s="105" t="s">
        <v>1536</v>
      </c>
      <c r="BU291" s="105" t="s">
        <v>1536</v>
      </c>
      <c r="BV291" s="106" t="s">
        <v>1536</v>
      </c>
      <c r="BW291" s="106" t="s">
        <v>1536</v>
      </c>
      <c r="BX291" s="106" t="s">
        <v>1536</v>
      </c>
      <c r="BY291" s="106" t="s">
        <v>1536</v>
      </c>
      <c r="BZ291" s="105" t="s">
        <v>1536</v>
      </c>
      <c r="CA291" s="107" t="s">
        <v>1536</v>
      </c>
      <c r="CB291" s="107" t="s">
        <v>1536</v>
      </c>
      <c r="CC291" s="107" t="s">
        <v>1536</v>
      </c>
      <c r="CD291" s="107" t="s">
        <v>1536</v>
      </c>
      <c r="CE291" s="107" t="s">
        <v>1536</v>
      </c>
      <c r="CF291" s="136" t="s">
        <v>1536</v>
      </c>
      <c r="CG291" s="110" t="s">
        <v>1536</v>
      </c>
      <c r="CH291" s="110" t="s">
        <v>1536</v>
      </c>
      <c r="CI291" s="135" t="s">
        <v>1536</v>
      </c>
      <c r="CJ291" s="135" t="s">
        <v>1536</v>
      </c>
      <c r="CK291" s="97" t="s">
        <v>1536</v>
      </c>
      <c r="CL291" s="97" t="s">
        <v>1536</v>
      </c>
      <c r="CM291" s="139" t="s">
        <v>1536</v>
      </c>
      <c r="CN291" s="139" t="s">
        <v>1536</v>
      </c>
      <c r="CO291" s="97" t="s">
        <v>1536</v>
      </c>
      <c r="CP291" s="97" t="s">
        <v>1536</v>
      </c>
      <c r="CQ291" s="119" t="s">
        <v>1536</v>
      </c>
      <c r="CR291" s="119" t="s">
        <v>1536</v>
      </c>
      <c r="CS291" s="118" t="s">
        <v>1536</v>
      </c>
      <c r="CT291" s="117" t="s">
        <v>1536</v>
      </c>
      <c r="CU291" s="117" t="s">
        <v>1536</v>
      </c>
    </row>
    <row r="292" spans="1:99" x14ac:dyDescent="0.2">
      <c r="A292" s="144" t="s">
        <v>615</v>
      </c>
      <c r="B292" s="144" t="s">
        <v>1331</v>
      </c>
      <c r="C292" s="144" t="s">
        <v>616</v>
      </c>
      <c r="D292" s="144"/>
      <c r="E292" s="144" t="s">
        <v>823</v>
      </c>
      <c r="F292" s="97">
        <v>233496</v>
      </c>
      <c r="G292" s="97">
        <v>5607</v>
      </c>
      <c r="H292" s="97">
        <v>42663</v>
      </c>
      <c r="I292" s="97">
        <v>65288</v>
      </c>
      <c r="J292" s="97">
        <v>22643</v>
      </c>
      <c r="K292" s="97">
        <v>5880</v>
      </c>
      <c r="L292" s="97">
        <v>9741</v>
      </c>
      <c r="M292" s="97">
        <v>15757</v>
      </c>
      <c r="N292" s="97">
        <v>5766</v>
      </c>
      <c r="O292" s="97">
        <v>0</v>
      </c>
      <c r="P292" s="97">
        <v>0</v>
      </c>
      <c r="Q292" s="97">
        <v>10839</v>
      </c>
      <c r="R292" s="97">
        <v>-2410</v>
      </c>
      <c r="S292" s="140">
        <v>415270</v>
      </c>
      <c r="T292" s="98">
        <v>96123</v>
      </c>
      <c r="U292" s="98">
        <v>1784</v>
      </c>
      <c r="V292" s="98">
        <v>0</v>
      </c>
      <c r="W292" s="98">
        <v>0</v>
      </c>
      <c r="X292" s="98">
        <v>0</v>
      </c>
      <c r="Y292" s="97">
        <v>371</v>
      </c>
      <c r="Z292" s="97">
        <v>19428</v>
      </c>
      <c r="AA292" s="97">
        <v>19673</v>
      </c>
      <c r="AB292" s="97">
        <v>0</v>
      </c>
      <c r="AC292" s="97">
        <v>0</v>
      </c>
      <c r="AD292" s="98">
        <v>198</v>
      </c>
      <c r="AE292" s="98">
        <v>500</v>
      </c>
      <c r="AF292" s="98">
        <v>-89</v>
      </c>
      <c r="AG292" s="98">
        <v>-1607</v>
      </c>
      <c r="AH292" s="98">
        <v>-2398</v>
      </c>
      <c r="AI292" s="98">
        <v>0</v>
      </c>
      <c r="AJ292" s="114">
        <v>549253</v>
      </c>
      <c r="AK292" s="97">
        <v>132</v>
      </c>
      <c r="AL292" s="97">
        <v>19704</v>
      </c>
      <c r="AM292" s="97">
        <v>7</v>
      </c>
      <c r="AN292" s="97">
        <v>0</v>
      </c>
      <c r="AO292" s="97">
        <v>1402</v>
      </c>
      <c r="AP292" s="97">
        <v>8013</v>
      </c>
      <c r="AQ292" s="97">
        <v>0</v>
      </c>
      <c r="AR292" s="97">
        <v>4680</v>
      </c>
      <c r="AS292" s="97">
        <v>0</v>
      </c>
      <c r="AT292" s="97">
        <v>583191</v>
      </c>
      <c r="AU292" s="97">
        <v>-6246</v>
      </c>
      <c r="AV292" s="97">
        <v>0</v>
      </c>
      <c r="AW292" s="97">
        <v>0</v>
      </c>
      <c r="AX292" s="97">
        <v>0</v>
      </c>
      <c r="AY292" s="97">
        <v>-104619</v>
      </c>
      <c r="AZ292" s="97">
        <v>0</v>
      </c>
      <c r="BA292" s="97">
        <v>0</v>
      </c>
      <c r="BB292" s="97">
        <v>320</v>
      </c>
      <c r="BC292" s="97">
        <v>-339</v>
      </c>
      <c r="BD292" s="114">
        <v>472307</v>
      </c>
      <c r="BE292" s="97">
        <v>0</v>
      </c>
      <c r="BF292" s="97">
        <v>-242658</v>
      </c>
      <c r="BG292" s="97">
        <v>229649</v>
      </c>
      <c r="BH292" s="97">
        <v>0</v>
      </c>
      <c r="BI292" s="97">
        <v>-2935</v>
      </c>
      <c r="BJ292" s="97">
        <v>-51</v>
      </c>
      <c r="BK292" s="97">
        <v>-27662</v>
      </c>
      <c r="BL292" s="97">
        <v>0</v>
      </c>
      <c r="BM292" s="97">
        <v>-42008</v>
      </c>
      <c r="BN292" s="97">
        <v>0</v>
      </c>
      <c r="BO292" s="97">
        <v>-62261</v>
      </c>
      <c r="BP292" s="97">
        <v>-30</v>
      </c>
      <c r="BQ292" s="97">
        <v>94702</v>
      </c>
      <c r="BR292" s="105">
        <v>8176</v>
      </c>
      <c r="BS292" s="105">
        <v>1087</v>
      </c>
      <c r="BT292" s="105">
        <v>130026</v>
      </c>
      <c r="BU292" s="105">
        <v>10660</v>
      </c>
      <c r="BV292" s="106">
        <v>5241</v>
      </c>
      <c r="BW292" s="106">
        <v>1036</v>
      </c>
      <c r="BX292" s="106">
        <v>102364</v>
      </c>
      <c r="BY292" s="106">
        <v>10660</v>
      </c>
      <c r="BZ292" s="105">
        <v>0</v>
      </c>
      <c r="CA292" s="107">
        <v>20421</v>
      </c>
      <c r="CB292" s="107">
        <v>18756</v>
      </c>
      <c r="CC292" s="107">
        <v>68080</v>
      </c>
      <c r="CD292" s="107">
        <v>-4301</v>
      </c>
      <c r="CE292" s="107">
        <v>5778</v>
      </c>
      <c r="CF292" s="136">
        <v>108734</v>
      </c>
      <c r="CG292" s="110">
        <v>8980</v>
      </c>
      <c r="CH292" s="110">
        <v>13919</v>
      </c>
      <c r="CI292" s="135">
        <v>22899</v>
      </c>
      <c r="CJ292" s="135">
        <v>3047</v>
      </c>
      <c r="CK292" s="97">
        <v>0</v>
      </c>
      <c r="CL292" s="97">
        <v>0</v>
      </c>
      <c r="CM292" s="139">
        <v>0</v>
      </c>
      <c r="CN292" s="139">
        <v>0</v>
      </c>
      <c r="CO292" s="97">
        <v>1</v>
      </c>
      <c r="CP292" s="97">
        <v>415270</v>
      </c>
      <c r="CQ292" s="119">
        <v>0</v>
      </c>
      <c r="CR292" s="119">
        <v>0</v>
      </c>
      <c r="CS292" s="118">
        <v>0</v>
      </c>
      <c r="CT292" s="117">
        <v>0</v>
      </c>
      <c r="CU292" s="117">
        <v>0</v>
      </c>
    </row>
    <row r="293" spans="1:99" x14ac:dyDescent="0.2">
      <c r="A293" s="144" t="s">
        <v>617</v>
      </c>
      <c r="B293" s="144" t="s">
        <v>1332</v>
      </c>
      <c r="C293" s="144" t="s">
        <v>618</v>
      </c>
      <c r="D293" s="144"/>
      <c r="E293" s="144" t="s">
        <v>823</v>
      </c>
      <c r="F293" s="97">
        <v>169877.51800000001</v>
      </c>
      <c r="G293" s="97">
        <v>5098</v>
      </c>
      <c r="H293" s="97">
        <v>25257.612999999998</v>
      </c>
      <c r="I293" s="97">
        <v>52393</v>
      </c>
      <c r="J293" s="97">
        <v>12757</v>
      </c>
      <c r="K293" s="97">
        <v>5675</v>
      </c>
      <c r="L293" s="97">
        <v>6111.991</v>
      </c>
      <c r="M293" s="97">
        <v>7471</v>
      </c>
      <c r="N293" s="97">
        <v>1863</v>
      </c>
      <c r="O293" s="97">
        <v>0</v>
      </c>
      <c r="P293" s="97">
        <v>0</v>
      </c>
      <c r="Q293" s="97">
        <v>4000.74</v>
      </c>
      <c r="R293" s="97">
        <v>220.30000000000035</v>
      </c>
      <c r="S293" s="140">
        <v>290725.16199999995</v>
      </c>
      <c r="T293" s="98">
        <v>31017</v>
      </c>
      <c r="U293" s="98">
        <v>633</v>
      </c>
      <c r="V293" s="98">
        <v>17527</v>
      </c>
      <c r="W293" s="98">
        <v>0</v>
      </c>
      <c r="X293" s="98">
        <v>54</v>
      </c>
      <c r="Y293" s="97">
        <v>0</v>
      </c>
      <c r="Z293" s="97">
        <v>13255</v>
      </c>
      <c r="AA293" s="97">
        <v>12402</v>
      </c>
      <c r="AB293" s="97">
        <v>0</v>
      </c>
      <c r="AC293" s="97">
        <v>0</v>
      </c>
      <c r="AD293" s="98">
        <v>-4902</v>
      </c>
      <c r="AE293" s="98">
        <v>-2116</v>
      </c>
      <c r="AF293" s="98">
        <v>-1768</v>
      </c>
      <c r="AG293" s="98">
        <v>-1279</v>
      </c>
      <c r="AH293" s="98">
        <v>-1614</v>
      </c>
      <c r="AI293" s="98">
        <v>0</v>
      </c>
      <c r="AJ293" s="114">
        <v>353934.16199999995</v>
      </c>
      <c r="AK293" s="97">
        <v>96</v>
      </c>
      <c r="AL293" s="97">
        <v>1420</v>
      </c>
      <c r="AM293" s="97">
        <v>0</v>
      </c>
      <c r="AN293" s="97">
        <v>0</v>
      </c>
      <c r="AO293" s="97">
        <v>258</v>
      </c>
      <c r="AP293" s="97">
        <v>3671</v>
      </c>
      <c r="AQ293" s="97">
        <v>59</v>
      </c>
      <c r="AR293" s="97">
        <v>7932</v>
      </c>
      <c r="AS293" s="97">
        <v>-4417</v>
      </c>
      <c r="AT293" s="97">
        <v>362953.16199999995</v>
      </c>
      <c r="AU293" s="97">
        <v>-2005</v>
      </c>
      <c r="AV293" s="97">
        <v>0</v>
      </c>
      <c r="AW293" s="97">
        <v>-51</v>
      </c>
      <c r="AX293" s="97">
        <v>0</v>
      </c>
      <c r="AY293" s="97">
        <v>-53160</v>
      </c>
      <c r="AZ293" s="97">
        <v>0</v>
      </c>
      <c r="BA293" s="97">
        <v>0</v>
      </c>
      <c r="BB293" s="97">
        <v>173</v>
      </c>
      <c r="BC293" s="97">
        <v>0</v>
      </c>
      <c r="BD293" s="114">
        <v>307910.16199999995</v>
      </c>
      <c r="BE293" s="97">
        <v>-21</v>
      </c>
      <c r="BF293" s="97">
        <v>-174921</v>
      </c>
      <c r="BG293" s="97">
        <v>132968.16199999995</v>
      </c>
      <c r="BH293" s="97">
        <v>0</v>
      </c>
      <c r="BI293" s="97">
        <v>-2620</v>
      </c>
      <c r="BJ293" s="97">
        <v>-516</v>
      </c>
      <c r="BK293" s="97">
        <v>-3437</v>
      </c>
      <c r="BL293" s="97">
        <v>-1670</v>
      </c>
      <c r="BM293" s="97">
        <v>-22248</v>
      </c>
      <c r="BN293" s="97">
        <v>0</v>
      </c>
      <c r="BO293" s="97">
        <v>-32141</v>
      </c>
      <c r="BP293" s="97">
        <v>0</v>
      </c>
      <c r="BQ293" s="97">
        <v>70335</v>
      </c>
      <c r="BR293" s="105">
        <v>758</v>
      </c>
      <c r="BS293" s="105">
        <v>3263</v>
      </c>
      <c r="BT293" s="105">
        <v>29758</v>
      </c>
      <c r="BU293" s="105">
        <v>10063</v>
      </c>
      <c r="BV293" s="106">
        <v>-1862</v>
      </c>
      <c r="BW293" s="106">
        <v>2747</v>
      </c>
      <c r="BX293" s="106">
        <v>26321</v>
      </c>
      <c r="BY293" s="106">
        <v>8393</v>
      </c>
      <c r="BZ293" s="105">
        <v>0</v>
      </c>
      <c r="CA293" s="107">
        <v>7237</v>
      </c>
      <c r="CB293" s="107">
        <v>5832</v>
      </c>
      <c r="CC293" s="107">
        <v>5880</v>
      </c>
      <c r="CD293" s="107">
        <v>0</v>
      </c>
      <c r="CE293" s="107">
        <v>167</v>
      </c>
      <c r="CF293" s="136">
        <v>19116</v>
      </c>
      <c r="CG293" s="110">
        <v>5039</v>
      </c>
      <c r="CH293" s="110">
        <v>7669</v>
      </c>
      <c r="CI293" s="135">
        <v>12708</v>
      </c>
      <c r="CJ293" s="135">
        <v>0</v>
      </c>
      <c r="CK293" s="97">
        <v>0</v>
      </c>
      <c r="CL293" s="97">
        <v>0</v>
      </c>
      <c r="CM293" s="139">
        <v>0</v>
      </c>
      <c r="CN293" s="139">
        <v>0</v>
      </c>
      <c r="CO293" s="97">
        <v>1</v>
      </c>
      <c r="CP293" s="97">
        <v>290725</v>
      </c>
      <c r="CQ293" s="119">
        <v>30894</v>
      </c>
      <c r="CR293" s="119">
        <v>33285</v>
      </c>
      <c r="CS293" s="118">
        <v>-2391</v>
      </c>
      <c r="CT293" s="117">
        <v>5960</v>
      </c>
      <c r="CU293" s="117">
        <v>3569</v>
      </c>
    </row>
    <row r="294" spans="1:99" x14ac:dyDescent="0.2">
      <c r="A294" s="144" t="s">
        <v>619</v>
      </c>
      <c r="B294" s="144" t="s">
        <v>1333</v>
      </c>
      <c r="C294" s="144" t="s">
        <v>620</v>
      </c>
      <c r="D294" s="144"/>
      <c r="E294" s="144" t="s">
        <v>823</v>
      </c>
      <c r="F294" s="97">
        <v>384148</v>
      </c>
      <c r="G294" s="97">
        <v>5758</v>
      </c>
      <c r="H294" s="97">
        <v>105620</v>
      </c>
      <c r="I294" s="97">
        <v>138223</v>
      </c>
      <c r="J294" s="97">
        <v>54596</v>
      </c>
      <c r="K294" s="97">
        <v>20164</v>
      </c>
      <c r="L294" s="97">
        <v>40582</v>
      </c>
      <c r="M294" s="97">
        <v>31422</v>
      </c>
      <c r="N294" s="97">
        <v>20057</v>
      </c>
      <c r="O294" s="97">
        <v>0</v>
      </c>
      <c r="P294" s="97">
        <v>0</v>
      </c>
      <c r="Q294" s="97">
        <v>20949</v>
      </c>
      <c r="R294" s="97">
        <v>0</v>
      </c>
      <c r="S294" s="140">
        <v>821519</v>
      </c>
      <c r="T294" s="98">
        <v>208518</v>
      </c>
      <c r="U294" s="98">
        <v>6466</v>
      </c>
      <c r="V294" s="98">
        <v>36947</v>
      </c>
      <c r="W294" s="98">
        <v>0</v>
      </c>
      <c r="X294" s="98">
        <v>0</v>
      </c>
      <c r="Y294" s="97">
        <v>0</v>
      </c>
      <c r="Z294" s="97">
        <v>36039</v>
      </c>
      <c r="AA294" s="97">
        <v>32802</v>
      </c>
      <c r="AB294" s="97">
        <v>0</v>
      </c>
      <c r="AC294" s="97">
        <v>19</v>
      </c>
      <c r="AD294" s="98">
        <v>-21322</v>
      </c>
      <c r="AE294" s="98">
        <v>3046</v>
      </c>
      <c r="AF294" s="98">
        <v>-264</v>
      </c>
      <c r="AG294" s="98">
        <v>-561</v>
      </c>
      <c r="AH294" s="98">
        <v>251</v>
      </c>
      <c r="AI294" s="98">
        <v>0</v>
      </c>
      <c r="AJ294" s="114">
        <v>1123460</v>
      </c>
      <c r="AK294" s="97">
        <v>196</v>
      </c>
      <c r="AL294" s="97">
        <v>6872</v>
      </c>
      <c r="AM294" s="97">
        <v>0</v>
      </c>
      <c r="AN294" s="97">
        <v>0</v>
      </c>
      <c r="AO294" s="97">
        <v>5586</v>
      </c>
      <c r="AP294" s="97">
        <v>20957</v>
      </c>
      <c r="AQ294" s="97">
        <v>39</v>
      </c>
      <c r="AR294" s="97">
        <v>34505</v>
      </c>
      <c r="AS294" s="97">
        <v>-10232</v>
      </c>
      <c r="AT294" s="97">
        <v>1181383</v>
      </c>
      <c r="AU294" s="97">
        <v>-65308</v>
      </c>
      <c r="AV294" s="97">
        <v>0</v>
      </c>
      <c r="AW294" s="97">
        <v>332</v>
      </c>
      <c r="AX294" s="97">
        <v>0</v>
      </c>
      <c r="AY294" s="97">
        <v>-272447</v>
      </c>
      <c r="AZ294" s="97">
        <v>0</v>
      </c>
      <c r="BA294" s="97">
        <v>0</v>
      </c>
      <c r="BB294" s="97">
        <v>525</v>
      </c>
      <c r="BC294" s="97">
        <v>0</v>
      </c>
      <c r="BD294" s="114">
        <v>844485</v>
      </c>
      <c r="BE294" s="97">
        <v>-54</v>
      </c>
      <c r="BF294" s="97">
        <v>-452259</v>
      </c>
      <c r="BG294" s="97">
        <v>392172</v>
      </c>
      <c r="BH294" s="97">
        <v>0</v>
      </c>
      <c r="BI294" s="97">
        <v>0</v>
      </c>
      <c r="BJ294" s="97">
        <v>0</v>
      </c>
      <c r="BK294" s="97">
        <v>24213</v>
      </c>
      <c r="BL294" s="97">
        <v>-1251</v>
      </c>
      <c r="BM294" s="97">
        <v>-113768</v>
      </c>
      <c r="BN294" s="97">
        <v>0</v>
      </c>
      <c r="BO294" s="97">
        <v>-164749</v>
      </c>
      <c r="BP294" s="97">
        <v>-7923</v>
      </c>
      <c r="BQ294" s="97">
        <v>128694</v>
      </c>
      <c r="BR294" s="105">
        <v>28782</v>
      </c>
      <c r="BS294" s="105">
        <v>308</v>
      </c>
      <c r="BT294" s="105">
        <v>175506</v>
      </c>
      <c r="BU294" s="105">
        <v>27477</v>
      </c>
      <c r="BV294" s="106">
        <v>28782</v>
      </c>
      <c r="BW294" s="106">
        <v>308</v>
      </c>
      <c r="BX294" s="106">
        <v>199719</v>
      </c>
      <c r="BY294" s="106">
        <v>26226</v>
      </c>
      <c r="BZ294" s="105">
        <v>0</v>
      </c>
      <c r="CA294" s="107">
        <v>37331</v>
      </c>
      <c r="CB294" s="107">
        <v>19587</v>
      </c>
      <c r="CC294" s="107">
        <v>3236</v>
      </c>
      <c r="CD294" s="107">
        <v>-25067</v>
      </c>
      <c r="CE294" s="107">
        <v>60291</v>
      </c>
      <c r="CF294" s="136">
        <v>95378</v>
      </c>
      <c r="CG294" s="110">
        <v>14513</v>
      </c>
      <c r="CH294" s="110">
        <v>25535</v>
      </c>
      <c r="CI294" s="135">
        <v>40048</v>
      </c>
      <c r="CJ294" s="135">
        <v>0</v>
      </c>
      <c r="CK294" s="97">
        <v>0</v>
      </c>
      <c r="CL294" s="97">
        <v>74</v>
      </c>
      <c r="CM294" s="139">
        <v>0</v>
      </c>
      <c r="CN294" s="139">
        <v>0</v>
      </c>
      <c r="CO294" s="97">
        <v>1</v>
      </c>
      <c r="CP294" s="97">
        <v>820519</v>
      </c>
      <c r="CQ294" s="119">
        <v>88994</v>
      </c>
      <c r="CR294" s="119">
        <v>84013</v>
      </c>
      <c r="CS294" s="118">
        <v>4981</v>
      </c>
      <c r="CT294" s="117">
        <v>86010</v>
      </c>
      <c r="CU294" s="117">
        <v>90991</v>
      </c>
    </row>
    <row r="295" spans="1:99" x14ac:dyDescent="0.2">
      <c r="A295" s="144" t="s">
        <v>621</v>
      </c>
      <c r="B295" s="144" t="s">
        <v>1334</v>
      </c>
      <c r="C295" s="144" t="s">
        <v>622</v>
      </c>
      <c r="D295" s="144"/>
      <c r="E295" s="144" t="s">
        <v>823</v>
      </c>
      <c r="F295" s="97">
        <v>183135</v>
      </c>
      <c r="G295" s="97">
        <v>8939</v>
      </c>
      <c r="H295" s="97">
        <v>31448</v>
      </c>
      <c r="I295" s="97">
        <v>50216</v>
      </c>
      <c r="J295" s="97">
        <v>20486</v>
      </c>
      <c r="K295" s="97">
        <v>4374</v>
      </c>
      <c r="L295" s="97">
        <v>13189</v>
      </c>
      <c r="M295" s="97">
        <v>9882</v>
      </c>
      <c r="N295" s="97">
        <v>5804</v>
      </c>
      <c r="O295" s="97">
        <v>0</v>
      </c>
      <c r="P295" s="97">
        <v>0</v>
      </c>
      <c r="Q295" s="97">
        <v>13005</v>
      </c>
      <c r="R295" s="97">
        <v>0</v>
      </c>
      <c r="S295" s="140">
        <v>340478</v>
      </c>
      <c r="T295" s="98">
        <v>71456</v>
      </c>
      <c r="U295" s="98">
        <v>0</v>
      </c>
      <c r="V295" s="98">
        <v>4945</v>
      </c>
      <c r="W295" s="98">
        <v>0</v>
      </c>
      <c r="X295" s="98">
        <v>0</v>
      </c>
      <c r="Y295" s="97">
        <v>246</v>
      </c>
      <c r="Z295" s="97">
        <v>15848</v>
      </c>
      <c r="AA295" s="97">
        <v>17607</v>
      </c>
      <c r="AB295" s="97">
        <v>0</v>
      </c>
      <c r="AC295" s="97">
        <v>0</v>
      </c>
      <c r="AD295" s="98">
        <v>34912</v>
      </c>
      <c r="AE295" s="98">
        <v>-636</v>
      </c>
      <c r="AF295" s="98">
        <v>-35219</v>
      </c>
      <c r="AG295" s="98">
        <v>-77</v>
      </c>
      <c r="AH295" s="98">
        <v>-1301</v>
      </c>
      <c r="AI295" s="98">
        <v>0</v>
      </c>
      <c r="AJ295" s="114">
        <v>448259</v>
      </c>
      <c r="AK295" s="97">
        <v>101</v>
      </c>
      <c r="AL295" s="97">
        <v>15523</v>
      </c>
      <c r="AM295" s="97">
        <v>0</v>
      </c>
      <c r="AN295" s="97">
        <v>0</v>
      </c>
      <c r="AO295" s="97">
        <v>0</v>
      </c>
      <c r="AP295" s="97">
        <v>17444</v>
      </c>
      <c r="AQ295" s="97">
        <v>10219</v>
      </c>
      <c r="AR295" s="97">
        <v>7052</v>
      </c>
      <c r="AS295" s="97">
        <v>0</v>
      </c>
      <c r="AT295" s="97">
        <v>498598</v>
      </c>
      <c r="AU295" s="97">
        <v>-6166</v>
      </c>
      <c r="AV295" s="97">
        <v>0</v>
      </c>
      <c r="AW295" s="97">
        <v>213</v>
      </c>
      <c r="AX295" s="97">
        <v>0</v>
      </c>
      <c r="AY295" s="97">
        <v>-81117</v>
      </c>
      <c r="AZ295" s="97">
        <v>0</v>
      </c>
      <c r="BA295" s="97">
        <v>0</v>
      </c>
      <c r="BB295" s="97">
        <v>0</v>
      </c>
      <c r="BC295" s="97">
        <v>0</v>
      </c>
      <c r="BD295" s="114">
        <v>411528</v>
      </c>
      <c r="BE295" s="97">
        <v>0</v>
      </c>
      <c r="BF295" s="97">
        <v>-214513</v>
      </c>
      <c r="BG295" s="97">
        <v>197015</v>
      </c>
      <c r="BH295" s="97">
        <v>0</v>
      </c>
      <c r="BI295" s="97">
        <v>-2955</v>
      </c>
      <c r="BJ295" s="97">
        <v>-51</v>
      </c>
      <c r="BK295" s="97">
        <v>-9635</v>
      </c>
      <c r="BL295" s="97">
        <v>-3803</v>
      </c>
      <c r="BM295" s="97">
        <v>-40543</v>
      </c>
      <c r="BN295" s="97">
        <v>0</v>
      </c>
      <c r="BO295" s="97">
        <v>-60997</v>
      </c>
      <c r="BP295" s="97">
        <v>-196</v>
      </c>
      <c r="BQ295" s="97">
        <v>78834</v>
      </c>
      <c r="BR295" s="105">
        <v>7474</v>
      </c>
      <c r="BS295" s="105">
        <v>1111</v>
      </c>
      <c r="BT295" s="105">
        <v>98897</v>
      </c>
      <c r="BU295" s="105">
        <v>18547</v>
      </c>
      <c r="BV295" s="106">
        <v>4519</v>
      </c>
      <c r="BW295" s="106">
        <v>1060</v>
      </c>
      <c r="BX295" s="106">
        <v>89262</v>
      </c>
      <c r="BY295" s="106">
        <v>14744</v>
      </c>
      <c r="BZ295" s="105">
        <v>0</v>
      </c>
      <c r="CA295" s="107">
        <v>25155</v>
      </c>
      <c r="CB295" s="107">
        <v>2938</v>
      </c>
      <c r="CC295" s="107">
        <v>501</v>
      </c>
      <c r="CD295" s="107">
        <v>-23905</v>
      </c>
      <c r="CE295" s="107">
        <v>3829</v>
      </c>
      <c r="CF295" s="136">
        <v>8518</v>
      </c>
      <c r="CG295" s="110">
        <v>7576</v>
      </c>
      <c r="CH295" s="110">
        <v>10610</v>
      </c>
      <c r="CI295" s="135">
        <v>18186</v>
      </c>
      <c r="CJ295" s="135">
        <v>58</v>
      </c>
      <c r="CK295" s="97">
        <v>0</v>
      </c>
      <c r="CL295" s="97">
        <v>0</v>
      </c>
      <c r="CM295" s="139">
        <v>0</v>
      </c>
      <c r="CN295" s="139">
        <v>0</v>
      </c>
      <c r="CO295" s="97">
        <v>1</v>
      </c>
      <c r="CP295" s="97">
        <v>340478</v>
      </c>
      <c r="CQ295" s="119">
        <v>28319</v>
      </c>
      <c r="CR295" s="119">
        <v>27237</v>
      </c>
      <c r="CS295" s="118">
        <v>1082</v>
      </c>
      <c r="CT295" s="117">
        <v>17284</v>
      </c>
      <c r="CU295" s="117">
        <v>18366</v>
      </c>
    </row>
    <row r="296" spans="1:99" x14ac:dyDescent="0.2">
      <c r="A296" s="144" t="s">
        <v>623</v>
      </c>
      <c r="B296" s="144" t="s">
        <v>1335</v>
      </c>
      <c r="C296" s="144" t="s">
        <v>624</v>
      </c>
      <c r="D296" s="144"/>
      <c r="E296" s="144" t="s">
        <v>823</v>
      </c>
      <c r="F296" s="97">
        <v>195169</v>
      </c>
      <c r="G296" s="97">
        <v>9659</v>
      </c>
      <c r="H296" s="97">
        <v>41524</v>
      </c>
      <c r="I296" s="97">
        <v>51357</v>
      </c>
      <c r="J296" s="97">
        <v>18207</v>
      </c>
      <c r="K296" s="97">
        <v>6089</v>
      </c>
      <c r="L296" s="97">
        <v>8242</v>
      </c>
      <c r="M296" s="97">
        <v>9260</v>
      </c>
      <c r="N296" s="97">
        <v>3326</v>
      </c>
      <c r="O296" s="97">
        <v>0</v>
      </c>
      <c r="P296" s="97">
        <v>0</v>
      </c>
      <c r="Q296" s="97">
        <v>12905</v>
      </c>
      <c r="R296" s="97">
        <v>0</v>
      </c>
      <c r="S296" s="140">
        <v>355738</v>
      </c>
      <c r="T296" s="98">
        <v>79141</v>
      </c>
      <c r="U296" s="98">
        <v>15</v>
      </c>
      <c r="V296" s="98">
        <v>-2</v>
      </c>
      <c r="W296" s="98">
        <v>0</v>
      </c>
      <c r="X296" s="98">
        <v>0</v>
      </c>
      <c r="Y296" s="97">
        <v>0</v>
      </c>
      <c r="Z296" s="97">
        <v>14778</v>
      </c>
      <c r="AA296" s="97">
        <v>15056</v>
      </c>
      <c r="AB296" s="97">
        <v>0</v>
      </c>
      <c r="AC296" s="97">
        <v>0</v>
      </c>
      <c r="AD296" s="98">
        <v>-536</v>
      </c>
      <c r="AE296" s="98">
        <v>-517</v>
      </c>
      <c r="AF296" s="98">
        <v>0</v>
      </c>
      <c r="AG296" s="98">
        <v>-812</v>
      </c>
      <c r="AH296" s="98">
        <v>-1135</v>
      </c>
      <c r="AI296" s="98">
        <v>-70</v>
      </c>
      <c r="AJ296" s="114">
        <v>461656</v>
      </c>
      <c r="AK296" s="97">
        <v>97</v>
      </c>
      <c r="AL296" s="97">
        <v>3129</v>
      </c>
      <c r="AM296" s="97">
        <v>0</v>
      </c>
      <c r="AN296" s="97">
        <v>0</v>
      </c>
      <c r="AO296" s="97">
        <v>507</v>
      </c>
      <c r="AP296" s="97">
        <v>9390</v>
      </c>
      <c r="AQ296" s="97">
        <v>0</v>
      </c>
      <c r="AR296" s="97">
        <v>6573</v>
      </c>
      <c r="AS296" s="97">
        <v>0</v>
      </c>
      <c r="AT296" s="97">
        <v>481352</v>
      </c>
      <c r="AU296" s="97">
        <v>-6094</v>
      </c>
      <c r="AV296" s="97">
        <v>2846</v>
      </c>
      <c r="AW296" s="97">
        <v>-87</v>
      </c>
      <c r="AX296" s="97">
        <v>0</v>
      </c>
      <c r="AY296" s="97">
        <v>-83049</v>
      </c>
      <c r="AZ296" s="97">
        <v>0</v>
      </c>
      <c r="BA296" s="97">
        <v>0</v>
      </c>
      <c r="BB296" s="97">
        <v>0</v>
      </c>
      <c r="BC296" s="97">
        <v>0</v>
      </c>
      <c r="BD296" s="114">
        <v>394968</v>
      </c>
      <c r="BE296" s="97">
        <v>0</v>
      </c>
      <c r="BF296" s="97">
        <v>-217857</v>
      </c>
      <c r="BG296" s="97">
        <v>177111</v>
      </c>
      <c r="BH296" s="97">
        <v>0</v>
      </c>
      <c r="BI296" s="97">
        <v>-2679</v>
      </c>
      <c r="BJ296" s="97">
        <v>-260</v>
      </c>
      <c r="BK296" s="97">
        <v>2285</v>
      </c>
      <c r="BL296" s="97">
        <v>0</v>
      </c>
      <c r="BM296" s="97">
        <v>-39273</v>
      </c>
      <c r="BN296" s="97">
        <v>0</v>
      </c>
      <c r="BO296" s="97">
        <v>-61172</v>
      </c>
      <c r="BP296" s="97">
        <v>-4082</v>
      </c>
      <c r="BQ296" s="97">
        <v>71930</v>
      </c>
      <c r="BR296" s="105">
        <v>15041</v>
      </c>
      <c r="BS296" s="105">
        <v>608</v>
      </c>
      <c r="BT296" s="105">
        <v>111893</v>
      </c>
      <c r="BU296" s="105">
        <v>12484</v>
      </c>
      <c r="BV296" s="106">
        <v>12362</v>
      </c>
      <c r="BW296" s="106">
        <v>348</v>
      </c>
      <c r="BX296" s="106">
        <v>114178</v>
      </c>
      <c r="BY296" s="106">
        <v>12484</v>
      </c>
      <c r="BZ296" s="105">
        <v>0</v>
      </c>
      <c r="CA296" s="107">
        <v>22490</v>
      </c>
      <c r="CB296" s="107">
        <v>-12741</v>
      </c>
      <c r="CC296" s="107">
        <v>0</v>
      </c>
      <c r="CD296" s="107">
        <v>-7301</v>
      </c>
      <c r="CE296" s="107">
        <v>11393</v>
      </c>
      <c r="CF296" s="136">
        <v>13841</v>
      </c>
      <c r="CG296" s="110">
        <v>7316</v>
      </c>
      <c r="CH296" s="110">
        <v>8914</v>
      </c>
      <c r="CI296" s="135">
        <v>16230</v>
      </c>
      <c r="CJ296" s="135">
        <v>0</v>
      </c>
      <c r="CK296" s="97">
        <v>0</v>
      </c>
      <c r="CL296" s="97">
        <v>0</v>
      </c>
      <c r="CM296" s="139">
        <v>0</v>
      </c>
      <c r="CN296" s="139">
        <v>0</v>
      </c>
      <c r="CO296" s="97">
        <v>1</v>
      </c>
      <c r="CP296" s="97">
        <v>351448</v>
      </c>
      <c r="CQ296" s="119">
        <v>0</v>
      </c>
      <c r="CR296" s="119">
        <v>0</v>
      </c>
      <c r="CS296" s="118">
        <v>0</v>
      </c>
      <c r="CT296" s="117">
        <v>0</v>
      </c>
      <c r="CU296" s="117">
        <v>0</v>
      </c>
    </row>
    <row r="297" spans="1:99" x14ac:dyDescent="0.2">
      <c r="A297" s="144" t="s">
        <v>625</v>
      </c>
      <c r="B297" s="144" t="s">
        <v>1336</v>
      </c>
      <c r="C297" s="144" t="s">
        <v>626</v>
      </c>
      <c r="D297" s="144"/>
      <c r="E297" s="144" t="s">
        <v>823</v>
      </c>
      <c r="F297" s="97">
        <v>224106</v>
      </c>
      <c r="G297" s="97">
        <v>2407</v>
      </c>
      <c r="H297" s="97">
        <v>43570</v>
      </c>
      <c r="I297" s="97">
        <v>53295</v>
      </c>
      <c r="J297" s="97">
        <v>24556</v>
      </c>
      <c r="K297" s="97">
        <v>5724</v>
      </c>
      <c r="L297" s="97">
        <v>8899</v>
      </c>
      <c r="M297" s="97">
        <v>7344</v>
      </c>
      <c r="N297" s="97">
        <v>3722</v>
      </c>
      <c r="O297" s="97">
        <v>0</v>
      </c>
      <c r="P297" s="97">
        <v>0</v>
      </c>
      <c r="Q297" s="97">
        <v>13134</v>
      </c>
      <c r="R297" s="97">
        <v>-509</v>
      </c>
      <c r="S297" s="140">
        <v>386248</v>
      </c>
      <c r="T297" s="98">
        <v>108568</v>
      </c>
      <c r="U297" s="98">
        <v>3235</v>
      </c>
      <c r="V297" s="98">
        <v>-26</v>
      </c>
      <c r="W297" s="98">
        <v>0</v>
      </c>
      <c r="X297" s="98">
        <v>0</v>
      </c>
      <c r="Y297" s="97">
        <v>0</v>
      </c>
      <c r="Z297" s="97">
        <v>16768</v>
      </c>
      <c r="AA297" s="97">
        <v>19075</v>
      </c>
      <c r="AB297" s="97">
        <v>0</v>
      </c>
      <c r="AC297" s="97">
        <v>882</v>
      </c>
      <c r="AD297" s="98">
        <v>-13149</v>
      </c>
      <c r="AE297" s="98">
        <v>-229</v>
      </c>
      <c r="AF297" s="98">
        <v>0</v>
      </c>
      <c r="AG297" s="98">
        <v>0</v>
      </c>
      <c r="AH297" s="98">
        <v>-1391</v>
      </c>
      <c r="AI297" s="98">
        <v>0</v>
      </c>
      <c r="AJ297" s="114">
        <v>519981</v>
      </c>
      <c r="AK297" s="97">
        <v>115</v>
      </c>
      <c r="AL297" s="97">
        <v>0</v>
      </c>
      <c r="AM297" s="97">
        <v>19</v>
      </c>
      <c r="AN297" s="97">
        <v>0</v>
      </c>
      <c r="AO297" s="97">
        <v>-283</v>
      </c>
      <c r="AP297" s="97">
        <v>21230</v>
      </c>
      <c r="AQ297" s="97">
        <v>0</v>
      </c>
      <c r="AR297" s="97">
        <v>16814</v>
      </c>
      <c r="AS297" s="97">
        <v>-57</v>
      </c>
      <c r="AT297" s="97">
        <v>557819</v>
      </c>
      <c r="AU297" s="97">
        <v>-7070</v>
      </c>
      <c r="AV297" s="97">
        <v>0</v>
      </c>
      <c r="AW297" s="97">
        <v>1266</v>
      </c>
      <c r="AX297" s="97">
        <v>0</v>
      </c>
      <c r="AY297" s="97">
        <v>-112213</v>
      </c>
      <c r="AZ297" s="97">
        <v>0</v>
      </c>
      <c r="BA297" s="97">
        <v>0</v>
      </c>
      <c r="BB297" s="97">
        <v>224</v>
      </c>
      <c r="BC297" s="97">
        <v>0</v>
      </c>
      <c r="BD297" s="114">
        <v>440026</v>
      </c>
      <c r="BE297" s="97">
        <v>0</v>
      </c>
      <c r="BF297" s="97">
        <v>-244956</v>
      </c>
      <c r="BG297" s="97">
        <v>195070</v>
      </c>
      <c r="BH297" s="97">
        <v>0</v>
      </c>
      <c r="BI297" s="97">
        <v>-1582</v>
      </c>
      <c r="BJ297" s="97">
        <v>0</v>
      </c>
      <c r="BK297" s="97">
        <v>11584</v>
      </c>
      <c r="BL297" s="97">
        <v>-1127</v>
      </c>
      <c r="BM297" s="97">
        <v>-46755</v>
      </c>
      <c r="BN297" s="97">
        <v>0</v>
      </c>
      <c r="BO297" s="97">
        <v>-71112</v>
      </c>
      <c r="BP297" s="97">
        <v>-1000</v>
      </c>
      <c r="BQ297" s="97">
        <v>85078</v>
      </c>
      <c r="BR297" s="105">
        <v>10205</v>
      </c>
      <c r="BS297" s="105">
        <v>2720</v>
      </c>
      <c r="BT297" s="105">
        <v>61136</v>
      </c>
      <c r="BU297" s="105">
        <v>14370</v>
      </c>
      <c r="BV297" s="106">
        <v>8623</v>
      </c>
      <c r="BW297" s="106">
        <v>2720</v>
      </c>
      <c r="BX297" s="106">
        <v>72720</v>
      </c>
      <c r="BY297" s="106">
        <v>13243</v>
      </c>
      <c r="BZ297" s="105">
        <v>0</v>
      </c>
      <c r="CA297" s="107">
        <v>0</v>
      </c>
      <c r="CB297" s="107">
        <v>0</v>
      </c>
      <c r="CC297" s="107">
        <v>0</v>
      </c>
      <c r="CD297" s="107">
        <v>0</v>
      </c>
      <c r="CE297" s="107">
        <v>0</v>
      </c>
      <c r="CF297" s="136">
        <v>0</v>
      </c>
      <c r="CG297" s="110">
        <v>8392</v>
      </c>
      <c r="CH297" s="110">
        <v>11643</v>
      </c>
      <c r="CI297" s="135">
        <v>20035</v>
      </c>
      <c r="CJ297" s="135">
        <v>0</v>
      </c>
      <c r="CK297" s="97">
        <v>0</v>
      </c>
      <c r="CL297" s="97">
        <v>0</v>
      </c>
      <c r="CM297" s="139">
        <v>0</v>
      </c>
      <c r="CN297" s="139">
        <v>0</v>
      </c>
      <c r="CO297" s="97">
        <v>1</v>
      </c>
      <c r="CP297" s="97">
        <v>399531</v>
      </c>
      <c r="CQ297" s="119">
        <v>13391</v>
      </c>
      <c r="CR297" s="119">
        <v>12080</v>
      </c>
      <c r="CS297" s="118">
        <v>1311</v>
      </c>
      <c r="CT297" s="117">
        <v>12985</v>
      </c>
      <c r="CU297" s="117">
        <v>14296</v>
      </c>
    </row>
    <row r="298" spans="1:99" x14ac:dyDescent="0.2">
      <c r="A298" s="144" t="s">
        <v>627</v>
      </c>
      <c r="B298" s="144" t="s">
        <v>1337</v>
      </c>
      <c r="C298" s="144" t="s">
        <v>628</v>
      </c>
      <c r="D298" s="144"/>
      <c r="E298" s="144" t="s">
        <v>823</v>
      </c>
      <c r="F298" s="97">
        <v>189599.9</v>
      </c>
      <c r="G298" s="97">
        <v>8896.8000000000011</v>
      </c>
      <c r="H298" s="97">
        <v>33531</v>
      </c>
      <c r="I298" s="97">
        <v>78426</v>
      </c>
      <c r="J298" s="97">
        <v>20034</v>
      </c>
      <c r="K298" s="97">
        <v>1557.6</v>
      </c>
      <c r="L298" s="97">
        <v>12667.7</v>
      </c>
      <c r="M298" s="97">
        <v>15355.7</v>
      </c>
      <c r="N298" s="97">
        <v>4139.7</v>
      </c>
      <c r="O298" s="97">
        <v>0</v>
      </c>
      <c r="P298" s="97">
        <v>0</v>
      </c>
      <c r="Q298" s="97">
        <v>8379</v>
      </c>
      <c r="R298" s="97">
        <v>10</v>
      </c>
      <c r="S298" s="140">
        <v>372597.39999999997</v>
      </c>
      <c r="T298" s="98">
        <v>44828</v>
      </c>
      <c r="U298" s="98">
        <v>866</v>
      </c>
      <c r="V298" s="98">
        <v>27913</v>
      </c>
      <c r="W298" s="98">
        <v>0</v>
      </c>
      <c r="X298" s="98">
        <v>0</v>
      </c>
      <c r="Y298" s="97">
        <v>0</v>
      </c>
      <c r="Z298" s="97">
        <v>19866</v>
      </c>
      <c r="AA298" s="97">
        <v>19345</v>
      </c>
      <c r="AB298" s="97">
        <v>0</v>
      </c>
      <c r="AC298" s="97">
        <v>2</v>
      </c>
      <c r="AD298" s="98">
        <v>-5659</v>
      </c>
      <c r="AE298" s="98">
        <v>0</v>
      </c>
      <c r="AF298" s="98">
        <v>0</v>
      </c>
      <c r="AG298" s="98">
        <v>0</v>
      </c>
      <c r="AH298" s="98">
        <v>89</v>
      </c>
      <c r="AI298" s="98">
        <v>85</v>
      </c>
      <c r="AJ298" s="114">
        <v>479932.39999999997</v>
      </c>
      <c r="AK298" s="97">
        <v>168</v>
      </c>
      <c r="AL298" s="97">
        <v>2261</v>
      </c>
      <c r="AM298" s="97">
        <v>0</v>
      </c>
      <c r="AN298" s="97">
        <v>0</v>
      </c>
      <c r="AO298" s="97">
        <v>65</v>
      </c>
      <c r="AP298" s="97">
        <v>8550</v>
      </c>
      <c r="AQ298" s="97">
        <v>1119</v>
      </c>
      <c r="AR298" s="97">
        <v>7212</v>
      </c>
      <c r="AS298" s="97">
        <v>0</v>
      </c>
      <c r="AT298" s="97">
        <v>499307.39999999997</v>
      </c>
      <c r="AU298" s="97">
        <v>-7913</v>
      </c>
      <c r="AV298" s="97">
        <v>0</v>
      </c>
      <c r="AW298" s="97">
        <v>12</v>
      </c>
      <c r="AX298" s="97">
        <v>0</v>
      </c>
      <c r="AY298" s="97">
        <v>-74332</v>
      </c>
      <c r="AZ298" s="97">
        <v>0</v>
      </c>
      <c r="BA298" s="97">
        <v>0</v>
      </c>
      <c r="BB298" s="97">
        <v>0</v>
      </c>
      <c r="BC298" s="97">
        <v>0</v>
      </c>
      <c r="BD298" s="114">
        <v>417074.39999999997</v>
      </c>
      <c r="BE298" s="97">
        <v>0</v>
      </c>
      <c r="BF298" s="97">
        <v>-208300</v>
      </c>
      <c r="BG298" s="97">
        <v>208774.39999999997</v>
      </c>
      <c r="BH298" s="97">
        <v>0</v>
      </c>
      <c r="BI298" s="97">
        <v>-3550</v>
      </c>
      <c r="BJ298" s="97">
        <v>-196</v>
      </c>
      <c r="BK298" s="97">
        <v>-1960</v>
      </c>
      <c r="BL298" s="97">
        <v>5978</v>
      </c>
      <c r="BM298" s="97">
        <v>-28289</v>
      </c>
      <c r="BN298" s="97">
        <v>0</v>
      </c>
      <c r="BO298" s="97">
        <v>-46781</v>
      </c>
      <c r="BP298" s="97">
        <v>-2515</v>
      </c>
      <c r="BQ298" s="97">
        <v>131461</v>
      </c>
      <c r="BR298" s="105">
        <v>16183</v>
      </c>
      <c r="BS298" s="105">
        <v>961</v>
      </c>
      <c r="BT298" s="105">
        <v>64519</v>
      </c>
      <c r="BU298" s="105">
        <v>13133</v>
      </c>
      <c r="BV298" s="106">
        <v>12633</v>
      </c>
      <c r="BW298" s="106">
        <v>765</v>
      </c>
      <c r="BX298" s="106">
        <v>62559</v>
      </c>
      <c r="BY298" s="106">
        <v>19111</v>
      </c>
      <c r="BZ298" s="105">
        <v>0</v>
      </c>
      <c r="CA298" s="107">
        <v>38172</v>
      </c>
      <c r="CB298" s="107">
        <v>6392</v>
      </c>
      <c r="CC298" s="107">
        <v>-48622</v>
      </c>
      <c r="CD298" s="107">
        <v>-79813</v>
      </c>
      <c r="CE298" s="107">
        <v>6019</v>
      </c>
      <c r="CF298" s="136">
        <v>-77852</v>
      </c>
      <c r="CG298" s="110">
        <v>8731</v>
      </c>
      <c r="CH298" s="110">
        <v>9462</v>
      </c>
      <c r="CI298" s="135">
        <v>18193</v>
      </c>
      <c r="CJ298" s="135">
        <v>0</v>
      </c>
      <c r="CK298" s="97">
        <v>0</v>
      </c>
      <c r="CL298" s="97">
        <v>0</v>
      </c>
      <c r="CM298" s="139">
        <v>0</v>
      </c>
      <c r="CN298" s="139">
        <v>0</v>
      </c>
      <c r="CO298" s="97">
        <v>1</v>
      </c>
      <c r="CP298" s="97">
        <v>372597</v>
      </c>
      <c r="CQ298" s="119">
        <v>50366</v>
      </c>
      <c r="CR298" s="119">
        <v>50919</v>
      </c>
      <c r="CS298" s="118">
        <v>-553</v>
      </c>
      <c r="CT298" s="117">
        <v>1553</v>
      </c>
      <c r="CU298" s="117">
        <v>1000</v>
      </c>
    </row>
    <row r="299" spans="1:99" x14ac:dyDescent="0.2">
      <c r="A299" s="144" t="s">
        <v>629</v>
      </c>
      <c r="B299" s="144" t="s">
        <v>1338</v>
      </c>
      <c r="C299" s="144" t="s">
        <v>630</v>
      </c>
      <c r="D299" s="144"/>
      <c r="E299" s="144" t="s">
        <v>823</v>
      </c>
      <c r="F299" s="97">
        <v>162699.609</v>
      </c>
      <c r="G299" s="97">
        <v>3494.23596</v>
      </c>
      <c r="H299" s="97">
        <v>33108.130810000002</v>
      </c>
      <c r="I299" s="97">
        <v>49416.42323</v>
      </c>
      <c r="J299" s="97">
        <v>15963</v>
      </c>
      <c r="K299" s="97">
        <v>4070</v>
      </c>
      <c r="L299" s="97">
        <v>10094.63588</v>
      </c>
      <c r="M299" s="97">
        <v>8889.4843099999998</v>
      </c>
      <c r="N299" s="97">
        <v>2640.7759999999998</v>
      </c>
      <c r="O299" s="97">
        <v>0</v>
      </c>
      <c r="P299" s="97">
        <v>0</v>
      </c>
      <c r="Q299" s="97">
        <v>8131.7832799999996</v>
      </c>
      <c r="R299" s="97">
        <v>47</v>
      </c>
      <c r="S299" s="140">
        <v>298555.07847000001</v>
      </c>
      <c r="T299" s="98">
        <v>81365</v>
      </c>
      <c r="U299" s="98">
        <v>2056</v>
      </c>
      <c r="V299" s="98">
        <v>0</v>
      </c>
      <c r="W299" s="98">
        <v>0</v>
      </c>
      <c r="X299" s="98">
        <v>0</v>
      </c>
      <c r="Y299" s="97">
        <v>31</v>
      </c>
      <c r="Z299" s="97">
        <v>15294</v>
      </c>
      <c r="AA299" s="97">
        <v>13581</v>
      </c>
      <c r="AB299" s="97">
        <v>0</v>
      </c>
      <c r="AC299" s="97">
        <v>80</v>
      </c>
      <c r="AD299" s="98">
        <v>-1408</v>
      </c>
      <c r="AE299" s="98">
        <v>0</v>
      </c>
      <c r="AF299" s="98">
        <v>0</v>
      </c>
      <c r="AG299" s="98">
        <v>0</v>
      </c>
      <c r="AH299" s="98">
        <v>0</v>
      </c>
      <c r="AI299" s="98">
        <v>0</v>
      </c>
      <c r="AJ299" s="114">
        <v>409554.07847000001</v>
      </c>
      <c r="AK299" s="97">
        <v>108</v>
      </c>
      <c r="AL299" s="97">
        <v>20760</v>
      </c>
      <c r="AM299" s="97">
        <v>0</v>
      </c>
      <c r="AN299" s="97">
        <v>0</v>
      </c>
      <c r="AO299" s="97">
        <v>250</v>
      </c>
      <c r="AP299" s="97">
        <v>7119</v>
      </c>
      <c r="AQ299" s="97">
        <v>0</v>
      </c>
      <c r="AR299" s="97">
        <v>6370</v>
      </c>
      <c r="AS299" s="97">
        <v>0</v>
      </c>
      <c r="AT299" s="97">
        <v>444161.07847000001</v>
      </c>
      <c r="AU299" s="97">
        <v>-7339</v>
      </c>
      <c r="AV299" s="97">
        <v>0</v>
      </c>
      <c r="AW299" s="97">
        <v>0</v>
      </c>
      <c r="AX299" s="97">
        <v>0</v>
      </c>
      <c r="AY299" s="97">
        <v>-84291.392000000007</v>
      </c>
      <c r="AZ299" s="97">
        <v>0</v>
      </c>
      <c r="BA299" s="97">
        <v>0</v>
      </c>
      <c r="BB299" s="97">
        <v>0</v>
      </c>
      <c r="BC299" s="97">
        <v>0</v>
      </c>
      <c r="BD299" s="114">
        <v>352530.68647000002</v>
      </c>
      <c r="BE299" s="97">
        <v>0</v>
      </c>
      <c r="BF299" s="97">
        <v>-191198.32499999998</v>
      </c>
      <c r="BG299" s="97">
        <v>161332.36147000003</v>
      </c>
      <c r="BH299" s="97">
        <v>0</v>
      </c>
      <c r="BI299" s="97">
        <v>-2620</v>
      </c>
      <c r="BJ299" s="97">
        <v>136</v>
      </c>
      <c r="BK299" s="97">
        <v>2453</v>
      </c>
      <c r="BL299" s="97">
        <v>48</v>
      </c>
      <c r="BM299" s="97">
        <v>-34493</v>
      </c>
      <c r="BN299" s="97">
        <v>0</v>
      </c>
      <c r="BO299" s="97">
        <v>-51523</v>
      </c>
      <c r="BP299" s="97">
        <v>-1000</v>
      </c>
      <c r="BQ299" s="97">
        <v>74333</v>
      </c>
      <c r="BR299" s="105">
        <v>7097</v>
      </c>
      <c r="BS299" s="105">
        <v>2868</v>
      </c>
      <c r="BT299" s="105">
        <v>183063</v>
      </c>
      <c r="BU299" s="105">
        <v>17247</v>
      </c>
      <c r="BV299" s="106">
        <v>4477</v>
      </c>
      <c r="BW299" s="106">
        <v>3004</v>
      </c>
      <c r="BX299" s="106">
        <v>185516</v>
      </c>
      <c r="BY299" s="106">
        <v>17295</v>
      </c>
      <c r="BZ299" s="105">
        <v>0</v>
      </c>
      <c r="CA299" s="107">
        <v>12110</v>
      </c>
      <c r="CB299" s="107">
        <v>0</v>
      </c>
      <c r="CC299" s="107">
        <v>-1520</v>
      </c>
      <c r="CD299" s="107">
        <v>-20672</v>
      </c>
      <c r="CE299" s="107">
        <v>3921</v>
      </c>
      <c r="CF299" s="136">
        <v>-6161</v>
      </c>
      <c r="CG299" s="110">
        <v>7105</v>
      </c>
      <c r="CH299" s="110">
        <v>6622</v>
      </c>
      <c r="CI299" s="135">
        <v>13727</v>
      </c>
      <c r="CJ299" s="135">
        <v>0</v>
      </c>
      <c r="CK299" s="97">
        <v>0</v>
      </c>
      <c r="CL299" s="97">
        <v>0</v>
      </c>
      <c r="CM299" s="139">
        <v>0</v>
      </c>
      <c r="CN299" s="139">
        <v>0</v>
      </c>
      <c r="CO299" s="97">
        <v>1</v>
      </c>
      <c r="CP299" s="97">
        <v>2432</v>
      </c>
      <c r="CQ299" s="119">
        <v>0</v>
      </c>
      <c r="CR299" s="119">
        <v>0</v>
      </c>
      <c r="CS299" s="118">
        <v>0</v>
      </c>
      <c r="CT299" s="117">
        <v>0</v>
      </c>
      <c r="CU299" s="117">
        <v>0</v>
      </c>
    </row>
    <row r="300" spans="1:99" x14ac:dyDescent="0.2">
      <c r="A300" s="144" t="s">
        <v>631</v>
      </c>
      <c r="B300" s="144" t="s">
        <v>1339</v>
      </c>
      <c r="C300" s="144" t="s">
        <v>632</v>
      </c>
      <c r="D300" s="144"/>
      <c r="E300" s="144" t="s">
        <v>823</v>
      </c>
      <c r="F300" s="97">
        <v>137276</v>
      </c>
      <c r="G300" s="97">
        <v>4426</v>
      </c>
      <c r="H300" s="97">
        <v>31486</v>
      </c>
      <c r="I300" s="97">
        <v>50728</v>
      </c>
      <c r="J300" s="97">
        <v>13039</v>
      </c>
      <c r="K300" s="97">
        <v>1621</v>
      </c>
      <c r="L300" s="97">
        <v>6126</v>
      </c>
      <c r="M300" s="97">
        <v>7164</v>
      </c>
      <c r="N300" s="97">
        <v>664</v>
      </c>
      <c r="O300" s="97">
        <v>0</v>
      </c>
      <c r="P300" s="97">
        <v>0</v>
      </c>
      <c r="Q300" s="97">
        <v>11370</v>
      </c>
      <c r="R300" s="97">
        <v>50</v>
      </c>
      <c r="S300" s="140">
        <v>263950</v>
      </c>
      <c r="T300" s="98">
        <v>59784</v>
      </c>
      <c r="U300" s="98">
        <v>0</v>
      </c>
      <c r="V300" s="98">
        <v>0</v>
      </c>
      <c r="W300" s="98">
        <v>0</v>
      </c>
      <c r="X300" s="98">
        <v>0</v>
      </c>
      <c r="Y300" s="97">
        <v>66</v>
      </c>
      <c r="Z300" s="97">
        <v>16104</v>
      </c>
      <c r="AA300" s="97">
        <v>14496</v>
      </c>
      <c r="AB300" s="97">
        <v>0</v>
      </c>
      <c r="AC300" s="97">
        <v>0</v>
      </c>
      <c r="AD300" s="98">
        <v>0</v>
      </c>
      <c r="AE300" s="98">
        <v>29</v>
      </c>
      <c r="AF300" s="98">
        <v>0</v>
      </c>
      <c r="AG300" s="98">
        <v>0</v>
      </c>
      <c r="AH300" s="98">
        <v>0</v>
      </c>
      <c r="AI300" s="98">
        <v>0</v>
      </c>
      <c r="AJ300" s="114">
        <v>354429</v>
      </c>
      <c r="AK300" s="97">
        <v>137</v>
      </c>
      <c r="AL300" s="97">
        <v>148</v>
      </c>
      <c r="AM300" s="97">
        <v>0</v>
      </c>
      <c r="AN300" s="97">
        <v>0</v>
      </c>
      <c r="AO300" s="97">
        <v>0</v>
      </c>
      <c r="AP300" s="97">
        <v>816</v>
      </c>
      <c r="AQ300" s="97">
        <v>0</v>
      </c>
      <c r="AR300" s="97">
        <v>6649</v>
      </c>
      <c r="AS300" s="97">
        <v>0</v>
      </c>
      <c r="AT300" s="97">
        <v>362179</v>
      </c>
      <c r="AU300" s="97">
        <v>-6158</v>
      </c>
      <c r="AV300" s="97">
        <v>0</v>
      </c>
      <c r="AW300" s="97">
        <v>0</v>
      </c>
      <c r="AX300" s="97">
        <v>0</v>
      </c>
      <c r="AY300" s="97">
        <v>-63977</v>
      </c>
      <c r="AZ300" s="97">
        <v>0</v>
      </c>
      <c r="BA300" s="97">
        <v>-41</v>
      </c>
      <c r="BB300" s="97">
        <v>0</v>
      </c>
      <c r="BC300" s="97">
        <v>0</v>
      </c>
      <c r="BD300" s="114">
        <v>292003</v>
      </c>
      <c r="BE300" s="97">
        <v>0</v>
      </c>
      <c r="BF300" s="97">
        <v>-151359</v>
      </c>
      <c r="BG300" s="97">
        <v>140644</v>
      </c>
      <c r="BH300" s="97">
        <v>0</v>
      </c>
      <c r="BI300" s="97">
        <v>-1166</v>
      </c>
      <c r="BJ300" s="97">
        <v>0</v>
      </c>
      <c r="BK300" s="97">
        <v>9680</v>
      </c>
      <c r="BL300" s="97">
        <v>-1894</v>
      </c>
      <c r="BM300" s="97">
        <v>-22989</v>
      </c>
      <c r="BN300" s="97">
        <v>0</v>
      </c>
      <c r="BO300" s="97">
        <v>-40662</v>
      </c>
      <c r="BP300" s="97">
        <v>-300</v>
      </c>
      <c r="BQ300" s="97">
        <v>83313</v>
      </c>
      <c r="BR300" s="105">
        <v>8616</v>
      </c>
      <c r="BS300" s="105">
        <v>0</v>
      </c>
      <c r="BT300" s="105">
        <v>22407</v>
      </c>
      <c r="BU300" s="105">
        <v>7893</v>
      </c>
      <c r="BV300" s="106">
        <v>7450</v>
      </c>
      <c r="BW300" s="106">
        <v>0</v>
      </c>
      <c r="BX300" s="106">
        <v>32087</v>
      </c>
      <c r="BY300" s="106">
        <v>5999</v>
      </c>
      <c r="BZ300" s="105">
        <v>0</v>
      </c>
      <c r="CA300" s="107">
        <v>13789</v>
      </c>
      <c r="CB300" s="107">
        <v>0</v>
      </c>
      <c r="CC300" s="107">
        <v>8444</v>
      </c>
      <c r="CD300" s="107">
        <v>-14834</v>
      </c>
      <c r="CE300" s="107">
        <v>1226</v>
      </c>
      <c r="CF300" s="136">
        <v>8625</v>
      </c>
      <c r="CG300" s="110">
        <v>4893</v>
      </c>
      <c r="CH300" s="110">
        <v>5405</v>
      </c>
      <c r="CI300" s="135">
        <v>10298</v>
      </c>
      <c r="CJ300" s="135">
        <v>10</v>
      </c>
      <c r="CK300" s="97">
        <v>0</v>
      </c>
      <c r="CL300" s="97">
        <v>0</v>
      </c>
      <c r="CM300" s="139">
        <v>0</v>
      </c>
      <c r="CN300" s="139">
        <v>0</v>
      </c>
      <c r="CO300" s="97">
        <v>1</v>
      </c>
      <c r="CP300" s="97">
        <v>263950</v>
      </c>
      <c r="CQ300" s="119">
        <v>0</v>
      </c>
      <c r="CR300" s="119">
        <v>0</v>
      </c>
      <c r="CS300" s="118">
        <v>0</v>
      </c>
      <c r="CT300" s="117">
        <v>0</v>
      </c>
      <c r="CU300" s="117">
        <v>0</v>
      </c>
    </row>
    <row r="301" spans="1:99" x14ac:dyDescent="0.2">
      <c r="A301" s="144" t="s">
        <v>633</v>
      </c>
      <c r="B301" s="144" t="s">
        <v>1340</v>
      </c>
      <c r="C301" s="144" t="s">
        <v>634</v>
      </c>
      <c r="D301" s="144"/>
      <c r="E301" s="144" t="s">
        <v>823</v>
      </c>
      <c r="F301" s="97">
        <v>232271</v>
      </c>
      <c r="G301" s="97">
        <v>5843</v>
      </c>
      <c r="H301" s="97">
        <v>49391</v>
      </c>
      <c r="I301" s="97">
        <v>76635</v>
      </c>
      <c r="J301" s="97">
        <v>27688</v>
      </c>
      <c r="K301" s="97">
        <v>6868</v>
      </c>
      <c r="L301" s="97">
        <v>6576</v>
      </c>
      <c r="M301" s="97">
        <v>21877</v>
      </c>
      <c r="N301" s="97">
        <v>6744</v>
      </c>
      <c r="O301" s="97">
        <v>0</v>
      </c>
      <c r="P301" s="97">
        <v>0</v>
      </c>
      <c r="Q301" s="97">
        <v>15039</v>
      </c>
      <c r="R301" s="97">
        <v>5149</v>
      </c>
      <c r="S301" s="140">
        <v>454081</v>
      </c>
      <c r="T301" s="98">
        <v>41964</v>
      </c>
      <c r="U301" s="98">
        <v>680</v>
      </c>
      <c r="V301" s="98">
        <v>44280</v>
      </c>
      <c r="W301" s="98">
        <v>0</v>
      </c>
      <c r="X301" s="98">
        <v>0</v>
      </c>
      <c r="Y301" s="97">
        <v>68</v>
      </c>
      <c r="Z301" s="97">
        <v>22236</v>
      </c>
      <c r="AA301" s="97">
        <v>0</v>
      </c>
      <c r="AB301" s="97">
        <v>0</v>
      </c>
      <c r="AC301" s="97">
        <v>0</v>
      </c>
      <c r="AD301" s="98">
        <v>-205</v>
      </c>
      <c r="AE301" s="98">
        <v>-1557</v>
      </c>
      <c r="AF301" s="98">
        <v>-125</v>
      </c>
      <c r="AG301" s="98">
        <v>-660</v>
      </c>
      <c r="AH301" s="98">
        <v>1547</v>
      </c>
      <c r="AI301" s="98">
        <v>0</v>
      </c>
      <c r="AJ301" s="114">
        <v>562309</v>
      </c>
      <c r="AK301" s="97">
        <v>159</v>
      </c>
      <c r="AL301" s="97">
        <v>4621</v>
      </c>
      <c r="AM301" s="97">
        <v>0</v>
      </c>
      <c r="AN301" s="97">
        <v>0</v>
      </c>
      <c r="AO301" s="97">
        <v>0</v>
      </c>
      <c r="AP301" s="97">
        <v>11050</v>
      </c>
      <c r="AQ301" s="97">
        <v>0</v>
      </c>
      <c r="AR301" s="97">
        <v>10590</v>
      </c>
      <c r="AS301" s="97">
        <v>0</v>
      </c>
      <c r="AT301" s="97">
        <v>588729</v>
      </c>
      <c r="AU301" s="97">
        <v>-7629</v>
      </c>
      <c r="AV301" s="97">
        <v>876</v>
      </c>
      <c r="AW301" s="97">
        <v>0</v>
      </c>
      <c r="AX301" s="97">
        <v>0</v>
      </c>
      <c r="AY301" s="97">
        <v>-93099</v>
      </c>
      <c r="AZ301" s="97">
        <v>0</v>
      </c>
      <c r="BA301" s="97">
        <v>0</v>
      </c>
      <c r="BB301" s="97">
        <v>172</v>
      </c>
      <c r="BC301" s="97">
        <v>0</v>
      </c>
      <c r="BD301" s="114">
        <v>489049</v>
      </c>
      <c r="BE301" s="97">
        <v>-62</v>
      </c>
      <c r="BF301" s="97">
        <v>-259624</v>
      </c>
      <c r="BG301" s="97">
        <v>229363</v>
      </c>
      <c r="BH301" s="97">
        <v>0</v>
      </c>
      <c r="BI301" s="97">
        <v>-2335</v>
      </c>
      <c r="BJ301" s="97">
        <v>-41</v>
      </c>
      <c r="BK301" s="97">
        <v>-11565</v>
      </c>
      <c r="BL301" s="97">
        <v>262</v>
      </c>
      <c r="BM301" s="97">
        <v>-43987</v>
      </c>
      <c r="BN301" s="97">
        <v>0</v>
      </c>
      <c r="BO301" s="97">
        <v>-66264</v>
      </c>
      <c r="BP301" s="97">
        <v>-886</v>
      </c>
      <c r="BQ301" s="97">
        <v>104547</v>
      </c>
      <c r="BR301" s="105">
        <v>16582</v>
      </c>
      <c r="BS301" s="105">
        <v>818</v>
      </c>
      <c r="BT301" s="105">
        <v>82916</v>
      </c>
      <c r="BU301" s="105">
        <v>15569</v>
      </c>
      <c r="BV301" s="106">
        <v>14247</v>
      </c>
      <c r="BW301" s="106">
        <v>777</v>
      </c>
      <c r="BX301" s="106">
        <v>71351</v>
      </c>
      <c r="BY301" s="106">
        <v>15831</v>
      </c>
      <c r="BZ301" s="105">
        <v>0</v>
      </c>
      <c r="CA301" s="107">
        <v>17420</v>
      </c>
      <c r="CB301" s="107">
        <v>1131</v>
      </c>
      <c r="CC301" s="107">
        <v>-11428</v>
      </c>
      <c r="CD301" s="107">
        <v>0</v>
      </c>
      <c r="CE301" s="107">
        <v>0</v>
      </c>
      <c r="CF301" s="136">
        <v>7123</v>
      </c>
      <c r="CG301" s="110">
        <v>10204</v>
      </c>
      <c r="CH301" s="110">
        <v>9722</v>
      </c>
      <c r="CI301" s="135">
        <v>19926</v>
      </c>
      <c r="CJ301" s="135">
        <v>10</v>
      </c>
      <c r="CK301" s="97">
        <v>0</v>
      </c>
      <c r="CL301" s="97">
        <v>0</v>
      </c>
      <c r="CM301" s="139">
        <v>0</v>
      </c>
      <c r="CN301" s="139">
        <v>0</v>
      </c>
      <c r="CO301" s="97">
        <v>1</v>
      </c>
      <c r="CP301" s="97">
        <v>454957</v>
      </c>
      <c r="CQ301" s="119">
        <v>95061</v>
      </c>
      <c r="CR301" s="119">
        <v>95764</v>
      </c>
      <c r="CS301" s="118">
        <v>-703</v>
      </c>
      <c r="CT301" s="117">
        <v>20452</v>
      </c>
      <c r="CU301" s="117">
        <v>19749</v>
      </c>
    </row>
    <row r="302" spans="1:99" x14ac:dyDescent="0.2">
      <c r="A302" s="144" t="s">
        <v>635</v>
      </c>
      <c r="B302" s="144" t="s">
        <v>1341</v>
      </c>
      <c r="C302" s="144" t="s">
        <v>636</v>
      </c>
      <c r="D302" s="144"/>
      <c r="E302" s="144" t="s">
        <v>823</v>
      </c>
      <c r="F302" s="97">
        <v>113234</v>
      </c>
      <c r="G302" s="97">
        <v>4954</v>
      </c>
      <c r="H302" s="97">
        <v>27375</v>
      </c>
      <c r="I302" s="97">
        <v>60200</v>
      </c>
      <c r="J302" s="97">
        <v>18072</v>
      </c>
      <c r="K302" s="97">
        <v>1779</v>
      </c>
      <c r="L302" s="97">
        <v>5031</v>
      </c>
      <c r="M302" s="97">
        <v>3666</v>
      </c>
      <c r="N302" s="97">
        <v>7015</v>
      </c>
      <c r="O302" s="97">
        <v>0</v>
      </c>
      <c r="P302" s="97">
        <v>0</v>
      </c>
      <c r="Q302" s="97">
        <v>21203</v>
      </c>
      <c r="R302" s="97">
        <v>0</v>
      </c>
      <c r="S302" s="140">
        <v>262529</v>
      </c>
      <c r="T302" s="98">
        <v>72543</v>
      </c>
      <c r="U302" s="98">
        <v>0</v>
      </c>
      <c r="V302" s="98">
        <v>0</v>
      </c>
      <c r="W302" s="98">
        <v>0</v>
      </c>
      <c r="X302" s="98">
        <v>0</v>
      </c>
      <c r="Y302" s="97">
        <v>1005</v>
      </c>
      <c r="Z302" s="97">
        <v>11093</v>
      </c>
      <c r="AA302" s="97">
        <v>7215</v>
      </c>
      <c r="AB302" s="97">
        <v>0</v>
      </c>
      <c r="AC302" s="97">
        <v>228</v>
      </c>
      <c r="AD302" s="98">
        <v>-483</v>
      </c>
      <c r="AE302" s="98">
        <v>3126</v>
      </c>
      <c r="AF302" s="98">
        <v>0</v>
      </c>
      <c r="AG302" s="98">
        <v>0</v>
      </c>
      <c r="AH302" s="98">
        <v>-322</v>
      </c>
      <c r="AI302" s="98">
        <v>0</v>
      </c>
      <c r="AJ302" s="114">
        <v>356934</v>
      </c>
      <c r="AK302" s="97">
        <v>62</v>
      </c>
      <c r="AL302" s="97">
        <v>1291</v>
      </c>
      <c r="AM302" s="97">
        <v>109</v>
      </c>
      <c r="AN302" s="97">
        <v>0</v>
      </c>
      <c r="AO302" s="97">
        <v>0</v>
      </c>
      <c r="AP302" s="97">
        <v>3358</v>
      </c>
      <c r="AQ302" s="97">
        <v>0</v>
      </c>
      <c r="AR302" s="97">
        <v>5348</v>
      </c>
      <c r="AS302" s="97">
        <v>0</v>
      </c>
      <c r="AT302" s="97">
        <v>367102</v>
      </c>
      <c r="AU302" s="97">
        <v>-1116</v>
      </c>
      <c r="AV302" s="97">
        <v>4838</v>
      </c>
      <c r="AW302" s="97">
        <v>6</v>
      </c>
      <c r="AX302" s="97">
        <v>1596</v>
      </c>
      <c r="AY302" s="97">
        <v>-79930</v>
      </c>
      <c r="AZ302" s="97">
        <v>0</v>
      </c>
      <c r="BA302" s="97">
        <v>0</v>
      </c>
      <c r="BB302" s="97">
        <v>205</v>
      </c>
      <c r="BC302" s="97">
        <v>0</v>
      </c>
      <c r="BD302" s="114">
        <v>292701</v>
      </c>
      <c r="BE302" s="97">
        <v>0</v>
      </c>
      <c r="BF302" s="97">
        <v>-137752</v>
      </c>
      <c r="BG302" s="97">
        <v>154949</v>
      </c>
      <c r="BH302" s="97">
        <v>0</v>
      </c>
      <c r="BI302" s="97">
        <v>-2876</v>
      </c>
      <c r="BJ302" s="97">
        <v>172</v>
      </c>
      <c r="BK302" s="97">
        <v>-5811</v>
      </c>
      <c r="BL302" s="97">
        <v>0</v>
      </c>
      <c r="BM302" s="97">
        <v>-41043</v>
      </c>
      <c r="BN302" s="97">
        <v>0</v>
      </c>
      <c r="BO302" s="97">
        <v>-57066</v>
      </c>
      <c r="BP302" s="97">
        <v>-4087</v>
      </c>
      <c r="BQ302" s="97">
        <v>44238</v>
      </c>
      <c r="BR302" s="105">
        <v>8234</v>
      </c>
      <c r="BS302" s="105">
        <v>1251</v>
      </c>
      <c r="BT302" s="105">
        <v>43954</v>
      </c>
      <c r="BU302" s="105">
        <v>4984</v>
      </c>
      <c r="BV302" s="106">
        <v>5358</v>
      </c>
      <c r="BW302" s="106">
        <v>1423</v>
      </c>
      <c r="BX302" s="106">
        <v>38143</v>
      </c>
      <c r="BY302" s="106">
        <v>4984</v>
      </c>
      <c r="BZ302" s="105">
        <v>0</v>
      </c>
      <c r="CA302" s="107">
        <v>15506</v>
      </c>
      <c r="CB302" s="107">
        <v>666</v>
      </c>
      <c r="CC302" s="107">
        <v>30086</v>
      </c>
      <c r="CD302" s="107">
        <v>11066</v>
      </c>
      <c r="CE302" s="107">
        <v>3213</v>
      </c>
      <c r="CF302" s="136">
        <v>60537</v>
      </c>
      <c r="CG302" s="110">
        <v>7584</v>
      </c>
      <c r="CH302" s="110">
        <v>8070</v>
      </c>
      <c r="CI302" s="135">
        <v>15654</v>
      </c>
      <c r="CJ302" s="135">
        <v>225</v>
      </c>
      <c r="CK302" s="97">
        <v>88</v>
      </c>
      <c r="CL302" s="97">
        <v>205</v>
      </c>
      <c r="CM302" s="139">
        <v>0</v>
      </c>
      <c r="CN302" s="139">
        <v>0</v>
      </c>
      <c r="CO302" s="97">
        <v>1</v>
      </c>
      <c r="CP302" s="97">
        <v>246582</v>
      </c>
      <c r="CQ302" s="119">
        <v>0</v>
      </c>
      <c r="CR302" s="119">
        <v>209</v>
      </c>
      <c r="CS302" s="118">
        <v>-209</v>
      </c>
      <c r="CT302" s="117">
        <v>0</v>
      </c>
      <c r="CU302" s="117">
        <v>-209</v>
      </c>
    </row>
    <row r="303" spans="1:99" x14ac:dyDescent="0.2">
      <c r="A303" s="144" t="s">
        <v>637</v>
      </c>
      <c r="B303" s="144" t="s">
        <v>1342</v>
      </c>
      <c r="C303" s="144" t="s">
        <v>638</v>
      </c>
      <c r="D303" s="144"/>
      <c r="E303" s="144" t="s">
        <v>823</v>
      </c>
      <c r="F303" s="97">
        <v>383043</v>
      </c>
      <c r="G303" s="97">
        <v>13432</v>
      </c>
      <c r="H303" s="97">
        <v>81199</v>
      </c>
      <c r="I303" s="97">
        <v>160326</v>
      </c>
      <c r="J303" s="97">
        <v>46495.483000000007</v>
      </c>
      <c r="K303" s="97">
        <v>10382</v>
      </c>
      <c r="L303" s="97">
        <v>34437</v>
      </c>
      <c r="M303" s="97">
        <v>30081</v>
      </c>
      <c r="N303" s="97">
        <v>9256</v>
      </c>
      <c r="O303" s="97">
        <v>0</v>
      </c>
      <c r="P303" s="97">
        <v>0</v>
      </c>
      <c r="Q303" s="97">
        <v>40193</v>
      </c>
      <c r="R303" s="97">
        <v>219</v>
      </c>
      <c r="S303" s="140">
        <v>809063.48300000001</v>
      </c>
      <c r="T303" s="98">
        <v>259417</v>
      </c>
      <c r="U303" s="98">
        <v>496</v>
      </c>
      <c r="V303" s="98">
        <v>3</v>
      </c>
      <c r="W303" s="98">
        <v>0</v>
      </c>
      <c r="X303" s="98">
        <v>0</v>
      </c>
      <c r="Y303" s="97">
        <v>0</v>
      </c>
      <c r="Z303" s="97">
        <v>35843</v>
      </c>
      <c r="AA303" s="97">
        <v>22783</v>
      </c>
      <c r="AB303" s="97">
        <v>0</v>
      </c>
      <c r="AC303" s="97">
        <v>167</v>
      </c>
      <c r="AD303" s="98">
        <v>-266</v>
      </c>
      <c r="AE303" s="98">
        <v>5558</v>
      </c>
      <c r="AF303" s="98">
        <v>0</v>
      </c>
      <c r="AG303" s="98">
        <v>-2129</v>
      </c>
      <c r="AH303" s="98">
        <v>0</v>
      </c>
      <c r="AI303" s="98">
        <v>0</v>
      </c>
      <c r="AJ303" s="114">
        <v>1130935.483</v>
      </c>
      <c r="AK303" s="97">
        <v>190</v>
      </c>
      <c r="AL303" s="97">
        <v>1734</v>
      </c>
      <c r="AM303" s="97">
        <v>0</v>
      </c>
      <c r="AN303" s="97">
        <v>0</v>
      </c>
      <c r="AO303" s="97">
        <v>2307</v>
      </c>
      <c r="AP303" s="97">
        <v>408</v>
      </c>
      <c r="AQ303" s="97">
        <v>0</v>
      </c>
      <c r="AR303" s="97">
        <v>15600</v>
      </c>
      <c r="AS303" s="97">
        <v>0</v>
      </c>
      <c r="AT303" s="97">
        <v>1151174.483</v>
      </c>
      <c r="AU303" s="97">
        <v>-2854</v>
      </c>
      <c r="AV303" s="97">
        <v>0</v>
      </c>
      <c r="AW303" s="97">
        <v>-3</v>
      </c>
      <c r="AX303" s="97">
        <v>0</v>
      </c>
      <c r="AY303" s="97">
        <v>-286597</v>
      </c>
      <c r="AZ303" s="97">
        <v>0</v>
      </c>
      <c r="BA303" s="97">
        <v>0</v>
      </c>
      <c r="BB303" s="97">
        <v>482</v>
      </c>
      <c r="BC303" s="97">
        <v>0</v>
      </c>
      <c r="BD303" s="114">
        <v>862202.48300000001</v>
      </c>
      <c r="BE303" s="97">
        <v>-89</v>
      </c>
      <c r="BF303" s="97">
        <v>-429109</v>
      </c>
      <c r="BG303" s="97">
        <v>433004.48300000001</v>
      </c>
      <c r="BH303" s="97">
        <v>0</v>
      </c>
      <c r="BI303" s="97">
        <v>-4500</v>
      </c>
      <c r="BJ303" s="97">
        <v>700</v>
      </c>
      <c r="BK303" s="97">
        <v>833</v>
      </c>
      <c r="BL303" s="97">
        <v>-7180</v>
      </c>
      <c r="BM303" s="97">
        <v>-109431</v>
      </c>
      <c r="BN303" s="97">
        <v>0</v>
      </c>
      <c r="BO303" s="97">
        <v>-156803</v>
      </c>
      <c r="BP303" s="97">
        <v>-9426</v>
      </c>
      <c r="BQ303" s="97">
        <v>147197</v>
      </c>
      <c r="BR303" s="105">
        <v>20516</v>
      </c>
      <c r="BS303" s="105">
        <v>1979</v>
      </c>
      <c r="BT303" s="105">
        <v>133183</v>
      </c>
      <c r="BU303" s="105">
        <v>24789</v>
      </c>
      <c r="BV303" s="106">
        <v>16016</v>
      </c>
      <c r="BW303" s="106">
        <v>2679</v>
      </c>
      <c r="BX303" s="106">
        <v>134016</v>
      </c>
      <c r="BY303" s="106">
        <v>17609</v>
      </c>
      <c r="BZ303" s="105">
        <v>0</v>
      </c>
      <c r="CA303" s="107">
        <v>35266</v>
      </c>
      <c r="CB303" s="107">
        <v>0</v>
      </c>
      <c r="CC303" s="107">
        <v>8652</v>
      </c>
      <c r="CD303" s="107">
        <v>-12231</v>
      </c>
      <c r="CE303" s="107">
        <v>31026</v>
      </c>
      <c r="CF303" s="136">
        <v>62713</v>
      </c>
      <c r="CG303" s="110">
        <v>23312</v>
      </c>
      <c r="CH303" s="110">
        <v>32969</v>
      </c>
      <c r="CI303" s="135">
        <v>56281</v>
      </c>
      <c r="CJ303" s="135">
        <v>0</v>
      </c>
      <c r="CK303" s="97">
        <v>0</v>
      </c>
      <c r="CL303" s="97">
        <v>0</v>
      </c>
      <c r="CM303" s="139">
        <v>0</v>
      </c>
      <c r="CN303" s="139">
        <v>0</v>
      </c>
      <c r="CO303" s="97">
        <v>1</v>
      </c>
      <c r="CP303" s="97">
        <v>798150</v>
      </c>
      <c r="CQ303" s="119">
        <v>0</v>
      </c>
      <c r="CR303" s="119">
        <v>0</v>
      </c>
      <c r="CS303" s="118">
        <v>0</v>
      </c>
      <c r="CT303" s="117">
        <v>0</v>
      </c>
      <c r="CU303" s="117">
        <v>0</v>
      </c>
    </row>
    <row r="304" spans="1:99" x14ac:dyDescent="0.2">
      <c r="A304" s="144" t="s">
        <v>639</v>
      </c>
      <c r="B304" s="144" t="s">
        <v>1343</v>
      </c>
      <c r="C304" s="144" t="s">
        <v>640</v>
      </c>
      <c r="D304" s="144"/>
      <c r="E304" s="144" t="s">
        <v>823</v>
      </c>
      <c r="F304" s="97">
        <v>142350</v>
      </c>
      <c r="G304" s="97">
        <v>5611</v>
      </c>
      <c r="H304" s="97">
        <v>32390</v>
      </c>
      <c r="I304" s="97">
        <v>49354</v>
      </c>
      <c r="J304" s="97">
        <v>14946</v>
      </c>
      <c r="K304" s="97">
        <v>7098</v>
      </c>
      <c r="L304" s="97">
        <v>7182</v>
      </c>
      <c r="M304" s="97">
        <v>6633</v>
      </c>
      <c r="N304" s="97">
        <v>1146</v>
      </c>
      <c r="O304" s="97">
        <v>0</v>
      </c>
      <c r="P304" s="97">
        <v>0</v>
      </c>
      <c r="Q304" s="97">
        <v>6240</v>
      </c>
      <c r="R304" s="97">
        <v>0</v>
      </c>
      <c r="S304" s="140">
        <v>272950</v>
      </c>
      <c r="T304" s="98">
        <v>65658</v>
      </c>
      <c r="U304" s="98">
        <v>3</v>
      </c>
      <c r="V304" s="98">
        <v>0</v>
      </c>
      <c r="W304" s="98">
        <v>0</v>
      </c>
      <c r="X304" s="98">
        <v>0</v>
      </c>
      <c r="Y304" s="97">
        <v>300</v>
      </c>
      <c r="Z304" s="97">
        <v>13425</v>
      </c>
      <c r="AA304" s="97">
        <v>7359</v>
      </c>
      <c r="AB304" s="97">
        <v>0</v>
      </c>
      <c r="AC304" s="97">
        <v>0</v>
      </c>
      <c r="AD304" s="98">
        <v>166</v>
      </c>
      <c r="AE304" s="98">
        <v>-401</v>
      </c>
      <c r="AF304" s="98">
        <v>-91</v>
      </c>
      <c r="AG304" s="98">
        <v>-861</v>
      </c>
      <c r="AH304" s="98">
        <v>0</v>
      </c>
      <c r="AI304" s="98">
        <v>0</v>
      </c>
      <c r="AJ304" s="114">
        <v>358508</v>
      </c>
      <c r="AK304" s="97">
        <v>91</v>
      </c>
      <c r="AL304" s="97">
        <v>1137</v>
      </c>
      <c r="AM304" s="97">
        <v>0</v>
      </c>
      <c r="AN304" s="97">
        <v>0</v>
      </c>
      <c r="AO304" s="97">
        <v>239</v>
      </c>
      <c r="AP304" s="97">
        <v>1911</v>
      </c>
      <c r="AQ304" s="97">
        <v>0</v>
      </c>
      <c r="AR304" s="97">
        <v>4839</v>
      </c>
      <c r="AS304" s="97">
        <v>0</v>
      </c>
      <c r="AT304" s="97">
        <v>366725</v>
      </c>
      <c r="AU304" s="97">
        <v>-1217</v>
      </c>
      <c r="AV304" s="97">
        <v>0</v>
      </c>
      <c r="AW304" s="97">
        <v>0</v>
      </c>
      <c r="AX304" s="97">
        <v>0</v>
      </c>
      <c r="AY304" s="97">
        <v>-71690</v>
      </c>
      <c r="AZ304" s="97">
        <v>0</v>
      </c>
      <c r="BA304" s="97">
        <v>0</v>
      </c>
      <c r="BB304" s="97">
        <v>0</v>
      </c>
      <c r="BC304" s="97">
        <v>0</v>
      </c>
      <c r="BD304" s="114">
        <v>293818</v>
      </c>
      <c r="BE304" s="97">
        <v>0</v>
      </c>
      <c r="BF304" s="97">
        <v>-155841</v>
      </c>
      <c r="BG304" s="97">
        <v>137977</v>
      </c>
      <c r="BH304" s="97">
        <v>0</v>
      </c>
      <c r="BI304" s="97">
        <v>-1632</v>
      </c>
      <c r="BJ304" s="97">
        <v>62</v>
      </c>
      <c r="BK304" s="97">
        <v>1341</v>
      </c>
      <c r="BL304" s="97">
        <v>-2868</v>
      </c>
      <c r="BM304" s="97">
        <v>-28057</v>
      </c>
      <c r="BN304" s="97">
        <v>0</v>
      </c>
      <c r="BO304" s="97">
        <v>-44062</v>
      </c>
      <c r="BP304" s="97">
        <v>-756</v>
      </c>
      <c r="BQ304" s="97">
        <v>62005</v>
      </c>
      <c r="BR304" s="105">
        <v>10779</v>
      </c>
      <c r="BS304" s="105">
        <v>689</v>
      </c>
      <c r="BT304" s="105">
        <v>45562</v>
      </c>
      <c r="BU304" s="105">
        <v>17752</v>
      </c>
      <c r="BV304" s="106">
        <v>9147</v>
      </c>
      <c r="BW304" s="106">
        <v>751</v>
      </c>
      <c r="BX304" s="106">
        <v>46903</v>
      </c>
      <c r="BY304" s="106">
        <v>14884</v>
      </c>
      <c r="BZ304" s="105">
        <v>0</v>
      </c>
      <c r="CA304" s="107">
        <v>14640</v>
      </c>
      <c r="CB304" s="107">
        <v>182</v>
      </c>
      <c r="CC304" s="107">
        <v>695</v>
      </c>
      <c r="CD304" s="107">
        <v>-2421</v>
      </c>
      <c r="CE304" s="107">
        <v>3403</v>
      </c>
      <c r="CF304" s="136">
        <v>16499</v>
      </c>
      <c r="CG304" s="110">
        <v>6212</v>
      </c>
      <c r="CH304" s="110">
        <v>6204</v>
      </c>
      <c r="CI304" s="135">
        <v>12416</v>
      </c>
      <c r="CJ304" s="135">
        <v>0</v>
      </c>
      <c r="CK304" s="97">
        <v>0</v>
      </c>
      <c r="CL304" s="97">
        <v>0</v>
      </c>
      <c r="CM304" s="139">
        <v>0</v>
      </c>
      <c r="CN304" s="139">
        <v>0</v>
      </c>
      <c r="CO304" s="97">
        <v>1</v>
      </c>
      <c r="CP304" s="97">
        <v>269799</v>
      </c>
      <c r="CQ304" s="119">
        <v>0</v>
      </c>
      <c r="CR304" s="119">
        <v>0</v>
      </c>
      <c r="CS304" s="118">
        <v>0</v>
      </c>
      <c r="CT304" s="117">
        <v>0</v>
      </c>
      <c r="CU304" s="117">
        <v>0</v>
      </c>
    </row>
    <row r="305" spans="1:99" x14ac:dyDescent="0.2">
      <c r="A305" s="144" t="s">
        <v>641</v>
      </c>
      <c r="B305" s="144" t="s">
        <v>1344</v>
      </c>
      <c r="C305" s="144" t="s">
        <v>642</v>
      </c>
      <c r="D305" s="144"/>
      <c r="E305" s="144" t="s">
        <v>823</v>
      </c>
      <c r="F305" s="97">
        <v>187150</v>
      </c>
      <c r="G305" s="97">
        <v>7723</v>
      </c>
      <c r="H305" s="97">
        <v>40314</v>
      </c>
      <c r="I305" s="97">
        <v>88265</v>
      </c>
      <c r="J305" s="97">
        <v>22505</v>
      </c>
      <c r="K305" s="97">
        <v>5714</v>
      </c>
      <c r="L305" s="97">
        <v>9688</v>
      </c>
      <c r="M305" s="97">
        <v>14177</v>
      </c>
      <c r="N305" s="97">
        <v>6399</v>
      </c>
      <c r="O305" s="97">
        <v>0</v>
      </c>
      <c r="P305" s="97">
        <v>0</v>
      </c>
      <c r="Q305" s="97">
        <v>4825</v>
      </c>
      <c r="R305" s="97">
        <v>145</v>
      </c>
      <c r="S305" s="140">
        <v>386905</v>
      </c>
      <c r="T305" s="98">
        <v>97371</v>
      </c>
      <c r="U305" s="98">
        <v>97</v>
      </c>
      <c r="V305" s="98">
        <v>0</v>
      </c>
      <c r="W305" s="98">
        <v>0</v>
      </c>
      <c r="X305" s="98">
        <v>0</v>
      </c>
      <c r="Y305" s="97">
        <v>925</v>
      </c>
      <c r="Z305" s="97">
        <v>20724</v>
      </c>
      <c r="AA305" s="97">
        <v>12832</v>
      </c>
      <c r="AB305" s="97">
        <v>0</v>
      </c>
      <c r="AC305" s="97">
        <v>271</v>
      </c>
      <c r="AD305" s="98">
        <v>-22</v>
      </c>
      <c r="AE305" s="98">
        <v>-155</v>
      </c>
      <c r="AF305" s="98">
        <v>-28</v>
      </c>
      <c r="AG305" s="98">
        <v>0</v>
      </c>
      <c r="AH305" s="98">
        <v>-36</v>
      </c>
      <c r="AI305" s="98">
        <v>1069</v>
      </c>
      <c r="AJ305" s="114">
        <v>519953</v>
      </c>
      <c r="AK305" s="97">
        <v>150</v>
      </c>
      <c r="AL305" s="97">
        <v>569</v>
      </c>
      <c r="AM305" s="97">
        <v>0</v>
      </c>
      <c r="AN305" s="97">
        <v>0</v>
      </c>
      <c r="AO305" s="97">
        <v>766</v>
      </c>
      <c r="AP305" s="97">
        <v>1215</v>
      </c>
      <c r="AQ305" s="97">
        <v>0</v>
      </c>
      <c r="AR305" s="97">
        <v>3048</v>
      </c>
      <c r="AS305" s="97">
        <v>0</v>
      </c>
      <c r="AT305" s="97">
        <v>525701</v>
      </c>
      <c r="AU305" s="97">
        <v>-576</v>
      </c>
      <c r="AV305" s="97">
        <v>0</v>
      </c>
      <c r="AW305" s="97">
        <v>59</v>
      </c>
      <c r="AX305" s="97">
        <v>0</v>
      </c>
      <c r="AY305" s="97">
        <v>-107670</v>
      </c>
      <c r="AZ305" s="97">
        <v>0</v>
      </c>
      <c r="BA305" s="97">
        <v>0</v>
      </c>
      <c r="BB305" s="97">
        <v>290</v>
      </c>
      <c r="BC305" s="97">
        <v>0</v>
      </c>
      <c r="BD305" s="114">
        <v>417804</v>
      </c>
      <c r="BE305" s="97">
        <v>-58</v>
      </c>
      <c r="BF305" s="97">
        <v>-199409</v>
      </c>
      <c r="BG305" s="97">
        <v>218337</v>
      </c>
      <c r="BH305" s="97">
        <v>0</v>
      </c>
      <c r="BI305" s="97">
        <v>-2916</v>
      </c>
      <c r="BJ305" s="97">
        <v>-13</v>
      </c>
      <c r="BK305" s="97">
        <v>636</v>
      </c>
      <c r="BL305" s="97">
        <v>-75</v>
      </c>
      <c r="BM305" s="97">
        <v>-38577</v>
      </c>
      <c r="BN305" s="97">
        <v>0</v>
      </c>
      <c r="BO305" s="97">
        <v>-61281</v>
      </c>
      <c r="BP305" s="97">
        <v>-4467</v>
      </c>
      <c r="BQ305" s="97">
        <v>111644</v>
      </c>
      <c r="BR305" s="105">
        <v>16750</v>
      </c>
      <c r="BS305" s="105">
        <v>739</v>
      </c>
      <c r="BT305" s="105">
        <v>58416</v>
      </c>
      <c r="BU305" s="105">
        <v>8178</v>
      </c>
      <c r="BV305" s="106">
        <v>13834</v>
      </c>
      <c r="BW305" s="106">
        <v>726</v>
      </c>
      <c r="BX305" s="106">
        <v>59052</v>
      </c>
      <c r="BY305" s="106">
        <v>8103</v>
      </c>
      <c r="BZ305" s="105">
        <v>0</v>
      </c>
      <c r="CA305" s="107">
        <v>1396</v>
      </c>
      <c r="CB305" s="107">
        <v>0</v>
      </c>
      <c r="CC305" s="107">
        <v>0</v>
      </c>
      <c r="CD305" s="107">
        <v>0</v>
      </c>
      <c r="CE305" s="107">
        <v>0</v>
      </c>
      <c r="CF305" s="136">
        <v>1396</v>
      </c>
      <c r="CG305" s="110">
        <v>11540</v>
      </c>
      <c r="CH305" s="110">
        <v>10559</v>
      </c>
      <c r="CI305" s="135">
        <v>22099</v>
      </c>
      <c r="CJ305" s="135">
        <v>0</v>
      </c>
      <c r="CK305" s="97">
        <v>0</v>
      </c>
      <c r="CL305" s="97">
        <v>0</v>
      </c>
      <c r="CM305" s="139">
        <v>0</v>
      </c>
      <c r="CN305" s="139">
        <v>0</v>
      </c>
      <c r="CO305" s="97">
        <v>1</v>
      </c>
      <c r="CP305" s="97">
        <v>386905</v>
      </c>
      <c r="CQ305" s="119">
        <v>0</v>
      </c>
      <c r="CR305" s="119">
        <v>0</v>
      </c>
      <c r="CS305" s="118">
        <v>0</v>
      </c>
      <c r="CT305" s="117">
        <v>0</v>
      </c>
      <c r="CU305" s="117">
        <v>0</v>
      </c>
    </row>
    <row r="306" spans="1:99" x14ac:dyDescent="0.2">
      <c r="A306" s="144" t="s">
        <v>643</v>
      </c>
      <c r="B306" s="144" t="s">
        <v>1345</v>
      </c>
      <c r="C306" s="144" t="s">
        <v>644</v>
      </c>
      <c r="D306" s="144"/>
      <c r="E306" s="144" t="s">
        <v>823</v>
      </c>
      <c r="F306" s="97">
        <v>209469</v>
      </c>
      <c r="G306" s="97">
        <v>6999</v>
      </c>
      <c r="H306" s="97">
        <v>64093</v>
      </c>
      <c r="I306" s="97">
        <v>82514</v>
      </c>
      <c r="J306" s="97">
        <v>30345</v>
      </c>
      <c r="K306" s="97">
        <v>14375</v>
      </c>
      <c r="L306" s="97">
        <v>14960</v>
      </c>
      <c r="M306" s="97">
        <v>13969</v>
      </c>
      <c r="N306" s="97">
        <v>2626</v>
      </c>
      <c r="O306" s="97">
        <v>0</v>
      </c>
      <c r="P306" s="97">
        <v>0</v>
      </c>
      <c r="Q306" s="97">
        <v>4586</v>
      </c>
      <c r="R306" s="97">
        <v>1397</v>
      </c>
      <c r="S306" s="140">
        <v>445333</v>
      </c>
      <c r="T306" s="98">
        <v>127872</v>
      </c>
      <c r="U306" s="98">
        <v>0</v>
      </c>
      <c r="V306" s="98">
        <v>0</v>
      </c>
      <c r="W306" s="98">
        <v>0</v>
      </c>
      <c r="X306" s="98">
        <v>0</v>
      </c>
      <c r="Y306" s="97">
        <v>0</v>
      </c>
      <c r="Z306" s="97">
        <v>24315</v>
      </c>
      <c r="AA306" s="97">
        <v>15402</v>
      </c>
      <c r="AB306" s="97">
        <v>0</v>
      </c>
      <c r="AC306" s="97">
        <v>0</v>
      </c>
      <c r="AD306" s="98">
        <v>0</v>
      </c>
      <c r="AE306" s="98">
        <v>132</v>
      </c>
      <c r="AF306" s="98">
        <v>0</v>
      </c>
      <c r="AG306" s="98">
        <v>0</v>
      </c>
      <c r="AH306" s="98">
        <v>0</v>
      </c>
      <c r="AI306" s="98">
        <v>0</v>
      </c>
      <c r="AJ306" s="114">
        <v>613054</v>
      </c>
      <c r="AK306" s="97">
        <v>168</v>
      </c>
      <c r="AL306" s="97">
        <v>310</v>
      </c>
      <c r="AM306" s="97">
        <v>0</v>
      </c>
      <c r="AN306" s="97">
        <v>0</v>
      </c>
      <c r="AO306" s="97">
        <v>0</v>
      </c>
      <c r="AP306" s="97">
        <v>5792</v>
      </c>
      <c r="AQ306" s="97">
        <v>0</v>
      </c>
      <c r="AR306" s="97">
        <v>12501</v>
      </c>
      <c r="AS306" s="97">
        <v>0</v>
      </c>
      <c r="AT306" s="97">
        <v>631825</v>
      </c>
      <c r="AU306" s="97">
        <v>-1150</v>
      </c>
      <c r="AV306" s="97">
        <v>0</v>
      </c>
      <c r="AW306" s="97">
        <v>0</v>
      </c>
      <c r="AX306" s="97">
        <v>0</v>
      </c>
      <c r="AY306" s="97">
        <v>-133307</v>
      </c>
      <c r="AZ306" s="97">
        <v>0</v>
      </c>
      <c r="BA306" s="97">
        <v>0</v>
      </c>
      <c r="BB306" s="97">
        <v>0</v>
      </c>
      <c r="BC306" s="97">
        <v>0</v>
      </c>
      <c r="BD306" s="114">
        <v>497368</v>
      </c>
      <c r="BE306" s="97">
        <v>0</v>
      </c>
      <c r="BF306" s="97">
        <v>-233738</v>
      </c>
      <c r="BG306" s="97">
        <v>263630</v>
      </c>
      <c r="BH306" s="97">
        <v>0</v>
      </c>
      <c r="BI306" s="97">
        <v>-1238</v>
      </c>
      <c r="BJ306" s="97">
        <v>256</v>
      </c>
      <c r="BK306" s="97">
        <v>-18488</v>
      </c>
      <c r="BL306" s="97">
        <v>3481</v>
      </c>
      <c r="BM306" s="97">
        <v>-50712</v>
      </c>
      <c r="BN306" s="97">
        <v>0</v>
      </c>
      <c r="BO306" s="97">
        <v>-76656</v>
      </c>
      <c r="BP306" s="97">
        <v>0</v>
      </c>
      <c r="BQ306" s="97">
        <v>120274</v>
      </c>
      <c r="BR306" s="105">
        <v>11738</v>
      </c>
      <c r="BS306" s="105">
        <v>508</v>
      </c>
      <c r="BT306" s="105">
        <v>60812</v>
      </c>
      <c r="BU306" s="105">
        <v>22242</v>
      </c>
      <c r="BV306" s="106">
        <v>10500</v>
      </c>
      <c r="BW306" s="106">
        <v>764</v>
      </c>
      <c r="BX306" s="106">
        <v>42324</v>
      </c>
      <c r="BY306" s="106">
        <v>25723</v>
      </c>
      <c r="BZ306" s="105">
        <v>0</v>
      </c>
      <c r="CA306" s="107">
        <v>19426</v>
      </c>
      <c r="CB306" s="107">
        <v>0</v>
      </c>
      <c r="CC306" s="107">
        <v>18568</v>
      </c>
      <c r="CD306" s="107">
        <v>5014</v>
      </c>
      <c r="CE306" s="107">
        <v>7348</v>
      </c>
      <c r="CF306" s="136">
        <v>50356</v>
      </c>
      <c r="CG306" s="110">
        <v>12070</v>
      </c>
      <c r="CH306" s="110">
        <v>14500</v>
      </c>
      <c r="CI306" s="135">
        <v>26570</v>
      </c>
      <c r="CJ306" s="135">
        <v>0</v>
      </c>
      <c r="CK306" s="97">
        <v>0</v>
      </c>
      <c r="CL306" s="97">
        <v>0</v>
      </c>
      <c r="CM306" s="139">
        <v>0</v>
      </c>
      <c r="CN306" s="139">
        <v>0</v>
      </c>
      <c r="CO306" s="97">
        <v>1</v>
      </c>
      <c r="CP306" s="97">
        <v>452541</v>
      </c>
      <c r="CQ306" s="119">
        <v>0</v>
      </c>
      <c r="CR306" s="119">
        <v>0</v>
      </c>
      <c r="CS306" s="118">
        <v>0</v>
      </c>
      <c r="CT306" s="117">
        <v>0</v>
      </c>
      <c r="CU306" s="117">
        <v>0</v>
      </c>
    </row>
    <row r="307" spans="1:99" x14ac:dyDescent="0.2">
      <c r="A307" s="144" t="s">
        <v>645</v>
      </c>
      <c r="B307" s="144" t="s">
        <v>1346</v>
      </c>
      <c r="C307" s="144" t="s">
        <v>646</v>
      </c>
      <c r="D307" s="144"/>
      <c r="E307" s="144" t="s">
        <v>823</v>
      </c>
      <c r="F307" s="97">
        <v>165440</v>
      </c>
      <c r="G307" s="97">
        <v>3641</v>
      </c>
      <c r="H307" s="97">
        <v>41324</v>
      </c>
      <c r="I307" s="97">
        <v>56934</v>
      </c>
      <c r="J307" s="97">
        <v>22249</v>
      </c>
      <c r="K307" s="97">
        <v>-1047</v>
      </c>
      <c r="L307" s="97">
        <v>5694</v>
      </c>
      <c r="M307" s="97">
        <v>16270</v>
      </c>
      <c r="N307" s="97">
        <v>9125</v>
      </c>
      <c r="O307" s="97">
        <v>0</v>
      </c>
      <c r="P307" s="97">
        <v>0</v>
      </c>
      <c r="Q307" s="97">
        <v>7183</v>
      </c>
      <c r="R307" s="97">
        <v>0</v>
      </c>
      <c r="S307" s="140">
        <v>326813</v>
      </c>
      <c r="T307" s="98">
        <v>33496</v>
      </c>
      <c r="U307" s="98">
        <v>419</v>
      </c>
      <c r="V307" s="98">
        <v>39062</v>
      </c>
      <c r="W307" s="98">
        <v>0</v>
      </c>
      <c r="X307" s="98">
        <v>0</v>
      </c>
      <c r="Y307" s="97">
        <v>381</v>
      </c>
      <c r="Z307" s="97">
        <v>10743</v>
      </c>
      <c r="AA307" s="97">
        <v>0</v>
      </c>
      <c r="AB307" s="97">
        <v>0</v>
      </c>
      <c r="AC307" s="97">
        <v>78</v>
      </c>
      <c r="AD307" s="98">
        <v>443</v>
      </c>
      <c r="AE307" s="98">
        <v>17773</v>
      </c>
      <c r="AF307" s="98">
        <v>0</v>
      </c>
      <c r="AG307" s="98">
        <v>0</v>
      </c>
      <c r="AH307" s="98">
        <v>0</v>
      </c>
      <c r="AI307" s="98">
        <v>0</v>
      </c>
      <c r="AJ307" s="114">
        <v>429208</v>
      </c>
      <c r="AK307" s="97">
        <v>0</v>
      </c>
      <c r="AL307" s="97">
        <v>0</v>
      </c>
      <c r="AM307" s="97">
        <v>0</v>
      </c>
      <c r="AN307" s="97">
        <v>0</v>
      </c>
      <c r="AO307" s="97">
        <v>157</v>
      </c>
      <c r="AP307" s="97">
        <v>15</v>
      </c>
      <c r="AQ307" s="97">
        <v>0</v>
      </c>
      <c r="AR307" s="97">
        <v>-323</v>
      </c>
      <c r="AS307" s="97">
        <v>0</v>
      </c>
      <c r="AT307" s="97">
        <v>429057</v>
      </c>
      <c r="AU307" s="97">
        <v>-483</v>
      </c>
      <c r="AV307" s="97">
        <v>0</v>
      </c>
      <c r="AW307" s="97">
        <v>0</v>
      </c>
      <c r="AX307" s="97">
        <v>0</v>
      </c>
      <c r="AY307" s="97">
        <v>-82133</v>
      </c>
      <c r="AZ307" s="97">
        <v>0</v>
      </c>
      <c r="BA307" s="97">
        <v>0</v>
      </c>
      <c r="BB307" s="97">
        <v>273</v>
      </c>
      <c r="BC307" s="97">
        <v>0</v>
      </c>
      <c r="BD307" s="114">
        <v>346714</v>
      </c>
      <c r="BE307" s="97">
        <v>0</v>
      </c>
      <c r="BF307" s="97">
        <v>-184289</v>
      </c>
      <c r="BG307" s="97">
        <v>162425</v>
      </c>
      <c r="BH307" s="97">
        <v>0</v>
      </c>
      <c r="BI307" s="97">
        <v>-1473</v>
      </c>
      <c r="BJ307" s="97">
        <v>0</v>
      </c>
      <c r="BK307" s="97">
        <v>7704</v>
      </c>
      <c r="BL307" s="97">
        <v>0</v>
      </c>
      <c r="BM307" s="97">
        <v>-34560</v>
      </c>
      <c r="BN307" s="97">
        <v>0</v>
      </c>
      <c r="BO307" s="97">
        <v>-54064</v>
      </c>
      <c r="BP307" s="97">
        <v>-1639</v>
      </c>
      <c r="BQ307" s="97">
        <v>78393</v>
      </c>
      <c r="BR307" s="105">
        <v>5055</v>
      </c>
      <c r="BS307" s="105">
        <v>0</v>
      </c>
      <c r="BT307" s="105">
        <v>109339</v>
      </c>
      <c r="BU307" s="105">
        <v>15000</v>
      </c>
      <c r="BV307" s="106">
        <v>3582</v>
      </c>
      <c r="BW307" s="106">
        <v>0</v>
      </c>
      <c r="BX307" s="106">
        <v>117043</v>
      </c>
      <c r="BY307" s="106">
        <v>15000</v>
      </c>
      <c r="BZ307" s="105">
        <v>0</v>
      </c>
      <c r="CA307" s="107">
        <v>38954</v>
      </c>
      <c r="CB307" s="107">
        <v>480</v>
      </c>
      <c r="CC307" s="107">
        <v>-50847</v>
      </c>
      <c r="CD307" s="107">
        <v>-21404</v>
      </c>
      <c r="CE307" s="107">
        <v>4200</v>
      </c>
      <c r="CF307" s="136">
        <v>-28617</v>
      </c>
      <c r="CG307" s="110">
        <v>7596</v>
      </c>
      <c r="CH307" s="110">
        <v>7607</v>
      </c>
      <c r="CI307" s="135">
        <v>15203</v>
      </c>
      <c r="CJ307" s="135">
        <v>0</v>
      </c>
      <c r="CK307" s="97">
        <v>0</v>
      </c>
      <c r="CL307" s="97">
        <v>0</v>
      </c>
      <c r="CM307" s="139">
        <v>0</v>
      </c>
      <c r="CN307" s="139">
        <v>0</v>
      </c>
      <c r="CO307" s="97">
        <v>1</v>
      </c>
      <c r="CP307" s="97">
        <v>326813</v>
      </c>
      <c r="CQ307" s="119">
        <v>74359</v>
      </c>
      <c r="CR307" s="119">
        <v>73398</v>
      </c>
      <c r="CS307" s="118">
        <v>961</v>
      </c>
      <c r="CT307" s="117">
        <v>41333</v>
      </c>
      <c r="CU307" s="117">
        <v>42294</v>
      </c>
    </row>
    <row r="308" spans="1:99" x14ac:dyDescent="0.2">
      <c r="A308" s="144" t="s">
        <v>647</v>
      </c>
      <c r="B308" s="144" t="s">
        <v>1347</v>
      </c>
      <c r="C308" s="144" t="s">
        <v>648</v>
      </c>
      <c r="D308" s="144"/>
      <c r="E308" s="144" t="s">
        <v>823</v>
      </c>
      <c r="F308" s="97">
        <v>146715</v>
      </c>
      <c r="G308" s="97">
        <v>10530</v>
      </c>
      <c r="H308" s="97">
        <v>57726</v>
      </c>
      <c r="I308" s="97">
        <v>71918</v>
      </c>
      <c r="J308" s="97">
        <v>25482</v>
      </c>
      <c r="K308" s="97">
        <v>5685</v>
      </c>
      <c r="L308" s="97">
        <v>11281</v>
      </c>
      <c r="M308" s="97">
        <v>23094</v>
      </c>
      <c r="N308" s="97">
        <v>6164</v>
      </c>
      <c r="O308" s="97">
        <v>0</v>
      </c>
      <c r="P308" s="97">
        <v>0</v>
      </c>
      <c r="Q308" s="97">
        <v>19683</v>
      </c>
      <c r="R308" s="97">
        <v>1921</v>
      </c>
      <c r="S308" s="140">
        <v>380199</v>
      </c>
      <c r="T308" s="98">
        <v>47160</v>
      </c>
      <c r="U308" s="98">
        <v>0</v>
      </c>
      <c r="V308" s="98">
        <v>41575</v>
      </c>
      <c r="W308" s="98">
        <v>0</v>
      </c>
      <c r="X308" s="98">
        <v>0</v>
      </c>
      <c r="Y308" s="97">
        <v>1952</v>
      </c>
      <c r="Z308" s="97">
        <v>13699</v>
      </c>
      <c r="AA308" s="97">
        <v>0</v>
      </c>
      <c r="AB308" s="97">
        <v>0</v>
      </c>
      <c r="AC308" s="97">
        <v>117</v>
      </c>
      <c r="AD308" s="98">
        <v>-1060</v>
      </c>
      <c r="AE308" s="98">
        <v>-2362</v>
      </c>
      <c r="AF308" s="98">
        <v>0</v>
      </c>
      <c r="AG308" s="98">
        <v>0</v>
      </c>
      <c r="AH308" s="98">
        <v>-2241</v>
      </c>
      <c r="AI308" s="98">
        <v>0</v>
      </c>
      <c r="AJ308" s="114">
        <v>479039</v>
      </c>
      <c r="AK308" s="97">
        <v>1194</v>
      </c>
      <c r="AL308" s="97">
        <v>765</v>
      </c>
      <c r="AM308" s="97">
        <v>0</v>
      </c>
      <c r="AN308" s="97">
        <v>0</v>
      </c>
      <c r="AO308" s="97">
        <v>518</v>
      </c>
      <c r="AP308" s="97">
        <v>5001</v>
      </c>
      <c r="AQ308" s="97">
        <v>0</v>
      </c>
      <c r="AR308" s="97">
        <v>9942</v>
      </c>
      <c r="AS308" s="97">
        <v>0</v>
      </c>
      <c r="AT308" s="97">
        <v>496459</v>
      </c>
      <c r="AU308" s="97">
        <v>-1449</v>
      </c>
      <c r="AV308" s="97">
        <v>0</v>
      </c>
      <c r="AW308" s="97">
        <v>203</v>
      </c>
      <c r="AX308" s="97">
        <v>4</v>
      </c>
      <c r="AY308" s="97">
        <v>-92695</v>
      </c>
      <c r="AZ308" s="97">
        <v>0</v>
      </c>
      <c r="BA308" s="97">
        <v>0</v>
      </c>
      <c r="BB308" s="97">
        <v>280</v>
      </c>
      <c r="BC308" s="97">
        <v>0</v>
      </c>
      <c r="BD308" s="114">
        <v>402802</v>
      </c>
      <c r="BE308" s="97">
        <v>-130</v>
      </c>
      <c r="BF308" s="97">
        <v>-176773</v>
      </c>
      <c r="BG308" s="97">
        <v>225899</v>
      </c>
      <c r="BH308" s="97">
        <v>0</v>
      </c>
      <c r="BI308" s="97">
        <v>-3436</v>
      </c>
      <c r="BJ308" s="97">
        <v>-261</v>
      </c>
      <c r="BK308" s="97">
        <v>3907</v>
      </c>
      <c r="BL308" s="97">
        <v>-4286</v>
      </c>
      <c r="BM308" s="97">
        <v>-48011</v>
      </c>
      <c r="BN308" s="97">
        <v>0</v>
      </c>
      <c r="BO308" s="97">
        <v>-77303</v>
      </c>
      <c r="BP308" s="97">
        <v>-2818</v>
      </c>
      <c r="BQ308" s="97">
        <v>93691</v>
      </c>
      <c r="BR308" s="105">
        <v>12058</v>
      </c>
      <c r="BS308" s="105">
        <v>1036</v>
      </c>
      <c r="BT308" s="105">
        <v>37338</v>
      </c>
      <c r="BU308" s="105">
        <v>19113</v>
      </c>
      <c r="BV308" s="106">
        <v>8622</v>
      </c>
      <c r="BW308" s="106">
        <v>775</v>
      </c>
      <c r="BX308" s="106">
        <v>41245</v>
      </c>
      <c r="BY308" s="106">
        <v>14827</v>
      </c>
      <c r="BZ308" s="105">
        <v>0</v>
      </c>
      <c r="CA308" s="107">
        <v>24523</v>
      </c>
      <c r="CB308" s="107">
        <v>21122</v>
      </c>
      <c r="CC308" s="107">
        <v>0</v>
      </c>
      <c r="CD308" s="107">
        <v>0</v>
      </c>
      <c r="CE308" s="107">
        <v>1360</v>
      </c>
      <c r="CF308" s="136">
        <v>47005</v>
      </c>
      <c r="CG308" s="110">
        <v>8784</v>
      </c>
      <c r="CH308" s="110">
        <v>11294</v>
      </c>
      <c r="CI308" s="135">
        <v>20078</v>
      </c>
      <c r="CJ308" s="135">
        <v>252</v>
      </c>
      <c r="CK308" s="97">
        <v>0</v>
      </c>
      <c r="CL308" s="97">
        <v>0</v>
      </c>
      <c r="CM308" s="139">
        <v>0</v>
      </c>
      <c r="CN308" s="139">
        <v>0</v>
      </c>
      <c r="CO308" s="97">
        <v>1</v>
      </c>
      <c r="CP308" s="97">
        <v>380199</v>
      </c>
      <c r="CQ308" s="119">
        <v>76301</v>
      </c>
      <c r="CR308" s="119">
        <v>77918</v>
      </c>
      <c r="CS308" s="118">
        <v>-1617</v>
      </c>
      <c r="CT308" s="117">
        <v>6860</v>
      </c>
      <c r="CU308" s="117">
        <v>5243</v>
      </c>
    </row>
    <row r="309" spans="1:99" x14ac:dyDescent="0.2">
      <c r="A309" s="144" t="s">
        <v>649</v>
      </c>
      <c r="B309" s="144" t="s">
        <v>1348</v>
      </c>
      <c r="C309" s="144" t="s">
        <v>650</v>
      </c>
      <c r="D309" s="144"/>
      <c r="E309" s="144" t="s">
        <v>823</v>
      </c>
      <c r="F309" s="97">
        <v>135776</v>
      </c>
      <c r="G309" s="97">
        <v>6708</v>
      </c>
      <c r="H309" s="97">
        <v>74848</v>
      </c>
      <c r="I309" s="97">
        <v>76648</v>
      </c>
      <c r="J309" s="97">
        <v>17773</v>
      </c>
      <c r="K309" s="97">
        <v>3723</v>
      </c>
      <c r="L309" s="97">
        <v>11097</v>
      </c>
      <c r="M309" s="97">
        <v>15921</v>
      </c>
      <c r="N309" s="97">
        <v>2292</v>
      </c>
      <c r="O309" s="97">
        <v>0</v>
      </c>
      <c r="P309" s="97">
        <v>0</v>
      </c>
      <c r="Q309" s="97">
        <v>18195</v>
      </c>
      <c r="R309" s="97">
        <v>0</v>
      </c>
      <c r="S309" s="140">
        <v>362981</v>
      </c>
      <c r="T309" s="98">
        <v>38300</v>
      </c>
      <c r="U309" s="98">
        <v>48</v>
      </c>
      <c r="V309" s="98">
        <v>48179</v>
      </c>
      <c r="W309" s="98">
        <v>0</v>
      </c>
      <c r="X309" s="98">
        <v>-1037</v>
      </c>
      <c r="Y309" s="97">
        <v>2390</v>
      </c>
      <c r="Z309" s="97">
        <v>11711</v>
      </c>
      <c r="AA309" s="97">
        <v>0</v>
      </c>
      <c r="AB309" s="97">
        <v>0</v>
      </c>
      <c r="AC309" s="97">
        <v>2252</v>
      </c>
      <c r="AD309" s="98">
        <v>-134</v>
      </c>
      <c r="AE309" s="98">
        <v>1412</v>
      </c>
      <c r="AF309" s="98">
        <v>98</v>
      </c>
      <c r="AG309" s="98">
        <v>-188</v>
      </c>
      <c r="AH309" s="98">
        <v>-1240</v>
      </c>
      <c r="AI309" s="98">
        <v>0</v>
      </c>
      <c r="AJ309" s="114">
        <v>464772</v>
      </c>
      <c r="AK309" s="97">
        <v>102</v>
      </c>
      <c r="AL309" s="97">
        <v>86</v>
      </c>
      <c r="AM309" s="97">
        <v>0</v>
      </c>
      <c r="AN309" s="97">
        <v>0</v>
      </c>
      <c r="AO309" s="97">
        <v>-481</v>
      </c>
      <c r="AP309" s="97">
        <v>-1033</v>
      </c>
      <c r="AQ309" s="97">
        <v>0</v>
      </c>
      <c r="AR309" s="97">
        <v>19883</v>
      </c>
      <c r="AS309" s="97">
        <v>-13555</v>
      </c>
      <c r="AT309" s="97">
        <v>469774</v>
      </c>
      <c r="AU309" s="97">
        <v>-384</v>
      </c>
      <c r="AV309" s="97">
        <v>-1110</v>
      </c>
      <c r="AW309" s="97">
        <v>25</v>
      </c>
      <c r="AX309" s="97">
        <v>0</v>
      </c>
      <c r="AY309" s="97">
        <v>-92279.422860000006</v>
      </c>
      <c r="AZ309" s="97">
        <v>0</v>
      </c>
      <c r="BA309" s="97">
        <v>0</v>
      </c>
      <c r="BB309" s="97">
        <v>0</v>
      </c>
      <c r="BC309" s="97">
        <v>0</v>
      </c>
      <c r="BD309" s="114">
        <v>376025.57714000001</v>
      </c>
      <c r="BE309" s="97">
        <v>0</v>
      </c>
      <c r="BF309" s="97">
        <v>-161712.16978999999</v>
      </c>
      <c r="BG309" s="97">
        <v>214313.40735000002</v>
      </c>
      <c r="BH309" s="97">
        <v>0</v>
      </c>
      <c r="BI309" s="97">
        <v>-1465</v>
      </c>
      <c r="BJ309" s="97">
        <v>-295</v>
      </c>
      <c r="BK309" s="97">
        <v>-16006</v>
      </c>
      <c r="BL309" s="97">
        <v>-589</v>
      </c>
      <c r="BM309" s="97">
        <v>-39405</v>
      </c>
      <c r="BN309" s="97">
        <v>0</v>
      </c>
      <c r="BO309" s="97">
        <v>-60976</v>
      </c>
      <c r="BP309" s="97">
        <v>-4000</v>
      </c>
      <c r="BQ309" s="97">
        <v>91578</v>
      </c>
      <c r="BR309" s="105">
        <v>3722</v>
      </c>
      <c r="BS309" s="105">
        <v>1085</v>
      </c>
      <c r="BT309" s="105">
        <v>55881</v>
      </c>
      <c r="BU309" s="105">
        <v>10772</v>
      </c>
      <c r="BV309" s="106">
        <v>2257</v>
      </c>
      <c r="BW309" s="106">
        <v>790</v>
      </c>
      <c r="BX309" s="106">
        <v>39875</v>
      </c>
      <c r="BY309" s="106">
        <v>10183</v>
      </c>
      <c r="BZ309" s="105">
        <v>0</v>
      </c>
      <c r="CA309" s="107">
        <v>0</v>
      </c>
      <c r="CB309" s="107">
        <v>0</v>
      </c>
      <c r="CC309" s="107">
        <v>0</v>
      </c>
      <c r="CD309" s="107">
        <v>0</v>
      </c>
      <c r="CE309" s="107">
        <v>0</v>
      </c>
      <c r="CF309" s="136">
        <v>0</v>
      </c>
      <c r="CG309" s="110">
        <v>9056</v>
      </c>
      <c r="CH309" s="110">
        <v>11390</v>
      </c>
      <c r="CI309" s="135">
        <v>20446</v>
      </c>
      <c r="CJ309" s="135">
        <v>236</v>
      </c>
      <c r="CK309" s="97">
        <v>0</v>
      </c>
      <c r="CL309" s="97">
        <v>0</v>
      </c>
      <c r="CM309" s="139">
        <v>0</v>
      </c>
      <c r="CN309" s="139">
        <v>0</v>
      </c>
      <c r="CO309" s="97">
        <v>1</v>
      </c>
      <c r="CP309" s="97">
        <v>362981</v>
      </c>
      <c r="CQ309" s="119">
        <v>85185</v>
      </c>
      <c r="CR309" s="119">
        <v>77961</v>
      </c>
      <c r="CS309" s="118">
        <v>7224</v>
      </c>
      <c r="CT309" s="117">
        <v>27932</v>
      </c>
      <c r="CU309" s="117">
        <v>35156</v>
      </c>
    </row>
    <row r="310" spans="1:99" x14ac:dyDescent="0.2">
      <c r="A310" s="144" t="s">
        <v>651</v>
      </c>
      <c r="B310" s="144" t="s">
        <v>1349</v>
      </c>
      <c r="C310" s="144" t="s">
        <v>652</v>
      </c>
      <c r="D310" s="144"/>
      <c r="E310" s="144" t="s">
        <v>823</v>
      </c>
      <c r="F310" s="97">
        <v>299955.86708554043</v>
      </c>
      <c r="G310" s="97">
        <v>51623.128154048965</v>
      </c>
      <c r="H310" s="97">
        <v>81944.732046385063</v>
      </c>
      <c r="I310" s="97">
        <v>140835.80491409465</v>
      </c>
      <c r="J310" s="97">
        <v>36050.048701260021</v>
      </c>
      <c r="K310" s="97">
        <v>15437.554237432449</v>
      </c>
      <c r="L310" s="97">
        <v>36919.687043626858</v>
      </c>
      <c r="M310" s="97">
        <v>42849.517522803566</v>
      </c>
      <c r="N310" s="97">
        <v>7559.3160238449973</v>
      </c>
      <c r="O310" s="97">
        <v>0</v>
      </c>
      <c r="P310" s="97">
        <v>0</v>
      </c>
      <c r="Q310" s="97">
        <v>77270.161831313831</v>
      </c>
      <c r="R310" s="97">
        <v>0</v>
      </c>
      <c r="S310" s="140">
        <v>790445.81756035087</v>
      </c>
      <c r="T310" s="98">
        <v>96077</v>
      </c>
      <c r="U310" s="98">
        <v>0</v>
      </c>
      <c r="V310" s="98">
        <v>91500</v>
      </c>
      <c r="W310" s="98">
        <v>0</v>
      </c>
      <c r="X310" s="98">
        <v>0</v>
      </c>
      <c r="Y310" s="97">
        <v>476</v>
      </c>
      <c r="Z310" s="97">
        <v>25405</v>
      </c>
      <c r="AA310" s="97">
        <v>0</v>
      </c>
      <c r="AB310" s="97">
        <v>0</v>
      </c>
      <c r="AC310" s="97">
        <v>0</v>
      </c>
      <c r="AD310" s="98">
        <v>234.66262000000006</v>
      </c>
      <c r="AE310" s="98">
        <v>-8.8332100000006903</v>
      </c>
      <c r="AF310" s="98">
        <v>0</v>
      </c>
      <c r="AG310" s="98">
        <v>0</v>
      </c>
      <c r="AH310" s="98">
        <v>0</v>
      </c>
      <c r="AI310" s="98">
        <v>0</v>
      </c>
      <c r="AJ310" s="114">
        <v>1004129.6469703509</v>
      </c>
      <c r="AK310" s="97">
        <v>209</v>
      </c>
      <c r="AL310" s="97">
        <v>2689</v>
      </c>
      <c r="AM310" s="97">
        <v>0</v>
      </c>
      <c r="AN310" s="97">
        <v>0</v>
      </c>
      <c r="AO310" s="97">
        <v>89</v>
      </c>
      <c r="AP310" s="97">
        <v>14162</v>
      </c>
      <c r="AQ310" s="97">
        <v>0</v>
      </c>
      <c r="AR310" s="97">
        <v>29702</v>
      </c>
      <c r="AS310" s="97">
        <v>-14296</v>
      </c>
      <c r="AT310" s="97">
        <v>1036684.6469703508</v>
      </c>
      <c r="AU310" s="97">
        <v>0</v>
      </c>
      <c r="AV310" s="97">
        <v>0</v>
      </c>
      <c r="AW310" s="97">
        <v>0</v>
      </c>
      <c r="AX310" s="97">
        <v>108</v>
      </c>
      <c r="AY310" s="97">
        <v>-200114</v>
      </c>
      <c r="AZ310" s="97">
        <v>0</v>
      </c>
      <c r="BA310" s="97">
        <v>-1287</v>
      </c>
      <c r="BB310" s="97">
        <v>444</v>
      </c>
      <c r="BC310" s="97">
        <v>0</v>
      </c>
      <c r="BD310" s="114">
        <v>835835.64697035076</v>
      </c>
      <c r="BE310" s="97">
        <v>0</v>
      </c>
      <c r="BF310" s="97">
        <v>-394135</v>
      </c>
      <c r="BG310" s="97">
        <v>441700.64697035076</v>
      </c>
      <c r="BH310" s="97">
        <v>0</v>
      </c>
      <c r="BI310" s="97">
        <v>-855</v>
      </c>
      <c r="BJ310" s="97">
        <v>0</v>
      </c>
      <c r="BK310" s="97">
        <v>-25530</v>
      </c>
      <c r="BL310" s="97">
        <v>-2908</v>
      </c>
      <c r="BM310" s="97">
        <v>-90592</v>
      </c>
      <c r="BN310" s="97">
        <v>0</v>
      </c>
      <c r="BO310" s="97">
        <v>-136235</v>
      </c>
      <c r="BP310" s="97">
        <v>-5176</v>
      </c>
      <c r="BQ310" s="97">
        <v>180404</v>
      </c>
      <c r="BR310" s="105">
        <v>12131</v>
      </c>
      <c r="BS310" s="105">
        <v>1032</v>
      </c>
      <c r="BT310" s="105">
        <v>81531</v>
      </c>
      <c r="BU310" s="105">
        <v>12636</v>
      </c>
      <c r="BV310" s="106">
        <v>11276</v>
      </c>
      <c r="BW310" s="106">
        <v>1032</v>
      </c>
      <c r="BX310" s="106">
        <v>56001</v>
      </c>
      <c r="BY310" s="106">
        <v>9728</v>
      </c>
      <c r="BZ310" s="105">
        <v>0</v>
      </c>
      <c r="CA310" s="107">
        <v>50199.184249999998</v>
      </c>
      <c r="CB310" s="107">
        <v>0</v>
      </c>
      <c r="CC310" s="107">
        <v>17367.985070000006</v>
      </c>
      <c r="CD310" s="107">
        <v>-18029.891369999998</v>
      </c>
      <c r="CE310" s="107">
        <v>26205.018689999997</v>
      </c>
      <c r="CF310" s="136">
        <v>75742.29664</v>
      </c>
      <c r="CG310" s="110">
        <v>19319</v>
      </c>
      <c r="CH310" s="110">
        <v>17556</v>
      </c>
      <c r="CI310" s="135">
        <v>36875</v>
      </c>
      <c r="CJ310" s="135">
        <v>27</v>
      </c>
      <c r="CK310" s="97">
        <v>0</v>
      </c>
      <c r="CL310" s="97">
        <v>0</v>
      </c>
      <c r="CM310" s="139">
        <v>0</v>
      </c>
      <c r="CN310" s="139">
        <v>0</v>
      </c>
      <c r="CO310" s="97">
        <v>1</v>
      </c>
      <c r="CP310" s="97">
        <v>736264.50677901378</v>
      </c>
      <c r="CQ310" s="119">
        <v>158084.30698999998</v>
      </c>
      <c r="CR310" s="119">
        <v>157062.04863345003</v>
      </c>
      <c r="CS310" s="118">
        <v>1022.2583565499517</v>
      </c>
      <c r="CT310" s="117">
        <v>8175.934670000046</v>
      </c>
      <c r="CU310" s="117">
        <v>9198.1930265499977</v>
      </c>
    </row>
    <row r="311" spans="1:99" x14ac:dyDescent="0.2">
      <c r="A311" s="144" t="s">
        <v>653</v>
      </c>
      <c r="B311" s="144" t="s">
        <v>1350</v>
      </c>
      <c r="C311" s="144" t="s">
        <v>654</v>
      </c>
      <c r="D311" s="144"/>
      <c r="E311" s="144" t="s">
        <v>823</v>
      </c>
      <c r="F311" s="97">
        <v>122465</v>
      </c>
      <c r="G311" s="97">
        <v>5298</v>
      </c>
      <c r="H311" s="97">
        <v>34180</v>
      </c>
      <c r="I311" s="97">
        <v>65648</v>
      </c>
      <c r="J311" s="97">
        <v>16721</v>
      </c>
      <c r="K311" s="97">
        <v>3577</v>
      </c>
      <c r="L311" s="97">
        <v>11567</v>
      </c>
      <c r="M311" s="97">
        <v>14384</v>
      </c>
      <c r="N311" s="97">
        <v>2282</v>
      </c>
      <c r="O311" s="97">
        <v>0</v>
      </c>
      <c r="P311" s="97">
        <v>0</v>
      </c>
      <c r="Q311" s="97">
        <v>10567</v>
      </c>
      <c r="R311" s="97">
        <v>0</v>
      </c>
      <c r="S311" s="140">
        <v>286689</v>
      </c>
      <c r="T311" s="98">
        <v>38261</v>
      </c>
      <c r="U311" s="98">
        <v>0</v>
      </c>
      <c r="V311" s="98">
        <v>45080</v>
      </c>
      <c r="W311" s="98">
        <v>0</v>
      </c>
      <c r="X311" s="98">
        <v>0</v>
      </c>
      <c r="Y311" s="97">
        <v>10</v>
      </c>
      <c r="Z311" s="97">
        <v>11671</v>
      </c>
      <c r="AA311" s="97">
        <v>0</v>
      </c>
      <c r="AB311" s="97">
        <v>0</v>
      </c>
      <c r="AC311" s="97">
        <v>18</v>
      </c>
      <c r="AD311" s="98">
        <v>-63</v>
      </c>
      <c r="AE311" s="98">
        <v>-3073</v>
      </c>
      <c r="AF311" s="98">
        <v>0</v>
      </c>
      <c r="AG311" s="98">
        <v>-1872</v>
      </c>
      <c r="AH311" s="98">
        <v>0</v>
      </c>
      <c r="AI311" s="98">
        <v>0</v>
      </c>
      <c r="AJ311" s="114">
        <v>376721</v>
      </c>
      <c r="AK311" s="97">
        <v>161</v>
      </c>
      <c r="AL311" s="97">
        <v>495</v>
      </c>
      <c r="AM311" s="97">
        <v>0</v>
      </c>
      <c r="AN311" s="97">
        <v>0</v>
      </c>
      <c r="AO311" s="97">
        <v>0</v>
      </c>
      <c r="AP311" s="97">
        <v>15558</v>
      </c>
      <c r="AQ311" s="97">
        <v>0</v>
      </c>
      <c r="AR311" s="97">
        <v>28749</v>
      </c>
      <c r="AS311" s="97">
        <v>-13937</v>
      </c>
      <c r="AT311" s="97">
        <v>407747</v>
      </c>
      <c r="AU311" s="97">
        <v>-1489</v>
      </c>
      <c r="AV311" s="97">
        <v>0</v>
      </c>
      <c r="AW311" s="97">
        <v>0</v>
      </c>
      <c r="AX311" s="97">
        <v>0</v>
      </c>
      <c r="AY311" s="97">
        <v>-90671</v>
      </c>
      <c r="AZ311" s="97">
        <v>0</v>
      </c>
      <c r="BA311" s="97">
        <v>-29</v>
      </c>
      <c r="BB311" s="97">
        <v>0</v>
      </c>
      <c r="BC311" s="97">
        <v>0</v>
      </c>
      <c r="BD311" s="114">
        <v>315558</v>
      </c>
      <c r="BE311" s="97">
        <v>0</v>
      </c>
      <c r="BF311" s="97">
        <v>-143162</v>
      </c>
      <c r="BG311" s="97">
        <v>172396</v>
      </c>
      <c r="BH311" s="97">
        <v>0</v>
      </c>
      <c r="BI311" s="97">
        <v>-1573</v>
      </c>
      <c r="BJ311" s="97">
        <v>659</v>
      </c>
      <c r="BK311" s="97">
        <v>-3541</v>
      </c>
      <c r="BL311" s="97">
        <v>456</v>
      </c>
      <c r="BM311" s="97">
        <v>-37258</v>
      </c>
      <c r="BN311" s="97">
        <v>0</v>
      </c>
      <c r="BO311" s="97">
        <v>-53880</v>
      </c>
      <c r="BP311" s="97">
        <v>-11</v>
      </c>
      <c r="BQ311" s="97">
        <v>77246</v>
      </c>
      <c r="BR311" s="105">
        <v>7046</v>
      </c>
      <c r="BS311" s="105">
        <v>1772</v>
      </c>
      <c r="BT311" s="105">
        <v>34884</v>
      </c>
      <c r="BU311" s="105">
        <v>16341</v>
      </c>
      <c r="BV311" s="106">
        <v>5473</v>
      </c>
      <c r="BW311" s="106">
        <v>2431</v>
      </c>
      <c r="BX311" s="106">
        <v>31343</v>
      </c>
      <c r="BY311" s="106">
        <v>16797</v>
      </c>
      <c r="BZ311" s="105">
        <v>0</v>
      </c>
      <c r="CA311" s="107">
        <v>28254</v>
      </c>
      <c r="CB311" s="107">
        <v>528</v>
      </c>
      <c r="CC311" s="107">
        <v>22547</v>
      </c>
      <c r="CD311" s="107">
        <v>-27027</v>
      </c>
      <c r="CE311" s="107">
        <v>2773</v>
      </c>
      <c r="CF311" s="136">
        <v>27075</v>
      </c>
      <c r="CG311" s="110">
        <v>9003</v>
      </c>
      <c r="CH311" s="110">
        <v>9995</v>
      </c>
      <c r="CI311" s="135">
        <v>18998</v>
      </c>
      <c r="CJ311" s="135">
        <v>0</v>
      </c>
      <c r="CK311" s="97">
        <v>0</v>
      </c>
      <c r="CL311" s="97">
        <v>0</v>
      </c>
      <c r="CM311" s="139">
        <v>0</v>
      </c>
      <c r="CN311" s="139">
        <v>0</v>
      </c>
      <c r="CO311" s="97">
        <v>1</v>
      </c>
      <c r="CP311" s="97">
        <v>286687</v>
      </c>
      <c r="CQ311" s="119">
        <v>82399</v>
      </c>
      <c r="CR311" s="119">
        <v>79149</v>
      </c>
      <c r="CS311" s="118">
        <v>3250</v>
      </c>
      <c r="CT311" s="117">
        <v>24109</v>
      </c>
      <c r="CU311" s="117">
        <v>27359</v>
      </c>
    </row>
    <row r="312" spans="1:99" x14ac:dyDescent="0.2">
      <c r="A312" s="144" t="s">
        <v>655</v>
      </c>
      <c r="B312" s="144" t="s">
        <v>1351</v>
      </c>
      <c r="C312" s="144" t="s">
        <v>656</v>
      </c>
      <c r="D312" s="144"/>
      <c r="E312" s="144" t="s">
        <v>823</v>
      </c>
      <c r="F312" s="97">
        <v>199372</v>
      </c>
      <c r="G312" s="97">
        <v>1342</v>
      </c>
      <c r="H312" s="97">
        <v>51081</v>
      </c>
      <c r="I312" s="97">
        <v>87706</v>
      </c>
      <c r="J312" s="97">
        <v>24793</v>
      </c>
      <c r="K312" s="97">
        <v>8900</v>
      </c>
      <c r="L312" s="97">
        <v>12110</v>
      </c>
      <c r="M312" s="97">
        <v>21075</v>
      </c>
      <c r="N312" s="97">
        <v>5900</v>
      </c>
      <c r="O312" s="97">
        <v>0</v>
      </c>
      <c r="P312" s="97">
        <v>0</v>
      </c>
      <c r="Q312" s="97">
        <v>28136</v>
      </c>
      <c r="R312" s="97">
        <v>126</v>
      </c>
      <c r="S312" s="140">
        <v>440541</v>
      </c>
      <c r="T312" s="98">
        <v>68062</v>
      </c>
      <c r="U312" s="98">
        <v>0</v>
      </c>
      <c r="V312" s="98">
        <v>62870</v>
      </c>
      <c r="W312" s="98">
        <v>0</v>
      </c>
      <c r="X312" s="98">
        <v>0</v>
      </c>
      <c r="Y312" s="97">
        <v>60</v>
      </c>
      <c r="Z312" s="97">
        <v>16871</v>
      </c>
      <c r="AA312" s="97">
        <v>0</v>
      </c>
      <c r="AB312" s="97">
        <v>0</v>
      </c>
      <c r="AC312" s="97">
        <v>0</v>
      </c>
      <c r="AD312" s="98">
        <v>-13670</v>
      </c>
      <c r="AE312" s="98">
        <v>-11772</v>
      </c>
      <c r="AF312" s="98">
        <v>-424</v>
      </c>
      <c r="AG312" s="98">
        <v>0</v>
      </c>
      <c r="AH312" s="98">
        <v>-472</v>
      </c>
      <c r="AI312" s="98">
        <v>0</v>
      </c>
      <c r="AJ312" s="114">
        <v>562066</v>
      </c>
      <c r="AK312" s="97">
        <v>202</v>
      </c>
      <c r="AL312" s="97">
        <v>926</v>
      </c>
      <c r="AM312" s="97">
        <v>0</v>
      </c>
      <c r="AN312" s="97">
        <v>0</v>
      </c>
      <c r="AO312" s="97">
        <v>0</v>
      </c>
      <c r="AP312" s="97">
        <v>20197</v>
      </c>
      <c r="AQ312" s="97">
        <v>0</v>
      </c>
      <c r="AR312" s="97">
        <v>8581</v>
      </c>
      <c r="AS312" s="97">
        <v>0</v>
      </c>
      <c r="AT312" s="97">
        <v>591972</v>
      </c>
      <c r="AU312" s="97">
        <v>0</v>
      </c>
      <c r="AV312" s="97">
        <v>0</v>
      </c>
      <c r="AW312" s="97">
        <v>0</v>
      </c>
      <c r="AX312" s="97">
        <v>0</v>
      </c>
      <c r="AY312" s="97">
        <v>-140042</v>
      </c>
      <c r="AZ312" s="97">
        <v>0</v>
      </c>
      <c r="BA312" s="97">
        <v>0</v>
      </c>
      <c r="BB312" s="97">
        <v>0</v>
      </c>
      <c r="BC312" s="97">
        <v>0</v>
      </c>
      <c r="BD312" s="114">
        <v>451930</v>
      </c>
      <c r="BE312" s="97">
        <v>-66</v>
      </c>
      <c r="BF312" s="97">
        <v>-231384</v>
      </c>
      <c r="BG312" s="97">
        <v>220480</v>
      </c>
      <c r="BH312" s="97">
        <v>0</v>
      </c>
      <c r="BI312" s="97">
        <v>2255</v>
      </c>
      <c r="BJ312" s="97">
        <v>927</v>
      </c>
      <c r="BK312" s="97">
        <v>11323</v>
      </c>
      <c r="BL312" s="97">
        <v>0</v>
      </c>
      <c r="BM312" s="97">
        <v>-57763</v>
      </c>
      <c r="BN312" s="97">
        <v>0</v>
      </c>
      <c r="BO312" s="97">
        <v>-76906</v>
      </c>
      <c r="BP312" s="97">
        <v>-9218</v>
      </c>
      <c r="BQ312" s="97">
        <v>91098</v>
      </c>
      <c r="BR312" s="105">
        <v>12717</v>
      </c>
      <c r="BS312" s="105">
        <v>2165</v>
      </c>
      <c r="BT312" s="105">
        <v>80551</v>
      </c>
      <c r="BU312" s="105">
        <v>10135</v>
      </c>
      <c r="BV312" s="106">
        <v>14972</v>
      </c>
      <c r="BW312" s="106">
        <v>3092</v>
      </c>
      <c r="BX312" s="106">
        <v>91874</v>
      </c>
      <c r="BY312" s="106">
        <v>10135</v>
      </c>
      <c r="BZ312" s="105">
        <v>0</v>
      </c>
      <c r="CA312" s="107">
        <v>21150</v>
      </c>
      <c r="CB312" s="107">
        <v>6696</v>
      </c>
      <c r="CC312" s="107">
        <v>5775</v>
      </c>
      <c r="CD312" s="107">
        <v>0</v>
      </c>
      <c r="CE312" s="107">
        <v>18689</v>
      </c>
      <c r="CF312" s="136">
        <v>52310</v>
      </c>
      <c r="CG312" s="110">
        <v>9604</v>
      </c>
      <c r="CH312" s="110">
        <v>14714</v>
      </c>
      <c r="CI312" s="135">
        <v>24318</v>
      </c>
      <c r="CJ312" s="135">
        <v>15</v>
      </c>
      <c r="CK312" s="97">
        <v>0</v>
      </c>
      <c r="CL312" s="97">
        <v>0</v>
      </c>
      <c r="CM312" s="139">
        <v>0</v>
      </c>
      <c r="CN312" s="139">
        <v>0</v>
      </c>
      <c r="CO312" s="97">
        <v>1</v>
      </c>
      <c r="CP312" s="97">
        <v>464082</v>
      </c>
      <c r="CQ312" s="119">
        <v>113730</v>
      </c>
      <c r="CR312" s="119">
        <v>113682</v>
      </c>
      <c r="CS312" s="118">
        <v>48</v>
      </c>
      <c r="CT312" s="117">
        <v>16411</v>
      </c>
      <c r="CU312" s="117">
        <v>16459</v>
      </c>
    </row>
    <row r="313" spans="1:99" x14ac:dyDescent="0.2">
      <c r="A313" s="144" t="s">
        <v>657</v>
      </c>
      <c r="B313" s="144" t="s">
        <v>1352</v>
      </c>
      <c r="C313" s="144" t="s">
        <v>658</v>
      </c>
      <c r="D313" s="144"/>
      <c r="E313" s="144" t="s">
        <v>823</v>
      </c>
      <c r="F313" s="97">
        <v>161196</v>
      </c>
      <c r="G313" s="97">
        <v>5420.7040690029089</v>
      </c>
      <c r="H313" s="97">
        <v>26949</v>
      </c>
      <c r="I313" s="97">
        <v>50387</v>
      </c>
      <c r="J313" s="97">
        <v>14130</v>
      </c>
      <c r="K313" s="97">
        <v>4591.6931911067541</v>
      </c>
      <c r="L313" s="97">
        <v>13882.05</v>
      </c>
      <c r="M313" s="97">
        <v>15786</v>
      </c>
      <c r="N313" s="97">
        <v>2154</v>
      </c>
      <c r="O313" s="97">
        <v>0</v>
      </c>
      <c r="P313" s="97">
        <v>0</v>
      </c>
      <c r="Q313" s="97">
        <v>17778</v>
      </c>
      <c r="R313" s="97">
        <v>0</v>
      </c>
      <c r="S313" s="140">
        <v>312274.44726010965</v>
      </c>
      <c r="T313" s="98">
        <v>39097</v>
      </c>
      <c r="U313" s="98">
        <v>400</v>
      </c>
      <c r="V313" s="98">
        <v>32410</v>
      </c>
      <c r="W313" s="98">
        <v>0</v>
      </c>
      <c r="X313" s="98">
        <v>0</v>
      </c>
      <c r="Y313" s="97">
        <v>0</v>
      </c>
      <c r="Z313" s="97">
        <v>11802</v>
      </c>
      <c r="AA313" s="97">
        <v>0</v>
      </c>
      <c r="AB313" s="97">
        <v>0</v>
      </c>
      <c r="AC313" s="97">
        <v>131</v>
      </c>
      <c r="AD313" s="98">
        <v>0</v>
      </c>
      <c r="AE313" s="98">
        <v>0</v>
      </c>
      <c r="AF313" s="98">
        <v>0</v>
      </c>
      <c r="AG313" s="98">
        <v>0</v>
      </c>
      <c r="AH313" s="98">
        <v>-1123</v>
      </c>
      <c r="AI313" s="98">
        <v>0</v>
      </c>
      <c r="AJ313" s="114">
        <v>394991.44726010965</v>
      </c>
      <c r="AK313" s="97">
        <v>181</v>
      </c>
      <c r="AL313" s="97">
        <v>305</v>
      </c>
      <c r="AM313" s="97">
        <v>0</v>
      </c>
      <c r="AN313" s="97">
        <v>0</v>
      </c>
      <c r="AO313" s="97">
        <v>758</v>
      </c>
      <c r="AP313" s="97">
        <v>8885</v>
      </c>
      <c r="AQ313" s="97">
        <v>0</v>
      </c>
      <c r="AR313" s="97">
        <v>5138</v>
      </c>
      <c r="AS313" s="97">
        <v>0</v>
      </c>
      <c r="AT313" s="97">
        <v>410258.44726010965</v>
      </c>
      <c r="AU313" s="97">
        <v>-127</v>
      </c>
      <c r="AV313" s="97">
        <v>5346</v>
      </c>
      <c r="AW313" s="97">
        <v>95</v>
      </c>
      <c r="AX313" s="97">
        <v>0</v>
      </c>
      <c r="AY313" s="97">
        <v>-83987</v>
      </c>
      <c r="AZ313" s="97">
        <v>0</v>
      </c>
      <c r="BA313" s="97">
        <v>0</v>
      </c>
      <c r="BB313" s="97">
        <v>0</v>
      </c>
      <c r="BC313" s="97">
        <v>0</v>
      </c>
      <c r="BD313" s="114">
        <v>331585.44726010965</v>
      </c>
      <c r="BE313" s="97">
        <v>0</v>
      </c>
      <c r="BF313" s="97">
        <v>-170984</v>
      </c>
      <c r="BG313" s="97">
        <v>160601.44726010965</v>
      </c>
      <c r="BH313" s="97">
        <v>0</v>
      </c>
      <c r="BI313" s="97">
        <v>-1996</v>
      </c>
      <c r="BJ313" s="97">
        <v>-128</v>
      </c>
      <c r="BK313" s="97">
        <v>-3163</v>
      </c>
      <c r="BL313" s="97">
        <v>0</v>
      </c>
      <c r="BM313" s="97">
        <v>-31184</v>
      </c>
      <c r="BN313" s="97">
        <v>0</v>
      </c>
      <c r="BO313" s="97">
        <v>-45679</v>
      </c>
      <c r="BP313" s="97">
        <v>202</v>
      </c>
      <c r="BQ313" s="97">
        <v>78653</v>
      </c>
      <c r="BR313" s="105">
        <v>6983</v>
      </c>
      <c r="BS313" s="105">
        <v>255</v>
      </c>
      <c r="BT313" s="105">
        <v>42824</v>
      </c>
      <c r="BU313" s="105">
        <v>6604</v>
      </c>
      <c r="BV313" s="106">
        <v>4987</v>
      </c>
      <c r="BW313" s="106">
        <v>127</v>
      </c>
      <c r="BX313" s="106">
        <v>39661</v>
      </c>
      <c r="BY313" s="106">
        <v>6604</v>
      </c>
      <c r="BZ313" s="105">
        <v>0</v>
      </c>
      <c r="CA313" s="107">
        <v>15627</v>
      </c>
      <c r="CB313" s="107">
        <v>11712</v>
      </c>
      <c r="CC313" s="107">
        <v>-3274</v>
      </c>
      <c r="CD313" s="107">
        <v>746</v>
      </c>
      <c r="CE313" s="107">
        <v>1514</v>
      </c>
      <c r="CF313" s="136">
        <v>26325</v>
      </c>
      <c r="CG313" s="110">
        <v>7126</v>
      </c>
      <c r="CH313" s="110">
        <v>7548</v>
      </c>
      <c r="CI313" s="135">
        <v>14674</v>
      </c>
      <c r="CJ313" s="135">
        <v>0</v>
      </c>
      <c r="CK313" s="97">
        <v>0</v>
      </c>
      <c r="CL313" s="97">
        <v>129</v>
      </c>
      <c r="CM313" s="139">
        <v>0</v>
      </c>
      <c r="CN313" s="139">
        <v>0</v>
      </c>
      <c r="CO313" s="97">
        <v>1</v>
      </c>
      <c r="CP313" s="97">
        <v>394991.44726010965</v>
      </c>
      <c r="CQ313" s="119">
        <v>63346</v>
      </c>
      <c r="CR313" s="119">
        <v>61768</v>
      </c>
      <c r="CS313" s="118">
        <v>1578</v>
      </c>
      <c r="CT313" s="117">
        <v>4388</v>
      </c>
      <c r="CU313" s="117">
        <v>5966</v>
      </c>
    </row>
    <row r="314" spans="1:99" x14ac:dyDescent="0.2">
      <c r="A314" s="144" t="s">
        <v>659</v>
      </c>
      <c r="B314" s="144" t="s">
        <v>1353</v>
      </c>
      <c r="C314" s="144" t="s">
        <v>660</v>
      </c>
      <c r="D314" s="144"/>
      <c r="E314" s="144" t="s">
        <v>823</v>
      </c>
      <c r="F314" s="97">
        <v>120686</v>
      </c>
      <c r="G314" s="97">
        <v>7069</v>
      </c>
      <c r="H314" s="97">
        <v>27693</v>
      </c>
      <c r="I314" s="97">
        <v>48754</v>
      </c>
      <c r="J314" s="97">
        <v>14516</v>
      </c>
      <c r="K314" s="97">
        <v>1181</v>
      </c>
      <c r="L314" s="97">
        <v>8290</v>
      </c>
      <c r="M314" s="97">
        <v>13932</v>
      </c>
      <c r="N314" s="97">
        <v>1494</v>
      </c>
      <c r="O314" s="97">
        <v>0</v>
      </c>
      <c r="P314" s="97">
        <v>0</v>
      </c>
      <c r="Q314" s="97">
        <v>13989</v>
      </c>
      <c r="R314" s="97">
        <v>1360</v>
      </c>
      <c r="S314" s="140">
        <v>258964</v>
      </c>
      <c r="T314" s="98">
        <v>30924</v>
      </c>
      <c r="U314" s="98">
        <v>0</v>
      </c>
      <c r="V314" s="98">
        <v>39459</v>
      </c>
      <c r="W314" s="98">
        <v>0</v>
      </c>
      <c r="X314" s="98">
        <v>0</v>
      </c>
      <c r="Y314" s="97">
        <v>0</v>
      </c>
      <c r="Z314" s="97">
        <v>8658</v>
      </c>
      <c r="AA314" s="97">
        <v>0</v>
      </c>
      <c r="AB314" s="97">
        <v>0</v>
      </c>
      <c r="AC314" s="97">
        <v>0</v>
      </c>
      <c r="AD314" s="98">
        <v>-1</v>
      </c>
      <c r="AE314" s="98">
        <v>-822</v>
      </c>
      <c r="AF314" s="98">
        <v>0</v>
      </c>
      <c r="AG314" s="98">
        <v>-4</v>
      </c>
      <c r="AH314" s="98">
        <v>-857</v>
      </c>
      <c r="AI314" s="98">
        <v>0</v>
      </c>
      <c r="AJ314" s="114">
        <v>336321</v>
      </c>
      <c r="AK314" s="97">
        <v>117</v>
      </c>
      <c r="AL314" s="97">
        <v>762</v>
      </c>
      <c r="AM314" s="97">
        <v>0</v>
      </c>
      <c r="AN314" s="97">
        <v>0</v>
      </c>
      <c r="AO314" s="97">
        <v>16</v>
      </c>
      <c r="AP314" s="97">
        <v>1437</v>
      </c>
      <c r="AQ314" s="97">
        <v>0</v>
      </c>
      <c r="AR314" s="97">
        <v>23127</v>
      </c>
      <c r="AS314" s="97">
        <v>-11800</v>
      </c>
      <c r="AT314" s="97">
        <v>349980</v>
      </c>
      <c r="AU314" s="97">
        <v>-4329</v>
      </c>
      <c r="AV314" s="97">
        <v>0</v>
      </c>
      <c r="AW314" s="97">
        <v>-74</v>
      </c>
      <c r="AX314" s="97">
        <v>0</v>
      </c>
      <c r="AY314" s="97">
        <v>-76985</v>
      </c>
      <c r="AZ314" s="97">
        <v>0</v>
      </c>
      <c r="BA314" s="97">
        <v>0</v>
      </c>
      <c r="BB314" s="97">
        <v>312</v>
      </c>
      <c r="BC314" s="97">
        <v>-13</v>
      </c>
      <c r="BD314" s="114">
        <v>268891</v>
      </c>
      <c r="BE314" s="97">
        <v>-25</v>
      </c>
      <c r="BF314" s="97">
        <v>-135552</v>
      </c>
      <c r="BG314" s="97">
        <v>133314</v>
      </c>
      <c r="BH314" s="97">
        <v>0</v>
      </c>
      <c r="BI314" s="97">
        <v>-2811</v>
      </c>
      <c r="BJ314" s="97">
        <v>208</v>
      </c>
      <c r="BK314" s="97">
        <v>10</v>
      </c>
      <c r="BL314" s="97">
        <v>-319</v>
      </c>
      <c r="BM314" s="97">
        <v>-31981</v>
      </c>
      <c r="BN314" s="97">
        <v>0</v>
      </c>
      <c r="BO314" s="97">
        <v>-46802</v>
      </c>
      <c r="BP314" s="97">
        <v>-1000</v>
      </c>
      <c r="BQ314" s="97">
        <v>50619</v>
      </c>
      <c r="BR314" s="105">
        <v>7566</v>
      </c>
      <c r="BS314" s="105">
        <v>4</v>
      </c>
      <c r="BT314" s="105">
        <v>27179</v>
      </c>
      <c r="BU314" s="105">
        <v>1190</v>
      </c>
      <c r="BV314" s="106">
        <v>4755</v>
      </c>
      <c r="BW314" s="106">
        <v>212</v>
      </c>
      <c r="BX314" s="106">
        <v>27189</v>
      </c>
      <c r="BY314" s="106">
        <v>871</v>
      </c>
      <c r="BZ314" s="105">
        <v>0</v>
      </c>
      <c r="CA314" s="107">
        <v>26142</v>
      </c>
      <c r="CB314" s="107">
        <v>2923</v>
      </c>
      <c r="CC314" s="107">
        <v>393</v>
      </c>
      <c r="CD314" s="107">
        <v>-13909</v>
      </c>
      <c r="CE314" s="107">
        <v>-1491</v>
      </c>
      <c r="CF314" s="136">
        <v>14058</v>
      </c>
      <c r="CG314" s="110">
        <v>6924</v>
      </c>
      <c r="CH314" s="110">
        <v>7072</v>
      </c>
      <c r="CI314" s="135">
        <v>13996</v>
      </c>
      <c r="CJ314" s="135">
        <v>0</v>
      </c>
      <c r="CK314" s="97">
        <v>0</v>
      </c>
      <c r="CL314" s="97">
        <v>0</v>
      </c>
      <c r="CM314" s="139">
        <v>0</v>
      </c>
      <c r="CN314" s="139">
        <v>0</v>
      </c>
      <c r="CO314" s="97">
        <v>1</v>
      </c>
      <c r="CP314" s="97">
        <v>231144</v>
      </c>
      <c r="CQ314" s="119">
        <v>69535</v>
      </c>
      <c r="CR314" s="119">
        <v>66411</v>
      </c>
      <c r="CS314" s="118">
        <v>3124</v>
      </c>
      <c r="CT314" s="117">
        <v>17317</v>
      </c>
      <c r="CU314" s="117">
        <v>20441</v>
      </c>
    </row>
    <row r="315" spans="1:99" x14ac:dyDescent="0.2">
      <c r="A315" s="144" t="s">
        <v>661</v>
      </c>
      <c r="B315" s="144" t="s">
        <v>1354</v>
      </c>
      <c r="C315" s="144" t="s">
        <v>662</v>
      </c>
      <c r="D315" s="144"/>
      <c r="E315" s="144" t="s">
        <v>823</v>
      </c>
      <c r="F315" s="97">
        <v>143212</v>
      </c>
      <c r="G315" s="97">
        <v>10267</v>
      </c>
      <c r="H315" s="97">
        <v>53911</v>
      </c>
      <c r="I315" s="97">
        <v>80430</v>
      </c>
      <c r="J315" s="97">
        <v>24522</v>
      </c>
      <c r="K315" s="97">
        <v>3920</v>
      </c>
      <c r="L315" s="97">
        <v>10939</v>
      </c>
      <c r="M315" s="97">
        <v>17745</v>
      </c>
      <c r="N315" s="97">
        <v>6899</v>
      </c>
      <c r="O315" s="97">
        <v>0</v>
      </c>
      <c r="P315" s="97">
        <v>0</v>
      </c>
      <c r="Q315" s="97">
        <v>26264</v>
      </c>
      <c r="R315" s="97">
        <v>13159</v>
      </c>
      <c r="S315" s="140">
        <v>391268</v>
      </c>
      <c r="T315" s="98">
        <v>119747</v>
      </c>
      <c r="U315" s="98">
        <v>893</v>
      </c>
      <c r="V315" s="98">
        <v>0</v>
      </c>
      <c r="W315" s="98">
        <v>0</v>
      </c>
      <c r="X315" s="98">
        <v>0</v>
      </c>
      <c r="Y315" s="97">
        <v>47</v>
      </c>
      <c r="Z315" s="97">
        <v>16118</v>
      </c>
      <c r="AA315" s="97">
        <v>0</v>
      </c>
      <c r="AB315" s="97">
        <v>0</v>
      </c>
      <c r="AC315" s="97">
        <v>63</v>
      </c>
      <c r="AD315" s="98">
        <v>0</v>
      </c>
      <c r="AE315" s="98">
        <v>-1555</v>
      </c>
      <c r="AF315" s="98">
        <v>0</v>
      </c>
      <c r="AG315" s="98">
        <v>-44</v>
      </c>
      <c r="AH315" s="98">
        <v>-450</v>
      </c>
      <c r="AI315" s="98">
        <v>143</v>
      </c>
      <c r="AJ315" s="114">
        <v>526230</v>
      </c>
      <c r="AK315" s="97">
        <v>215</v>
      </c>
      <c r="AL315" s="97">
        <v>10211</v>
      </c>
      <c r="AM315" s="97">
        <v>0</v>
      </c>
      <c r="AN315" s="97">
        <v>-4548</v>
      </c>
      <c r="AO315" s="97">
        <v>-17</v>
      </c>
      <c r="AP315" s="97">
        <v>7529</v>
      </c>
      <c r="AQ315" s="97">
        <v>0</v>
      </c>
      <c r="AR315" s="97">
        <v>12607</v>
      </c>
      <c r="AS315" s="97">
        <v>0</v>
      </c>
      <c r="AT315" s="97">
        <v>552227</v>
      </c>
      <c r="AU315" s="97">
        <v>-8579</v>
      </c>
      <c r="AV315" s="97">
        <v>0</v>
      </c>
      <c r="AW315" s="97">
        <v>12</v>
      </c>
      <c r="AX315" s="97">
        <v>0</v>
      </c>
      <c r="AY315" s="97">
        <v>-129938</v>
      </c>
      <c r="AZ315" s="97">
        <v>0</v>
      </c>
      <c r="BA315" s="97">
        <v>0</v>
      </c>
      <c r="BB315" s="97">
        <v>0</v>
      </c>
      <c r="BC315" s="97">
        <v>0</v>
      </c>
      <c r="BD315" s="114">
        <v>413722</v>
      </c>
      <c r="BE315" s="97">
        <v>-14</v>
      </c>
      <c r="BF315" s="97">
        <v>-165960</v>
      </c>
      <c r="BG315" s="97">
        <v>247748</v>
      </c>
      <c r="BH315" s="97">
        <v>0</v>
      </c>
      <c r="BI315" s="97">
        <v>-2180</v>
      </c>
      <c r="BJ315" s="97">
        <v>88</v>
      </c>
      <c r="BK315" s="97">
        <v>-21674</v>
      </c>
      <c r="BL315" s="97">
        <v>2430</v>
      </c>
      <c r="BM315" s="97">
        <v>-57231</v>
      </c>
      <c r="BN315" s="97">
        <v>0</v>
      </c>
      <c r="BO315" s="97">
        <v>-83318</v>
      </c>
      <c r="BP315" s="97">
        <v>-2500</v>
      </c>
      <c r="BQ315" s="97">
        <v>83363</v>
      </c>
      <c r="BR315" s="105">
        <v>10404</v>
      </c>
      <c r="BS315" s="105">
        <v>0</v>
      </c>
      <c r="BT315" s="105">
        <v>147048</v>
      </c>
      <c r="BU315" s="105">
        <v>7570</v>
      </c>
      <c r="BV315" s="106">
        <v>8224</v>
      </c>
      <c r="BW315" s="106">
        <v>88</v>
      </c>
      <c r="BX315" s="106">
        <v>125374</v>
      </c>
      <c r="BY315" s="106">
        <v>10000</v>
      </c>
      <c r="BZ315" s="105">
        <v>0</v>
      </c>
      <c r="CA315" s="107">
        <v>35182</v>
      </c>
      <c r="CB315" s="107">
        <v>3323</v>
      </c>
      <c r="CC315" s="107">
        <v>-202</v>
      </c>
      <c r="CD315" s="107">
        <v>-4962</v>
      </c>
      <c r="CE315" s="107">
        <v>11330</v>
      </c>
      <c r="CF315" s="136">
        <v>44671</v>
      </c>
      <c r="CG315" s="110">
        <v>10860</v>
      </c>
      <c r="CH315" s="110">
        <v>12254</v>
      </c>
      <c r="CI315" s="135">
        <v>23114</v>
      </c>
      <c r="CJ315" s="135">
        <v>12</v>
      </c>
      <c r="CK315" s="97">
        <v>0</v>
      </c>
      <c r="CL315" s="97">
        <v>2707</v>
      </c>
      <c r="CM315" s="139">
        <v>0</v>
      </c>
      <c r="CN315" s="139">
        <v>0</v>
      </c>
      <c r="CO315" s="97">
        <v>1</v>
      </c>
      <c r="CP315" s="97">
        <v>391268</v>
      </c>
      <c r="CQ315" s="119">
        <v>0</v>
      </c>
      <c r="CR315" s="119">
        <v>0</v>
      </c>
      <c r="CS315" s="118">
        <v>0</v>
      </c>
      <c r="CT315" s="117">
        <v>0</v>
      </c>
      <c r="CU315" s="117">
        <v>0</v>
      </c>
    </row>
    <row r="316" spans="1:99" x14ac:dyDescent="0.2">
      <c r="A316" s="144" t="s">
        <v>663</v>
      </c>
      <c r="B316" s="144" t="s">
        <v>1355</v>
      </c>
      <c r="C316" s="144" t="s">
        <v>664</v>
      </c>
      <c r="D316" s="144"/>
      <c r="E316" s="144" t="s">
        <v>823</v>
      </c>
      <c r="F316" s="97">
        <v>836598</v>
      </c>
      <c r="G316" s="97">
        <v>84149</v>
      </c>
      <c r="H316" s="97">
        <v>186570</v>
      </c>
      <c r="I316" s="97">
        <v>296431</v>
      </c>
      <c r="J316" s="97">
        <v>95659</v>
      </c>
      <c r="K316" s="97">
        <v>37895</v>
      </c>
      <c r="L316" s="97">
        <v>44100</v>
      </c>
      <c r="M316" s="97">
        <v>71544</v>
      </c>
      <c r="N316" s="97">
        <v>15634</v>
      </c>
      <c r="O316" s="97">
        <v>0</v>
      </c>
      <c r="P316" s="97">
        <v>0</v>
      </c>
      <c r="Q316" s="97">
        <v>29269</v>
      </c>
      <c r="R316" s="97">
        <v>15994</v>
      </c>
      <c r="S316" s="140">
        <v>1713843</v>
      </c>
      <c r="T316" s="98">
        <v>331175</v>
      </c>
      <c r="U316" s="98">
        <v>13091</v>
      </c>
      <c r="V316" s="98">
        <v>192769</v>
      </c>
      <c r="W316" s="98">
        <v>0</v>
      </c>
      <c r="X316" s="98">
        <v>0</v>
      </c>
      <c r="Y316" s="97">
        <v>1868</v>
      </c>
      <c r="Z316" s="97">
        <v>48955</v>
      </c>
      <c r="AA316" s="97">
        <v>0</v>
      </c>
      <c r="AB316" s="97">
        <v>0</v>
      </c>
      <c r="AC316" s="97">
        <v>0</v>
      </c>
      <c r="AD316" s="98">
        <v>52</v>
      </c>
      <c r="AE316" s="98">
        <v>-2073</v>
      </c>
      <c r="AF316" s="98">
        <v>-1082</v>
      </c>
      <c r="AG316" s="98">
        <v>-112</v>
      </c>
      <c r="AH316" s="98">
        <v>0</v>
      </c>
      <c r="AI316" s="98">
        <v>0</v>
      </c>
      <c r="AJ316" s="114">
        <v>2298486</v>
      </c>
      <c r="AK316" s="97">
        <v>273</v>
      </c>
      <c r="AL316" s="97">
        <v>747</v>
      </c>
      <c r="AM316" s="97">
        <v>0</v>
      </c>
      <c r="AN316" s="97">
        <v>-9552</v>
      </c>
      <c r="AO316" s="97">
        <v>10757</v>
      </c>
      <c r="AP316" s="97">
        <v>81685</v>
      </c>
      <c r="AQ316" s="97">
        <v>0</v>
      </c>
      <c r="AR316" s="97">
        <v>144789</v>
      </c>
      <c r="AS316" s="97">
        <v>-52847</v>
      </c>
      <c r="AT316" s="97">
        <v>2474338</v>
      </c>
      <c r="AU316" s="97">
        <v>-23016</v>
      </c>
      <c r="AV316" s="97">
        <v>0</v>
      </c>
      <c r="AW316" s="97">
        <v>816</v>
      </c>
      <c r="AX316" s="97">
        <v>60531</v>
      </c>
      <c r="AY316" s="97">
        <v>-585198</v>
      </c>
      <c r="AZ316" s="97">
        <v>0</v>
      </c>
      <c r="BA316" s="97">
        <v>-624</v>
      </c>
      <c r="BB316" s="97">
        <v>955</v>
      </c>
      <c r="BC316" s="97">
        <v>0</v>
      </c>
      <c r="BD316" s="114">
        <v>1927802</v>
      </c>
      <c r="BE316" s="97">
        <v>-115</v>
      </c>
      <c r="BF316" s="97">
        <v>-990787</v>
      </c>
      <c r="BG316" s="97">
        <v>936900</v>
      </c>
      <c r="BH316" s="97">
        <v>0</v>
      </c>
      <c r="BI316" s="97">
        <v>-21100</v>
      </c>
      <c r="BJ316" s="97">
        <v>0</v>
      </c>
      <c r="BK316" s="97">
        <v>-57341</v>
      </c>
      <c r="BL316" s="97">
        <v>-10005</v>
      </c>
      <c r="BM316" s="97">
        <v>-226587</v>
      </c>
      <c r="BN316" s="97">
        <v>0</v>
      </c>
      <c r="BO316" s="97">
        <v>-326256</v>
      </c>
      <c r="BP316" s="97">
        <v>-5781</v>
      </c>
      <c r="BQ316" s="97">
        <v>289830</v>
      </c>
      <c r="BR316" s="105">
        <v>63606</v>
      </c>
      <c r="BS316" s="105">
        <v>7183</v>
      </c>
      <c r="BT316" s="105">
        <v>318547</v>
      </c>
      <c r="BU316" s="105">
        <v>110843</v>
      </c>
      <c r="BV316" s="106">
        <v>42506</v>
      </c>
      <c r="BW316" s="106">
        <v>7183</v>
      </c>
      <c r="BX316" s="106">
        <v>261206</v>
      </c>
      <c r="BY316" s="106">
        <v>100838</v>
      </c>
      <c r="BZ316" s="105">
        <v>0</v>
      </c>
      <c r="CA316" s="107">
        <v>129606</v>
      </c>
      <c r="CB316" s="107">
        <v>0</v>
      </c>
      <c r="CC316" s="107">
        <v>0</v>
      </c>
      <c r="CD316" s="107">
        <v>0</v>
      </c>
      <c r="CE316" s="107">
        <v>27152</v>
      </c>
      <c r="CF316" s="136">
        <v>156758</v>
      </c>
      <c r="CG316" s="110">
        <v>33816</v>
      </c>
      <c r="CH316" s="110">
        <v>60691</v>
      </c>
      <c r="CI316" s="135">
        <v>94507</v>
      </c>
      <c r="CJ316" s="135">
        <v>41</v>
      </c>
      <c r="CK316" s="97">
        <v>0</v>
      </c>
      <c r="CL316" s="97">
        <v>0</v>
      </c>
      <c r="CM316" s="139">
        <v>0</v>
      </c>
      <c r="CN316" s="139">
        <v>0</v>
      </c>
      <c r="CO316" s="97">
        <v>1</v>
      </c>
      <c r="CP316" s="97">
        <v>1713843</v>
      </c>
      <c r="CQ316" s="119">
        <v>287561</v>
      </c>
      <c r="CR316" s="119">
        <v>287518</v>
      </c>
      <c r="CS316" s="118">
        <v>43</v>
      </c>
      <c r="CT316" s="117">
        <v>4692</v>
      </c>
      <c r="CU316" s="117">
        <v>4735</v>
      </c>
    </row>
    <row r="317" spans="1:99" x14ac:dyDescent="0.2">
      <c r="A317" s="144" t="s">
        <v>665</v>
      </c>
      <c r="B317" s="144" t="s">
        <v>1356</v>
      </c>
      <c r="C317" s="144" t="s">
        <v>666</v>
      </c>
      <c r="D317" s="144"/>
      <c r="E317" s="144" t="s">
        <v>823</v>
      </c>
      <c r="F317" s="97">
        <v>211180</v>
      </c>
      <c r="G317" s="97">
        <v>7686</v>
      </c>
      <c r="H317" s="97">
        <v>77250</v>
      </c>
      <c r="I317" s="97">
        <v>78131.871822475223</v>
      </c>
      <c r="J317" s="97">
        <v>23959</v>
      </c>
      <c r="K317" s="97">
        <v>12624</v>
      </c>
      <c r="L317" s="97">
        <v>11631</v>
      </c>
      <c r="M317" s="97">
        <v>22337</v>
      </c>
      <c r="N317" s="97">
        <v>6431</v>
      </c>
      <c r="O317" s="97">
        <v>0</v>
      </c>
      <c r="P317" s="97">
        <v>0</v>
      </c>
      <c r="Q317" s="97">
        <v>26573.128177524777</v>
      </c>
      <c r="R317" s="97">
        <v>0</v>
      </c>
      <c r="S317" s="140">
        <v>477803</v>
      </c>
      <c r="T317" s="98">
        <v>122967</v>
      </c>
      <c r="U317" s="98">
        <v>0</v>
      </c>
      <c r="V317" s="98">
        <v>0</v>
      </c>
      <c r="W317" s="98">
        <v>0</v>
      </c>
      <c r="X317" s="98">
        <v>0</v>
      </c>
      <c r="Y317" s="97">
        <v>30</v>
      </c>
      <c r="Z317" s="97">
        <v>15021</v>
      </c>
      <c r="AA317" s="97">
        <v>0</v>
      </c>
      <c r="AB317" s="97">
        <v>0</v>
      </c>
      <c r="AC317" s="97">
        <v>0</v>
      </c>
      <c r="AD317" s="98">
        <v>-10789</v>
      </c>
      <c r="AE317" s="98">
        <v>1410</v>
      </c>
      <c r="AF317" s="98">
        <v>0</v>
      </c>
      <c r="AG317" s="98">
        <v>0</v>
      </c>
      <c r="AH317" s="98">
        <v>-746</v>
      </c>
      <c r="AI317" s="98">
        <v>0</v>
      </c>
      <c r="AJ317" s="114">
        <v>605696</v>
      </c>
      <c r="AK317" s="97">
        <v>68</v>
      </c>
      <c r="AL317" s="97">
        <v>530</v>
      </c>
      <c r="AM317" s="97">
        <v>0</v>
      </c>
      <c r="AN317" s="97">
        <v>0</v>
      </c>
      <c r="AO317" s="97">
        <v>-2033</v>
      </c>
      <c r="AP317" s="97">
        <v>11020</v>
      </c>
      <c r="AQ317" s="97">
        <v>134</v>
      </c>
      <c r="AR317" s="97">
        <v>21927</v>
      </c>
      <c r="AS317" s="97">
        <v>0</v>
      </c>
      <c r="AT317" s="97">
        <v>637342</v>
      </c>
      <c r="AU317" s="97">
        <v>-7941</v>
      </c>
      <c r="AV317" s="97">
        <v>0</v>
      </c>
      <c r="AW317" s="97">
        <v>104</v>
      </c>
      <c r="AX317" s="97">
        <v>0</v>
      </c>
      <c r="AY317" s="97">
        <v>-138006</v>
      </c>
      <c r="AZ317" s="97">
        <v>0</v>
      </c>
      <c r="BA317" s="97">
        <v>0</v>
      </c>
      <c r="BB317" s="97">
        <v>0</v>
      </c>
      <c r="BC317" s="97">
        <v>0</v>
      </c>
      <c r="BD317" s="114">
        <v>491499</v>
      </c>
      <c r="BE317" s="97">
        <v>-49</v>
      </c>
      <c r="BF317" s="97">
        <v>-242390</v>
      </c>
      <c r="BG317" s="97">
        <v>249060</v>
      </c>
      <c r="BH317" s="97">
        <v>0</v>
      </c>
      <c r="BI317" s="97">
        <v>-1922</v>
      </c>
      <c r="BJ317" s="97">
        <v>-111</v>
      </c>
      <c r="BK317" s="97">
        <v>-6435</v>
      </c>
      <c r="BL317" s="97">
        <v>0</v>
      </c>
      <c r="BM317" s="97">
        <v>-47626</v>
      </c>
      <c r="BN317" s="97">
        <v>0</v>
      </c>
      <c r="BO317" s="97">
        <v>-77034</v>
      </c>
      <c r="BP317" s="97">
        <v>-5090</v>
      </c>
      <c r="BQ317" s="97">
        <v>110842</v>
      </c>
      <c r="BR317" s="105">
        <v>19983</v>
      </c>
      <c r="BS317" s="105">
        <v>1037</v>
      </c>
      <c r="BT317" s="105">
        <v>58142</v>
      </c>
      <c r="BU317" s="105">
        <v>3823</v>
      </c>
      <c r="BV317" s="106">
        <v>18061</v>
      </c>
      <c r="BW317" s="106">
        <v>926</v>
      </c>
      <c r="BX317" s="106">
        <v>51707</v>
      </c>
      <c r="BY317" s="106">
        <v>3823</v>
      </c>
      <c r="BZ317" s="105">
        <v>0</v>
      </c>
      <c r="CA317" s="107">
        <v>31379</v>
      </c>
      <c r="CB317" s="107">
        <v>0</v>
      </c>
      <c r="CC317" s="107">
        <v>6506</v>
      </c>
      <c r="CD317" s="107">
        <v>0</v>
      </c>
      <c r="CE317" s="107">
        <v>11804</v>
      </c>
      <c r="CF317" s="136">
        <v>49689</v>
      </c>
      <c r="CG317" s="110">
        <v>9862</v>
      </c>
      <c r="CH317" s="110">
        <v>13303</v>
      </c>
      <c r="CI317" s="135">
        <v>23165</v>
      </c>
      <c r="CJ317" s="135">
        <v>5</v>
      </c>
      <c r="CK317" s="97">
        <v>0</v>
      </c>
      <c r="CL317" s="97">
        <v>0</v>
      </c>
      <c r="CM317" s="139">
        <v>0</v>
      </c>
      <c r="CN317" s="139">
        <v>0</v>
      </c>
      <c r="CO317" s="97">
        <v>1</v>
      </c>
      <c r="CP317" s="97">
        <v>498985</v>
      </c>
      <c r="CQ317" s="119">
        <v>0</v>
      </c>
      <c r="CR317" s="119">
        <v>0</v>
      </c>
      <c r="CS317" s="118">
        <v>0</v>
      </c>
      <c r="CT317" s="117">
        <v>0</v>
      </c>
      <c r="CU317" s="117">
        <v>0</v>
      </c>
    </row>
    <row r="318" spans="1:99" x14ac:dyDescent="0.2">
      <c r="A318" s="144" t="s">
        <v>667</v>
      </c>
      <c r="B318" s="144" t="s">
        <v>1357</v>
      </c>
      <c r="C318" s="144" t="s">
        <v>668</v>
      </c>
      <c r="D318" s="144"/>
      <c r="E318" s="144" t="s">
        <v>823</v>
      </c>
      <c r="F318" s="97">
        <v>213830</v>
      </c>
      <c r="G318" s="97">
        <v>9414</v>
      </c>
      <c r="H318" s="97">
        <v>55526</v>
      </c>
      <c r="I318" s="97">
        <v>86164</v>
      </c>
      <c r="J318" s="97">
        <v>21584</v>
      </c>
      <c r="K318" s="97">
        <v>2834</v>
      </c>
      <c r="L318" s="97">
        <v>13326</v>
      </c>
      <c r="M318" s="97">
        <v>19122</v>
      </c>
      <c r="N318" s="97">
        <v>7841</v>
      </c>
      <c r="O318" s="97">
        <v>0</v>
      </c>
      <c r="P318" s="97">
        <v>0</v>
      </c>
      <c r="Q318" s="97">
        <v>7733</v>
      </c>
      <c r="R318" s="97">
        <v>37</v>
      </c>
      <c r="S318" s="140">
        <v>437411</v>
      </c>
      <c r="T318" s="98">
        <v>42284</v>
      </c>
      <c r="U318" s="98">
        <v>33</v>
      </c>
      <c r="V318" s="98">
        <v>49115</v>
      </c>
      <c r="W318" s="98">
        <v>0</v>
      </c>
      <c r="X318" s="98">
        <v>73</v>
      </c>
      <c r="Y318" s="97">
        <v>0</v>
      </c>
      <c r="Z318" s="97">
        <v>14037</v>
      </c>
      <c r="AA318" s="97">
        <v>0</v>
      </c>
      <c r="AB318" s="97">
        <v>0</v>
      </c>
      <c r="AC318" s="97">
        <v>0</v>
      </c>
      <c r="AD318" s="98">
        <v>-24</v>
      </c>
      <c r="AE318" s="98">
        <v>-1963</v>
      </c>
      <c r="AF318" s="98">
        <v>-80</v>
      </c>
      <c r="AG318" s="98">
        <v>-2355</v>
      </c>
      <c r="AH318" s="98">
        <v>0</v>
      </c>
      <c r="AI318" s="98">
        <v>0</v>
      </c>
      <c r="AJ318" s="114">
        <v>538531</v>
      </c>
      <c r="AK318" s="97">
        <v>103</v>
      </c>
      <c r="AL318" s="97">
        <v>7225</v>
      </c>
      <c r="AM318" s="97">
        <v>0</v>
      </c>
      <c r="AN318" s="97">
        <v>0</v>
      </c>
      <c r="AO318" s="97">
        <v>0</v>
      </c>
      <c r="AP318" s="97">
        <v>0</v>
      </c>
      <c r="AQ318" s="97">
        <v>404</v>
      </c>
      <c r="AR318" s="97">
        <v>22458</v>
      </c>
      <c r="AS318" s="97">
        <v>-17439</v>
      </c>
      <c r="AT318" s="97">
        <v>551282</v>
      </c>
      <c r="AU318" s="97">
        <v>-1803</v>
      </c>
      <c r="AV318" s="97">
        <v>0</v>
      </c>
      <c r="AW318" s="97">
        <v>921</v>
      </c>
      <c r="AX318" s="97">
        <v>0</v>
      </c>
      <c r="AY318" s="97">
        <v>-97763</v>
      </c>
      <c r="AZ318" s="97">
        <v>0</v>
      </c>
      <c r="BA318" s="97">
        <v>0</v>
      </c>
      <c r="BB318" s="97">
        <v>229</v>
      </c>
      <c r="BC318" s="97">
        <v>0</v>
      </c>
      <c r="BD318" s="114">
        <v>452866</v>
      </c>
      <c r="BE318" s="97">
        <v>-9</v>
      </c>
      <c r="BF318" s="97">
        <v>-230886</v>
      </c>
      <c r="BG318" s="97">
        <v>221971</v>
      </c>
      <c r="BH318" s="97">
        <v>0</v>
      </c>
      <c r="BI318" s="97">
        <v>-8258</v>
      </c>
      <c r="BJ318" s="97">
        <v>1148</v>
      </c>
      <c r="BK318" s="97">
        <v>4695</v>
      </c>
      <c r="BL318" s="97">
        <v>-7372</v>
      </c>
      <c r="BM318" s="97">
        <v>-44915</v>
      </c>
      <c r="BN318" s="97">
        <v>0</v>
      </c>
      <c r="BO318" s="97">
        <v>-62096</v>
      </c>
      <c r="BP318" s="97">
        <v>-2044</v>
      </c>
      <c r="BQ318" s="97">
        <v>103129</v>
      </c>
      <c r="BR318" s="105">
        <v>26765</v>
      </c>
      <c r="BS318" s="105">
        <v>3453</v>
      </c>
      <c r="BT318" s="105">
        <v>14038</v>
      </c>
      <c r="BU318" s="105">
        <v>27250</v>
      </c>
      <c r="BV318" s="106">
        <v>18507</v>
      </c>
      <c r="BW318" s="106">
        <v>4601</v>
      </c>
      <c r="BX318" s="106">
        <v>18733</v>
      </c>
      <c r="BY318" s="106">
        <v>19878</v>
      </c>
      <c r="BZ318" s="105">
        <v>0</v>
      </c>
      <c r="CA318" s="107">
        <v>21537</v>
      </c>
      <c r="CB318" s="107">
        <v>0</v>
      </c>
      <c r="CC318" s="107">
        <v>2364</v>
      </c>
      <c r="CD318" s="107">
        <v>28465</v>
      </c>
      <c r="CE318" s="107">
        <v>9250</v>
      </c>
      <c r="CF318" s="136">
        <v>61616</v>
      </c>
      <c r="CG318" s="110">
        <v>9762</v>
      </c>
      <c r="CH318" s="110">
        <v>8805</v>
      </c>
      <c r="CI318" s="135">
        <v>18567</v>
      </c>
      <c r="CJ318" s="135">
        <v>0</v>
      </c>
      <c r="CK318" s="97">
        <v>0</v>
      </c>
      <c r="CL318" s="97">
        <v>0</v>
      </c>
      <c r="CM318" s="139">
        <v>0</v>
      </c>
      <c r="CN318" s="139">
        <v>0</v>
      </c>
      <c r="CO318" s="97">
        <v>1</v>
      </c>
      <c r="CP318" s="97">
        <v>3680</v>
      </c>
      <c r="CQ318" s="119">
        <v>90988</v>
      </c>
      <c r="CR318" s="119">
        <v>88902</v>
      </c>
      <c r="CS318" s="118">
        <v>2086</v>
      </c>
      <c r="CT318" s="117">
        <v>551</v>
      </c>
      <c r="CU318" s="117">
        <v>2637</v>
      </c>
    </row>
    <row r="319" spans="1:99" x14ac:dyDescent="0.2">
      <c r="A319" s="144" t="s">
        <v>669</v>
      </c>
      <c r="B319" s="144" t="s">
        <v>1358</v>
      </c>
      <c r="C319" s="144" t="s">
        <v>670</v>
      </c>
      <c r="D319" s="144"/>
      <c r="E319" s="144" t="s">
        <v>823</v>
      </c>
      <c r="F319" s="97">
        <v>247877</v>
      </c>
      <c r="G319" s="97">
        <v>5860</v>
      </c>
      <c r="H319" s="97">
        <v>56683</v>
      </c>
      <c r="I319" s="97">
        <v>84054</v>
      </c>
      <c r="J319" s="97">
        <v>26583</v>
      </c>
      <c r="K319" s="97">
        <v>7527</v>
      </c>
      <c r="L319" s="97">
        <v>14261</v>
      </c>
      <c r="M319" s="97">
        <v>22358</v>
      </c>
      <c r="N319" s="97">
        <v>6950</v>
      </c>
      <c r="O319" s="97">
        <v>0</v>
      </c>
      <c r="P319" s="97">
        <v>0</v>
      </c>
      <c r="Q319" s="97">
        <v>25814</v>
      </c>
      <c r="R319" s="97">
        <v>805</v>
      </c>
      <c r="S319" s="140">
        <v>498772</v>
      </c>
      <c r="T319" s="98">
        <v>57644</v>
      </c>
      <c r="U319" s="98">
        <v>0</v>
      </c>
      <c r="V319" s="98">
        <v>72280</v>
      </c>
      <c r="W319" s="98">
        <v>0</v>
      </c>
      <c r="X319" s="98">
        <v>-1748</v>
      </c>
      <c r="Y319" s="97">
        <v>0</v>
      </c>
      <c r="Z319" s="97">
        <v>14078</v>
      </c>
      <c r="AA319" s="97">
        <v>0</v>
      </c>
      <c r="AB319" s="97">
        <v>0</v>
      </c>
      <c r="AC319" s="97">
        <v>33</v>
      </c>
      <c r="AD319" s="98">
        <v>-109</v>
      </c>
      <c r="AE319" s="98">
        <v>1658</v>
      </c>
      <c r="AF319" s="98">
        <v>-72</v>
      </c>
      <c r="AG319" s="98">
        <v>0</v>
      </c>
      <c r="AH319" s="98">
        <v>-1249</v>
      </c>
      <c r="AI319" s="98">
        <v>0</v>
      </c>
      <c r="AJ319" s="114">
        <v>641287</v>
      </c>
      <c r="AK319" s="97">
        <v>80</v>
      </c>
      <c r="AL319" s="97">
        <v>5824</v>
      </c>
      <c r="AM319" s="97">
        <v>512</v>
      </c>
      <c r="AN319" s="97">
        <v>0</v>
      </c>
      <c r="AO319" s="97">
        <v>0</v>
      </c>
      <c r="AP319" s="97">
        <v>14415</v>
      </c>
      <c r="AQ319" s="97">
        <v>0</v>
      </c>
      <c r="AR319" s="97">
        <v>24917</v>
      </c>
      <c r="AS319" s="97">
        <v>-21286</v>
      </c>
      <c r="AT319" s="97">
        <v>665749</v>
      </c>
      <c r="AU319" s="97">
        <v>-2508</v>
      </c>
      <c r="AV319" s="97">
        <v>0</v>
      </c>
      <c r="AW319" s="97">
        <v>130</v>
      </c>
      <c r="AX319" s="97">
        <v>0</v>
      </c>
      <c r="AY319" s="97">
        <v>-132028</v>
      </c>
      <c r="AZ319" s="97">
        <v>-3504</v>
      </c>
      <c r="BA319" s="97">
        <v>0</v>
      </c>
      <c r="BB319" s="97">
        <v>0</v>
      </c>
      <c r="BC319" s="97">
        <v>0</v>
      </c>
      <c r="BD319" s="114">
        <v>527839</v>
      </c>
      <c r="BE319" s="97">
        <v>0</v>
      </c>
      <c r="BF319" s="97">
        <v>-247250.97944999998</v>
      </c>
      <c r="BG319" s="97">
        <v>280588.02055000002</v>
      </c>
      <c r="BH319" s="97">
        <v>0</v>
      </c>
      <c r="BI319" s="97">
        <v>-1345</v>
      </c>
      <c r="BJ319" s="97">
        <v>0</v>
      </c>
      <c r="BK319" s="97">
        <v>3</v>
      </c>
      <c r="BL319" s="97">
        <v>-28410.020550000001</v>
      </c>
      <c r="BM319" s="97">
        <v>-67425</v>
      </c>
      <c r="BN319" s="97">
        <v>0</v>
      </c>
      <c r="BO319" s="97">
        <v>-95036</v>
      </c>
      <c r="BP319" s="97">
        <v>-2895</v>
      </c>
      <c r="BQ319" s="97">
        <v>85480</v>
      </c>
      <c r="BR319" s="105">
        <v>35751</v>
      </c>
      <c r="BS319" s="105">
        <v>5402</v>
      </c>
      <c r="BT319" s="105">
        <v>20089</v>
      </c>
      <c r="BU319" s="105">
        <v>65597</v>
      </c>
      <c r="BV319" s="106">
        <v>34406</v>
      </c>
      <c r="BW319" s="106">
        <v>5402</v>
      </c>
      <c r="BX319" s="106">
        <v>20092</v>
      </c>
      <c r="BY319" s="106">
        <v>37186.979449999999</v>
      </c>
      <c r="BZ319" s="105">
        <v>0</v>
      </c>
      <c r="CA319" s="107">
        <v>26206</v>
      </c>
      <c r="CB319" s="107">
        <v>254</v>
      </c>
      <c r="CC319" s="107">
        <v>0</v>
      </c>
      <c r="CD319" s="107">
        <v>-9551</v>
      </c>
      <c r="CE319" s="107">
        <v>10981</v>
      </c>
      <c r="CF319" s="136">
        <v>27890</v>
      </c>
      <c r="CG319" s="110">
        <v>11450</v>
      </c>
      <c r="CH319" s="110">
        <v>16108</v>
      </c>
      <c r="CI319" s="135">
        <v>27558</v>
      </c>
      <c r="CJ319" s="135">
        <v>0</v>
      </c>
      <c r="CK319" s="97">
        <v>0</v>
      </c>
      <c r="CL319" s="97">
        <v>25</v>
      </c>
      <c r="CM319" s="139">
        <v>0</v>
      </c>
      <c r="CN319" s="139">
        <v>0</v>
      </c>
      <c r="CO319" s="97">
        <v>1</v>
      </c>
      <c r="CP319" s="97">
        <v>506553</v>
      </c>
      <c r="CQ319" s="119">
        <v>133362</v>
      </c>
      <c r="CR319" s="119">
        <v>135129</v>
      </c>
      <c r="CS319" s="118">
        <v>-1767</v>
      </c>
      <c r="CT319" s="117">
        <v>37415</v>
      </c>
      <c r="CU319" s="117">
        <v>35648</v>
      </c>
    </row>
    <row r="320" spans="1:99" x14ac:dyDescent="0.2">
      <c r="A320" s="144" t="s">
        <v>671</v>
      </c>
      <c r="B320" s="144" t="s">
        <v>1359</v>
      </c>
      <c r="C320" s="144" t="s">
        <v>672</v>
      </c>
      <c r="D320" s="144"/>
      <c r="E320" s="144" t="s">
        <v>823</v>
      </c>
      <c r="F320" s="97">
        <v>130408</v>
      </c>
      <c r="G320" s="97">
        <v>6165</v>
      </c>
      <c r="H320" s="97">
        <v>33591</v>
      </c>
      <c r="I320" s="97">
        <v>59537</v>
      </c>
      <c r="J320" s="97">
        <v>11406</v>
      </c>
      <c r="K320" s="97">
        <v>2536</v>
      </c>
      <c r="L320" s="97">
        <v>5980</v>
      </c>
      <c r="M320" s="97">
        <v>15931</v>
      </c>
      <c r="N320" s="97">
        <v>-43</v>
      </c>
      <c r="O320" s="97">
        <v>0</v>
      </c>
      <c r="P320" s="97">
        <v>0</v>
      </c>
      <c r="Q320" s="97">
        <v>5151</v>
      </c>
      <c r="R320" s="97">
        <v>0</v>
      </c>
      <c r="S320" s="140">
        <v>270662</v>
      </c>
      <c r="T320" s="98">
        <v>29991</v>
      </c>
      <c r="U320" s="98">
        <v>310</v>
      </c>
      <c r="V320" s="98">
        <v>26519</v>
      </c>
      <c r="W320" s="98">
        <v>229</v>
      </c>
      <c r="X320" s="98">
        <v>0</v>
      </c>
      <c r="Y320" s="97">
        <v>1188</v>
      </c>
      <c r="Z320" s="97">
        <v>9330</v>
      </c>
      <c r="AA320" s="97">
        <v>0</v>
      </c>
      <c r="AB320" s="97">
        <v>0</v>
      </c>
      <c r="AC320" s="97">
        <v>0</v>
      </c>
      <c r="AD320" s="98">
        <v>-371</v>
      </c>
      <c r="AE320" s="98">
        <v>-53</v>
      </c>
      <c r="AF320" s="98">
        <v>0</v>
      </c>
      <c r="AG320" s="98">
        <v>0</v>
      </c>
      <c r="AH320" s="98">
        <v>-176</v>
      </c>
      <c r="AI320" s="98">
        <v>0</v>
      </c>
      <c r="AJ320" s="114">
        <v>337629</v>
      </c>
      <c r="AK320" s="97">
        <v>84</v>
      </c>
      <c r="AL320" s="97">
        <v>2429</v>
      </c>
      <c r="AM320" s="97">
        <v>0</v>
      </c>
      <c r="AN320" s="97">
        <v>0</v>
      </c>
      <c r="AO320" s="97">
        <v>-206</v>
      </c>
      <c r="AP320" s="97">
        <v>5217</v>
      </c>
      <c r="AQ320" s="97">
        <v>197</v>
      </c>
      <c r="AR320" s="97">
        <v>10941</v>
      </c>
      <c r="AS320" s="97">
        <v>-7255</v>
      </c>
      <c r="AT320" s="97">
        <v>349036</v>
      </c>
      <c r="AU320" s="97">
        <v>-3676</v>
      </c>
      <c r="AV320" s="97">
        <v>0</v>
      </c>
      <c r="AW320" s="97">
        <v>-73</v>
      </c>
      <c r="AX320" s="97">
        <v>0</v>
      </c>
      <c r="AY320" s="97">
        <v>-60110</v>
      </c>
      <c r="AZ320" s="97">
        <v>0</v>
      </c>
      <c r="BA320" s="97">
        <v>-16</v>
      </c>
      <c r="BB320" s="97">
        <v>161</v>
      </c>
      <c r="BC320" s="97">
        <v>0</v>
      </c>
      <c r="BD320" s="114">
        <v>285322</v>
      </c>
      <c r="BE320" s="97">
        <v>0</v>
      </c>
      <c r="BF320" s="97">
        <v>-144248</v>
      </c>
      <c r="BG320" s="97">
        <v>141074</v>
      </c>
      <c r="BH320" s="97">
        <v>0</v>
      </c>
      <c r="BI320" s="97">
        <v>694</v>
      </c>
      <c r="BJ320" s="97">
        <v>102</v>
      </c>
      <c r="BK320" s="97">
        <v>1269</v>
      </c>
      <c r="BL320" s="97">
        <v>-2894</v>
      </c>
      <c r="BM320" s="97">
        <v>-19200</v>
      </c>
      <c r="BN320" s="97">
        <v>0</v>
      </c>
      <c r="BO320" s="97">
        <v>-30252</v>
      </c>
      <c r="BP320" s="97">
        <v>-811</v>
      </c>
      <c r="BQ320" s="97">
        <v>89982</v>
      </c>
      <c r="BR320" s="105">
        <v>10852</v>
      </c>
      <c r="BS320" s="105">
        <v>383</v>
      </c>
      <c r="BT320" s="105">
        <v>33317</v>
      </c>
      <c r="BU320" s="105">
        <v>19577</v>
      </c>
      <c r="BV320" s="106">
        <v>11546</v>
      </c>
      <c r="BW320" s="106">
        <v>485</v>
      </c>
      <c r="BX320" s="106">
        <v>34586</v>
      </c>
      <c r="BY320" s="106">
        <v>16683</v>
      </c>
      <c r="BZ320" s="105">
        <v>0</v>
      </c>
      <c r="CA320" s="107">
        <v>19849</v>
      </c>
      <c r="CB320" s="107">
        <v>481</v>
      </c>
      <c r="CC320" s="107">
        <v>5359</v>
      </c>
      <c r="CD320" s="107">
        <v>-21370</v>
      </c>
      <c r="CE320" s="107">
        <v>3201</v>
      </c>
      <c r="CF320" s="136">
        <v>7520</v>
      </c>
      <c r="CG320" s="110">
        <v>5452</v>
      </c>
      <c r="CH320" s="110">
        <v>6709</v>
      </c>
      <c r="CI320" s="135">
        <v>12161</v>
      </c>
      <c r="CJ320" s="135">
        <v>95</v>
      </c>
      <c r="CK320" s="97">
        <v>0</v>
      </c>
      <c r="CL320" s="97">
        <v>0</v>
      </c>
      <c r="CM320" s="139">
        <v>-3</v>
      </c>
      <c r="CN320" s="139">
        <v>-1</v>
      </c>
      <c r="CO320" s="97">
        <v>1</v>
      </c>
      <c r="CP320" s="97">
        <v>262344</v>
      </c>
      <c r="CQ320" s="119">
        <v>45044</v>
      </c>
      <c r="CR320" s="119">
        <v>45856</v>
      </c>
      <c r="CS320" s="118">
        <v>-812</v>
      </c>
      <c r="CT320" s="117">
        <v>11857</v>
      </c>
      <c r="CU320" s="117">
        <v>11045</v>
      </c>
    </row>
    <row r="321" spans="1:99" x14ac:dyDescent="0.2">
      <c r="A321" s="144" t="s">
        <v>673</v>
      </c>
      <c r="B321" s="144" t="s">
        <v>1360</v>
      </c>
      <c r="C321" s="144" t="s">
        <v>674</v>
      </c>
      <c r="D321" s="144"/>
      <c r="E321" s="144" t="s">
        <v>823</v>
      </c>
      <c r="F321" s="97">
        <v>166953</v>
      </c>
      <c r="G321" s="97">
        <v>11474</v>
      </c>
      <c r="H321" s="97">
        <v>52449</v>
      </c>
      <c r="I321" s="97">
        <v>70867</v>
      </c>
      <c r="J321" s="97">
        <v>19999</v>
      </c>
      <c r="K321" s="97">
        <v>6329</v>
      </c>
      <c r="L321" s="97">
        <v>14849</v>
      </c>
      <c r="M321" s="97">
        <v>16019</v>
      </c>
      <c r="N321" s="97">
        <v>5976</v>
      </c>
      <c r="O321" s="97">
        <v>0</v>
      </c>
      <c r="P321" s="97">
        <v>0</v>
      </c>
      <c r="Q321" s="97">
        <v>28331</v>
      </c>
      <c r="R321" s="97">
        <v>0</v>
      </c>
      <c r="S321" s="140">
        <v>393246</v>
      </c>
      <c r="T321" s="98">
        <v>108715</v>
      </c>
      <c r="U321" s="98">
        <v>772</v>
      </c>
      <c r="V321" s="98">
        <v>0</v>
      </c>
      <c r="W321" s="98">
        <v>0</v>
      </c>
      <c r="X321" s="98">
        <v>0</v>
      </c>
      <c r="Y321" s="97">
        <v>0</v>
      </c>
      <c r="Z321" s="97">
        <v>12187</v>
      </c>
      <c r="AA321" s="97">
        <v>0</v>
      </c>
      <c r="AB321" s="97">
        <v>0</v>
      </c>
      <c r="AC321" s="97">
        <v>0</v>
      </c>
      <c r="AD321" s="98">
        <v>0</v>
      </c>
      <c r="AE321" s="98">
        <v>1766</v>
      </c>
      <c r="AF321" s="98">
        <v>0</v>
      </c>
      <c r="AG321" s="98">
        <v>0</v>
      </c>
      <c r="AH321" s="98">
        <v>950</v>
      </c>
      <c r="AI321" s="98">
        <v>-950</v>
      </c>
      <c r="AJ321" s="114">
        <v>516686</v>
      </c>
      <c r="AK321" s="97">
        <v>77</v>
      </c>
      <c r="AL321" s="97">
        <v>6</v>
      </c>
      <c r="AM321" s="97">
        <v>0</v>
      </c>
      <c r="AN321" s="97">
        <v>0</v>
      </c>
      <c r="AO321" s="97">
        <v>237</v>
      </c>
      <c r="AP321" s="97">
        <v>4271</v>
      </c>
      <c r="AQ321" s="97">
        <v>29</v>
      </c>
      <c r="AR321" s="97">
        <v>10964</v>
      </c>
      <c r="AS321" s="97">
        <v>0</v>
      </c>
      <c r="AT321" s="97">
        <v>532270</v>
      </c>
      <c r="AU321" s="97">
        <v>-4123</v>
      </c>
      <c r="AV321" s="97">
        <v>84</v>
      </c>
      <c r="AW321" s="97">
        <v>0</v>
      </c>
      <c r="AX321" s="97">
        <v>0</v>
      </c>
      <c r="AY321" s="97">
        <v>-116665</v>
      </c>
      <c r="AZ321" s="97">
        <v>0</v>
      </c>
      <c r="BA321" s="97">
        <v>0</v>
      </c>
      <c r="BB321" s="97">
        <v>0</v>
      </c>
      <c r="BC321" s="97">
        <v>0</v>
      </c>
      <c r="BD321" s="114">
        <v>411566</v>
      </c>
      <c r="BE321" s="97">
        <v>0</v>
      </c>
      <c r="BF321" s="97">
        <v>-194535</v>
      </c>
      <c r="BG321" s="97">
        <v>217031</v>
      </c>
      <c r="BH321" s="97">
        <v>0</v>
      </c>
      <c r="BI321" s="97">
        <v>-3187</v>
      </c>
      <c r="BJ321" s="97">
        <v>-173</v>
      </c>
      <c r="BK321" s="97">
        <v>2673</v>
      </c>
      <c r="BL321" s="97">
        <v>-226</v>
      </c>
      <c r="BM321" s="97">
        <v>-45759</v>
      </c>
      <c r="BN321" s="97">
        <v>0</v>
      </c>
      <c r="BO321" s="97">
        <v>-65955</v>
      </c>
      <c r="BP321" s="97">
        <v>-3413</v>
      </c>
      <c r="BQ321" s="97">
        <v>100991</v>
      </c>
      <c r="BR321" s="105">
        <v>10426</v>
      </c>
      <c r="BS321" s="105">
        <v>2278</v>
      </c>
      <c r="BT321" s="105">
        <v>117617</v>
      </c>
      <c r="BU321" s="105">
        <v>14131</v>
      </c>
      <c r="BV321" s="106">
        <v>7239</v>
      </c>
      <c r="BW321" s="106">
        <v>2105</v>
      </c>
      <c r="BX321" s="106">
        <v>120290</v>
      </c>
      <c r="BY321" s="106">
        <v>13905</v>
      </c>
      <c r="BZ321" s="105">
        <v>0</v>
      </c>
      <c r="CA321" s="107">
        <v>20773</v>
      </c>
      <c r="CB321" s="107">
        <v>3547</v>
      </c>
      <c r="CC321" s="107">
        <v>-11618</v>
      </c>
      <c r="CD321" s="107">
        <v>0</v>
      </c>
      <c r="CE321" s="107">
        <v>2155</v>
      </c>
      <c r="CF321" s="136">
        <v>14857</v>
      </c>
      <c r="CG321" s="110">
        <v>12207</v>
      </c>
      <c r="CH321" s="110">
        <v>11384</v>
      </c>
      <c r="CI321" s="135">
        <v>23591</v>
      </c>
      <c r="CJ321" s="135">
        <v>0</v>
      </c>
      <c r="CK321" s="97">
        <v>0</v>
      </c>
      <c r="CL321" s="97">
        <v>0</v>
      </c>
      <c r="CM321" s="139">
        <v>0</v>
      </c>
      <c r="CN321" s="139">
        <v>0</v>
      </c>
      <c r="CO321" s="97">
        <v>1</v>
      </c>
      <c r="CP321" s="97">
        <v>388502</v>
      </c>
      <c r="CQ321" s="119">
        <v>0</v>
      </c>
      <c r="CR321" s="119">
        <v>0</v>
      </c>
      <c r="CS321" s="118">
        <v>0</v>
      </c>
      <c r="CT321" s="117">
        <v>0</v>
      </c>
      <c r="CU321" s="117">
        <v>0</v>
      </c>
    </row>
    <row r="322" spans="1:99" x14ac:dyDescent="0.2">
      <c r="A322" s="144" t="s">
        <v>675</v>
      </c>
      <c r="B322" s="144" t="s">
        <v>1361</v>
      </c>
      <c r="C322" s="144" t="s">
        <v>676</v>
      </c>
      <c r="D322" s="144"/>
      <c r="E322" s="144" t="s">
        <v>823</v>
      </c>
      <c r="F322" s="97">
        <v>165852</v>
      </c>
      <c r="G322" s="97">
        <v>6431</v>
      </c>
      <c r="H322" s="97">
        <v>54352</v>
      </c>
      <c r="I322" s="97">
        <v>70084</v>
      </c>
      <c r="J322" s="97">
        <v>23545</v>
      </c>
      <c r="K322" s="97">
        <v>6800</v>
      </c>
      <c r="L322" s="97">
        <v>15382</v>
      </c>
      <c r="M322" s="97">
        <v>17347</v>
      </c>
      <c r="N322" s="97">
        <v>4822</v>
      </c>
      <c r="O322" s="97">
        <v>0</v>
      </c>
      <c r="P322" s="97">
        <v>0</v>
      </c>
      <c r="Q322" s="97">
        <v>23997</v>
      </c>
      <c r="R322" s="97">
        <v>713</v>
      </c>
      <c r="S322" s="140">
        <v>389325</v>
      </c>
      <c r="T322" s="98">
        <v>54259</v>
      </c>
      <c r="U322" s="98">
        <v>34</v>
      </c>
      <c r="V322" s="98">
        <v>53381</v>
      </c>
      <c r="W322" s="98">
        <v>0</v>
      </c>
      <c r="X322" s="98">
        <v>833</v>
      </c>
      <c r="Y322" s="97">
        <v>0</v>
      </c>
      <c r="Z322" s="97">
        <v>11245</v>
      </c>
      <c r="AA322" s="97">
        <v>0</v>
      </c>
      <c r="AB322" s="97">
        <v>0</v>
      </c>
      <c r="AC322" s="97">
        <v>352</v>
      </c>
      <c r="AD322" s="98">
        <v>1571</v>
      </c>
      <c r="AE322" s="98">
        <v>211</v>
      </c>
      <c r="AF322" s="98">
        <v>-3094</v>
      </c>
      <c r="AG322" s="98">
        <v>-1916</v>
      </c>
      <c r="AH322" s="98">
        <v>0</v>
      </c>
      <c r="AI322" s="98">
        <v>0</v>
      </c>
      <c r="AJ322" s="114">
        <v>506201</v>
      </c>
      <c r="AK322" s="97">
        <v>70</v>
      </c>
      <c r="AL322" s="97">
        <v>1696</v>
      </c>
      <c r="AM322" s="97">
        <v>0</v>
      </c>
      <c r="AN322" s="97">
        <v>-1856</v>
      </c>
      <c r="AO322" s="97">
        <v>1207</v>
      </c>
      <c r="AP322" s="97">
        <v>21</v>
      </c>
      <c r="AQ322" s="97">
        <v>0</v>
      </c>
      <c r="AR322" s="97">
        <v>25628</v>
      </c>
      <c r="AS322" s="97">
        <v>-10793</v>
      </c>
      <c r="AT322" s="97">
        <v>522174</v>
      </c>
      <c r="AU322" s="97">
        <v>-1747</v>
      </c>
      <c r="AV322" s="97">
        <v>0</v>
      </c>
      <c r="AW322" s="97">
        <v>0</v>
      </c>
      <c r="AX322" s="97">
        <v>0</v>
      </c>
      <c r="AY322" s="97">
        <v>-116862.16</v>
      </c>
      <c r="AZ322" s="97">
        <v>0</v>
      </c>
      <c r="BA322" s="97">
        <v>0</v>
      </c>
      <c r="BB322" s="97">
        <v>0</v>
      </c>
      <c r="BC322" s="97">
        <v>0</v>
      </c>
      <c r="BD322" s="114">
        <v>403564.83999999997</v>
      </c>
      <c r="BE322" s="97">
        <v>0</v>
      </c>
      <c r="BF322" s="97">
        <v>-181179.04</v>
      </c>
      <c r="BG322" s="97">
        <v>222385.79999999996</v>
      </c>
      <c r="BH322" s="97">
        <v>0</v>
      </c>
      <c r="BI322" s="97">
        <v>-4365</v>
      </c>
      <c r="BJ322" s="97">
        <v>-959</v>
      </c>
      <c r="BK322" s="97">
        <v>-6210</v>
      </c>
      <c r="BL322" s="97">
        <v>0</v>
      </c>
      <c r="BM322" s="97">
        <v>-50284</v>
      </c>
      <c r="BN322" s="97">
        <v>0</v>
      </c>
      <c r="BO322" s="97">
        <v>-72233</v>
      </c>
      <c r="BP322" s="97">
        <v>-2300</v>
      </c>
      <c r="BQ322" s="97">
        <v>86036</v>
      </c>
      <c r="BR322" s="105">
        <v>11059</v>
      </c>
      <c r="BS322" s="105">
        <v>1579</v>
      </c>
      <c r="BT322" s="105">
        <v>55609</v>
      </c>
      <c r="BU322" s="105">
        <v>10000</v>
      </c>
      <c r="BV322" s="106">
        <v>6694</v>
      </c>
      <c r="BW322" s="106">
        <v>620</v>
      </c>
      <c r="BX322" s="106">
        <v>49399</v>
      </c>
      <c r="BY322" s="106">
        <v>10000</v>
      </c>
      <c r="BZ322" s="105">
        <v>0</v>
      </c>
      <c r="CA322" s="107">
        <v>34115</v>
      </c>
      <c r="CB322" s="107">
        <v>8635</v>
      </c>
      <c r="CC322" s="107">
        <v>0</v>
      </c>
      <c r="CD322" s="107">
        <v>-36009</v>
      </c>
      <c r="CE322" s="107">
        <v>19062</v>
      </c>
      <c r="CF322" s="136">
        <v>25803</v>
      </c>
      <c r="CG322" s="110">
        <v>10267</v>
      </c>
      <c r="CH322" s="110">
        <v>10261</v>
      </c>
      <c r="CI322" s="135">
        <v>20528</v>
      </c>
      <c r="CJ322" s="135">
        <v>0</v>
      </c>
      <c r="CK322" s="97">
        <v>0</v>
      </c>
      <c r="CL322" s="97">
        <v>0</v>
      </c>
      <c r="CM322" s="139">
        <v>0</v>
      </c>
      <c r="CN322" s="139">
        <v>0</v>
      </c>
      <c r="CO322" s="97">
        <v>1</v>
      </c>
      <c r="CP322" s="97">
        <v>389325</v>
      </c>
      <c r="CQ322" s="119">
        <v>99471</v>
      </c>
      <c r="CR322" s="119">
        <v>99471</v>
      </c>
      <c r="CS322" s="118">
        <v>0</v>
      </c>
      <c r="CT322" s="117">
        <v>5000</v>
      </c>
      <c r="CU322" s="117">
        <v>5000</v>
      </c>
    </row>
    <row r="323" spans="1:99" x14ac:dyDescent="0.2">
      <c r="A323" s="144" t="s">
        <v>677</v>
      </c>
      <c r="B323" s="144" t="s">
        <v>1362</v>
      </c>
      <c r="C323" s="144" t="s">
        <v>678</v>
      </c>
      <c r="D323" s="144"/>
      <c r="E323" s="144" t="s">
        <v>823</v>
      </c>
      <c r="F323" s="97">
        <v>439070</v>
      </c>
      <c r="G323" s="97">
        <v>11927</v>
      </c>
      <c r="H323" s="97">
        <v>89524</v>
      </c>
      <c r="I323" s="97">
        <v>122396</v>
      </c>
      <c r="J323" s="97">
        <v>45336</v>
      </c>
      <c r="K323" s="97">
        <v>13169</v>
      </c>
      <c r="L323" s="97">
        <v>23849</v>
      </c>
      <c r="M323" s="97">
        <v>36783</v>
      </c>
      <c r="N323" s="97">
        <v>12742</v>
      </c>
      <c r="O323" s="97">
        <v>0</v>
      </c>
      <c r="P323" s="97">
        <v>0</v>
      </c>
      <c r="Q323" s="97">
        <v>13159</v>
      </c>
      <c r="R323" s="97">
        <v>0</v>
      </c>
      <c r="S323" s="140">
        <v>807955</v>
      </c>
      <c r="T323" s="98">
        <v>169741</v>
      </c>
      <c r="U323" s="98">
        <v>0</v>
      </c>
      <c r="V323" s="98">
        <v>0</v>
      </c>
      <c r="W323" s="98">
        <v>0</v>
      </c>
      <c r="X323" s="98">
        <v>0</v>
      </c>
      <c r="Y323" s="97">
        <v>1407</v>
      </c>
      <c r="Z323" s="97">
        <v>23981</v>
      </c>
      <c r="AA323" s="97">
        <v>0</v>
      </c>
      <c r="AB323" s="97">
        <v>0</v>
      </c>
      <c r="AC323" s="97">
        <v>0</v>
      </c>
      <c r="AD323" s="98">
        <v>-2684</v>
      </c>
      <c r="AE323" s="98">
        <v>502</v>
      </c>
      <c r="AF323" s="98">
        <v>2296</v>
      </c>
      <c r="AG323" s="98">
        <v>-21</v>
      </c>
      <c r="AH323" s="98">
        <v>-563</v>
      </c>
      <c r="AI323" s="98">
        <v>0</v>
      </c>
      <c r="AJ323" s="114">
        <v>1002614</v>
      </c>
      <c r="AK323" s="97">
        <v>225</v>
      </c>
      <c r="AL323" s="97">
        <v>4583</v>
      </c>
      <c r="AM323" s="97">
        <v>0</v>
      </c>
      <c r="AN323" s="97">
        <v>0</v>
      </c>
      <c r="AO323" s="97">
        <v>0</v>
      </c>
      <c r="AP323" s="97">
        <v>15256</v>
      </c>
      <c r="AQ323" s="97">
        <v>0</v>
      </c>
      <c r="AR323" s="97">
        <v>19698</v>
      </c>
      <c r="AS323" s="97">
        <v>0</v>
      </c>
      <c r="AT323" s="97">
        <v>1042376</v>
      </c>
      <c r="AU323" s="97">
        <v>-1031</v>
      </c>
      <c r="AV323" s="97">
        <v>0</v>
      </c>
      <c r="AW323" s="97">
        <v>286</v>
      </c>
      <c r="AX323" s="97">
        <v>0</v>
      </c>
      <c r="AY323" s="97">
        <v>-186315</v>
      </c>
      <c r="AZ323" s="97">
        <v>0</v>
      </c>
      <c r="BA323" s="97">
        <v>0</v>
      </c>
      <c r="BB323" s="97">
        <v>55</v>
      </c>
      <c r="BC323" s="97">
        <v>0</v>
      </c>
      <c r="BD323" s="114">
        <v>855371</v>
      </c>
      <c r="BE323" s="97">
        <v>-104</v>
      </c>
      <c r="BF323" s="97">
        <v>-467308</v>
      </c>
      <c r="BG323" s="97">
        <v>387959</v>
      </c>
      <c r="BH323" s="97">
        <v>0</v>
      </c>
      <c r="BI323" s="97">
        <v>-8586</v>
      </c>
      <c r="BJ323" s="97">
        <v>295</v>
      </c>
      <c r="BK323" s="97">
        <v>-1028</v>
      </c>
      <c r="BL323" s="97">
        <v>-5422</v>
      </c>
      <c r="BM323" s="97">
        <v>-83947</v>
      </c>
      <c r="BN323" s="97">
        <v>0</v>
      </c>
      <c r="BO323" s="97">
        <v>-125913</v>
      </c>
      <c r="BP323" s="97">
        <v>-2000</v>
      </c>
      <c r="BQ323" s="97">
        <v>161357</v>
      </c>
      <c r="BR323" s="105">
        <v>33802</v>
      </c>
      <c r="BS323" s="105">
        <v>440</v>
      </c>
      <c r="BT323" s="105">
        <v>102820</v>
      </c>
      <c r="BU323" s="105">
        <v>30722</v>
      </c>
      <c r="BV323" s="106">
        <v>25216</v>
      </c>
      <c r="BW323" s="106">
        <v>735</v>
      </c>
      <c r="BX323" s="106">
        <v>101792</v>
      </c>
      <c r="BY323" s="106">
        <v>25300</v>
      </c>
      <c r="BZ323" s="105">
        <v>0</v>
      </c>
      <c r="CA323" s="107">
        <v>36373</v>
      </c>
      <c r="CB323" s="107">
        <v>15598</v>
      </c>
      <c r="CC323" s="107">
        <v>-339</v>
      </c>
      <c r="CD323" s="107">
        <v>-4848</v>
      </c>
      <c r="CE323" s="107">
        <v>11555</v>
      </c>
      <c r="CF323" s="136">
        <v>58339</v>
      </c>
      <c r="CG323" s="110">
        <v>13251</v>
      </c>
      <c r="CH323" s="110">
        <v>19880</v>
      </c>
      <c r="CI323" s="135">
        <v>33131</v>
      </c>
      <c r="CJ323" s="135">
        <v>161</v>
      </c>
      <c r="CK323" s="97">
        <v>0</v>
      </c>
      <c r="CL323" s="97">
        <v>0</v>
      </c>
      <c r="CM323" s="139">
        <v>0</v>
      </c>
      <c r="CN323" s="139">
        <v>0</v>
      </c>
      <c r="CO323" s="97">
        <v>1</v>
      </c>
      <c r="CP323" s="97">
        <v>818543</v>
      </c>
      <c r="CQ323" s="119">
        <v>0</v>
      </c>
      <c r="CR323" s="119">
        <v>0</v>
      </c>
      <c r="CS323" s="118">
        <v>0</v>
      </c>
      <c r="CT323" s="117">
        <v>0</v>
      </c>
      <c r="CU323" s="117">
        <v>0</v>
      </c>
    </row>
    <row r="324" spans="1:99" x14ac:dyDescent="0.2">
      <c r="A324" s="144" t="s">
        <v>679</v>
      </c>
      <c r="B324" s="144" t="s">
        <v>1363</v>
      </c>
      <c r="C324" s="144" t="s">
        <v>680</v>
      </c>
      <c r="D324" s="144"/>
      <c r="E324" s="144" t="s">
        <v>823</v>
      </c>
      <c r="F324" s="97">
        <v>123266</v>
      </c>
      <c r="G324" s="97">
        <v>6815</v>
      </c>
      <c r="H324" s="97">
        <v>40664</v>
      </c>
      <c r="I324" s="97">
        <v>49533</v>
      </c>
      <c r="J324" s="97">
        <v>13940</v>
      </c>
      <c r="K324" s="97">
        <v>4229</v>
      </c>
      <c r="L324" s="97">
        <v>10835</v>
      </c>
      <c r="M324" s="97">
        <v>21641</v>
      </c>
      <c r="N324" s="97">
        <v>5282</v>
      </c>
      <c r="O324" s="97">
        <v>0</v>
      </c>
      <c r="P324" s="97">
        <v>0</v>
      </c>
      <c r="Q324" s="97">
        <v>9942</v>
      </c>
      <c r="R324" s="97">
        <v>0</v>
      </c>
      <c r="S324" s="140">
        <v>286147</v>
      </c>
      <c r="T324" s="98">
        <v>63948</v>
      </c>
      <c r="U324" s="98">
        <v>862</v>
      </c>
      <c r="V324" s="98">
        <v>0</v>
      </c>
      <c r="W324" s="98">
        <v>0</v>
      </c>
      <c r="X324" s="98">
        <v>0</v>
      </c>
      <c r="Y324" s="97">
        <v>486</v>
      </c>
      <c r="Z324" s="97">
        <v>9190</v>
      </c>
      <c r="AA324" s="97">
        <v>0</v>
      </c>
      <c r="AB324" s="97">
        <v>0</v>
      </c>
      <c r="AC324" s="97">
        <v>0</v>
      </c>
      <c r="AD324" s="98">
        <v>-581</v>
      </c>
      <c r="AE324" s="98">
        <v>0</v>
      </c>
      <c r="AF324" s="98">
        <v>0</v>
      </c>
      <c r="AG324" s="98">
        <v>0</v>
      </c>
      <c r="AH324" s="98">
        <v>-1189</v>
      </c>
      <c r="AI324" s="98">
        <v>0</v>
      </c>
      <c r="AJ324" s="114">
        <v>358863</v>
      </c>
      <c r="AK324" s="97">
        <v>93</v>
      </c>
      <c r="AL324" s="97">
        <v>12394</v>
      </c>
      <c r="AM324" s="97">
        <v>0</v>
      </c>
      <c r="AN324" s="97">
        <v>0</v>
      </c>
      <c r="AO324" s="97">
        <v>876</v>
      </c>
      <c r="AP324" s="97">
        <v>3519</v>
      </c>
      <c r="AQ324" s="97">
        <v>0</v>
      </c>
      <c r="AR324" s="97">
        <v>3830</v>
      </c>
      <c r="AS324" s="97">
        <v>0</v>
      </c>
      <c r="AT324" s="97">
        <v>379575</v>
      </c>
      <c r="AU324" s="97">
        <v>-792</v>
      </c>
      <c r="AV324" s="97">
        <v>0</v>
      </c>
      <c r="AW324" s="97">
        <v>0</v>
      </c>
      <c r="AX324" s="97">
        <v>0</v>
      </c>
      <c r="AY324" s="97">
        <v>-70003</v>
      </c>
      <c r="AZ324" s="97">
        <v>0</v>
      </c>
      <c r="BA324" s="97">
        <v>0</v>
      </c>
      <c r="BB324" s="97">
        <v>251</v>
      </c>
      <c r="BC324" s="97">
        <v>0</v>
      </c>
      <c r="BD324" s="114">
        <v>309031</v>
      </c>
      <c r="BE324" s="97">
        <v>-128</v>
      </c>
      <c r="BF324" s="97">
        <v>-142151</v>
      </c>
      <c r="BG324" s="97">
        <v>166752</v>
      </c>
      <c r="BH324" s="97">
        <v>0</v>
      </c>
      <c r="BI324" s="97">
        <v>0</v>
      </c>
      <c r="BJ324" s="97">
        <v>0</v>
      </c>
      <c r="BK324" s="97">
        <v>-20563</v>
      </c>
      <c r="BL324" s="97">
        <v>-1200</v>
      </c>
      <c r="BM324" s="97">
        <v>-25303</v>
      </c>
      <c r="BN324" s="97">
        <v>0</v>
      </c>
      <c r="BO324" s="97">
        <v>-40088</v>
      </c>
      <c r="BP324" s="97">
        <v>-2084</v>
      </c>
      <c r="BQ324" s="97">
        <v>77512</v>
      </c>
      <c r="BR324" s="105">
        <v>7161</v>
      </c>
      <c r="BS324" s="105">
        <v>2248</v>
      </c>
      <c r="BT324" s="105">
        <v>62061</v>
      </c>
      <c r="BU324" s="105">
        <v>11157</v>
      </c>
      <c r="BV324" s="106">
        <v>7161</v>
      </c>
      <c r="BW324" s="106">
        <v>2248</v>
      </c>
      <c r="BX324" s="106">
        <v>41498</v>
      </c>
      <c r="BY324" s="106">
        <v>9957</v>
      </c>
      <c r="BZ324" s="105">
        <v>0</v>
      </c>
      <c r="CA324" s="107">
        <v>16632</v>
      </c>
      <c r="CB324" s="107">
        <v>3322</v>
      </c>
      <c r="CC324" s="107">
        <v>-1087</v>
      </c>
      <c r="CD324" s="107">
        <v>-18523</v>
      </c>
      <c r="CE324" s="107">
        <v>11155</v>
      </c>
      <c r="CF324" s="136">
        <v>11499</v>
      </c>
      <c r="CG324" s="110">
        <v>5425</v>
      </c>
      <c r="CH324" s="110">
        <v>6937</v>
      </c>
      <c r="CI324" s="135">
        <v>12362</v>
      </c>
      <c r="CJ324" s="135">
        <v>59</v>
      </c>
      <c r="CK324" s="97">
        <v>0</v>
      </c>
      <c r="CL324" s="97">
        <v>0</v>
      </c>
      <c r="CM324" s="139">
        <v>0</v>
      </c>
      <c r="CN324" s="139">
        <v>0</v>
      </c>
      <c r="CO324" s="97">
        <v>1</v>
      </c>
      <c r="CP324" s="97">
        <v>281269</v>
      </c>
      <c r="CQ324" s="119">
        <v>0</v>
      </c>
      <c r="CR324" s="119">
        <v>0</v>
      </c>
      <c r="CS324" s="118">
        <v>0</v>
      </c>
      <c r="CT324" s="117">
        <v>0</v>
      </c>
      <c r="CU324" s="117">
        <v>0</v>
      </c>
    </row>
    <row r="325" spans="1:99" x14ac:dyDescent="0.2">
      <c r="A325" s="144" t="s">
        <v>681</v>
      </c>
      <c r="B325" s="144" t="s">
        <v>1364</v>
      </c>
      <c r="C325" s="144" t="s">
        <v>682</v>
      </c>
      <c r="D325" s="144"/>
      <c r="E325" s="144" t="s">
        <v>823</v>
      </c>
      <c r="F325" s="97">
        <v>300989</v>
      </c>
      <c r="G325" s="97">
        <v>9784</v>
      </c>
      <c r="H325" s="97">
        <v>80259</v>
      </c>
      <c r="I325" s="97">
        <v>100395</v>
      </c>
      <c r="J325" s="97">
        <v>28204</v>
      </c>
      <c r="K325" s="97">
        <v>12620</v>
      </c>
      <c r="L325" s="97">
        <v>21940</v>
      </c>
      <c r="M325" s="97">
        <v>23448</v>
      </c>
      <c r="N325" s="97">
        <v>5957</v>
      </c>
      <c r="O325" s="97">
        <v>0</v>
      </c>
      <c r="P325" s="97">
        <v>0</v>
      </c>
      <c r="Q325" s="97">
        <v>10543</v>
      </c>
      <c r="R325" s="97">
        <v>411</v>
      </c>
      <c r="S325" s="140">
        <v>594550</v>
      </c>
      <c r="T325" s="98">
        <v>62096</v>
      </c>
      <c r="U325" s="98">
        <v>0</v>
      </c>
      <c r="V325" s="98">
        <v>51600</v>
      </c>
      <c r="W325" s="98">
        <v>0</v>
      </c>
      <c r="X325" s="98">
        <v>0</v>
      </c>
      <c r="Y325" s="97">
        <v>557</v>
      </c>
      <c r="Z325" s="97">
        <v>18695</v>
      </c>
      <c r="AA325" s="97">
        <v>0</v>
      </c>
      <c r="AB325" s="97">
        <v>0</v>
      </c>
      <c r="AC325" s="97">
        <v>0</v>
      </c>
      <c r="AD325" s="98">
        <v>-12046</v>
      </c>
      <c r="AE325" s="98">
        <v>-1230</v>
      </c>
      <c r="AF325" s="98">
        <v>10253</v>
      </c>
      <c r="AG325" s="98">
        <v>-777</v>
      </c>
      <c r="AH325" s="98">
        <v>-264</v>
      </c>
      <c r="AI325" s="98">
        <v>0</v>
      </c>
      <c r="AJ325" s="114">
        <v>723434</v>
      </c>
      <c r="AK325" s="97">
        <v>179</v>
      </c>
      <c r="AL325" s="97">
        <v>0</v>
      </c>
      <c r="AM325" s="97">
        <v>0</v>
      </c>
      <c r="AN325" s="97">
        <v>-5400</v>
      </c>
      <c r="AO325" s="97">
        <v>219</v>
      </c>
      <c r="AP325" s="97">
        <v>12633</v>
      </c>
      <c r="AQ325" s="97">
        <v>319</v>
      </c>
      <c r="AR325" s="97">
        <v>20354</v>
      </c>
      <c r="AS325" s="97">
        <v>-8784</v>
      </c>
      <c r="AT325" s="97">
        <v>742954</v>
      </c>
      <c r="AU325" s="97">
        <v>-1963</v>
      </c>
      <c r="AV325" s="97">
        <v>0</v>
      </c>
      <c r="AW325" s="97">
        <v>101</v>
      </c>
      <c r="AX325" s="97">
        <v>0</v>
      </c>
      <c r="AY325" s="97">
        <v>-117742</v>
      </c>
      <c r="AZ325" s="97">
        <v>0</v>
      </c>
      <c r="BA325" s="97">
        <v>0</v>
      </c>
      <c r="BB325" s="97">
        <v>0</v>
      </c>
      <c r="BC325" s="97">
        <v>0</v>
      </c>
      <c r="BD325" s="114">
        <v>623350</v>
      </c>
      <c r="BE325" s="97">
        <v>-168</v>
      </c>
      <c r="BF325" s="97">
        <v>-324443</v>
      </c>
      <c r="BG325" s="97">
        <v>298739</v>
      </c>
      <c r="BH325" s="97">
        <v>0</v>
      </c>
      <c r="BI325" s="97">
        <v>-3960</v>
      </c>
      <c r="BJ325" s="97">
        <v>-166</v>
      </c>
      <c r="BK325" s="97">
        <v>-3666</v>
      </c>
      <c r="BL325" s="97">
        <v>-15254</v>
      </c>
      <c r="BM325" s="97">
        <v>-47846</v>
      </c>
      <c r="BN325" s="97">
        <v>0</v>
      </c>
      <c r="BO325" s="97">
        <v>-74018</v>
      </c>
      <c r="BP325" s="97">
        <v>-3916</v>
      </c>
      <c r="BQ325" s="97">
        <v>149913</v>
      </c>
      <c r="BR325" s="105">
        <v>13492</v>
      </c>
      <c r="BS325" s="105">
        <v>1598</v>
      </c>
      <c r="BT325" s="105">
        <v>68946</v>
      </c>
      <c r="BU325" s="105">
        <v>25858</v>
      </c>
      <c r="BV325" s="106">
        <v>9532</v>
      </c>
      <c r="BW325" s="106">
        <v>1432</v>
      </c>
      <c r="BX325" s="106">
        <v>65280</v>
      </c>
      <c r="BY325" s="106">
        <v>10604</v>
      </c>
      <c r="BZ325" s="105">
        <v>0</v>
      </c>
      <c r="CA325" s="107">
        <v>37148</v>
      </c>
      <c r="CB325" s="107">
        <v>3959</v>
      </c>
      <c r="CC325" s="107">
        <v>24448</v>
      </c>
      <c r="CD325" s="107">
        <v>-5522</v>
      </c>
      <c r="CE325" s="107">
        <v>14619</v>
      </c>
      <c r="CF325" s="136">
        <v>74652</v>
      </c>
      <c r="CG325" s="110">
        <v>13971</v>
      </c>
      <c r="CH325" s="110">
        <v>23209</v>
      </c>
      <c r="CI325" s="135">
        <v>37180</v>
      </c>
      <c r="CJ325" s="135">
        <v>72</v>
      </c>
      <c r="CK325" s="97">
        <v>0</v>
      </c>
      <c r="CL325" s="97">
        <v>0</v>
      </c>
      <c r="CM325" s="139">
        <v>0</v>
      </c>
      <c r="CN325" s="139">
        <v>0</v>
      </c>
      <c r="CO325" s="97">
        <v>1</v>
      </c>
      <c r="CP325" s="97">
        <v>585366</v>
      </c>
      <c r="CQ325" s="119">
        <v>94536</v>
      </c>
      <c r="CR325" s="119">
        <v>85327</v>
      </c>
      <c r="CS325" s="118">
        <v>9209</v>
      </c>
      <c r="CT325" s="117">
        <v>42804</v>
      </c>
      <c r="CU325" s="117">
        <v>52013</v>
      </c>
    </row>
    <row r="326" spans="1:99" x14ac:dyDescent="0.2">
      <c r="A326" s="144" t="s">
        <v>683</v>
      </c>
      <c r="B326" s="144" t="s">
        <v>1365</v>
      </c>
      <c r="C326" s="144" t="s">
        <v>684</v>
      </c>
      <c r="D326" s="144"/>
      <c r="E326" s="144" t="s">
        <v>823</v>
      </c>
      <c r="F326" s="97">
        <v>538046</v>
      </c>
      <c r="G326" s="97">
        <v>13598</v>
      </c>
      <c r="H326" s="97">
        <v>152320</v>
      </c>
      <c r="I326" s="97">
        <v>224389</v>
      </c>
      <c r="J326" s="97">
        <v>45879</v>
      </c>
      <c r="K326" s="97">
        <v>14988</v>
      </c>
      <c r="L326" s="97">
        <v>44202</v>
      </c>
      <c r="M326" s="97">
        <v>56804</v>
      </c>
      <c r="N326" s="97">
        <v>9288</v>
      </c>
      <c r="O326" s="97">
        <v>0</v>
      </c>
      <c r="P326" s="97">
        <v>0</v>
      </c>
      <c r="Q326" s="97">
        <v>32068</v>
      </c>
      <c r="R326" s="97">
        <v>-10151</v>
      </c>
      <c r="S326" s="140">
        <v>1121431</v>
      </c>
      <c r="T326" s="98">
        <v>145292</v>
      </c>
      <c r="U326" s="98">
        <v>315</v>
      </c>
      <c r="V326" s="98">
        <v>115574</v>
      </c>
      <c r="W326" s="98">
        <v>0</v>
      </c>
      <c r="X326" s="98">
        <v>0</v>
      </c>
      <c r="Y326" s="97">
        <v>1658</v>
      </c>
      <c r="Z326" s="97">
        <v>34328</v>
      </c>
      <c r="AA326" s="97">
        <v>0</v>
      </c>
      <c r="AB326" s="97">
        <v>0</v>
      </c>
      <c r="AC326" s="97">
        <v>0</v>
      </c>
      <c r="AD326" s="98">
        <v>13882</v>
      </c>
      <c r="AE326" s="98">
        <v>-5857</v>
      </c>
      <c r="AF326" s="98">
        <v>-16581</v>
      </c>
      <c r="AG326" s="98">
        <v>-1278</v>
      </c>
      <c r="AH326" s="98">
        <v>0</v>
      </c>
      <c r="AI326" s="98">
        <v>0</v>
      </c>
      <c r="AJ326" s="114">
        <v>1408764</v>
      </c>
      <c r="AK326" s="97">
        <v>344</v>
      </c>
      <c r="AL326" s="97">
        <v>54</v>
      </c>
      <c r="AM326" s="97">
        <v>0</v>
      </c>
      <c r="AN326" s="97">
        <v>0</v>
      </c>
      <c r="AO326" s="97">
        <v>2741</v>
      </c>
      <c r="AP326" s="97">
        <v>1052</v>
      </c>
      <c r="AQ326" s="97">
        <v>0</v>
      </c>
      <c r="AR326" s="97">
        <v>59349</v>
      </c>
      <c r="AS326" s="97">
        <v>-25672</v>
      </c>
      <c r="AT326" s="97">
        <v>1446632</v>
      </c>
      <c r="AU326" s="97">
        <v>-1434</v>
      </c>
      <c r="AV326" s="97">
        <v>-17563</v>
      </c>
      <c r="AW326" s="97">
        <v>0</v>
      </c>
      <c r="AX326" s="97">
        <v>0</v>
      </c>
      <c r="AY326" s="97">
        <v>-287079</v>
      </c>
      <c r="AZ326" s="97">
        <v>0</v>
      </c>
      <c r="BA326" s="97">
        <v>-239</v>
      </c>
      <c r="BB326" s="97">
        <v>1651</v>
      </c>
      <c r="BC326" s="97">
        <v>0</v>
      </c>
      <c r="BD326" s="114">
        <v>1141968</v>
      </c>
      <c r="BE326" s="97">
        <v>0</v>
      </c>
      <c r="BF326" s="97">
        <v>-612322</v>
      </c>
      <c r="BG326" s="97">
        <v>529646</v>
      </c>
      <c r="BH326" s="97">
        <v>0</v>
      </c>
      <c r="BI326" s="97">
        <v>-7056</v>
      </c>
      <c r="BJ326" s="97">
        <v>0</v>
      </c>
      <c r="BK326" s="97">
        <v>-15750</v>
      </c>
      <c r="BL326" s="97">
        <v>-1490</v>
      </c>
      <c r="BM326" s="97">
        <v>-93048</v>
      </c>
      <c r="BN326" s="97">
        <v>0</v>
      </c>
      <c r="BO326" s="97">
        <v>-143518</v>
      </c>
      <c r="BP326" s="97">
        <v>-1814</v>
      </c>
      <c r="BQ326" s="97">
        <v>266970</v>
      </c>
      <c r="BR326" s="105">
        <v>24214</v>
      </c>
      <c r="BS326" s="105">
        <v>0</v>
      </c>
      <c r="BT326" s="105">
        <v>50144</v>
      </c>
      <c r="BU326" s="105">
        <v>21560</v>
      </c>
      <c r="BV326" s="106">
        <v>17158</v>
      </c>
      <c r="BW326" s="106">
        <v>0</v>
      </c>
      <c r="BX326" s="106">
        <v>34394</v>
      </c>
      <c r="BY326" s="106">
        <v>20070</v>
      </c>
      <c r="BZ326" s="105">
        <v>0</v>
      </c>
      <c r="CA326" s="107">
        <v>71101</v>
      </c>
      <c r="CB326" s="107">
        <v>16802</v>
      </c>
      <c r="CC326" s="107">
        <v>44778</v>
      </c>
      <c r="CD326" s="107">
        <v>-107801</v>
      </c>
      <c r="CE326" s="107">
        <v>23584</v>
      </c>
      <c r="CF326" s="136">
        <v>48464</v>
      </c>
      <c r="CG326" s="110">
        <v>18811</v>
      </c>
      <c r="CH326" s="110">
        <v>28654</v>
      </c>
      <c r="CI326" s="135">
        <v>47465</v>
      </c>
      <c r="CJ326" s="135">
        <v>84</v>
      </c>
      <c r="CK326" s="97">
        <v>0</v>
      </c>
      <c r="CL326" s="97">
        <v>0</v>
      </c>
      <c r="CM326" s="139">
        <v>0</v>
      </c>
      <c r="CN326" s="139">
        <v>0</v>
      </c>
      <c r="CO326" s="97">
        <v>1</v>
      </c>
      <c r="CP326" s="97">
        <v>1064450</v>
      </c>
      <c r="CQ326" s="119">
        <v>249303</v>
      </c>
      <c r="CR326" s="119">
        <v>259320</v>
      </c>
      <c r="CS326" s="118">
        <v>-10017</v>
      </c>
      <c r="CT326" s="117">
        <v>38119</v>
      </c>
      <c r="CU326" s="117">
        <v>28102</v>
      </c>
    </row>
    <row r="327" spans="1:99" x14ac:dyDescent="0.2">
      <c r="A327" s="144" t="s">
        <v>685</v>
      </c>
      <c r="B327" s="144" t="s">
        <v>1366</v>
      </c>
      <c r="C327" s="144" t="s">
        <v>686</v>
      </c>
      <c r="D327" s="144"/>
      <c r="E327" s="144" t="s">
        <v>823</v>
      </c>
      <c r="F327" s="97">
        <v>135292.27049730605</v>
      </c>
      <c r="G327" s="97">
        <v>9127.4758269210015</v>
      </c>
      <c r="H327" s="97">
        <v>50895.84527763298</v>
      </c>
      <c r="I327" s="97">
        <v>79062.585636258998</v>
      </c>
      <c r="J327" s="97">
        <v>25634.212531560006</v>
      </c>
      <c r="K327" s="97">
        <v>11744.688465071999</v>
      </c>
      <c r="L327" s="97">
        <v>16878.563820840001</v>
      </c>
      <c r="M327" s="97">
        <v>29346.864035923998</v>
      </c>
      <c r="N327" s="97">
        <v>5822.0597004610008</v>
      </c>
      <c r="O327" s="97">
        <v>0</v>
      </c>
      <c r="P327" s="97">
        <v>0</v>
      </c>
      <c r="Q327" s="97">
        <v>16932.089779167996</v>
      </c>
      <c r="R327" s="97">
        <v>0</v>
      </c>
      <c r="S327" s="140">
        <v>380736.65557114402</v>
      </c>
      <c r="T327" s="98">
        <v>110733.98723</v>
      </c>
      <c r="U327" s="98">
        <v>628</v>
      </c>
      <c r="V327" s="98">
        <v>0</v>
      </c>
      <c r="W327" s="98">
        <v>0</v>
      </c>
      <c r="X327" s="98">
        <v>0</v>
      </c>
      <c r="Y327" s="97">
        <v>3047</v>
      </c>
      <c r="Z327" s="97">
        <v>15592.252</v>
      </c>
      <c r="AA327" s="97">
        <v>0</v>
      </c>
      <c r="AB327" s="97">
        <v>0</v>
      </c>
      <c r="AC327" s="97">
        <v>0</v>
      </c>
      <c r="AD327" s="98">
        <v>0</v>
      </c>
      <c r="AE327" s="98">
        <v>1215</v>
      </c>
      <c r="AF327" s="98">
        <v>0</v>
      </c>
      <c r="AG327" s="98">
        <v>-2151</v>
      </c>
      <c r="AH327" s="98">
        <v>-1210.269</v>
      </c>
      <c r="AI327" s="98">
        <v>0</v>
      </c>
      <c r="AJ327" s="114">
        <v>508591.62580114405</v>
      </c>
      <c r="AK327" s="97">
        <v>147.58600000000001</v>
      </c>
      <c r="AL327" s="97">
        <v>0</v>
      </c>
      <c r="AM327" s="97">
        <v>0</v>
      </c>
      <c r="AN327" s="97">
        <v>-3650</v>
      </c>
      <c r="AO327" s="97">
        <v>-275.70082999999994</v>
      </c>
      <c r="AP327" s="97">
        <v>4491.0251100000005</v>
      </c>
      <c r="AQ327" s="97">
        <v>-111.22424000000001</v>
      </c>
      <c r="AR327" s="97">
        <v>23700.585350000001</v>
      </c>
      <c r="AS327" s="97">
        <v>0</v>
      </c>
      <c r="AT327" s="97">
        <v>532893.89719114406</v>
      </c>
      <c r="AU327" s="97">
        <v>-2239.7299800000001</v>
      </c>
      <c r="AV327" s="97">
        <v>0</v>
      </c>
      <c r="AW327" s="97">
        <v>829.14370999999994</v>
      </c>
      <c r="AX327" s="97">
        <v>0</v>
      </c>
      <c r="AY327" s="97">
        <v>-117914.53184</v>
      </c>
      <c r="AZ327" s="97">
        <v>0</v>
      </c>
      <c r="BA327" s="97">
        <v>-25</v>
      </c>
      <c r="BB327" s="97">
        <v>312.31628000000001</v>
      </c>
      <c r="BC327" s="97">
        <v>0</v>
      </c>
      <c r="BD327" s="114">
        <v>413856.09536114411</v>
      </c>
      <c r="BE327" s="97">
        <v>-192.7</v>
      </c>
      <c r="BF327" s="97">
        <v>-167129.43051000001</v>
      </c>
      <c r="BG327" s="97">
        <v>246533.96485114409</v>
      </c>
      <c r="BH327" s="97">
        <v>0</v>
      </c>
      <c r="BI327" s="97">
        <v>-3253.8734800000002</v>
      </c>
      <c r="BJ327" s="97">
        <v>0</v>
      </c>
      <c r="BK327" s="97">
        <v>-15495.622490000002</v>
      </c>
      <c r="BL327" s="97">
        <v>0</v>
      </c>
      <c r="BM327" s="97">
        <v>-42915</v>
      </c>
      <c r="BN327" s="97">
        <v>0</v>
      </c>
      <c r="BO327" s="97">
        <v>-68536</v>
      </c>
      <c r="BP327" s="97">
        <v>-186.86599999999999</v>
      </c>
      <c r="BQ327" s="97">
        <v>116147</v>
      </c>
      <c r="BR327" s="105">
        <v>12706</v>
      </c>
      <c r="BS327" s="105">
        <v>0</v>
      </c>
      <c r="BT327" s="105">
        <v>86947</v>
      </c>
      <c r="BU327" s="105">
        <v>10000</v>
      </c>
      <c r="BV327" s="106">
        <v>9452.1265199999998</v>
      </c>
      <c r="BW327" s="106">
        <v>0</v>
      </c>
      <c r="BX327" s="106">
        <v>71451.377509999991</v>
      </c>
      <c r="BY327" s="106">
        <v>10000</v>
      </c>
      <c r="BZ327" s="105">
        <v>0</v>
      </c>
      <c r="CA327" s="107">
        <v>28546</v>
      </c>
      <c r="CB327" s="107">
        <v>5618</v>
      </c>
      <c r="CC327" s="107">
        <v>-1704</v>
      </c>
      <c r="CD327" s="107">
        <v>0</v>
      </c>
      <c r="CE327" s="107">
        <v>14043</v>
      </c>
      <c r="CF327" s="136">
        <v>46503</v>
      </c>
      <c r="CG327" s="110">
        <v>9127.1029999999992</v>
      </c>
      <c r="CH327" s="110">
        <v>8270.7019999999993</v>
      </c>
      <c r="CI327" s="135">
        <v>17397.805</v>
      </c>
      <c r="CJ327" s="135">
        <v>0</v>
      </c>
      <c r="CK327" s="97">
        <v>0</v>
      </c>
      <c r="CL327" s="97">
        <v>0</v>
      </c>
      <c r="CM327" s="139">
        <v>0</v>
      </c>
      <c r="CN327" s="139">
        <v>0</v>
      </c>
      <c r="CO327" s="97">
        <v>1</v>
      </c>
      <c r="CP327" s="97">
        <v>380737</v>
      </c>
      <c r="CQ327" s="119">
        <v>0</v>
      </c>
      <c r="CR327" s="119">
        <v>0</v>
      </c>
      <c r="CS327" s="118">
        <v>0</v>
      </c>
      <c r="CT327" s="117">
        <v>0</v>
      </c>
      <c r="CU327" s="117">
        <v>0</v>
      </c>
    </row>
    <row r="328" spans="1:99" x14ac:dyDescent="0.2">
      <c r="A328" s="144" t="s">
        <v>687</v>
      </c>
      <c r="B328" s="144" t="s">
        <v>1367</v>
      </c>
      <c r="C328" s="144" t="s">
        <v>688</v>
      </c>
      <c r="D328" s="144"/>
      <c r="E328" s="144" t="s">
        <v>819</v>
      </c>
      <c r="F328" s="97">
        <v>5961</v>
      </c>
      <c r="G328" s="97">
        <v>98</v>
      </c>
      <c r="H328" s="97">
        <v>2718</v>
      </c>
      <c r="I328" s="97">
        <v>5206</v>
      </c>
      <c r="J328" s="97">
        <v>1740</v>
      </c>
      <c r="K328" s="97">
        <v>1170</v>
      </c>
      <c r="L328" s="97">
        <v>43525</v>
      </c>
      <c r="M328" s="97">
        <v>10007</v>
      </c>
      <c r="N328" s="97">
        <v>6344</v>
      </c>
      <c r="O328" s="97">
        <v>89286</v>
      </c>
      <c r="P328" s="97">
        <v>0</v>
      </c>
      <c r="Q328" s="97">
        <v>7281</v>
      </c>
      <c r="R328" s="97">
        <v>-718</v>
      </c>
      <c r="S328" s="140">
        <v>172618</v>
      </c>
      <c r="T328" s="98">
        <v>1112</v>
      </c>
      <c r="U328" s="98">
        <v>485</v>
      </c>
      <c r="V328" s="98">
        <v>3809</v>
      </c>
      <c r="W328" s="98">
        <v>0</v>
      </c>
      <c r="X328" s="98">
        <v>0</v>
      </c>
      <c r="Y328" s="97">
        <v>341</v>
      </c>
      <c r="Z328" s="97">
        <v>0</v>
      </c>
      <c r="AA328" s="97">
        <v>0</v>
      </c>
      <c r="AB328" s="97">
        <v>111</v>
      </c>
      <c r="AC328" s="97">
        <v>0</v>
      </c>
      <c r="AD328" s="98">
        <v>-1932</v>
      </c>
      <c r="AE328" s="98">
        <v>0</v>
      </c>
      <c r="AF328" s="98">
        <v>-641</v>
      </c>
      <c r="AG328" s="98">
        <v>0</v>
      </c>
      <c r="AH328" s="98">
        <v>0</v>
      </c>
      <c r="AI328" s="98">
        <v>0</v>
      </c>
      <c r="AJ328" s="114">
        <v>175903</v>
      </c>
      <c r="AK328" s="97">
        <v>16</v>
      </c>
      <c r="AL328" s="97">
        <v>55202</v>
      </c>
      <c r="AM328" s="97">
        <v>0</v>
      </c>
      <c r="AN328" s="97">
        <v>0</v>
      </c>
      <c r="AO328" s="97">
        <v>8</v>
      </c>
      <c r="AP328" s="97">
        <v>0</v>
      </c>
      <c r="AQ328" s="97">
        <v>0</v>
      </c>
      <c r="AR328" s="97">
        <v>0</v>
      </c>
      <c r="AS328" s="97">
        <v>0</v>
      </c>
      <c r="AT328" s="97">
        <v>231129</v>
      </c>
      <c r="AU328" s="97">
        <v>-44277</v>
      </c>
      <c r="AV328" s="97">
        <v>0</v>
      </c>
      <c r="AW328" s="97">
        <v>0</v>
      </c>
      <c r="AX328" s="97">
        <v>0</v>
      </c>
      <c r="AY328" s="97">
        <v>-6460</v>
      </c>
      <c r="AZ328" s="97">
        <v>0</v>
      </c>
      <c r="BA328" s="97">
        <v>-18628</v>
      </c>
      <c r="BB328" s="97">
        <v>77</v>
      </c>
      <c r="BC328" s="97">
        <v>0</v>
      </c>
      <c r="BD328" s="114">
        <v>161841</v>
      </c>
      <c r="BE328" s="97">
        <v>0</v>
      </c>
      <c r="BF328" s="97">
        <v>-27798</v>
      </c>
      <c r="BG328" s="97">
        <v>134043</v>
      </c>
      <c r="BH328" s="97">
        <v>0</v>
      </c>
      <c r="BI328" s="97">
        <v>-36</v>
      </c>
      <c r="BJ328" s="97">
        <v>-41</v>
      </c>
      <c r="BK328" s="97">
        <v>1304</v>
      </c>
      <c r="BL328" s="97">
        <v>-2806</v>
      </c>
      <c r="BM328" s="97">
        <v>-10638</v>
      </c>
      <c r="BN328" s="97">
        <v>-52108</v>
      </c>
      <c r="BO328" s="97">
        <v>-43258</v>
      </c>
      <c r="BP328" s="97">
        <v>-20423</v>
      </c>
      <c r="BQ328" s="97">
        <v>6037</v>
      </c>
      <c r="BR328" s="105">
        <v>286</v>
      </c>
      <c r="BS328" s="105">
        <v>986</v>
      </c>
      <c r="BT328" s="105">
        <v>56095</v>
      </c>
      <c r="BU328" s="105">
        <v>53699</v>
      </c>
      <c r="BV328" s="106">
        <v>250</v>
      </c>
      <c r="BW328" s="106">
        <v>945</v>
      </c>
      <c r="BX328" s="106">
        <v>57399</v>
      </c>
      <c r="BY328" s="106">
        <v>50893</v>
      </c>
      <c r="BZ328" s="105">
        <v>0</v>
      </c>
      <c r="CA328" s="107">
        <v>24320</v>
      </c>
      <c r="CB328" s="107">
        <v>2284</v>
      </c>
      <c r="CC328" s="107">
        <v>0</v>
      </c>
      <c r="CD328" s="107">
        <v>0</v>
      </c>
      <c r="CE328" s="107">
        <v>203704</v>
      </c>
      <c r="CF328" s="136">
        <v>230308</v>
      </c>
      <c r="CG328" s="110">
        <v>91</v>
      </c>
      <c r="CH328" s="110">
        <v>117</v>
      </c>
      <c r="CI328" s="135">
        <v>208</v>
      </c>
      <c r="CJ328" s="135">
        <v>0</v>
      </c>
      <c r="CK328" s="97">
        <v>0</v>
      </c>
      <c r="CL328" s="97">
        <v>0</v>
      </c>
      <c r="CM328" s="139">
        <v>0</v>
      </c>
      <c r="CN328" s="139">
        <v>0</v>
      </c>
      <c r="CO328" s="97">
        <v>1</v>
      </c>
      <c r="CP328" s="97">
        <v>172618</v>
      </c>
      <c r="CQ328" s="119">
        <v>14573</v>
      </c>
      <c r="CR328" s="119">
        <v>16536</v>
      </c>
      <c r="CS328" s="118">
        <v>-1963</v>
      </c>
      <c r="CT328" s="117">
        <v>10102</v>
      </c>
      <c r="CU328" s="117">
        <v>8139</v>
      </c>
    </row>
    <row r="329" spans="1:99" x14ac:dyDescent="0.2">
      <c r="A329" s="144" t="s">
        <v>689</v>
      </c>
      <c r="B329" s="144" t="s">
        <v>1368</v>
      </c>
      <c r="C329" s="144" t="s">
        <v>690</v>
      </c>
      <c r="D329" s="144"/>
      <c r="E329" s="144" t="s">
        <v>819</v>
      </c>
      <c r="F329" s="97">
        <v>223610.01585558907</v>
      </c>
      <c r="G329" s="97">
        <v>-5330.3439478399978</v>
      </c>
      <c r="H329" s="97">
        <v>46045.078202810968</v>
      </c>
      <c r="I329" s="97">
        <v>84313.954939999996</v>
      </c>
      <c r="J329" s="97">
        <v>30249.622600000002</v>
      </c>
      <c r="K329" s="97">
        <v>20039.606297400001</v>
      </c>
      <c r="L329" s="97">
        <v>8383.0865943999997</v>
      </c>
      <c r="M329" s="97">
        <v>28904.641049999998</v>
      </c>
      <c r="N329" s="97">
        <v>10066.173590133334</v>
      </c>
      <c r="O329" s="97">
        <v>0</v>
      </c>
      <c r="P329" s="97">
        <v>0</v>
      </c>
      <c r="Q329" s="97">
        <v>2890.2576849999923</v>
      </c>
      <c r="R329" s="97">
        <v>-69</v>
      </c>
      <c r="S329" s="140">
        <v>449103.0928674934</v>
      </c>
      <c r="T329" s="98">
        <v>97965.633350000004</v>
      </c>
      <c r="U329" s="98">
        <v>5341.8733199999997</v>
      </c>
      <c r="V329" s="98">
        <v>87440.539239999998</v>
      </c>
      <c r="W329" s="98">
        <v>0</v>
      </c>
      <c r="X329" s="98">
        <v>234.52892999999997</v>
      </c>
      <c r="Y329" s="97">
        <v>0</v>
      </c>
      <c r="Z329" s="97">
        <v>0</v>
      </c>
      <c r="AA329" s="97">
        <v>5733.4129999999996</v>
      </c>
      <c r="AB329" s="97">
        <v>1382.4159999999999</v>
      </c>
      <c r="AC329" s="97">
        <v>58.071210000000001</v>
      </c>
      <c r="AD329" s="98">
        <v>-3872.5530700000008</v>
      </c>
      <c r="AE329" s="98">
        <v>1115.0996100000011</v>
      </c>
      <c r="AF329" s="98">
        <v>0</v>
      </c>
      <c r="AG329" s="98">
        <v>0</v>
      </c>
      <c r="AH329" s="98">
        <v>0</v>
      </c>
      <c r="AI329" s="98">
        <v>0</v>
      </c>
      <c r="AJ329" s="114">
        <v>644502.1144574933</v>
      </c>
      <c r="AK329" s="97">
        <v>200.029</v>
      </c>
      <c r="AL329" s="97">
        <v>11859</v>
      </c>
      <c r="AM329" s="97">
        <v>0</v>
      </c>
      <c r="AN329" s="97">
        <v>0</v>
      </c>
      <c r="AO329" s="97">
        <v>8703</v>
      </c>
      <c r="AP329" s="97">
        <v>1980</v>
      </c>
      <c r="AQ329" s="97">
        <v>0</v>
      </c>
      <c r="AR329" s="97">
        <v>240.001</v>
      </c>
      <c r="AS329" s="97">
        <v>0</v>
      </c>
      <c r="AT329" s="97">
        <v>667484.14445749333</v>
      </c>
      <c r="AU329" s="97">
        <v>0</v>
      </c>
      <c r="AV329" s="97">
        <v>5849</v>
      </c>
      <c r="AW329" s="97">
        <v>0</v>
      </c>
      <c r="AX329" s="97">
        <v>0</v>
      </c>
      <c r="AY329" s="97">
        <v>-204419.64399999997</v>
      </c>
      <c r="AZ329" s="97">
        <v>0</v>
      </c>
      <c r="BA329" s="97">
        <v>-493.2</v>
      </c>
      <c r="BB329" s="97">
        <v>0</v>
      </c>
      <c r="BC329" s="97">
        <v>0</v>
      </c>
      <c r="BD329" s="114">
        <v>468420.30045749334</v>
      </c>
      <c r="BE329" s="97">
        <v>0</v>
      </c>
      <c r="BF329" s="97">
        <v>-230209.49264000001</v>
      </c>
      <c r="BG329" s="97">
        <v>238210.80781749333</v>
      </c>
      <c r="BH329" s="97">
        <v>0</v>
      </c>
      <c r="BI329" s="97">
        <v>-316</v>
      </c>
      <c r="BJ329" s="97">
        <v>-2055</v>
      </c>
      <c r="BK329" s="97">
        <v>-24033</v>
      </c>
      <c r="BL329" s="97">
        <v>0</v>
      </c>
      <c r="BM329" s="97">
        <v>-54814</v>
      </c>
      <c r="BN329" s="97">
        <v>0</v>
      </c>
      <c r="BO329" s="97">
        <v>-75732</v>
      </c>
      <c r="BP329" s="97">
        <v>14101</v>
      </c>
      <c r="BQ329" s="97">
        <v>95362</v>
      </c>
      <c r="BR329" s="105">
        <v>16370</v>
      </c>
      <c r="BS329" s="105">
        <v>2703</v>
      </c>
      <c r="BT329" s="105">
        <v>93843</v>
      </c>
      <c r="BU329" s="105">
        <v>13624</v>
      </c>
      <c r="BV329" s="106">
        <v>16054</v>
      </c>
      <c r="BW329" s="106">
        <v>648</v>
      </c>
      <c r="BX329" s="106">
        <v>69810</v>
      </c>
      <c r="BY329" s="106">
        <v>13624</v>
      </c>
      <c r="BZ329" s="105">
        <v>0</v>
      </c>
      <c r="CA329" s="107">
        <v>23128</v>
      </c>
      <c r="CB329" s="107">
        <v>0</v>
      </c>
      <c r="CC329" s="107">
        <v>17748</v>
      </c>
      <c r="CD329" s="107">
        <v>13808</v>
      </c>
      <c r="CE329" s="107">
        <v>1732</v>
      </c>
      <c r="CF329" s="136">
        <v>56416</v>
      </c>
      <c r="CG329" s="110">
        <v>8252</v>
      </c>
      <c r="CH329" s="110">
        <v>14250</v>
      </c>
      <c r="CI329" s="135">
        <v>22502</v>
      </c>
      <c r="CJ329" s="135">
        <v>10</v>
      </c>
      <c r="CK329" s="97">
        <v>0</v>
      </c>
      <c r="CL329" s="97">
        <v>0</v>
      </c>
      <c r="CM329" s="139">
        <v>0</v>
      </c>
      <c r="CN329" s="139">
        <v>0</v>
      </c>
      <c r="CO329" s="97">
        <v>1</v>
      </c>
      <c r="CP329" s="97">
        <v>449103.0928674934</v>
      </c>
      <c r="CQ329" s="119">
        <v>212883.18626000002</v>
      </c>
      <c r="CR329" s="119">
        <v>201675.37990000003</v>
      </c>
      <c r="CS329" s="118">
        <v>11207.806359999988</v>
      </c>
      <c r="CT329" s="117">
        <v>39166</v>
      </c>
      <c r="CU329" s="117">
        <v>50373.806359999988</v>
      </c>
    </row>
    <row r="330" spans="1:99" x14ac:dyDescent="0.2">
      <c r="A330" s="144" t="s">
        <v>691</v>
      </c>
      <c r="B330" s="144" t="s">
        <v>1369</v>
      </c>
      <c r="C330" s="144" t="s">
        <v>692</v>
      </c>
      <c r="D330" s="144"/>
      <c r="E330" s="144" t="s">
        <v>819</v>
      </c>
      <c r="F330" s="97">
        <v>267346</v>
      </c>
      <c r="G330" s="97">
        <v>19689</v>
      </c>
      <c r="H330" s="97">
        <v>69417.02380000001</v>
      </c>
      <c r="I330" s="97">
        <v>93104.773421811289</v>
      </c>
      <c r="J330" s="97">
        <v>25949</v>
      </c>
      <c r="K330" s="97">
        <v>13248.85</v>
      </c>
      <c r="L330" s="97">
        <v>11977</v>
      </c>
      <c r="M330" s="97">
        <v>31533</v>
      </c>
      <c r="N330" s="97">
        <v>7425</v>
      </c>
      <c r="O330" s="97">
        <v>0</v>
      </c>
      <c r="P330" s="97">
        <v>0</v>
      </c>
      <c r="Q330" s="97">
        <v>1765</v>
      </c>
      <c r="R330" s="97">
        <v>-28</v>
      </c>
      <c r="S330" s="140">
        <v>541426.64722181135</v>
      </c>
      <c r="T330" s="98">
        <v>98293</v>
      </c>
      <c r="U330" s="98">
        <v>1556</v>
      </c>
      <c r="V330" s="98">
        <v>58194</v>
      </c>
      <c r="W330" s="98">
        <v>0</v>
      </c>
      <c r="X330" s="98">
        <v>0</v>
      </c>
      <c r="Y330" s="97">
        <v>0</v>
      </c>
      <c r="Z330" s="97">
        <v>0</v>
      </c>
      <c r="AA330" s="97">
        <v>0</v>
      </c>
      <c r="AB330" s="97">
        <v>1648</v>
      </c>
      <c r="AC330" s="97">
        <v>224</v>
      </c>
      <c r="AD330" s="98">
        <v>-1522</v>
      </c>
      <c r="AE330" s="98">
        <v>-1580</v>
      </c>
      <c r="AF330" s="98">
        <v>0</v>
      </c>
      <c r="AG330" s="98">
        <v>0</v>
      </c>
      <c r="AH330" s="98">
        <v>0</v>
      </c>
      <c r="AI330" s="98">
        <v>0</v>
      </c>
      <c r="AJ330" s="114">
        <v>698239.64722181135</v>
      </c>
      <c r="AK330" s="97">
        <v>161</v>
      </c>
      <c r="AL330" s="97">
        <v>17759</v>
      </c>
      <c r="AM330" s="97">
        <v>0</v>
      </c>
      <c r="AN330" s="97">
        <v>0</v>
      </c>
      <c r="AO330" s="97">
        <v>237</v>
      </c>
      <c r="AP330" s="97">
        <v>3304</v>
      </c>
      <c r="AQ330" s="97">
        <v>0</v>
      </c>
      <c r="AR330" s="97">
        <v>17062</v>
      </c>
      <c r="AS330" s="97">
        <v>-14507</v>
      </c>
      <c r="AT330" s="97">
        <v>722255.64722181135</v>
      </c>
      <c r="AU330" s="97">
        <v>0</v>
      </c>
      <c r="AV330" s="97">
        <v>0</v>
      </c>
      <c r="AW330" s="97">
        <v>0</v>
      </c>
      <c r="AX330" s="97">
        <v>0</v>
      </c>
      <c r="AY330" s="97">
        <v>-174036.77799999999</v>
      </c>
      <c r="AZ330" s="97">
        <v>0</v>
      </c>
      <c r="BA330" s="97">
        <v>0</v>
      </c>
      <c r="BB330" s="97">
        <v>0</v>
      </c>
      <c r="BC330" s="97">
        <v>0</v>
      </c>
      <c r="BD330" s="114">
        <v>548218.86922181142</v>
      </c>
      <c r="BE330" s="97">
        <v>0</v>
      </c>
      <c r="BF330" s="97">
        <v>-311405</v>
      </c>
      <c r="BG330" s="97">
        <v>236813.86922181142</v>
      </c>
      <c r="BH330" s="97">
        <v>0</v>
      </c>
      <c r="BI330" s="97">
        <v>-7679</v>
      </c>
      <c r="BJ330" s="97">
        <v>-148</v>
      </c>
      <c r="BK330" s="97">
        <v>-19211.763589999999</v>
      </c>
      <c r="BL330" s="97">
        <v>-2408</v>
      </c>
      <c r="BM330" s="97">
        <v>-53122</v>
      </c>
      <c r="BN330" s="97">
        <v>0</v>
      </c>
      <c r="BO330" s="97">
        <v>-78406</v>
      </c>
      <c r="BP330" s="97">
        <v>0</v>
      </c>
      <c r="BQ330" s="97">
        <v>75838</v>
      </c>
      <c r="BR330" s="105">
        <v>41469</v>
      </c>
      <c r="BS330" s="105">
        <v>148</v>
      </c>
      <c r="BT330" s="105">
        <v>138887</v>
      </c>
      <c r="BU330" s="105">
        <v>15258</v>
      </c>
      <c r="BV330" s="106">
        <v>33790</v>
      </c>
      <c r="BW330" s="106">
        <v>0</v>
      </c>
      <c r="BX330" s="106">
        <v>119675.23641</v>
      </c>
      <c r="BY330" s="106">
        <v>12850</v>
      </c>
      <c r="BZ330" s="105">
        <v>0</v>
      </c>
      <c r="CA330" s="107">
        <v>21096</v>
      </c>
      <c r="CB330" s="107">
        <v>168</v>
      </c>
      <c r="CC330" s="107">
        <v>-42903</v>
      </c>
      <c r="CD330" s="107">
        <v>-62426</v>
      </c>
      <c r="CE330" s="107">
        <v>12133</v>
      </c>
      <c r="CF330" s="136">
        <v>-71932</v>
      </c>
      <c r="CG330" s="110">
        <v>7556</v>
      </c>
      <c r="CH330" s="110">
        <v>15822</v>
      </c>
      <c r="CI330" s="135">
        <v>23378</v>
      </c>
      <c r="CJ330" s="135">
        <v>0</v>
      </c>
      <c r="CK330" s="97">
        <v>0</v>
      </c>
      <c r="CL330" s="97">
        <v>0</v>
      </c>
      <c r="CM330" s="139">
        <v>0</v>
      </c>
      <c r="CN330" s="139">
        <v>0</v>
      </c>
      <c r="CO330" s="97">
        <v>1</v>
      </c>
      <c r="CP330" s="97">
        <v>541426.64722181135</v>
      </c>
      <c r="CQ330" s="119">
        <v>121638</v>
      </c>
      <c r="CR330" s="119">
        <v>118707</v>
      </c>
      <c r="CS330" s="118">
        <v>2931</v>
      </c>
      <c r="CT330" s="117">
        <v>9094</v>
      </c>
      <c r="CU330" s="117">
        <v>12025</v>
      </c>
    </row>
    <row r="331" spans="1:99" x14ac:dyDescent="0.2">
      <c r="A331" s="144" t="s">
        <v>693</v>
      </c>
      <c r="B331" s="144" t="s">
        <v>1370</v>
      </c>
      <c r="C331" s="144" t="s">
        <v>694</v>
      </c>
      <c r="D331" s="144"/>
      <c r="E331" s="144" t="s">
        <v>819</v>
      </c>
      <c r="F331" s="97">
        <v>270086</v>
      </c>
      <c r="G331" s="97">
        <v>5219</v>
      </c>
      <c r="H331" s="97">
        <v>63499</v>
      </c>
      <c r="I331" s="97">
        <v>70177</v>
      </c>
      <c r="J331" s="97">
        <v>35663</v>
      </c>
      <c r="K331" s="97">
        <v>22669</v>
      </c>
      <c r="L331" s="97">
        <v>13008</v>
      </c>
      <c r="M331" s="97">
        <v>29284</v>
      </c>
      <c r="N331" s="97">
        <v>6159</v>
      </c>
      <c r="O331" s="97">
        <v>0</v>
      </c>
      <c r="P331" s="97">
        <v>0</v>
      </c>
      <c r="Q331" s="97">
        <v>23995</v>
      </c>
      <c r="R331" s="97">
        <v>0</v>
      </c>
      <c r="S331" s="140">
        <v>539759</v>
      </c>
      <c r="T331" s="98">
        <v>217299</v>
      </c>
      <c r="U331" s="98">
        <v>71295</v>
      </c>
      <c r="V331" s="98">
        <v>21205</v>
      </c>
      <c r="W331" s="98">
        <v>0</v>
      </c>
      <c r="X331" s="98">
        <v>0</v>
      </c>
      <c r="Y331" s="97">
        <v>0</v>
      </c>
      <c r="Z331" s="97">
        <v>0</v>
      </c>
      <c r="AA331" s="97">
        <v>6435</v>
      </c>
      <c r="AB331" s="97">
        <v>1047</v>
      </c>
      <c r="AC331" s="97">
        <v>452</v>
      </c>
      <c r="AD331" s="98">
        <v>0</v>
      </c>
      <c r="AE331" s="98">
        <v>0</v>
      </c>
      <c r="AF331" s="98">
        <v>0</v>
      </c>
      <c r="AG331" s="98">
        <v>0</v>
      </c>
      <c r="AH331" s="98">
        <v>-1006</v>
      </c>
      <c r="AI331" s="98">
        <v>-13816</v>
      </c>
      <c r="AJ331" s="114">
        <v>842670</v>
      </c>
      <c r="AK331" s="97">
        <v>151</v>
      </c>
      <c r="AL331" s="97">
        <v>15019</v>
      </c>
      <c r="AM331" s="97">
        <v>0</v>
      </c>
      <c r="AN331" s="97">
        <v>0</v>
      </c>
      <c r="AO331" s="97">
        <v>10143</v>
      </c>
      <c r="AP331" s="97">
        <v>7510</v>
      </c>
      <c r="AQ331" s="97">
        <v>0</v>
      </c>
      <c r="AR331" s="97">
        <v>1395</v>
      </c>
      <c r="AS331" s="97">
        <v>0</v>
      </c>
      <c r="AT331" s="97">
        <v>876888</v>
      </c>
      <c r="AU331" s="97">
        <v>-1469</v>
      </c>
      <c r="AV331" s="97">
        <v>0</v>
      </c>
      <c r="AW331" s="97">
        <v>-44</v>
      </c>
      <c r="AX331" s="97">
        <v>0</v>
      </c>
      <c r="AY331" s="97">
        <v>-318799</v>
      </c>
      <c r="AZ331" s="97">
        <v>0</v>
      </c>
      <c r="BA331" s="97">
        <v>0</v>
      </c>
      <c r="BB331" s="97">
        <v>118</v>
      </c>
      <c r="BC331" s="97">
        <v>0</v>
      </c>
      <c r="BD331" s="114">
        <v>556694</v>
      </c>
      <c r="BE331" s="97">
        <v>0</v>
      </c>
      <c r="BF331" s="97">
        <v>-290342</v>
      </c>
      <c r="BG331" s="97">
        <v>266352</v>
      </c>
      <c r="BH331" s="97">
        <v>0</v>
      </c>
      <c r="BI331" s="97">
        <v>-3597</v>
      </c>
      <c r="BJ331" s="97">
        <v>0</v>
      </c>
      <c r="BK331" s="97">
        <v>-20158</v>
      </c>
      <c r="BL331" s="97">
        <v>-6</v>
      </c>
      <c r="BM331" s="97">
        <v>-69140</v>
      </c>
      <c r="BN331" s="97">
        <v>0</v>
      </c>
      <c r="BO331" s="97">
        <v>-102036</v>
      </c>
      <c r="BP331" s="97">
        <v>-3567</v>
      </c>
      <c r="BQ331" s="97">
        <v>67851</v>
      </c>
      <c r="BR331" s="105">
        <v>12888</v>
      </c>
      <c r="BS331" s="105">
        <v>0</v>
      </c>
      <c r="BT331" s="105">
        <v>149245</v>
      </c>
      <c r="BU331" s="105">
        <v>14957</v>
      </c>
      <c r="BV331" s="106">
        <v>9291</v>
      </c>
      <c r="BW331" s="106">
        <v>0</v>
      </c>
      <c r="BX331" s="106">
        <v>129087</v>
      </c>
      <c r="BY331" s="106">
        <v>14951</v>
      </c>
      <c r="BZ331" s="105">
        <v>0</v>
      </c>
      <c r="CA331" s="107">
        <v>22399</v>
      </c>
      <c r="CB331" s="107">
        <v>0</v>
      </c>
      <c r="CC331" s="107">
        <v>-640</v>
      </c>
      <c r="CD331" s="107">
        <v>0</v>
      </c>
      <c r="CE331" s="107">
        <v>2470</v>
      </c>
      <c r="CF331" s="136">
        <v>24229</v>
      </c>
      <c r="CG331" s="110">
        <v>8671</v>
      </c>
      <c r="CH331" s="110">
        <v>16911</v>
      </c>
      <c r="CI331" s="135">
        <v>25582</v>
      </c>
      <c r="CJ331" s="135">
        <v>0</v>
      </c>
      <c r="CK331" s="97">
        <v>0</v>
      </c>
      <c r="CL331" s="97">
        <v>0</v>
      </c>
      <c r="CM331" s="139">
        <v>0</v>
      </c>
      <c r="CN331" s="139">
        <v>0</v>
      </c>
      <c r="CO331" s="97">
        <v>1</v>
      </c>
      <c r="CP331" s="97">
        <v>563990</v>
      </c>
      <c r="CQ331" s="119">
        <v>140134</v>
      </c>
      <c r="CR331" s="119">
        <v>125234</v>
      </c>
      <c r="CS331" s="118">
        <v>14900</v>
      </c>
      <c r="CT331" s="117">
        <v>12697</v>
      </c>
      <c r="CU331" s="117">
        <v>27597</v>
      </c>
    </row>
    <row r="332" spans="1:99" x14ac:dyDescent="0.2">
      <c r="A332" s="144" t="s">
        <v>695</v>
      </c>
      <c r="B332" s="144" t="s">
        <v>1371</v>
      </c>
      <c r="C332" s="144" t="s">
        <v>696</v>
      </c>
      <c r="D332" s="144"/>
      <c r="E332" s="144" t="s">
        <v>819</v>
      </c>
      <c r="F332" s="97">
        <v>95913</v>
      </c>
      <c r="G332" s="97">
        <v>-9007</v>
      </c>
      <c r="H332" s="97">
        <v>44299</v>
      </c>
      <c r="I332" s="97">
        <v>56650</v>
      </c>
      <c r="J332" s="97">
        <v>22749.4</v>
      </c>
      <c r="K332" s="97">
        <v>18099</v>
      </c>
      <c r="L332" s="97">
        <v>5635</v>
      </c>
      <c r="M332" s="97">
        <v>24433</v>
      </c>
      <c r="N332" s="97">
        <v>4770</v>
      </c>
      <c r="O332" s="97">
        <v>0</v>
      </c>
      <c r="P332" s="97">
        <v>0</v>
      </c>
      <c r="Q332" s="97">
        <v>19296</v>
      </c>
      <c r="R332" s="97">
        <v>0</v>
      </c>
      <c r="S332" s="140">
        <v>282837.40000000002</v>
      </c>
      <c r="T332" s="98">
        <v>90077</v>
      </c>
      <c r="U332" s="98">
        <v>10805</v>
      </c>
      <c r="V332" s="98">
        <v>38479</v>
      </c>
      <c r="W332" s="98">
        <v>0</v>
      </c>
      <c r="X332" s="98">
        <v>0</v>
      </c>
      <c r="Y332" s="97">
        <v>0</v>
      </c>
      <c r="Z332" s="97">
        <v>0</v>
      </c>
      <c r="AA332" s="97">
        <v>1294</v>
      </c>
      <c r="AB332" s="97">
        <v>1163</v>
      </c>
      <c r="AC332" s="97">
        <v>213</v>
      </c>
      <c r="AD332" s="98">
        <v>2062</v>
      </c>
      <c r="AE332" s="98">
        <v>892</v>
      </c>
      <c r="AF332" s="98">
        <v>0</v>
      </c>
      <c r="AG332" s="98">
        <v>0</v>
      </c>
      <c r="AH332" s="98">
        <v>18</v>
      </c>
      <c r="AI332" s="98">
        <v>0</v>
      </c>
      <c r="AJ332" s="114">
        <v>427840.4</v>
      </c>
      <c r="AK332" s="97">
        <v>168</v>
      </c>
      <c r="AL332" s="97">
        <v>813</v>
      </c>
      <c r="AM332" s="97">
        <v>0</v>
      </c>
      <c r="AN332" s="97">
        <v>0</v>
      </c>
      <c r="AO332" s="97">
        <v>852</v>
      </c>
      <c r="AP332" s="97">
        <v>618</v>
      </c>
      <c r="AQ332" s="97">
        <v>1319</v>
      </c>
      <c r="AR332" s="97">
        <v>1980</v>
      </c>
      <c r="AS332" s="97">
        <v>0</v>
      </c>
      <c r="AT332" s="97">
        <v>433590.4</v>
      </c>
      <c r="AU332" s="97">
        <v>-1354</v>
      </c>
      <c r="AV332" s="97">
        <v>0</v>
      </c>
      <c r="AW332" s="97">
        <v>57</v>
      </c>
      <c r="AX332" s="97">
        <v>0</v>
      </c>
      <c r="AY332" s="97">
        <v>-147706</v>
      </c>
      <c r="AZ332" s="97">
        <v>0</v>
      </c>
      <c r="BA332" s="97">
        <v>-601</v>
      </c>
      <c r="BB332" s="97">
        <v>0</v>
      </c>
      <c r="BC332" s="97">
        <v>0</v>
      </c>
      <c r="BD332" s="114">
        <v>283986.40000000002</v>
      </c>
      <c r="BE332" s="97">
        <v>0</v>
      </c>
      <c r="BF332" s="97">
        <v>-121862</v>
      </c>
      <c r="BG332" s="97">
        <v>162124.40000000002</v>
      </c>
      <c r="BH332" s="97">
        <v>0</v>
      </c>
      <c r="BI332" s="97">
        <v>-4504</v>
      </c>
      <c r="BJ332" s="97">
        <v>154</v>
      </c>
      <c r="BK332" s="97">
        <v>-7071</v>
      </c>
      <c r="BL332" s="97">
        <v>0</v>
      </c>
      <c r="BM332" s="97">
        <v>-38453</v>
      </c>
      <c r="BN332" s="97">
        <v>0</v>
      </c>
      <c r="BO332" s="97">
        <v>-57226</v>
      </c>
      <c r="BP332" s="97">
        <v>-1137</v>
      </c>
      <c r="BQ332" s="97">
        <v>53888</v>
      </c>
      <c r="BR332" s="105">
        <v>13533</v>
      </c>
      <c r="BS332" s="105">
        <v>4295</v>
      </c>
      <c r="BT332" s="105">
        <v>90056.748900000006</v>
      </c>
      <c r="BU332" s="105">
        <v>19006</v>
      </c>
      <c r="BV332" s="106">
        <v>9029</v>
      </c>
      <c r="BW332" s="106">
        <v>4449</v>
      </c>
      <c r="BX332" s="106">
        <v>82985.748900000006</v>
      </c>
      <c r="BY332" s="106">
        <v>19006</v>
      </c>
      <c r="BZ332" s="105">
        <v>0</v>
      </c>
      <c r="CA332" s="107">
        <v>0</v>
      </c>
      <c r="CB332" s="107">
        <v>0</v>
      </c>
      <c r="CC332" s="107">
        <v>0</v>
      </c>
      <c r="CD332" s="107">
        <v>0</v>
      </c>
      <c r="CE332" s="107">
        <v>0</v>
      </c>
      <c r="CF332" s="136">
        <v>0</v>
      </c>
      <c r="CG332" s="110">
        <v>4189</v>
      </c>
      <c r="CH332" s="110">
        <v>7556</v>
      </c>
      <c r="CI332" s="135">
        <v>11745</v>
      </c>
      <c r="CJ332" s="135">
        <v>0</v>
      </c>
      <c r="CK332" s="97">
        <v>0</v>
      </c>
      <c r="CL332" s="97">
        <v>0</v>
      </c>
      <c r="CM332" s="139">
        <v>0</v>
      </c>
      <c r="CN332" s="139">
        <v>0</v>
      </c>
      <c r="CO332" s="97">
        <v>1</v>
      </c>
      <c r="CP332" s="97">
        <v>282883.12199999997</v>
      </c>
      <c r="CQ332" s="119">
        <v>82689</v>
      </c>
      <c r="CR332" s="119">
        <v>78551</v>
      </c>
      <c r="CS332" s="118">
        <v>4138</v>
      </c>
      <c r="CT332" s="117">
        <v>41315</v>
      </c>
      <c r="CU332" s="117">
        <v>45453</v>
      </c>
    </row>
    <row r="333" spans="1:99" x14ac:dyDescent="0.2">
      <c r="A333" s="144" t="s">
        <v>697</v>
      </c>
      <c r="B333" s="144" t="s">
        <v>1372</v>
      </c>
      <c r="C333" s="144" t="s">
        <v>698</v>
      </c>
      <c r="D333" s="144"/>
      <c r="E333" s="144" t="s">
        <v>819</v>
      </c>
      <c r="F333" s="97">
        <v>201076</v>
      </c>
      <c r="G333" s="97">
        <v>97</v>
      </c>
      <c r="H333" s="97">
        <v>69236</v>
      </c>
      <c r="I333" s="97">
        <v>78564</v>
      </c>
      <c r="J333" s="97">
        <v>26855</v>
      </c>
      <c r="K333" s="97">
        <v>17026</v>
      </c>
      <c r="L333" s="97">
        <v>9775</v>
      </c>
      <c r="M333" s="97">
        <v>29437</v>
      </c>
      <c r="N333" s="97">
        <v>6068</v>
      </c>
      <c r="O333" s="97">
        <v>0</v>
      </c>
      <c r="P333" s="97">
        <v>0</v>
      </c>
      <c r="Q333" s="97">
        <v>22836</v>
      </c>
      <c r="R333" s="97">
        <v>0</v>
      </c>
      <c r="S333" s="140">
        <v>460970</v>
      </c>
      <c r="T333" s="98">
        <v>98056</v>
      </c>
      <c r="U333" s="98">
        <v>7449</v>
      </c>
      <c r="V333" s="98">
        <v>94928</v>
      </c>
      <c r="W333" s="98">
        <v>0</v>
      </c>
      <c r="X333" s="98">
        <v>816</v>
      </c>
      <c r="Y333" s="97">
        <v>0</v>
      </c>
      <c r="Z333" s="97">
        <v>0</v>
      </c>
      <c r="AA333" s="97">
        <v>5290</v>
      </c>
      <c r="AB333" s="97">
        <v>1184</v>
      </c>
      <c r="AC333" s="97">
        <v>436</v>
      </c>
      <c r="AD333" s="98">
        <v>-1597</v>
      </c>
      <c r="AE333" s="98">
        <v>3026</v>
      </c>
      <c r="AF333" s="98">
        <v>0</v>
      </c>
      <c r="AG333" s="98">
        <v>-461</v>
      </c>
      <c r="AH333" s="98">
        <v>0</v>
      </c>
      <c r="AI333" s="98">
        <v>-741</v>
      </c>
      <c r="AJ333" s="114">
        <v>669356</v>
      </c>
      <c r="AK333" s="97">
        <v>171</v>
      </c>
      <c r="AL333" s="97">
        <v>15403</v>
      </c>
      <c r="AM333" s="97">
        <v>0</v>
      </c>
      <c r="AN333" s="97">
        <v>0</v>
      </c>
      <c r="AO333" s="97">
        <v>704</v>
      </c>
      <c r="AP333" s="97">
        <v>7022</v>
      </c>
      <c r="AQ333" s="97">
        <v>0</v>
      </c>
      <c r="AR333" s="97">
        <v>2986</v>
      </c>
      <c r="AS333" s="97">
        <v>-6333</v>
      </c>
      <c r="AT333" s="97">
        <v>689309</v>
      </c>
      <c r="AU333" s="97">
        <v>-783</v>
      </c>
      <c r="AV333" s="97">
        <v>-2645</v>
      </c>
      <c r="AW333" s="97">
        <v>0</v>
      </c>
      <c r="AX333" s="97">
        <v>0</v>
      </c>
      <c r="AY333" s="97">
        <v>-207838</v>
      </c>
      <c r="AZ333" s="97">
        <v>0</v>
      </c>
      <c r="BA333" s="97">
        <v>-6808</v>
      </c>
      <c r="BB333" s="97">
        <v>241</v>
      </c>
      <c r="BC333" s="97">
        <v>0</v>
      </c>
      <c r="BD333" s="114">
        <v>471476</v>
      </c>
      <c r="BE333" s="97">
        <v>0</v>
      </c>
      <c r="BF333" s="97">
        <v>-249015</v>
      </c>
      <c r="BG333" s="97">
        <v>222461</v>
      </c>
      <c r="BH333" s="97">
        <v>0</v>
      </c>
      <c r="BI333" s="97">
        <v>-2528</v>
      </c>
      <c r="BJ333" s="97">
        <v>589</v>
      </c>
      <c r="BK333" s="97">
        <v>-7357</v>
      </c>
      <c r="BL333" s="97">
        <v>-2021</v>
      </c>
      <c r="BM333" s="97">
        <v>-52918</v>
      </c>
      <c r="BN333" s="97">
        <v>0</v>
      </c>
      <c r="BO333" s="97">
        <v>-78310</v>
      </c>
      <c r="BP333" s="97">
        <v>-3058</v>
      </c>
      <c r="BQ333" s="97">
        <v>76858</v>
      </c>
      <c r="BR333" s="105">
        <v>11530</v>
      </c>
      <c r="BS333" s="105">
        <v>0</v>
      </c>
      <c r="BT333" s="105">
        <v>67565</v>
      </c>
      <c r="BU333" s="105">
        <v>10698</v>
      </c>
      <c r="BV333" s="106">
        <v>9002</v>
      </c>
      <c r="BW333" s="106">
        <v>589</v>
      </c>
      <c r="BX333" s="106">
        <v>60208</v>
      </c>
      <c r="BY333" s="106">
        <v>8677</v>
      </c>
      <c r="BZ333" s="105">
        <v>0</v>
      </c>
      <c r="CA333" s="107">
        <v>30477</v>
      </c>
      <c r="CB333" s="107">
        <v>0</v>
      </c>
      <c r="CC333" s="107">
        <v>2752</v>
      </c>
      <c r="CD333" s="107">
        <v>-4735</v>
      </c>
      <c r="CE333" s="107">
        <v>13425</v>
      </c>
      <c r="CF333" s="136">
        <v>41919</v>
      </c>
      <c r="CG333" s="110">
        <v>8260</v>
      </c>
      <c r="CH333" s="110">
        <v>16537</v>
      </c>
      <c r="CI333" s="135">
        <v>24797</v>
      </c>
      <c r="CJ333" s="135">
        <v>0</v>
      </c>
      <c r="CK333" s="97">
        <v>0</v>
      </c>
      <c r="CL333" s="97">
        <v>0</v>
      </c>
      <c r="CM333" s="139">
        <v>0</v>
      </c>
      <c r="CN333" s="139">
        <v>0</v>
      </c>
      <c r="CO333" s="97">
        <v>1</v>
      </c>
      <c r="CP333" s="97">
        <v>449912</v>
      </c>
      <c r="CQ333" s="119">
        <v>214401.81426000001</v>
      </c>
      <c r="CR333" s="119">
        <v>193559.62329999998</v>
      </c>
      <c r="CS333" s="118">
        <v>20842.190960000036</v>
      </c>
      <c r="CT333" s="117">
        <v>49721.167249999969</v>
      </c>
      <c r="CU333" s="117">
        <v>70563.358210000006</v>
      </c>
    </row>
    <row r="334" spans="1:99" x14ac:dyDescent="0.2">
      <c r="A334" s="144" t="s">
        <v>699</v>
      </c>
      <c r="B334" s="144" t="s">
        <v>1373</v>
      </c>
      <c r="C334" s="144" t="s">
        <v>700</v>
      </c>
      <c r="D334" s="144"/>
      <c r="E334" s="144" t="s">
        <v>819</v>
      </c>
      <c r="F334" s="97">
        <v>76228</v>
      </c>
      <c r="G334" s="97">
        <v>-15866</v>
      </c>
      <c r="H334" s="97">
        <v>42059</v>
      </c>
      <c r="I334" s="97">
        <v>43179</v>
      </c>
      <c r="J334" s="97">
        <v>20473</v>
      </c>
      <c r="K334" s="97">
        <v>18442</v>
      </c>
      <c r="L334" s="97">
        <v>11648</v>
      </c>
      <c r="M334" s="97">
        <v>29137</v>
      </c>
      <c r="N334" s="97">
        <v>1663</v>
      </c>
      <c r="O334" s="97">
        <v>0</v>
      </c>
      <c r="P334" s="97">
        <v>0</v>
      </c>
      <c r="Q334" s="97">
        <v>4995</v>
      </c>
      <c r="R334" s="97">
        <v>2</v>
      </c>
      <c r="S334" s="140">
        <v>231960</v>
      </c>
      <c r="T334" s="98">
        <v>85358</v>
      </c>
      <c r="U334" s="98">
        <v>25621</v>
      </c>
      <c r="V334" s="98">
        <v>29435</v>
      </c>
      <c r="W334" s="98">
        <v>0</v>
      </c>
      <c r="X334" s="98">
        <v>0</v>
      </c>
      <c r="Y334" s="97">
        <v>0</v>
      </c>
      <c r="Z334" s="97">
        <v>0</v>
      </c>
      <c r="AA334" s="97">
        <v>1658</v>
      </c>
      <c r="AB334" s="97">
        <v>1491</v>
      </c>
      <c r="AC334" s="97">
        <v>1748</v>
      </c>
      <c r="AD334" s="98">
        <v>98</v>
      </c>
      <c r="AE334" s="98">
        <v>-155</v>
      </c>
      <c r="AF334" s="98">
        <v>0</v>
      </c>
      <c r="AG334" s="98">
        <v>0</v>
      </c>
      <c r="AH334" s="98">
        <v>29</v>
      </c>
      <c r="AI334" s="98">
        <v>2663</v>
      </c>
      <c r="AJ334" s="114">
        <v>379906</v>
      </c>
      <c r="AK334" s="97">
        <v>216</v>
      </c>
      <c r="AL334" s="97">
        <v>0</v>
      </c>
      <c r="AM334" s="97">
        <v>0</v>
      </c>
      <c r="AN334" s="97">
        <v>0</v>
      </c>
      <c r="AO334" s="97">
        <v>2825</v>
      </c>
      <c r="AP334" s="97">
        <v>906</v>
      </c>
      <c r="AQ334" s="97">
        <v>0</v>
      </c>
      <c r="AR334" s="97">
        <v>56</v>
      </c>
      <c r="AS334" s="97">
        <v>0</v>
      </c>
      <c r="AT334" s="97">
        <v>383909</v>
      </c>
      <c r="AU334" s="97">
        <v>-1866</v>
      </c>
      <c r="AV334" s="97">
        <v>0</v>
      </c>
      <c r="AW334" s="97">
        <v>0</v>
      </c>
      <c r="AX334" s="97">
        <v>0</v>
      </c>
      <c r="AY334" s="97">
        <v>-143355</v>
      </c>
      <c r="AZ334" s="97">
        <v>0</v>
      </c>
      <c r="BA334" s="97">
        <v>-726</v>
      </c>
      <c r="BB334" s="97">
        <v>0</v>
      </c>
      <c r="BC334" s="97">
        <v>0</v>
      </c>
      <c r="BD334" s="114">
        <v>237962</v>
      </c>
      <c r="BE334" s="97">
        <v>0</v>
      </c>
      <c r="BF334" s="97">
        <v>-105020.52800000001</v>
      </c>
      <c r="BG334" s="97">
        <v>132941.47200000001</v>
      </c>
      <c r="BH334" s="97">
        <v>0</v>
      </c>
      <c r="BI334" s="97">
        <v>-1649</v>
      </c>
      <c r="BJ334" s="97">
        <v>1521</v>
      </c>
      <c r="BK334" s="97">
        <v>20632</v>
      </c>
      <c r="BL334" s="97">
        <v>0</v>
      </c>
      <c r="BM334" s="97">
        <v>-31548</v>
      </c>
      <c r="BN334" s="97">
        <v>0</v>
      </c>
      <c r="BO334" s="97">
        <v>-47128</v>
      </c>
      <c r="BP334" s="97">
        <v>-500</v>
      </c>
      <c r="BQ334" s="97">
        <v>74269</v>
      </c>
      <c r="BR334" s="105">
        <v>6825</v>
      </c>
      <c r="BS334" s="105">
        <v>11508</v>
      </c>
      <c r="BT334" s="105">
        <v>132434</v>
      </c>
      <c r="BU334" s="105">
        <v>10000</v>
      </c>
      <c r="BV334" s="106">
        <v>5176</v>
      </c>
      <c r="BW334" s="106">
        <v>13029</v>
      </c>
      <c r="BX334" s="106">
        <v>153066</v>
      </c>
      <c r="BY334" s="106">
        <v>10000</v>
      </c>
      <c r="BZ334" s="105">
        <v>0</v>
      </c>
      <c r="CA334" s="107">
        <v>11769</v>
      </c>
      <c r="CB334" s="107">
        <v>0</v>
      </c>
      <c r="CC334" s="107">
        <v>19380</v>
      </c>
      <c r="CD334" s="107">
        <v>-26502</v>
      </c>
      <c r="CE334" s="107">
        <v>5290</v>
      </c>
      <c r="CF334" s="136">
        <v>9937</v>
      </c>
      <c r="CG334" s="110">
        <v>0</v>
      </c>
      <c r="CH334" s="110">
        <v>0</v>
      </c>
      <c r="CI334" s="135">
        <v>0</v>
      </c>
      <c r="CJ334" s="135">
        <v>0</v>
      </c>
      <c r="CK334" s="97">
        <v>0</v>
      </c>
      <c r="CL334" s="97">
        <v>0</v>
      </c>
      <c r="CM334" s="139">
        <v>0</v>
      </c>
      <c r="CN334" s="139">
        <v>0</v>
      </c>
      <c r="CO334" s="97">
        <v>1</v>
      </c>
      <c r="CP334" s="97">
        <v>231989</v>
      </c>
      <c r="CQ334" s="119">
        <v>58696</v>
      </c>
      <c r="CR334" s="119">
        <v>59179</v>
      </c>
      <c r="CS334" s="118">
        <v>-483</v>
      </c>
      <c r="CT334" s="117">
        <v>21410</v>
      </c>
      <c r="CU334" s="117">
        <v>20927</v>
      </c>
    </row>
    <row r="335" spans="1:99" x14ac:dyDescent="0.2">
      <c r="A335" s="144" t="s">
        <v>701</v>
      </c>
      <c r="B335" s="144" t="s">
        <v>1374</v>
      </c>
      <c r="C335" s="144" t="s">
        <v>702</v>
      </c>
      <c r="D335" s="144"/>
      <c r="E335" s="144" t="s">
        <v>819</v>
      </c>
      <c r="F335" s="97">
        <v>238311</v>
      </c>
      <c r="G335" s="97">
        <v>6374.5365700000002</v>
      </c>
      <c r="H335" s="97">
        <v>103288</v>
      </c>
      <c r="I335" s="97">
        <v>105306</v>
      </c>
      <c r="J335" s="97">
        <v>33418</v>
      </c>
      <c r="K335" s="97">
        <v>22999.98431</v>
      </c>
      <c r="L335" s="97">
        <v>13553.057621980295</v>
      </c>
      <c r="M335" s="97">
        <v>30263.793301032085</v>
      </c>
      <c r="N335" s="97">
        <v>3210.7175470832226</v>
      </c>
      <c r="O335" s="97">
        <v>0</v>
      </c>
      <c r="P335" s="97">
        <v>0</v>
      </c>
      <c r="Q335" s="97">
        <v>30119.518676379634</v>
      </c>
      <c r="R335" s="97">
        <v>0</v>
      </c>
      <c r="S335" s="140">
        <v>586844.60802647518</v>
      </c>
      <c r="T335" s="98">
        <v>156752.60824</v>
      </c>
      <c r="U335" s="98">
        <v>18027.22638</v>
      </c>
      <c r="V335" s="98">
        <v>81468.98262000001</v>
      </c>
      <c r="W335" s="98">
        <v>0</v>
      </c>
      <c r="X335" s="98">
        <v>0</v>
      </c>
      <c r="Y335" s="97">
        <v>0</v>
      </c>
      <c r="Z335" s="97">
        <v>0</v>
      </c>
      <c r="AA335" s="97">
        <v>1761.087</v>
      </c>
      <c r="AB335" s="97">
        <v>1583.3230000000001</v>
      </c>
      <c r="AC335" s="97">
        <v>287.96484000000004</v>
      </c>
      <c r="AD335" s="98">
        <v>0</v>
      </c>
      <c r="AE335" s="98">
        <v>0</v>
      </c>
      <c r="AF335" s="98">
        <v>0</v>
      </c>
      <c r="AG335" s="98">
        <v>0</v>
      </c>
      <c r="AH335" s="98">
        <v>0</v>
      </c>
      <c r="AI335" s="98">
        <v>0</v>
      </c>
      <c r="AJ335" s="114">
        <v>846725.80010647525</v>
      </c>
      <c r="AK335" s="97">
        <v>229.09899999999999</v>
      </c>
      <c r="AL335" s="97">
        <v>0</v>
      </c>
      <c r="AM335" s="97">
        <v>0</v>
      </c>
      <c r="AN335" s="97">
        <v>0</v>
      </c>
      <c r="AO335" s="97">
        <v>0</v>
      </c>
      <c r="AP335" s="97">
        <v>0</v>
      </c>
      <c r="AQ335" s="97">
        <v>0</v>
      </c>
      <c r="AR335" s="97">
        <v>47760.87889</v>
      </c>
      <c r="AS335" s="97">
        <v>-20482.142669999997</v>
      </c>
      <c r="AT335" s="97">
        <v>874233.63532647537</v>
      </c>
      <c r="AU335" s="97">
        <v>-1400.5137299999999</v>
      </c>
      <c r="AV335" s="97">
        <v>2118.7067700000002</v>
      </c>
      <c r="AW335" s="97">
        <v>0</v>
      </c>
      <c r="AX335" s="97">
        <v>0</v>
      </c>
      <c r="AY335" s="97">
        <v>-263215</v>
      </c>
      <c r="AZ335" s="97">
        <v>0</v>
      </c>
      <c r="BA335" s="97">
        <v>-1501.6050500000001</v>
      </c>
      <c r="BB335" s="97">
        <v>189.99950000000001</v>
      </c>
      <c r="BC335" s="97">
        <v>0</v>
      </c>
      <c r="BD335" s="114">
        <v>610425.22281647543</v>
      </c>
      <c r="BE335" s="97">
        <v>0</v>
      </c>
      <c r="BF335" s="97">
        <v>-312355</v>
      </c>
      <c r="BG335" s="97">
        <v>298070.22281647543</v>
      </c>
      <c r="BH335" s="97">
        <v>0</v>
      </c>
      <c r="BI335" s="97">
        <v>-3700</v>
      </c>
      <c r="BJ335" s="97">
        <v>0</v>
      </c>
      <c r="BK335" s="97">
        <v>-15472</v>
      </c>
      <c r="BL335" s="97">
        <v>0</v>
      </c>
      <c r="BM335" s="97">
        <v>-69345</v>
      </c>
      <c r="BN335" s="97">
        <v>0</v>
      </c>
      <c r="BO335" s="97">
        <v>-106369</v>
      </c>
      <c r="BP335" s="97">
        <v>-4274</v>
      </c>
      <c r="BQ335" s="97">
        <v>98909</v>
      </c>
      <c r="BR335" s="105">
        <v>19664</v>
      </c>
      <c r="BS335" s="105">
        <v>0</v>
      </c>
      <c r="BT335" s="105">
        <v>65711</v>
      </c>
      <c r="BU335" s="105">
        <v>24793</v>
      </c>
      <c r="BV335" s="106">
        <v>15964</v>
      </c>
      <c r="BW335" s="106">
        <v>0</v>
      </c>
      <c r="BX335" s="106">
        <v>50239</v>
      </c>
      <c r="BY335" s="106">
        <v>24793</v>
      </c>
      <c r="BZ335" s="105">
        <v>0</v>
      </c>
      <c r="CA335" s="107">
        <v>33377</v>
      </c>
      <c r="CB335" s="107">
        <v>213.51728</v>
      </c>
      <c r="CC335" s="107">
        <v>887</v>
      </c>
      <c r="CD335" s="107">
        <v>-22380</v>
      </c>
      <c r="CE335" s="107">
        <v>9965</v>
      </c>
      <c r="CF335" s="136">
        <v>22062.51728</v>
      </c>
      <c r="CG335" s="110">
        <v>0</v>
      </c>
      <c r="CH335" s="110">
        <v>0</v>
      </c>
      <c r="CI335" s="135">
        <v>0</v>
      </c>
      <c r="CJ335" s="135">
        <v>0</v>
      </c>
      <c r="CK335" s="97">
        <v>0</v>
      </c>
      <c r="CL335" s="97">
        <v>0</v>
      </c>
      <c r="CM335" s="139">
        <v>0</v>
      </c>
      <c r="CN335" s="139">
        <v>0</v>
      </c>
      <c r="CO335" s="97">
        <v>1</v>
      </c>
      <c r="CP335" s="97">
        <v>641767</v>
      </c>
      <c r="CQ335" s="119">
        <v>189909.24479</v>
      </c>
      <c r="CR335" s="119">
        <v>170371</v>
      </c>
      <c r="CS335" s="118">
        <v>19538.244789999997</v>
      </c>
      <c r="CT335" s="117">
        <v>52711</v>
      </c>
      <c r="CU335" s="117">
        <v>72249.244789999997</v>
      </c>
    </row>
    <row r="336" spans="1:99" x14ac:dyDescent="0.2">
      <c r="A336" s="144" t="s">
        <v>703</v>
      </c>
      <c r="B336" s="144" t="s">
        <v>1375</v>
      </c>
      <c r="C336" s="144" t="s">
        <v>704</v>
      </c>
      <c r="D336" s="144"/>
      <c r="E336" s="144" t="s">
        <v>819</v>
      </c>
      <c r="F336" s="97">
        <v>317995</v>
      </c>
      <c r="G336" s="97">
        <v>8065</v>
      </c>
      <c r="H336" s="97">
        <v>58301</v>
      </c>
      <c r="I336" s="97">
        <v>78171</v>
      </c>
      <c r="J336" s="97">
        <v>26057</v>
      </c>
      <c r="K336" s="97">
        <v>15076</v>
      </c>
      <c r="L336" s="97">
        <v>10070</v>
      </c>
      <c r="M336" s="97">
        <v>20402</v>
      </c>
      <c r="N336" s="97">
        <v>5284</v>
      </c>
      <c r="O336" s="97">
        <v>0</v>
      </c>
      <c r="P336" s="97">
        <v>0</v>
      </c>
      <c r="Q336" s="97">
        <v>16417</v>
      </c>
      <c r="R336" s="97">
        <v>0</v>
      </c>
      <c r="S336" s="140">
        <v>555838</v>
      </c>
      <c r="T336" s="98">
        <v>173547</v>
      </c>
      <c r="U336" s="98">
        <v>15695</v>
      </c>
      <c r="V336" s="98">
        <v>42774</v>
      </c>
      <c r="W336" s="98">
        <v>0</v>
      </c>
      <c r="X336" s="98">
        <v>0</v>
      </c>
      <c r="Y336" s="97">
        <v>0</v>
      </c>
      <c r="Z336" s="97">
        <v>0</v>
      </c>
      <c r="AA336" s="97">
        <v>0</v>
      </c>
      <c r="AB336" s="97">
        <v>1229</v>
      </c>
      <c r="AC336" s="97">
        <v>224</v>
      </c>
      <c r="AD336" s="98">
        <v>0</v>
      </c>
      <c r="AE336" s="98">
        <v>0</v>
      </c>
      <c r="AF336" s="98">
        <v>0</v>
      </c>
      <c r="AG336" s="98">
        <v>0</v>
      </c>
      <c r="AH336" s="98">
        <v>3121</v>
      </c>
      <c r="AI336" s="98">
        <v>-19</v>
      </c>
      <c r="AJ336" s="114">
        <v>792409</v>
      </c>
      <c r="AK336" s="97">
        <v>179</v>
      </c>
      <c r="AL336" s="97">
        <v>1207</v>
      </c>
      <c r="AM336" s="97">
        <v>0</v>
      </c>
      <c r="AN336" s="97">
        <v>0</v>
      </c>
      <c r="AO336" s="97">
        <v>3000</v>
      </c>
      <c r="AP336" s="97">
        <v>10696</v>
      </c>
      <c r="AQ336" s="97">
        <v>0</v>
      </c>
      <c r="AR336" s="97">
        <v>27414</v>
      </c>
      <c r="AS336" s="97">
        <v>0</v>
      </c>
      <c r="AT336" s="97">
        <v>834905</v>
      </c>
      <c r="AU336" s="97">
        <v>-3002</v>
      </c>
      <c r="AV336" s="97">
        <v>0</v>
      </c>
      <c r="AW336" s="97">
        <v>301</v>
      </c>
      <c r="AX336" s="97">
        <v>0</v>
      </c>
      <c r="AY336" s="97">
        <v>-237687</v>
      </c>
      <c r="AZ336" s="97">
        <v>0</v>
      </c>
      <c r="BA336" s="97">
        <v>-5966</v>
      </c>
      <c r="BB336" s="97">
        <v>0</v>
      </c>
      <c r="BC336" s="97">
        <v>0</v>
      </c>
      <c r="BD336" s="114">
        <v>588551</v>
      </c>
      <c r="BE336" s="97">
        <v>0</v>
      </c>
      <c r="BF336" s="97">
        <v>-349382</v>
      </c>
      <c r="BG336" s="97">
        <v>239169</v>
      </c>
      <c r="BH336" s="97">
        <v>0</v>
      </c>
      <c r="BI336" s="97">
        <v>-153</v>
      </c>
      <c r="BJ336" s="97">
        <v>0</v>
      </c>
      <c r="BK336" s="97">
        <v>-2798</v>
      </c>
      <c r="BL336" s="97">
        <v>0</v>
      </c>
      <c r="BM336" s="97">
        <v>-59608</v>
      </c>
      <c r="BN336" s="97">
        <v>0</v>
      </c>
      <c r="BO336" s="97">
        <v>-87083</v>
      </c>
      <c r="BP336" s="97">
        <v>-2937</v>
      </c>
      <c r="BQ336" s="97">
        <v>86590</v>
      </c>
      <c r="BR336" s="105">
        <v>16801</v>
      </c>
      <c r="BS336" s="105">
        <v>0</v>
      </c>
      <c r="BT336" s="105">
        <v>122487</v>
      </c>
      <c r="BU336" s="105">
        <v>13000</v>
      </c>
      <c r="BV336" s="106">
        <v>16648</v>
      </c>
      <c r="BW336" s="106">
        <v>0</v>
      </c>
      <c r="BX336" s="106">
        <v>119689</v>
      </c>
      <c r="BY336" s="106">
        <v>13000</v>
      </c>
      <c r="BZ336" s="105">
        <v>0</v>
      </c>
      <c r="CA336" s="107">
        <v>26746</v>
      </c>
      <c r="CB336" s="107">
        <v>21367</v>
      </c>
      <c r="CC336" s="107">
        <v>-3259</v>
      </c>
      <c r="CD336" s="107">
        <v>-15577</v>
      </c>
      <c r="CE336" s="107">
        <v>5799</v>
      </c>
      <c r="CF336" s="136">
        <v>35076</v>
      </c>
      <c r="CG336" s="110">
        <v>7034</v>
      </c>
      <c r="CH336" s="110">
        <v>15620</v>
      </c>
      <c r="CI336" s="135">
        <v>22654</v>
      </c>
      <c r="CJ336" s="135">
        <v>0</v>
      </c>
      <c r="CK336" s="97">
        <v>0</v>
      </c>
      <c r="CL336" s="97">
        <v>0</v>
      </c>
      <c r="CM336" s="139">
        <v>0</v>
      </c>
      <c r="CN336" s="139">
        <v>0</v>
      </c>
      <c r="CO336" s="97">
        <v>1</v>
      </c>
      <c r="CP336" s="97">
        <v>555838</v>
      </c>
      <c r="CQ336" s="119">
        <v>98918</v>
      </c>
      <c r="CR336" s="119">
        <v>84689</v>
      </c>
      <c r="CS336" s="118">
        <v>14229</v>
      </c>
      <c r="CT336" s="117">
        <v>42894</v>
      </c>
      <c r="CU336" s="117">
        <v>57123</v>
      </c>
    </row>
    <row r="337" spans="1:99" x14ac:dyDescent="0.2">
      <c r="A337" s="144" t="s">
        <v>705</v>
      </c>
      <c r="B337" s="144" t="s">
        <v>1376</v>
      </c>
      <c r="C337" s="144" t="s">
        <v>706</v>
      </c>
      <c r="D337" s="144"/>
      <c r="E337" s="144" t="s">
        <v>819</v>
      </c>
      <c r="F337" s="97">
        <v>237081</v>
      </c>
      <c r="G337" s="97">
        <v>14648</v>
      </c>
      <c r="H337" s="97">
        <v>92119</v>
      </c>
      <c r="I337" s="97">
        <v>95827</v>
      </c>
      <c r="J337" s="97">
        <v>30814</v>
      </c>
      <c r="K337" s="97">
        <v>21227</v>
      </c>
      <c r="L337" s="97">
        <v>17695</v>
      </c>
      <c r="M337" s="97">
        <v>39285</v>
      </c>
      <c r="N337" s="97">
        <v>4114</v>
      </c>
      <c r="O337" s="97">
        <v>0</v>
      </c>
      <c r="P337" s="97">
        <v>0</v>
      </c>
      <c r="Q337" s="97">
        <v>24760</v>
      </c>
      <c r="R337" s="97">
        <v>0</v>
      </c>
      <c r="S337" s="140">
        <v>577570</v>
      </c>
      <c r="T337" s="98">
        <v>93275</v>
      </c>
      <c r="U337" s="98">
        <v>7672</v>
      </c>
      <c r="V337" s="98">
        <v>97343</v>
      </c>
      <c r="W337" s="98">
        <v>0</v>
      </c>
      <c r="X337" s="98">
        <v>69</v>
      </c>
      <c r="Y337" s="97">
        <v>0</v>
      </c>
      <c r="Z337" s="97">
        <v>0</v>
      </c>
      <c r="AA337" s="97">
        <v>0</v>
      </c>
      <c r="AB337" s="97">
        <v>1433</v>
      </c>
      <c r="AC337" s="97">
        <v>261</v>
      </c>
      <c r="AD337" s="98">
        <v>-1908</v>
      </c>
      <c r="AE337" s="98">
        <v>0</v>
      </c>
      <c r="AF337" s="98">
        <v>0</v>
      </c>
      <c r="AG337" s="98">
        <v>0</v>
      </c>
      <c r="AH337" s="98">
        <v>0</v>
      </c>
      <c r="AI337" s="98">
        <v>0</v>
      </c>
      <c r="AJ337" s="114">
        <v>775715</v>
      </c>
      <c r="AK337" s="97">
        <v>207</v>
      </c>
      <c r="AL337" s="97">
        <v>901</v>
      </c>
      <c r="AM337" s="97">
        <v>0</v>
      </c>
      <c r="AN337" s="97">
        <v>0</v>
      </c>
      <c r="AO337" s="97">
        <v>0</v>
      </c>
      <c r="AP337" s="97">
        <v>2778</v>
      </c>
      <c r="AQ337" s="97">
        <v>0</v>
      </c>
      <c r="AR337" s="97">
        <v>3235</v>
      </c>
      <c r="AS337" s="97">
        <v>0</v>
      </c>
      <c r="AT337" s="97">
        <v>782836</v>
      </c>
      <c r="AU337" s="97">
        <v>-758</v>
      </c>
      <c r="AV337" s="97">
        <v>0</v>
      </c>
      <c r="AW337" s="97">
        <v>241</v>
      </c>
      <c r="AX337" s="97">
        <v>0</v>
      </c>
      <c r="AY337" s="97">
        <v>-207327</v>
      </c>
      <c r="AZ337" s="97">
        <v>0</v>
      </c>
      <c r="BA337" s="97">
        <v>-29</v>
      </c>
      <c r="BB337" s="97">
        <v>662</v>
      </c>
      <c r="BC337" s="97">
        <v>0</v>
      </c>
      <c r="BD337" s="114">
        <v>575625</v>
      </c>
      <c r="BE337" s="97">
        <v>0</v>
      </c>
      <c r="BF337" s="97">
        <v>-272760</v>
      </c>
      <c r="BG337" s="97">
        <v>302865</v>
      </c>
      <c r="BH337" s="97">
        <v>0</v>
      </c>
      <c r="BI337" s="97">
        <v>-2365</v>
      </c>
      <c r="BJ337" s="97">
        <v>0</v>
      </c>
      <c r="BK337" s="97">
        <v>-25933</v>
      </c>
      <c r="BL337" s="97">
        <v>0</v>
      </c>
      <c r="BM337" s="97">
        <v>-73480</v>
      </c>
      <c r="BN337" s="97">
        <v>0</v>
      </c>
      <c r="BO337" s="97">
        <v>-112596</v>
      </c>
      <c r="BP337" s="97">
        <v>-3612</v>
      </c>
      <c r="BQ337" s="97">
        <v>84879</v>
      </c>
      <c r="BR337" s="105">
        <v>18378</v>
      </c>
      <c r="BS337" s="105">
        <v>0</v>
      </c>
      <c r="BT337" s="105">
        <v>83174</v>
      </c>
      <c r="BU337" s="105">
        <v>18803</v>
      </c>
      <c r="BV337" s="106">
        <v>16013</v>
      </c>
      <c r="BW337" s="106">
        <v>0</v>
      </c>
      <c r="BX337" s="106">
        <v>57241</v>
      </c>
      <c r="BY337" s="106">
        <v>18803</v>
      </c>
      <c r="BZ337" s="105">
        <v>0</v>
      </c>
      <c r="CA337" s="107">
        <v>0</v>
      </c>
      <c r="CB337" s="107">
        <v>0</v>
      </c>
      <c r="CC337" s="107">
        <v>0</v>
      </c>
      <c r="CD337" s="107">
        <v>0</v>
      </c>
      <c r="CE337" s="107">
        <v>0</v>
      </c>
      <c r="CF337" s="136">
        <v>0</v>
      </c>
      <c r="CG337" s="110">
        <v>0</v>
      </c>
      <c r="CH337" s="110">
        <v>0</v>
      </c>
      <c r="CI337" s="135">
        <v>0</v>
      </c>
      <c r="CJ337" s="135">
        <v>0</v>
      </c>
      <c r="CK337" s="97">
        <v>0</v>
      </c>
      <c r="CL337" s="97">
        <v>0</v>
      </c>
      <c r="CM337" s="139">
        <v>0</v>
      </c>
      <c r="CN337" s="139">
        <v>0</v>
      </c>
      <c r="CO337" s="97">
        <v>1</v>
      </c>
      <c r="CP337" s="97">
        <v>577570</v>
      </c>
      <c r="CQ337" s="119">
        <v>306580</v>
      </c>
      <c r="CR337" s="119">
        <v>308838</v>
      </c>
      <c r="CS337" s="118">
        <v>-2258</v>
      </c>
      <c r="CT337" s="117">
        <v>16613</v>
      </c>
      <c r="CU337" s="117">
        <v>14355</v>
      </c>
    </row>
    <row r="338" spans="1:99" x14ac:dyDescent="0.2">
      <c r="A338" s="144" t="s">
        <v>707</v>
      </c>
      <c r="B338" s="144" t="s">
        <v>1377</v>
      </c>
      <c r="C338" s="144" t="s">
        <v>708</v>
      </c>
      <c r="D338" s="144"/>
      <c r="E338" s="144" t="s">
        <v>819</v>
      </c>
      <c r="F338" s="97">
        <v>372231</v>
      </c>
      <c r="G338" s="97">
        <v>4816</v>
      </c>
      <c r="H338" s="97">
        <v>60770</v>
      </c>
      <c r="I338" s="97">
        <v>97907</v>
      </c>
      <c r="J338" s="97">
        <v>38218</v>
      </c>
      <c r="K338" s="97">
        <v>19824</v>
      </c>
      <c r="L338" s="97">
        <v>13976</v>
      </c>
      <c r="M338" s="97">
        <v>37870</v>
      </c>
      <c r="N338" s="97">
        <v>11872</v>
      </c>
      <c r="O338" s="97">
        <v>0</v>
      </c>
      <c r="P338" s="97">
        <v>0</v>
      </c>
      <c r="Q338" s="97">
        <v>41628</v>
      </c>
      <c r="R338" s="97">
        <v>0</v>
      </c>
      <c r="S338" s="140">
        <v>699112</v>
      </c>
      <c r="T338" s="98">
        <v>207216</v>
      </c>
      <c r="U338" s="98">
        <v>29096</v>
      </c>
      <c r="V338" s="98">
        <v>33686</v>
      </c>
      <c r="W338" s="98">
        <v>0</v>
      </c>
      <c r="X338" s="98">
        <v>0</v>
      </c>
      <c r="Y338" s="97">
        <v>0</v>
      </c>
      <c r="Z338" s="97">
        <v>0</v>
      </c>
      <c r="AA338" s="97">
        <v>0</v>
      </c>
      <c r="AB338" s="97">
        <v>1312</v>
      </c>
      <c r="AC338" s="97">
        <v>239</v>
      </c>
      <c r="AD338" s="98">
        <v>0</v>
      </c>
      <c r="AE338" s="98">
        <v>-472</v>
      </c>
      <c r="AF338" s="98">
        <v>0</v>
      </c>
      <c r="AG338" s="98">
        <v>0</v>
      </c>
      <c r="AH338" s="98">
        <v>1559</v>
      </c>
      <c r="AI338" s="98">
        <v>0</v>
      </c>
      <c r="AJ338" s="114">
        <v>971748</v>
      </c>
      <c r="AK338" s="97">
        <v>190</v>
      </c>
      <c r="AL338" s="97">
        <v>20357.256484000001</v>
      </c>
      <c r="AM338" s="97">
        <v>0</v>
      </c>
      <c r="AN338" s="97">
        <v>0</v>
      </c>
      <c r="AO338" s="97">
        <v>0</v>
      </c>
      <c r="AP338" s="97">
        <v>7096</v>
      </c>
      <c r="AQ338" s="97">
        <v>0</v>
      </c>
      <c r="AR338" s="97">
        <v>4898</v>
      </c>
      <c r="AS338" s="97">
        <v>-3514</v>
      </c>
      <c r="AT338" s="97">
        <v>1000775.256484</v>
      </c>
      <c r="AU338" s="97">
        <v>-2280</v>
      </c>
      <c r="AV338" s="97">
        <v>6041</v>
      </c>
      <c r="AW338" s="97">
        <v>-102</v>
      </c>
      <c r="AX338" s="97">
        <v>0</v>
      </c>
      <c r="AY338" s="97">
        <v>-287572</v>
      </c>
      <c r="AZ338" s="97">
        <v>0</v>
      </c>
      <c r="BA338" s="97">
        <v>-17.256484</v>
      </c>
      <c r="BB338" s="97">
        <v>0</v>
      </c>
      <c r="BC338" s="97">
        <v>0</v>
      </c>
      <c r="BD338" s="114">
        <v>716845</v>
      </c>
      <c r="BE338" s="97">
        <v>0</v>
      </c>
      <c r="BF338" s="97">
        <v>-404545</v>
      </c>
      <c r="BG338" s="97">
        <v>312300</v>
      </c>
      <c r="BH338" s="97">
        <v>0</v>
      </c>
      <c r="BI338" s="97">
        <v>-7097</v>
      </c>
      <c r="BJ338" s="97">
        <v>-1335</v>
      </c>
      <c r="BK338" s="97">
        <v>11253</v>
      </c>
      <c r="BL338" s="97">
        <v>-40360</v>
      </c>
      <c r="BM338" s="97">
        <v>-68665</v>
      </c>
      <c r="BN338" s="97">
        <v>0</v>
      </c>
      <c r="BO338" s="97">
        <v>-126011</v>
      </c>
      <c r="BP338" s="97">
        <v>-3203</v>
      </c>
      <c r="BQ338" s="97">
        <v>76884</v>
      </c>
      <c r="BR338" s="105">
        <v>31811</v>
      </c>
      <c r="BS338" s="105">
        <v>3748</v>
      </c>
      <c r="BT338" s="105">
        <v>118283</v>
      </c>
      <c r="BU338" s="105">
        <v>72100</v>
      </c>
      <c r="BV338" s="106">
        <v>24714</v>
      </c>
      <c r="BW338" s="106">
        <v>2413</v>
      </c>
      <c r="BX338" s="106">
        <v>129536</v>
      </c>
      <c r="BY338" s="106">
        <v>31740</v>
      </c>
      <c r="BZ338" s="105">
        <v>0</v>
      </c>
      <c r="CA338" s="107">
        <v>24398</v>
      </c>
      <c r="CB338" s="107">
        <v>0</v>
      </c>
      <c r="CC338" s="107">
        <v>-425</v>
      </c>
      <c r="CD338" s="107">
        <v>0</v>
      </c>
      <c r="CE338" s="107">
        <v>9333</v>
      </c>
      <c r="CF338" s="136">
        <v>33306</v>
      </c>
      <c r="CG338" s="110">
        <v>7247</v>
      </c>
      <c r="CH338" s="110">
        <v>19014</v>
      </c>
      <c r="CI338" s="135">
        <v>26261</v>
      </c>
      <c r="CJ338" s="135">
        <v>0</v>
      </c>
      <c r="CK338" s="97">
        <v>0</v>
      </c>
      <c r="CL338" s="97">
        <v>0</v>
      </c>
      <c r="CM338" s="139">
        <v>0</v>
      </c>
      <c r="CN338" s="139">
        <v>0</v>
      </c>
      <c r="CO338" s="97">
        <v>1</v>
      </c>
      <c r="CP338" s="97">
        <v>698940</v>
      </c>
      <c r="CQ338" s="119">
        <v>92090</v>
      </c>
      <c r="CR338" s="119">
        <v>84229</v>
      </c>
      <c r="CS338" s="118">
        <v>7861</v>
      </c>
      <c r="CT338" s="117">
        <v>33436</v>
      </c>
      <c r="CU338" s="117">
        <v>41297</v>
      </c>
    </row>
    <row r="339" spans="1:99" x14ac:dyDescent="0.2">
      <c r="A339" s="144" t="s">
        <v>709</v>
      </c>
      <c r="B339" s="144" t="s">
        <v>1378</v>
      </c>
      <c r="C339" s="144" t="s">
        <v>710</v>
      </c>
      <c r="D339" s="144"/>
      <c r="E339" s="144" t="s">
        <v>819</v>
      </c>
      <c r="F339" s="97">
        <v>198517</v>
      </c>
      <c r="G339" s="97">
        <v>277</v>
      </c>
      <c r="H339" s="97">
        <v>47964</v>
      </c>
      <c r="I339" s="97">
        <v>87806</v>
      </c>
      <c r="J339" s="97">
        <v>28849</v>
      </c>
      <c r="K339" s="97">
        <v>3009</v>
      </c>
      <c r="L339" s="97">
        <v>3989</v>
      </c>
      <c r="M339" s="97">
        <v>22237</v>
      </c>
      <c r="N339" s="97">
        <v>4079</v>
      </c>
      <c r="O339" s="97">
        <v>0</v>
      </c>
      <c r="P339" s="97">
        <v>0</v>
      </c>
      <c r="Q339" s="97">
        <v>8519</v>
      </c>
      <c r="R339" s="97">
        <v>960</v>
      </c>
      <c r="S339" s="140">
        <v>406206</v>
      </c>
      <c r="T339" s="98">
        <v>118731</v>
      </c>
      <c r="U339" s="98">
        <v>8187</v>
      </c>
      <c r="V339" s="98">
        <v>72866</v>
      </c>
      <c r="W339" s="98">
        <v>0</v>
      </c>
      <c r="X339" s="98">
        <v>0</v>
      </c>
      <c r="Y339" s="97">
        <v>0</v>
      </c>
      <c r="Z339" s="97">
        <v>0</v>
      </c>
      <c r="AA339" s="97">
        <v>1410</v>
      </c>
      <c r="AB339" s="97">
        <v>3218</v>
      </c>
      <c r="AC339" s="97">
        <v>1075</v>
      </c>
      <c r="AD339" s="98">
        <v>145</v>
      </c>
      <c r="AE339" s="98">
        <v>-365</v>
      </c>
      <c r="AF339" s="98">
        <v>0</v>
      </c>
      <c r="AG339" s="98">
        <v>0</v>
      </c>
      <c r="AH339" s="98">
        <v>0</v>
      </c>
      <c r="AI339" s="98">
        <v>0</v>
      </c>
      <c r="AJ339" s="114">
        <v>611473</v>
      </c>
      <c r="AK339" s="97">
        <v>281</v>
      </c>
      <c r="AL339" s="97">
        <v>28082</v>
      </c>
      <c r="AM339" s="97">
        <v>0</v>
      </c>
      <c r="AN339" s="97">
        <v>0</v>
      </c>
      <c r="AO339" s="97">
        <v>1730</v>
      </c>
      <c r="AP339" s="97">
        <v>0</v>
      </c>
      <c r="AQ339" s="97">
        <v>0</v>
      </c>
      <c r="AR339" s="97">
        <v>5586</v>
      </c>
      <c r="AS339" s="97">
        <v>-5561</v>
      </c>
      <c r="AT339" s="97">
        <v>641591</v>
      </c>
      <c r="AU339" s="97">
        <v>-5333</v>
      </c>
      <c r="AV339" s="97">
        <v>0</v>
      </c>
      <c r="AW339" s="97">
        <v>0</v>
      </c>
      <c r="AX339" s="97">
        <v>0</v>
      </c>
      <c r="AY339" s="97">
        <v>-203360</v>
      </c>
      <c r="AZ339" s="97">
        <v>0</v>
      </c>
      <c r="BA339" s="97">
        <v>-28082</v>
      </c>
      <c r="BB339" s="97">
        <v>138</v>
      </c>
      <c r="BC339" s="97">
        <v>0</v>
      </c>
      <c r="BD339" s="114">
        <v>404954</v>
      </c>
      <c r="BE339" s="97">
        <v>0</v>
      </c>
      <c r="BF339" s="97">
        <v>-214363</v>
      </c>
      <c r="BG339" s="97">
        <v>190591</v>
      </c>
      <c r="BH339" s="97">
        <v>0</v>
      </c>
      <c r="BI339" s="97">
        <v>-10828</v>
      </c>
      <c r="BJ339" s="97">
        <v>0</v>
      </c>
      <c r="BK339" s="97">
        <v>-14076</v>
      </c>
      <c r="BL339" s="97">
        <v>3610</v>
      </c>
      <c r="BM339" s="97">
        <v>-46957</v>
      </c>
      <c r="BN339" s="97">
        <v>0</v>
      </c>
      <c r="BO339" s="97">
        <v>-69160</v>
      </c>
      <c r="BP339" s="97">
        <v>-2394</v>
      </c>
      <c r="BQ339" s="97">
        <v>50786</v>
      </c>
      <c r="BR339" s="105">
        <v>24947</v>
      </c>
      <c r="BS339" s="105">
        <v>0</v>
      </c>
      <c r="BT339" s="105">
        <v>174044</v>
      </c>
      <c r="BU339" s="105">
        <v>15748</v>
      </c>
      <c r="BV339" s="106">
        <v>14119</v>
      </c>
      <c r="BW339" s="106">
        <v>0</v>
      </c>
      <c r="BX339" s="106">
        <v>159968</v>
      </c>
      <c r="BY339" s="106">
        <v>19358</v>
      </c>
      <c r="BZ339" s="105">
        <v>0</v>
      </c>
      <c r="CA339" s="107">
        <v>17381</v>
      </c>
      <c r="CB339" s="107">
        <v>2684</v>
      </c>
      <c r="CC339" s="107">
        <v>-42634</v>
      </c>
      <c r="CD339" s="107">
        <v>-27486</v>
      </c>
      <c r="CE339" s="107">
        <v>0</v>
      </c>
      <c r="CF339" s="136">
        <v>-50055</v>
      </c>
      <c r="CG339" s="110">
        <v>2911</v>
      </c>
      <c r="CH339" s="110">
        <v>4590</v>
      </c>
      <c r="CI339" s="135">
        <v>7501</v>
      </c>
      <c r="CJ339" s="135">
        <v>0</v>
      </c>
      <c r="CK339" s="97">
        <v>0</v>
      </c>
      <c r="CL339" s="97">
        <v>0</v>
      </c>
      <c r="CM339" s="139">
        <v>0</v>
      </c>
      <c r="CN339" s="139">
        <v>0</v>
      </c>
      <c r="CO339" s="97">
        <v>1</v>
      </c>
      <c r="CP339" s="97">
        <v>406027</v>
      </c>
      <c r="CQ339" s="119">
        <v>143981</v>
      </c>
      <c r="CR339" s="119">
        <v>134999</v>
      </c>
      <c r="CS339" s="118">
        <v>8982</v>
      </c>
      <c r="CT339" s="117">
        <v>121896</v>
      </c>
      <c r="CU339" s="117">
        <v>130878</v>
      </c>
    </row>
    <row r="340" spans="1:99" x14ac:dyDescent="0.2">
      <c r="A340" s="144" t="s">
        <v>711</v>
      </c>
      <c r="B340" s="144" t="s">
        <v>1379</v>
      </c>
      <c r="C340" s="144" t="s">
        <v>712</v>
      </c>
      <c r="D340" s="144"/>
      <c r="E340" s="144" t="s">
        <v>819</v>
      </c>
      <c r="F340" s="97">
        <v>97019.94570406602</v>
      </c>
      <c r="G340" s="97">
        <v>-51305.62120899999</v>
      </c>
      <c r="H340" s="97">
        <v>36821.83544000001</v>
      </c>
      <c r="I340" s="97">
        <v>67110.34</v>
      </c>
      <c r="J340" s="97">
        <v>32156.59447</v>
      </c>
      <c r="K340" s="97">
        <v>29281.895009999971</v>
      </c>
      <c r="L340" s="97">
        <v>13140.246346</v>
      </c>
      <c r="M340" s="97">
        <v>52822.226332999991</v>
      </c>
      <c r="N340" s="97">
        <v>7885.2749199999971</v>
      </c>
      <c r="O340" s="97">
        <v>0</v>
      </c>
      <c r="P340" s="97">
        <v>0</v>
      </c>
      <c r="Q340" s="97">
        <v>9242.2223799999629</v>
      </c>
      <c r="R340" s="97">
        <v>0</v>
      </c>
      <c r="S340" s="140">
        <v>294174.95939406601</v>
      </c>
      <c r="T340" s="98">
        <v>132383.99599</v>
      </c>
      <c r="U340" s="98">
        <v>33361.580007999997</v>
      </c>
      <c r="V340" s="98">
        <v>49403.530591999996</v>
      </c>
      <c r="W340" s="98">
        <v>0</v>
      </c>
      <c r="X340" s="98">
        <v>0</v>
      </c>
      <c r="Y340" s="97">
        <v>145.15115</v>
      </c>
      <c r="Z340" s="97">
        <v>0</v>
      </c>
      <c r="AA340" s="97">
        <v>0</v>
      </c>
      <c r="AB340" s="97">
        <v>1966.5060000000001</v>
      </c>
      <c r="AC340" s="97">
        <v>357.64800000000002</v>
      </c>
      <c r="AD340" s="98">
        <v>0</v>
      </c>
      <c r="AE340" s="98">
        <v>0</v>
      </c>
      <c r="AF340" s="98">
        <v>0</v>
      </c>
      <c r="AG340" s="98">
        <v>0</v>
      </c>
      <c r="AH340" s="98">
        <v>259.44740999999999</v>
      </c>
      <c r="AI340" s="98">
        <v>0</v>
      </c>
      <c r="AJ340" s="114">
        <v>512052.81854406599</v>
      </c>
      <c r="AK340" s="97">
        <v>284.54300000000001</v>
      </c>
      <c r="AL340" s="97">
        <v>0</v>
      </c>
      <c r="AM340" s="97">
        <v>0</v>
      </c>
      <c r="AN340" s="97">
        <v>0</v>
      </c>
      <c r="AO340" s="97">
        <v>7545.0101600000007</v>
      </c>
      <c r="AP340" s="97">
        <v>4106.6145500000002</v>
      </c>
      <c r="AQ340" s="97">
        <v>2483.6999999999998</v>
      </c>
      <c r="AR340" s="97">
        <v>12701.16835</v>
      </c>
      <c r="AS340" s="97">
        <v>-12473.577230000001</v>
      </c>
      <c r="AT340" s="97">
        <v>526700.27737406595</v>
      </c>
      <c r="AU340" s="97">
        <v>-5939.0229300000001</v>
      </c>
      <c r="AV340" s="97">
        <v>0</v>
      </c>
      <c r="AW340" s="97">
        <v>0</v>
      </c>
      <c r="AX340" s="97">
        <v>0</v>
      </c>
      <c r="AY340" s="97">
        <v>-218401.40570999999</v>
      </c>
      <c r="AZ340" s="97">
        <v>0</v>
      </c>
      <c r="BA340" s="97">
        <v>0</v>
      </c>
      <c r="BB340" s="97">
        <v>0</v>
      </c>
      <c r="BC340" s="97">
        <v>0</v>
      </c>
      <c r="BD340" s="114">
        <v>302359.84873406601</v>
      </c>
      <c r="BE340" s="97">
        <v>0</v>
      </c>
      <c r="BF340" s="97">
        <v>-143452.94077406602</v>
      </c>
      <c r="BG340" s="97">
        <v>158906.90795999998</v>
      </c>
      <c r="BH340" s="97">
        <v>0</v>
      </c>
      <c r="BI340" s="97">
        <v>-1899.0187599999992</v>
      </c>
      <c r="BJ340" s="97">
        <v>729.41000000000008</v>
      </c>
      <c r="BK340" s="97">
        <v>-97255.601150000002</v>
      </c>
      <c r="BL340" s="97">
        <v>7201</v>
      </c>
      <c r="BM340" s="97">
        <v>-57851</v>
      </c>
      <c r="BN340" s="97">
        <v>0</v>
      </c>
      <c r="BO340" s="97">
        <v>-91490.496729999999</v>
      </c>
      <c r="BP340" s="97">
        <v>130863.79893999999</v>
      </c>
      <c r="BQ340" s="97">
        <v>49205</v>
      </c>
      <c r="BR340" s="105">
        <v>5601</v>
      </c>
      <c r="BS340" s="105">
        <v>7825</v>
      </c>
      <c r="BT340" s="105">
        <v>233583.80189</v>
      </c>
      <c r="BU340" s="105">
        <v>41576</v>
      </c>
      <c r="BV340" s="106">
        <v>3701.981240000001</v>
      </c>
      <c r="BW340" s="106">
        <v>8554.41</v>
      </c>
      <c r="BX340" s="106">
        <v>136328.20074</v>
      </c>
      <c r="BY340" s="106">
        <v>48777</v>
      </c>
      <c r="BZ340" s="105">
        <v>0</v>
      </c>
      <c r="CA340" s="107">
        <v>51039.068910000009</v>
      </c>
      <c r="CB340" s="107">
        <v>-1884.75098</v>
      </c>
      <c r="CC340" s="107">
        <v>-25867.841250000001</v>
      </c>
      <c r="CD340" s="107">
        <v>-81728.826119999998</v>
      </c>
      <c r="CE340" s="107">
        <v>24799.292590000001</v>
      </c>
      <c r="CF340" s="136">
        <v>-33643.056849999994</v>
      </c>
      <c r="CG340" s="110">
        <v>3500.4442799999997</v>
      </c>
      <c r="CH340" s="110">
        <v>6086.5929699999997</v>
      </c>
      <c r="CI340" s="135">
        <v>9587.0372499999994</v>
      </c>
      <c r="CJ340" s="135">
        <v>0</v>
      </c>
      <c r="CK340" s="97">
        <v>0</v>
      </c>
      <c r="CL340" s="97">
        <v>0</v>
      </c>
      <c r="CM340" s="139">
        <v>0</v>
      </c>
      <c r="CN340" s="139">
        <v>0</v>
      </c>
      <c r="CO340" s="97">
        <v>1</v>
      </c>
      <c r="CP340" s="97">
        <v>294174.95913406601</v>
      </c>
      <c r="CQ340" s="119">
        <v>121402</v>
      </c>
      <c r="CR340" s="119">
        <v>112253</v>
      </c>
      <c r="CS340" s="118">
        <v>9149</v>
      </c>
      <c r="CT340" s="117">
        <v>61331</v>
      </c>
      <c r="CU340" s="117">
        <v>70480</v>
      </c>
    </row>
    <row r="341" spans="1:99" x14ac:dyDescent="0.2">
      <c r="A341" s="144" t="s">
        <v>713</v>
      </c>
      <c r="B341" s="144" t="s">
        <v>1380</v>
      </c>
      <c r="C341" s="144" t="s">
        <v>714</v>
      </c>
      <c r="D341" s="144"/>
      <c r="E341" s="144" t="s">
        <v>819</v>
      </c>
      <c r="F341" s="97">
        <v>247469</v>
      </c>
      <c r="G341" s="97">
        <v>4354</v>
      </c>
      <c r="H341" s="97">
        <v>48612</v>
      </c>
      <c r="I341" s="97">
        <v>43032</v>
      </c>
      <c r="J341" s="97">
        <v>17791</v>
      </c>
      <c r="K341" s="97">
        <v>6365</v>
      </c>
      <c r="L341" s="97">
        <v>8252</v>
      </c>
      <c r="M341" s="97">
        <v>8430</v>
      </c>
      <c r="N341" s="97">
        <v>1582</v>
      </c>
      <c r="O341" s="97">
        <v>0</v>
      </c>
      <c r="P341" s="97">
        <v>0</v>
      </c>
      <c r="Q341" s="97">
        <v>10630</v>
      </c>
      <c r="R341" s="97">
        <v>0</v>
      </c>
      <c r="S341" s="140">
        <v>396517</v>
      </c>
      <c r="T341" s="98">
        <v>70015</v>
      </c>
      <c r="U341" s="98">
        <v>12552</v>
      </c>
      <c r="V341" s="98">
        <v>52677</v>
      </c>
      <c r="W341" s="98">
        <v>0</v>
      </c>
      <c r="X341" s="98">
        <v>0</v>
      </c>
      <c r="Y341" s="97">
        <v>0</v>
      </c>
      <c r="Z341" s="97">
        <v>0</v>
      </c>
      <c r="AA341" s="97">
        <v>10880</v>
      </c>
      <c r="AB341" s="97">
        <v>168</v>
      </c>
      <c r="AC341" s="97">
        <v>131</v>
      </c>
      <c r="AD341" s="98">
        <v>-355</v>
      </c>
      <c r="AE341" s="98">
        <v>0</v>
      </c>
      <c r="AF341" s="98">
        <v>0</v>
      </c>
      <c r="AG341" s="98">
        <v>0</v>
      </c>
      <c r="AH341" s="98">
        <v>439.31799999999998</v>
      </c>
      <c r="AI341" s="98">
        <v>607</v>
      </c>
      <c r="AJ341" s="114">
        <v>543631.31799999997</v>
      </c>
      <c r="AK341" s="97">
        <v>104</v>
      </c>
      <c r="AL341" s="97">
        <v>860</v>
      </c>
      <c r="AM341" s="97">
        <v>0</v>
      </c>
      <c r="AN341" s="97">
        <v>5101</v>
      </c>
      <c r="AO341" s="97">
        <v>342</v>
      </c>
      <c r="AP341" s="97">
        <v>8511</v>
      </c>
      <c r="AQ341" s="97">
        <v>0</v>
      </c>
      <c r="AR341" s="97">
        <v>15114.859</v>
      </c>
      <c r="AS341" s="97">
        <v>0</v>
      </c>
      <c r="AT341" s="97">
        <v>573664.17700000003</v>
      </c>
      <c r="AU341" s="97">
        <v>-9026</v>
      </c>
      <c r="AV341" s="97">
        <v>0</v>
      </c>
      <c r="AW341" s="97">
        <v>166</v>
      </c>
      <c r="AX341" s="97">
        <v>0</v>
      </c>
      <c r="AY341" s="97">
        <v>-147323</v>
      </c>
      <c r="AZ341" s="97">
        <v>0</v>
      </c>
      <c r="BA341" s="97">
        <v>-68</v>
      </c>
      <c r="BB341" s="97">
        <v>0</v>
      </c>
      <c r="BC341" s="97">
        <v>0</v>
      </c>
      <c r="BD341" s="114">
        <v>417413.17700000003</v>
      </c>
      <c r="BE341" s="97">
        <v>0</v>
      </c>
      <c r="BF341" s="97">
        <v>-264724</v>
      </c>
      <c r="BG341" s="97">
        <v>152689.17700000003</v>
      </c>
      <c r="BH341" s="97">
        <v>0</v>
      </c>
      <c r="BI341" s="97">
        <v>-5772.99</v>
      </c>
      <c r="BJ341" s="97">
        <v>0</v>
      </c>
      <c r="BK341" s="97">
        <v>-2963</v>
      </c>
      <c r="BL341" s="97">
        <v>-1786</v>
      </c>
      <c r="BM341" s="97">
        <v>-36689</v>
      </c>
      <c r="BN341" s="97">
        <v>0</v>
      </c>
      <c r="BO341" s="97">
        <v>-52647</v>
      </c>
      <c r="BP341" s="97">
        <v>-3517</v>
      </c>
      <c r="BQ341" s="97">
        <v>49314</v>
      </c>
      <c r="BR341" s="105">
        <v>25117</v>
      </c>
      <c r="BS341" s="105">
        <v>161</v>
      </c>
      <c r="BT341" s="105">
        <v>41687</v>
      </c>
      <c r="BU341" s="105">
        <v>21116</v>
      </c>
      <c r="BV341" s="106">
        <v>19344.010000000002</v>
      </c>
      <c r="BW341" s="106">
        <v>161</v>
      </c>
      <c r="BX341" s="106">
        <v>38724</v>
      </c>
      <c r="BY341" s="106">
        <v>19330</v>
      </c>
      <c r="BZ341" s="105">
        <v>0</v>
      </c>
      <c r="CA341" s="107">
        <v>39645</v>
      </c>
      <c r="CB341" s="107">
        <v>0</v>
      </c>
      <c r="CC341" s="107">
        <v>-34409</v>
      </c>
      <c r="CD341" s="107">
        <v>81376</v>
      </c>
      <c r="CE341" s="107">
        <v>7602</v>
      </c>
      <c r="CF341" s="136">
        <v>94214</v>
      </c>
      <c r="CG341" s="110">
        <v>5110</v>
      </c>
      <c r="CH341" s="110">
        <v>8001</v>
      </c>
      <c r="CI341" s="135">
        <v>13111</v>
      </c>
      <c r="CJ341" s="135">
        <v>0</v>
      </c>
      <c r="CK341" s="97">
        <v>0</v>
      </c>
      <c r="CL341" s="97">
        <v>0</v>
      </c>
      <c r="CM341" s="139">
        <v>0</v>
      </c>
      <c r="CN341" s="139">
        <v>0</v>
      </c>
      <c r="CO341" s="97">
        <v>1</v>
      </c>
      <c r="CP341" s="97">
        <v>393060</v>
      </c>
      <c r="CQ341" s="119">
        <v>113822</v>
      </c>
      <c r="CR341" s="119">
        <v>111137</v>
      </c>
      <c r="CS341" s="118">
        <v>2685</v>
      </c>
      <c r="CT341" s="117">
        <v>8736</v>
      </c>
      <c r="CU341" s="117">
        <v>11421</v>
      </c>
    </row>
    <row r="342" spans="1:99" x14ac:dyDescent="0.2">
      <c r="A342" s="144" t="s">
        <v>715</v>
      </c>
      <c r="B342" s="144" t="s">
        <v>1381</v>
      </c>
      <c r="C342" s="144" t="s">
        <v>716</v>
      </c>
      <c r="D342" s="144"/>
      <c r="E342" s="144" t="s">
        <v>819</v>
      </c>
      <c r="F342" s="97">
        <v>235845.67880966022</v>
      </c>
      <c r="G342" s="97">
        <v>13643</v>
      </c>
      <c r="H342" s="97">
        <v>50207.122480000005</v>
      </c>
      <c r="I342" s="97">
        <v>98683</v>
      </c>
      <c r="J342" s="97">
        <v>18468</v>
      </c>
      <c r="K342" s="97">
        <v>5105</v>
      </c>
      <c r="L342" s="97">
        <v>10081</v>
      </c>
      <c r="M342" s="97">
        <v>10600.9048</v>
      </c>
      <c r="N342" s="97">
        <v>3481</v>
      </c>
      <c r="O342" s="97">
        <v>0</v>
      </c>
      <c r="P342" s="97">
        <v>0</v>
      </c>
      <c r="Q342" s="97">
        <v>40325.146829999998</v>
      </c>
      <c r="R342" s="97">
        <v>0</v>
      </c>
      <c r="S342" s="140">
        <v>486439.85291966022</v>
      </c>
      <c r="T342" s="98">
        <v>220466</v>
      </c>
      <c r="U342" s="98">
        <v>19923</v>
      </c>
      <c r="V342" s="98">
        <v>31515</v>
      </c>
      <c r="W342" s="98">
        <v>0</v>
      </c>
      <c r="X342" s="98">
        <v>0</v>
      </c>
      <c r="Y342" s="97">
        <v>0</v>
      </c>
      <c r="Z342" s="97">
        <v>0</v>
      </c>
      <c r="AA342" s="97">
        <v>10855</v>
      </c>
      <c r="AB342" s="97">
        <v>496</v>
      </c>
      <c r="AC342" s="97">
        <v>1567</v>
      </c>
      <c r="AD342" s="98">
        <v>0</v>
      </c>
      <c r="AE342" s="98">
        <v>157</v>
      </c>
      <c r="AF342" s="98">
        <v>0</v>
      </c>
      <c r="AG342" s="98">
        <v>0</v>
      </c>
      <c r="AH342" s="98">
        <v>0</v>
      </c>
      <c r="AI342" s="98">
        <v>0</v>
      </c>
      <c r="AJ342" s="114">
        <v>771418.85291966028</v>
      </c>
      <c r="AK342" s="97">
        <v>308</v>
      </c>
      <c r="AL342" s="97">
        <v>40435</v>
      </c>
      <c r="AM342" s="97">
        <v>0</v>
      </c>
      <c r="AN342" s="97">
        <v>0</v>
      </c>
      <c r="AO342" s="97">
        <v>-1618</v>
      </c>
      <c r="AP342" s="97">
        <v>8797</v>
      </c>
      <c r="AQ342" s="97">
        <v>0</v>
      </c>
      <c r="AR342" s="97">
        <v>4376</v>
      </c>
      <c r="AS342" s="97">
        <v>0</v>
      </c>
      <c r="AT342" s="97">
        <v>823716.85291966028</v>
      </c>
      <c r="AU342" s="97">
        <v>-490</v>
      </c>
      <c r="AV342" s="97">
        <v>0</v>
      </c>
      <c r="AW342" s="97">
        <v>2</v>
      </c>
      <c r="AX342" s="97">
        <v>0</v>
      </c>
      <c r="AY342" s="97">
        <v>-283600.75714</v>
      </c>
      <c r="AZ342" s="97">
        <v>0</v>
      </c>
      <c r="BA342" s="97">
        <v>-9843</v>
      </c>
      <c r="BB342" s="97">
        <v>0</v>
      </c>
      <c r="BC342" s="97">
        <v>0</v>
      </c>
      <c r="BD342" s="114">
        <v>529785.09577966027</v>
      </c>
      <c r="BE342" s="97">
        <v>0</v>
      </c>
      <c r="BF342" s="97">
        <v>-263434</v>
      </c>
      <c r="BG342" s="97">
        <v>266351.09577966027</v>
      </c>
      <c r="BH342" s="97">
        <v>0</v>
      </c>
      <c r="BI342" s="97">
        <v>-2493</v>
      </c>
      <c r="BJ342" s="97">
        <v>414</v>
      </c>
      <c r="BK342" s="97">
        <v>-15201</v>
      </c>
      <c r="BL342" s="97">
        <v>-4203</v>
      </c>
      <c r="BM342" s="97">
        <v>-36849</v>
      </c>
      <c r="BN342" s="97">
        <v>0</v>
      </c>
      <c r="BO342" s="97">
        <v>-50531</v>
      </c>
      <c r="BP342" s="97">
        <v>-5781</v>
      </c>
      <c r="BQ342" s="97">
        <v>151707</v>
      </c>
      <c r="BR342" s="105">
        <v>13745</v>
      </c>
      <c r="BS342" s="105">
        <v>365</v>
      </c>
      <c r="BT342" s="105">
        <v>112000</v>
      </c>
      <c r="BU342" s="105">
        <v>13817</v>
      </c>
      <c r="BV342" s="106">
        <v>11252</v>
      </c>
      <c r="BW342" s="106">
        <v>779</v>
      </c>
      <c r="BX342" s="106">
        <v>96799</v>
      </c>
      <c r="BY342" s="106">
        <v>9614</v>
      </c>
      <c r="BZ342" s="105">
        <v>0</v>
      </c>
      <c r="CA342" s="107">
        <v>59578</v>
      </c>
      <c r="CB342" s="107">
        <v>0</v>
      </c>
      <c r="CC342" s="107">
        <v>42687</v>
      </c>
      <c r="CD342" s="107">
        <v>0</v>
      </c>
      <c r="CE342" s="107">
        <v>25124</v>
      </c>
      <c r="CF342" s="136">
        <v>127389</v>
      </c>
      <c r="CG342" s="110">
        <v>9207</v>
      </c>
      <c r="CH342" s="110">
        <v>14500</v>
      </c>
      <c r="CI342" s="135">
        <v>23707</v>
      </c>
      <c r="CJ342" s="135">
        <v>0</v>
      </c>
      <c r="CK342" s="97">
        <v>0</v>
      </c>
      <c r="CL342" s="97">
        <v>0</v>
      </c>
      <c r="CM342" s="139">
        <v>0</v>
      </c>
      <c r="CN342" s="139">
        <v>0</v>
      </c>
      <c r="CO342" s="97">
        <v>1</v>
      </c>
      <c r="CP342" s="97">
        <v>486439.85291966022</v>
      </c>
      <c r="CQ342" s="119">
        <v>67387</v>
      </c>
      <c r="CR342" s="119">
        <v>63718</v>
      </c>
      <c r="CS342" s="118">
        <v>3669</v>
      </c>
      <c r="CT342" s="117">
        <v>8820</v>
      </c>
      <c r="CU342" s="117">
        <v>12489</v>
      </c>
    </row>
    <row r="343" spans="1:99" x14ac:dyDescent="0.2">
      <c r="A343" s="144" t="s">
        <v>717</v>
      </c>
      <c r="B343" s="144" t="s">
        <v>1382</v>
      </c>
      <c r="C343" s="144" t="s">
        <v>718</v>
      </c>
      <c r="D343" s="144"/>
      <c r="E343" s="144" t="s">
        <v>819</v>
      </c>
      <c r="F343" s="97">
        <v>103046</v>
      </c>
      <c r="G343" s="97">
        <v>10062</v>
      </c>
      <c r="H343" s="97">
        <v>35836</v>
      </c>
      <c r="I343" s="97">
        <v>50570</v>
      </c>
      <c r="J343" s="97">
        <v>10203</v>
      </c>
      <c r="K343" s="97">
        <v>11464</v>
      </c>
      <c r="L343" s="97">
        <v>9836</v>
      </c>
      <c r="M343" s="97">
        <v>21436</v>
      </c>
      <c r="N343" s="97">
        <v>2990</v>
      </c>
      <c r="O343" s="97">
        <v>0</v>
      </c>
      <c r="P343" s="97">
        <v>0</v>
      </c>
      <c r="Q343" s="97">
        <v>8145</v>
      </c>
      <c r="R343" s="97">
        <v>0</v>
      </c>
      <c r="S343" s="140">
        <v>263588</v>
      </c>
      <c r="T343" s="98">
        <v>86683</v>
      </c>
      <c r="U343" s="98">
        <v>7561</v>
      </c>
      <c r="V343" s="98">
        <v>0</v>
      </c>
      <c r="W343" s="98">
        <v>0</v>
      </c>
      <c r="X343" s="98">
        <v>0</v>
      </c>
      <c r="Y343" s="97">
        <v>0</v>
      </c>
      <c r="Z343" s="97">
        <v>0</v>
      </c>
      <c r="AA343" s="97">
        <v>0</v>
      </c>
      <c r="AB343" s="97">
        <v>289</v>
      </c>
      <c r="AC343" s="97">
        <v>464</v>
      </c>
      <c r="AD343" s="98">
        <v>-1214</v>
      </c>
      <c r="AE343" s="98">
        <v>0</v>
      </c>
      <c r="AF343" s="98">
        <v>0</v>
      </c>
      <c r="AG343" s="98">
        <v>0</v>
      </c>
      <c r="AH343" s="98">
        <v>0</v>
      </c>
      <c r="AI343" s="98">
        <v>0</v>
      </c>
      <c r="AJ343" s="114">
        <v>357371</v>
      </c>
      <c r="AK343" s="97">
        <v>108</v>
      </c>
      <c r="AL343" s="97">
        <v>0</v>
      </c>
      <c r="AM343" s="97">
        <v>1114</v>
      </c>
      <c r="AN343" s="97">
        <v>0</v>
      </c>
      <c r="AO343" s="97">
        <v>0</v>
      </c>
      <c r="AP343" s="97">
        <v>5195</v>
      </c>
      <c r="AQ343" s="97">
        <v>4917</v>
      </c>
      <c r="AR343" s="97">
        <v>0</v>
      </c>
      <c r="AS343" s="97">
        <v>0</v>
      </c>
      <c r="AT343" s="97">
        <v>368705</v>
      </c>
      <c r="AU343" s="97">
        <v>-1776</v>
      </c>
      <c r="AV343" s="97">
        <v>0</v>
      </c>
      <c r="AW343" s="97">
        <v>0</v>
      </c>
      <c r="AX343" s="97">
        <v>0</v>
      </c>
      <c r="AY343" s="97">
        <v>-98804</v>
      </c>
      <c r="AZ343" s="97">
        <v>0</v>
      </c>
      <c r="BA343" s="97">
        <v>-1114</v>
      </c>
      <c r="BB343" s="97">
        <v>0</v>
      </c>
      <c r="BC343" s="97">
        <v>0</v>
      </c>
      <c r="BD343" s="114">
        <v>267011</v>
      </c>
      <c r="BE343" s="97">
        <v>-5</v>
      </c>
      <c r="BF343" s="97">
        <v>-111742</v>
      </c>
      <c r="BG343" s="97">
        <v>155264</v>
      </c>
      <c r="BH343" s="97">
        <v>0</v>
      </c>
      <c r="BI343" s="97">
        <v>-1797</v>
      </c>
      <c r="BJ343" s="97">
        <v>0</v>
      </c>
      <c r="BK343" s="97">
        <v>-687</v>
      </c>
      <c r="BL343" s="97">
        <v>21</v>
      </c>
      <c r="BM343" s="97">
        <v>-21918</v>
      </c>
      <c r="BN343" s="97">
        <v>0</v>
      </c>
      <c r="BO343" s="97">
        <v>-36638</v>
      </c>
      <c r="BP343" s="97">
        <v>0</v>
      </c>
      <c r="BQ343" s="97">
        <v>94245</v>
      </c>
      <c r="BR343" s="105">
        <v>7464</v>
      </c>
      <c r="BS343" s="105">
        <v>2860</v>
      </c>
      <c r="BT343" s="105">
        <v>44937</v>
      </c>
      <c r="BU343" s="105">
        <v>16375</v>
      </c>
      <c r="BV343" s="106">
        <v>5667</v>
      </c>
      <c r="BW343" s="106">
        <v>2860</v>
      </c>
      <c r="BX343" s="106">
        <v>44250</v>
      </c>
      <c r="BY343" s="106">
        <v>16396</v>
      </c>
      <c r="BZ343" s="105">
        <v>0</v>
      </c>
      <c r="CA343" s="107">
        <v>21722</v>
      </c>
      <c r="CB343" s="107">
        <v>0</v>
      </c>
      <c r="CC343" s="107">
        <v>-622</v>
      </c>
      <c r="CD343" s="107">
        <v>0</v>
      </c>
      <c r="CE343" s="107">
        <v>4613</v>
      </c>
      <c r="CF343" s="136">
        <v>25713</v>
      </c>
      <c r="CG343" s="110">
        <v>0</v>
      </c>
      <c r="CH343" s="110">
        <v>0</v>
      </c>
      <c r="CI343" s="135">
        <v>0</v>
      </c>
      <c r="CJ343" s="135">
        <v>0</v>
      </c>
      <c r="CK343" s="97">
        <v>0</v>
      </c>
      <c r="CL343" s="97">
        <v>0</v>
      </c>
      <c r="CM343" s="139">
        <v>0</v>
      </c>
      <c r="CN343" s="139">
        <v>0</v>
      </c>
      <c r="CO343" s="97">
        <v>1</v>
      </c>
      <c r="CP343" s="97">
        <v>263511</v>
      </c>
      <c r="CQ343" s="119">
        <v>0</v>
      </c>
      <c r="CR343" s="119">
        <v>0</v>
      </c>
      <c r="CS343" s="118">
        <v>0</v>
      </c>
      <c r="CT343" s="117">
        <v>0</v>
      </c>
      <c r="CU343" s="117">
        <v>0</v>
      </c>
    </row>
    <row r="344" spans="1:99" x14ac:dyDescent="0.2">
      <c r="A344" s="144" t="s">
        <v>719</v>
      </c>
      <c r="B344" s="144" t="s">
        <v>1383</v>
      </c>
      <c r="C344" s="144" t="s">
        <v>720</v>
      </c>
      <c r="D344" s="144"/>
      <c r="E344" s="144" t="s">
        <v>819</v>
      </c>
      <c r="F344" s="97">
        <v>231122</v>
      </c>
      <c r="G344" s="97">
        <v>24254</v>
      </c>
      <c r="H344" s="97">
        <v>48999</v>
      </c>
      <c r="I344" s="97">
        <v>69337</v>
      </c>
      <c r="J344" s="97">
        <v>22124</v>
      </c>
      <c r="K344" s="97">
        <v>23445</v>
      </c>
      <c r="L344" s="97">
        <v>8901</v>
      </c>
      <c r="M344" s="97">
        <v>32379</v>
      </c>
      <c r="N344" s="97">
        <v>2263</v>
      </c>
      <c r="O344" s="97">
        <v>0</v>
      </c>
      <c r="P344" s="97">
        <v>0</v>
      </c>
      <c r="Q344" s="97">
        <v>23310</v>
      </c>
      <c r="R344" s="97">
        <v>0</v>
      </c>
      <c r="S344" s="140">
        <v>486134</v>
      </c>
      <c r="T344" s="98">
        <v>302728</v>
      </c>
      <c r="U344" s="98">
        <v>18186</v>
      </c>
      <c r="V344" s="98">
        <v>28067</v>
      </c>
      <c r="W344" s="98">
        <v>0</v>
      </c>
      <c r="X344" s="98">
        <v>0</v>
      </c>
      <c r="Y344" s="97">
        <v>0</v>
      </c>
      <c r="Z344" s="97">
        <v>0</v>
      </c>
      <c r="AA344" s="97">
        <v>17961</v>
      </c>
      <c r="AB344" s="97">
        <v>327</v>
      </c>
      <c r="AC344" s="97">
        <v>255</v>
      </c>
      <c r="AD344" s="98">
        <v>0</v>
      </c>
      <c r="AE344" s="98">
        <v>0</v>
      </c>
      <c r="AF344" s="98">
        <v>0</v>
      </c>
      <c r="AG344" s="98">
        <v>0</v>
      </c>
      <c r="AH344" s="98">
        <v>0</v>
      </c>
      <c r="AI344" s="98">
        <v>0</v>
      </c>
      <c r="AJ344" s="114">
        <v>853658</v>
      </c>
      <c r="AK344" s="97">
        <v>203</v>
      </c>
      <c r="AL344" s="97">
        <v>1652</v>
      </c>
      <c r="AM344" s="97">
        <v>416</v>
      </c>
      <c r="AN344" s="97">
        <v>0</v>
      </c>
      <c r="AO344" s="97">
        <v>0</v>
      </c>
      <c r="AP344" s="97">
        <v>5577</v>
      </c>
      <c r="AQ344" s="97">
        <v>0</v>
      </c>
      <c r="AR344" s="97">
        <v>22556</v>
      </c>
      <c r="AS344" s="97">
        <v>-6063</v>
      </c>
      <c r="AT344" s="97">
        <v>877999</v>
      </c>
      <c r="AU344" s="97">
        <v>-4160</v>
      </c>
      <c r="AV344" s="97">
        <v>0</v>
      </c>
      <c r="AW344" s="97">
        <v>1338</v>
      </c>
      <c r="AX344" s="97">
        <v>0</v>
      </c>
      <c r="AY344" s="97">
        <v>-353327</v>
      </c>
      <c r="AZ344" s="97">
        <v>0</v>
      </c>
      <c r="BA344" s="97">
        <v>-11191</v>
      </c>
      <c r="BB344" s="97">
        <v>187</v>
      </c>
      <c r="BC344" s="97">
        <v>0</v>
      </c>
      <c r="BD344" s="114">
        <v>510846</v>
      </c>
      <c r="BE344" s="97">
        <v>-2</v>
      </c>
      <c r="BF344" s="97">
        <v>-273630</v>
      </c>
      <c r="BG344" s="97">
        <v>237214</v>
      </c>
      <c r="BH344" s="97">
        <v>0</v>
      </c>
      <c r="BI344" s="97">
        <v>-6001</v>
      </c>
      <c r="BJ344" s="97">
        <v>-24</v>
      </c>
      <c r="BK344" s="97">
        <v>9278</v>
      </c>
      <c r="BL344" s="97">
        <v>18</v>
      </c>
      <c r="BM344" s="97">
        <v>-56000</v>
      </c>
      <c r="BN344" s="97">
        <v>0</v>
      </c>
      <c r="BO344" s="97">
        <v>-83690</v>
      </c>
      <c r="BP344" s="97">
        <v>-2503</v>
      </c>
      <c r="BQ344" s="97">
        <v>98290</v>
      </c>
      <c r="BR344" s="105">
        <v>26120</v>
      </c>
      <c r="BS344" s="105">
        <v>1705</v>
      </c>
      <c r="BT344" s="105">
        <v>136098</v>
      </c>
      <c r="BU344" s="105">
        <v>12235</v>
      </c>
      <c r="BV344" s="106">
        <v>20119</v>
      </c>
      <c r="BW344" s="106">
        <v>1681</v>
      </c>
      <c r="BX344" s="106">
        <v>145376</v>
      </c>
      <c r="BY344" s="106">
        <v>12253</v>
      </c>
      <c r="BZ344" s="105">
        <v>0</v>
      </c>
      <c r="CA344" s="107">
        <v>25067</v>
      </c>
      <c r="CB344" s="107">
        <v>0</v>
      </c>
      <c r="CC344" s="107">
        <v>30140</v>
      </c>
      <c r="CD344" s="107">
        <v>31935</v>
      </c>
      <c r="CE344" s="107">
        <v>-9707</v>
      </c>
      <c r="CF344" s="136">
        <v>77435</v>
      </c>
      <c r="CG344" s="110">
        <v>0</v>
      </c>
      <c r="CH344" s="110">
        <v>0</v>
      </c>
      <c r="CI344" s="135">
        <v>0</v>
      </c>
      <c r="CJ344" s="135">
        <v>0</v>
      </c>
      <c r="CK344" s="97">
        <v>0</v>
      </c>
      <c r="CL344" s="97">
        <v>0</v>
      </c>
      <c r="CM344" s="139">
        <v>0</v>
      </c>
      <c r="CN344" s="139">
        <v>0</v>
      </c>
      <c r="CO344" s="97">
        <v>1</v>
      </c>
      <c r="CP344" s="97">
        <v>174749</v>
      </c>
      <c r="CQ344" s="119">
        <v>54764</v>
      </c>
      <c r="CR344" s="119">
        <v>56209</v>
      </c>
      <c r="CS344" s="118">
        <v>-1445</v>
      </c>
      <c r="CT344" s="117">
        <v>8017</v>
      </c>
      <c r="CU344" s="117">
        <v>6572</v>
      </c>
    </row>
    <row r="345" spans="1:99" x14ac:dyDescent="0.2">
      <c r="A345" s="144" t="s">
        <v>721</v>
      </c>
      <c r="B345" s="144" t="s">
        <v>1384</v>
      </c>
      <c r="C345" s="144" t="s">
        <v>722</v>
      </c>
      <c r="D345" s="144"/>
      <c r="E345" s="144" t="s">
        <v>819</v>
      </c>
      <c r="F345" s="97">
        <v>93344</v>
      </c>
      <c r="G345" s="97">
        <v>15962</v>
      </c>
      <c r="H345" s="97">
        <v>40901</v>
      </c>
      <c r="I345" s="97">
        <v>66688</v>
      </c>
      <c r="J345" s="97">
        <v>15190</v>
      </c>
      <c r="K345" s="97">
        <v>11280</v>
      </c>
      <c r="L345" s="97">
        <v>13355</v>
      </c>
      <c r="M345" s="97">
        <v>22172</v>
      </c>
      <c r="N345" s="97">
        <v>3249</v>
      </c>
      <c r="O345" s="97">
        <v>0</v>
      </c>
      <c r="P345" s="97">
        <v>0</v>
      </c>
      <c r="Q345" s="97">
        <v>17292</v>
      </c>
      <c r="R345" s="97">
        <v>-7173</v>
      </c>
      <c r="S345" s="140">
        <v>292260</v>
      </c>
      <c r="T345" s="98">
        <v>109381</v>
      </c>
      <c r="U345" s="98">
        <v>8250</v>
      </c>
      <c r="V345" s="98">
        <v>0</v>
      </c>
      <c r="W345" s="98">
        <v>0</v>
      </c>
      <c r="X345" s="98">
        <v>0</v>
      </c>
      <c r="Y345" s="97">
        <v>0</v>
      </c>
      <c r="Z345" s="97">
        <v>0</v>
      </c>
      <c r="AA345" s="97">
        <v>0</v>
      </c>
      <c r="AB345" s="97">
        <v>464</v>
      </c>
      <c r="AC345" s="97">
        <v>682</v>
      </c>
      <c r="AD345" s="98">
        <v>0</v>
      </c>
      <c r="AE345" s="98">
        <v>0</v>
      </c>
      <c r="AF345" s="98">
        <v>0</v>
      </c>
      <c r="AG345" s="98">
        <v>0</v>
      </c>
      <c r="AH345" s="98">
        <v>540</v>
      </c>
      <c r="AI345" s="98">
        <v>-31</v>
      </c>
      <c r="AJ345" s="114">
        <v>411546</v>
      </c>
      <c r="AK345" s="97">
        <v>238</v>
      </c>
      <c r="AL345" s="97">
        <v>26914</v>
      </c>
      <c r="AM345" s="97">
        <v>0</v>
      </c>
      <c r="AN345" s="97">
        <v>0</v>
      </c>
      <c r="AO345" s="97">
        <v>3381</v>
      </c>
      <c r="AP345" s="97">
        <v>969</v>
      </c>
      <c r="AQ345" s="97">
        <v>0</v>
      </c>
      <c r="AR345" s="97">
        <v>693</v>
      </c>
      <c r="AS345" s="97">
        <v>0</v>
      </c>
      <c r="AT345" s="97">
        <v>443741</v>
      </c>
      <c r="AU345" s="97">
        <v>-4547</v>
      </c>
      <c r="AV345" s="97">
        <v>0</v>
      </c>
      <c r="AW345" s="97">
        <v>0</v>
      </c>
      <c r="AX345" s="97">
        <v>0</v>
      </c>
      <c r="AY345" s="97">
        <v>-123073</v>
      </c>
      <c r="AZ345" s="97">
        <v>0</v>
      </c>
      <c r="BA345" s="97">
        <v>0</v>
      </c>
      <c r="BB345" s="97">
        <v>0</v>
      </c>
      <c r="BC345" s="97">
        <v>0</v>
      </c>
      <c r="BD345" s="114">
        <v>316121</v>
      </c>
      <c r="BE345" s="97">
        <v>0</v>
      </c>
      <c r="BF345" s="97">
        <v>-119094</v>
      </c>
      <c r="BG345" s="97">
        <v>197027</v>
      </c>
      <c r="BH345" s="97">
        <v>0</v>
      </c>
      <c r="BI345" s="97">
        <v>-1396</v>
      </c>
      <c r="BJ345" s="97">
        <v>330</v>
      </c>
      <c r="BK345" s="97">
        <v>1866</v>
      </c>
      <c r="BL345" s="97">
        <v>0</v>
      </c>
      <c r="BM345" s="97">
        <v>-21292</v>
      </c>
      <c r="BN345" s="97">
        <v>0</v>
      </c>
      <c r="BO345" s="97">
        <v>-35940</v>
      </c>
      <c r="BP345" s="97">
        <v>-4912</v>
      </c>
      <c r="BQ345" s="97">
        <v>135683</v>
      </c>
      <c r="BR345" s="105">
        <v>4017</v>
      </c>
      <c r="BS345" s="105">
        <v>293</v>
      </c>
      <c r="BT345" s="105">
        <v>97386</v>
      </c>
      <c r="BU345" s="105">
        <v>20000</v>
      </c>
      <c r="BV345" s="106">
        <v>2621</v>
      </c>
      <c r="BW345" s="106">
        <v>623</v>
      </c>
      <c r="BX345" s="106">
        <v>99252</v>
      </c>
      <c r="BY345" s="106">
        <v>20000</v>
      </c>
      <c r="BZ345" s="105">
        <v>0</v>
      </c>
      <c r="CA345" s="107">
        <v>6995</v>
      </c>
      <c r="CB345" s="107">
        <v>17234</v>
      </c>
      <c r="CC345" s="107">
        <v>-6622</v>
      </c>
      <c r="CD345" s="107">
        <v>-34461</v>
      </c>
      <c r="CE345" s="107">
        <v>13530</v>
      </c>
      <c r="CF345" s="136">
        <v>-3324</v>
      </c>
      <c r="CG345" s="110">
        <v>6026</v>
      </c>
      <c r="CH345" s="110">
        <v>6565</v>
      </c>
      <c r="CI345" s="135">
        <v>12591</v>
      </c>
      <c r="CJ345" s="135">
        <v>0</v>
      </c>
      <c r="CK345" s="97">
        <v>0</v>
      </c>
      <c r="CL345" s="97">
        <v>0</v>
      </c>
      <c r="CM345" s="139">
        <v>0</v>
      </c>
      <c r="CN345" s="139">
        <v>0</v>
      </c>
      <c r="CO345" s="97">
        <v>1</v>
      </c>
      <c r="CP345" s="97">
        <v>292260</v>
      </c>
      <c r="CQ345" s="119">
        <v>0</v>
      </c>
      <c r="CR345" s="119">
        <v>0</v>
      </c>
      <c r="CS345" s="118">
        <v>0</v>
      </c>
      <c r="CT345" s="117">
        <v>0</v>
      </c>
      <c r="CU345" s="117">
        <v>0</v>
      </c>
    </row>
    <row r="346" spans="1:99" x14ac:dyDescent="0.2">
      <c r="A346" s="144" t="s">
        <v>723</v>
      </c>
      <c r="B346" s="144" t="s">
        <v>1385</v>
      </c>
      <c r="C346" s="144" t="s">
        <v>724</v>
      </c>
      <c r="D346" s="144"/>
      <c r="E346" s="144" t="s">
        <v>819</v>
      </c>
      <c r="F346" s="97">
        <v>222200.43194000001</v>
      </c>
      <c r="G346" s="97">
        <v>15089.443159999999</v>
      </c>
      <c r="H346" s="97">
        <v>78550.432150000008</v>
      </c>
      <c r="I346" s="97">
        <v>100944.14639600003</v>
      </c>
      <c r="J346" s="97">
        <v>24033.39502</v>
      </c>
      <c r="K346" s="97">
        <v>18105.830369999996</v>
      </c>
      <c r="L346" s="97">
        <v>9070.87572</v>
      </c>
      <c r="M346" s="97">
        <v>31862.212789999998</v>
      </c>
      <c r="N346" s="97">
        <v>3021.8843299999999</v>
      </c>
      <c r="O346" s="97">
        <v>0</v>
      </c>
      <c r="P346" s="97">
        <v>0</v>
      </c>
      <c r="Q346" s="97">
        <v>9599.9476299999842</v>
      </c>
      <c r="R346" s="97">
        <v>-2167.5329200000015</v>
      </c>
      <c r="S346" s="140">
        <v>510311.06658599997</v>
      </c>
      <c r="T346" s="98">
        <v>172576</v>
      </c>
      <c r="U346" s="98">
        <v>13931.36622</v>
      </c>
      <c r="V346" s="98">
        <v>45403</v>
      </c>
      <c r="W346" s="98">
        <v>0</v>
      </c>
      <c r="X346" s="98">
        <v>0</v>
      </c>
      <c r="Y346" s="97">
        <v>0</v>
      </c>
      <c r="Z346" s="97">
        <v>0</v>
      </c>
      <c r="AA346" s="97">
        <v>0</v>
      </c>
      <c r="AB346" s="97">
        <v>432</v>
      </c>
      <c r="AC346" s="97">
        <v>729</v>
      </c>
      <c r="AD346" s="98">
        <v>71.892769999999985</v>
      </c>
      <c r="AE346" s="98">
        <v>0</v>
      </c>
      <c r="AF346" s="98">
        <v>0</v>
      </c>
      <c r="AG346" s="98">
        <v>0</v>
      </c>
      <c r="AH346" s="98">
        <v>-1510</v>
      </c>
      <c r="AI346" s="98">
        <v>0</v>
      </c>
      <c r="AJ346" s="114">
        <v>741944.32557599992</v>
      </c>
      <c r="AK346" s="97">
        <v>268</v>
      </c>
      <c r="AL346" s="97">
        <v>2509</v>
      </c>
      <c r="AM346" s="97">
        <v>0</v>
      </c>
      <c r="AN346" s="97">
        <v>0</v>
      </c>
      <c r="AO346" s="97">
        <v>2144</v>
      </c>
      <c r="AP346" s="97">
        <v>7428</v>
      </c>
      <c r="AQ346" s="97">
        <v>-27</v>
      </c>
      <c r="AR346" s="97">
        <v>30901</v>
      </c>
      <c r="AS346" s="97">
        <v>-12237</v>
      </c>
      <c r="AT346" s="97">
        <v>772930.32557599992</v>
      </c>
      <c r="AU346" s="97">
        <v>-5216</v>
      </c>
      <c r="AV346" s="97">
        <v>6283</v>
      </c>
      <c r="AW346" s="97">
        <v>86</v>
      </c>
      <c r="AX346" s="97">
        <v>0</v>
      </c>
      <c r="AY346" s="97">
        <v>-230963.08312</v>
      </c>
      <c r="AZ346" s="97">
        <v>0</v>
      </c>
      <c r="BA346" s="97">
        <v>-2509</v>
      </c>
      <c r="BB346" s="97">
        <v>331</v>
      </c>
      <c r="BC346" s="97">
        <v>-25</v>
      </c>
      <c r="BD346" s="114">
        <v>540917.24245599995</v>
      </c>
      <c r="BE346" s="97">
        <v>0</v>
      </c>
      <c r="BF346" s="97">
        <v>-266589.98444000003</v>
      </c>
      <c r="BG346" s="97">
        <v>274327.25801599992</v>
      </c>
      <c r="BH346" s="97">
        <v>0</v>
      </c>
      <c r="BI346" s="97">
        <v>-4034</v>
      </c>
      <c r="BJ346" s="97">
        <v>-1565</v>
      </c>
      <c r="BK346" s="97">
        <v>-8444.0115600000008</v>
      </c>
      <c r="BL346" s="97">
        <v>0</v>
      </c>
      <c r="BM346" s="97">
        <v>-46801</v>
      </c>
      <c r="BN346" s="97">
        <v>0</v>
      </c>
      <c r="BO346" s="97">
        <v>-65962</v>
      </c>
      <c r="BP346" s="97">
        <v>-4032</v>
      </c>
      <c r="BQ346" s="97">
        <v>143489</v>
      </c>
      <c r="BR346" s="105">
        <v>7340</v>
      </c>
      <c r="BS346" s="105">
        <v>1567</v>
      </c>
      <c r="BT346" s="105">
        <v>30606</v>
      </c>
      <c r="BU346" s="105">
        <v>10675</v>
      </c>
      <c r="BV346" s="106">
        <v>3306</v>
      </c>
      <c r="BW346" s="106">
        <v>2</v>
      </c>
      <c r="BX346" s="106">
        <v>22161.988440000001</v>
      </c>
      <c r="BY346" s="106">
        <v>10675</v>
      </c>
      <c r="BZ346" s="105">
        <v>0</v>
      </c>
      <c r="CA346" s="107">
        <v>24388</v>
      </c>
      <c r="CB346" s="107">
        <v>0</v>
      </c>
      <c r="CC346" s="107">
        <v>13099</v>
      </c>
      <c r="CD346" s="107">
        <v>-17150</v>
      </c>
      <c r="CE346" s="107">
        <v>85310</v>
      </c>
      <c r="CF346" s="136">
        <v>105647</v>
      </c>
      <c r="CG346" s="110">
        <v>8558</v>
      </c>
      <c r="CH346" s="110">
        <v>19158</v>
      </c>
      <c r="CI346" s="135">
        <v>27716</v>
      </c>
      <c r="CJ346" s="135">
        <v>0</v>
      </c>
      <c r="CK346" s="97">
        <v>0</v>
      </c>
      <c r="CL346" s="97">
        <v>0</v>
      </c>
      <c r="CM346" s="139">
        <v>0</v>
      </c>
      <c r="CN346" s="139">
        <v>0</v>
      </c>
      <c r="CO346" s="97">
        <v>1</v>
      </c>
      <c r="CP346" s="97">
        <v>489388</v>
      </c>
      <c r="CQ346" s="119">
        <v>93718</v>
      </c>
      <c r="CR346" s="119">
        <v>92981</v>
      </c>
      <c r="CS346" s="118">
        <v>737</v>
      </c>
      <c r="CT346" s="117">
        <v>11818</v>
      </c>
      <c r="CU346" s="117">
        <v>12555</v>
      </c>
    </row>
    <row r="347" spans="1:99" x14ac:dyDescent="0.2">
      <c r="A347" s="144" t="s">
        <v>725</v>
      </c>
      <c r="B347" s="144" t="s">
        <v>1386</v>
      </c>
      <c r="C347" s="144" t="s">
        <v>726</v>
      </c>
      <c r="D347" s="144"/>
      <c r="E347" s="144" t="s">
        <v>819</v>
      </c>
      <c r="F347" s="97">
        <v>318865</v>
      </c>
      <c r="G347" s="97">
        <v>23833</v>
      </c>
      <c r="H347" s="97">
        <v>61590</v>
      </c>
      <c r="I347" s="97">
        <v>94731</v>
      </c>
      <c r="J347" s="97">
        <v>25571</v>
      </c>
      <c r="K347" s="97">
        <v>22530</v>
      </c>
      <c r="L347" s="97">
        <v>9964</v>
      </c>
      <c r="M347" s="97">
        <v>15003</v>
      </c>
      <c r="N347" s="97">
        <v>1935</v>
      </c>
      <c r="O347" s="97">
        <v>0</v>
      </c>
      <c r="P347" s="97">
        <v>0</v>
      </c>
      <c r="Q347" s="97">
        <v>9882</v>
      </c>
      <c r="R347" s="97">
        <v>0</v>
      </c>
      <c r="S347" s="140">
        <v>583904</v>
      </c>
      <c r="T347" s="98">
        <v>206354</v>
      </c>
      <c r="U347" s="98">
        <v>30550</v>
      </c>
      <c r="V347" s="98">
        <v>35169</v>
      </c>
      <c r="W347" s="98">
        <v>0</v>
      </c>
      <c r="X347" s="98">
        <v>0</v>
      </c>
      <c r="Y347" s="97">
        <v>0</v>
      </c>
      <c r="Z347" s="97">
        <v>0</v>
      </c>
      <c r="AA347" s="97">
        <v>11986</v>
      </c>
      <c r="AB347" s="97">
        <v>401</v>
      </c>
      <c r="AC347" s="97">
        <v>740</v>
      </c>
      <c r="AD347" s="98">
        <v>0</v>
      </c>
      <c r="AE347" s="98">
        <v>71</v>
      </c>
      <c r="AF347" s="98">
        <v>0</v>
      </c>
      <c r="AG347" s="98">
        <v>0</v>
      </c>
      <c r="AH347" s="98">
        <v>0</v>
      </c>
      <c r="AI347" s="98">
        <v>0</v>
      </c>
      <c r="AJ347" s="114">
        <v>869175</v>
      </c>
      <c r="AK347" s="97">
        <v>249</v>
      </c>
      <c r="AL347" s="97">
        <v>4119</v>
      </c>
      <c r="AM347" s="97">
        <v>0</v>
      </c>
      <c r="AN347" s="97">
        <v>-89</v>
      </c>
      <c r="AO347" s="97">
        <v>0</v>
      </c>
      <c r="AP347" s="97">
        <v>17552</v>
      </c>
      <c r="AQ347" s="97">
        <v>154</v>
      </c>
      <c r="AR347" s="97">
        <v>23722</v>
      </c>
      <c r="AS347" s="97">
        <v>-6790</v>
      </c>
      <c r="AT347" s="97">
        <v>908092</v>
      </c>
      <c r="AU347" s="97">
        <v>-2791</v>
      </c>
      <c r="AV347" s="97">
        <v>349</v>
      </c>
      <c r="AW347" s="97">
        <v>0</v>
      </c>
      <c r="AX347" s="97">
        <v>0</v>
      </c>
      <c r="AY347" s="97">
        <v>-291496</v>
      </c>
      <c r="AZ347" s="97">
        <v>0</v>
      </c>
      <c r="BA347" s="97">
        <v>0</v>
      </c>
      <c r="BB347" s="97">
        <v>245</v>
      </c>
      <c r="BC347" s="97">
        <v>0</v>
      </c>
      <c r="BD347" s="114">
        <v>614399</v>
      </c>
      <c r="BE347" s="97">
        <v>0</v>
      </c>
      <c r="BF347" s="97">
        <v>-359483</v>
      </c>
      <c r="BG347" s="97">
        <v>254916</v>
      </c>
      <c r="BH347" s="97">
        <v>0</v>
      </c>
      <c r="BI347" s="97">
        <v>-1979</v>
      </c>
      <c r="BJ347" s="97">
        <v>0</v>
      </c>
      <c r="BK347" s="97">
        <v>-7625</v>
      </c>
      <c r="BL347" s="97">
        <v>10204</v>
      </c>
      <c r="BM347" s="97">
        <v>-48371</v>
      </c>
      <c r="BN347" s="97">
        <v>0</v>
      </c>
      <c r="BO347" s="97">
        <v>-83779</v>
      </c>
      <c r="BP347" s="97">
        <v>-7503</v>
      </c>
      <c r="BQ347" s="97">
        <v>115863</v>
      </c>
      <c r="BR347" s="105">
        <v>16657</v>
      </c>
      <c r="BS347" s="105">
        <v>0</v>
      </c>
      <c r="BT347" s="105">
        <v>93395</v>
      </c>
      <c r="BU347" s="105">
        <v>15473</v>
      </c>
      <c r="BV347" s="106">
        <v>14678</v>
      </c>
      <c r="BW347" s="106">
        <v>0</v>
      </c>
      <c r="BX347" s="106">
        <v>85770</v>
      </c>
      <c r="BY347" s="106">
        <v>25677</v>
      </c>
      <c r="BZ347" s="105">
        <v>0</v>
      </c>
      <c r="CA347" s="107">
        <v>27511</v>
      </c>
      <c r="CB347" s="107">
        <v>0</v>
      </c>
      <c r="CC347" s="107">
        <v>-1049</v>
      </c>
      <c r="CD347" s="107">
        <v>-55002</v>
      </c>
      <c r="CE347" s="107">
        <v>14800</v>
      </c>
      <c r="CF347" s="136">
        <v>-13740</v>
      </c>
      <c r="CG347" s="110">
        <v>9291</v>
      </c>
      <c r="CH347" s="110">
        <v>12141</v>
      </c>
      <c r="CI347" s="135">
        <v>21432</v>
      </c>
      <c r="CJ347" s="135">
        <v>0</v>
      </c>
      <c r="CK347" s="97">
        <v>0</v>
      </c>
      <c r="CL347" s="97">
        <v>0</v>
      </c>
      <c r="CM347" s="139">
        <v>0</v>
      </c>
      <c r="CN347" s="139">
        <v>0</v>
      </c>
      <c r="CO347" s="97">
        <v>1</v>
      </c>
      <c r="CP347" s="97">
        <v>583904</v>
      </c>
      <c r="CQ347" s="119">
        <v>68296</v>
      </c>
      <c r="CR347" s="119">
        <v>68296</v>
      </c>
      <c r="CS347" s="118">
        <v>0</v>
      </c>
      <c r="CT347" s="117">
        <v>4926</v>
      </c>
      <c r="CU347" s="117">
        <v>4926</v>
      </c>
    </row>
    <row r="348" spans="1:99" x14ac:dyDescent="0.2">
      <c r="A348" s="144" t="s">
        <v>727</v>
      </c>
      <c r="B348" s="144" t="s">
        <v>1387</v>
      </c>
      <c r="C348" s="144" t="s">
        <v>728</v>
      </c>
      <c r="D348" s="144"/>
      <c r="E348" s="144" t="s">
        <v>819</v>
      </c>
      <c r="F348" s="97">
        <v>300612.26303234207</v>
      </c>
      <c r="G348" s="97">
        <v>15515.019856918803</v>
      </c>
      <c r="H348" s="97">
        <v>44866.700000000004</v>
      </c>
      <c r="I348" s="97">
        <v>81078.211684803828</v>
      </c>
      <c r="J348" s="97">
        <v>18897.58567</v>
      </c>
      <c r="K348" s="97">
        <v>16422.358187441278</v>
      </c>
      <c r="L348" s="97">
        <v>8975.750226070335</v>
      </c>
      <c r="M348" s="97">
        <v>19592.338461366537</v>
      </c>
      <c r="N348" s="97">
        <v>2638.6562580891436</v>
      </c>
      <c r="O348" s="97">
        <v>0</v>
      </c>
      <c r="P348" s="97">
        <v>0</v>
      </c>
      <c r="Q348" s="97">
        <v>24345.588254399103</v>
      </c>
      <c r="R348" s="97">
        <v>1049.7507599999999</v>
      </c>
      <c r="S348" s="140">
        <v>533994.2223914311</v>
      </c>
      <c r="T348" s="98">
        <v>254346.193</v>
      </c>
      <c r="U348" s="98">
        <v>28620.957999999999</v>
      </c>
      <c r="V348" s="98">
        <v>42931.436999999998</v>
      </c>
      <c r="W348" s="98">
        <v>0</v>
      </c>
      <c r="X348" s="98">
        <v>0</v>
      </c>
      <c r="Y348" s="97">
        <v>0</v>
      </c>
      <c r="Z348" s="97">
        <v>0</v>
      </c>
      <c r="AA348" s="97">
        <v>5853</v>
      </c>
      <c r="AB348" s="97">
        <v>491</v>
      </c>
      <c r="AC348" s="97">
        <v>270</v>
      </c>
      <c r="AD348" s="98">
        <v>-4430.5460000000003</v>
      </c>
      <c r="AE348" s="98">
        <v>-254.91844974586542</v>
      </c>
      <c r="AF348" s="98">
        <v>0</v>
      </c>
      <c r="AG348" s="98">
        <v>0</v>
      </c>
      <c r="AH348" s="98">
        <v>0</v>
      </c>
      <c r="AI348" s="98">
        <v>0</v>
      </c>
      <c r="AJ348" s="114">
        <v>861821.34594168526</v>
      </c>
      <c r="AK348" s="97">
        <v>214</v>
      </c>
      <c r="AL348" s="97">
        <v>0</v>
      </c>
      <c r="AM348" s="97">
        <v>0</v>
      </c>
      <c r="AN348" s="97">
        <v>0</v>
      </c>
      <c r="AO348" s="97">
        <v>1987</v>
      </c>
      <c r="AP348" s="97">
        <v>8970</v>
      </c>
      <c r="AQ348" s="97">
        <v>0</v>
      </c>
      <c r="AR348" s="97">
        <v>5972</v>
      </c>
      <c r="AS348" s="97">
        <v>0</v>
      </c>
      <c r="AT348" s="97">
        <v>878964.34594168526</v>
      </c>
      <c r="AU348" s="97">
        <v>-3138</v>
      </c>
      <c r="AV348" s="97">
        <v>0</v>
      </c>
      <c r="AW348" s="97">
        <v>0</v>
      </c>
      <c r="AX348" s="97">
        <v>0</v>
      </c>
      <c r="AY348" s="97">
        <v>-346816.25373</v>
      </c>
      <c r="AZ348" s="97">
        <v>0</v>
      </c>
      <c r="BA348" s="97">
        <v>-36.392000000000003</v>
      </c>
      <c r="BB348" s="97">
        <v>179.47800000000001</v>
      </c>
      <c r="BC348" s="97">
        <v>0</v>
      </c>
      <c r="BD348" s="114">
        <v>529153.17821168527</v>
      </c>
      <c r="BE348" s="97">
        <v>0</v>
      </c>
      <c r="BF348" s="97">
        <v>-310729.51022</v>
      </c>
      <c r="BG348" s="97">
        <v>218423.66799168527</v>
      </c>
      <c r="BH348" s="97">
        <v>0</v>
      </c>
      <c r="BI348" s="97">
        <v>0</v>
      </c>
      <c r="BJ348" s="97">
        <v>-779</v>
      </c>
      <c r="BK348" s="97">
        <v>6384.5824199999997</v>
      </c>
      <c r="BL348" s="97">
        <v>0</v>
      </c>
      <c r="BM348" s="97">
        <v>-46554</v>
      </c>
      <c r="BN348" s="97">
        <v>0</v>
      </c>
      <c r="BO348" s="97">
        <v>-68236</v>
      </c>
      <c r="BP348" s="97">
        <v>-1324</v>
      </c>
      <c r="BQ348" s="97">
        <v>107915</v>
      </c>
      <c r="BR348" s="105">
        <v>10033</v>
      </c>
      <c r="BS348" s="105">
        <v>1602</v>
      </c>
      <c r="BT348" s="105">
        <v>47493</v>
      </c>
      <c r="BU348" s="105">
        <v>14000</v>
      </c>
      <c r="BV348" s="106">
        <v>10033</v>
      </c>
      <c r="BW348" s="106">
        <v>823</v>
      </c>
      <c r="BX348" s="106">
        <v>53877.582419999999</v>
      </c>
      <c r="BY348" s="106">
        <v>14000</v>
      </c>
      <c r="BZ348" s="105">
        <v>0</v>
      </c>
      <c r="CA348" s="107">
        <v>44337.350239999992</v>
      </c>
      <c r="CB348" s="107">
        <v>222.73181</v>
      </c>
      <c r="CC348" s="107">
        <v>17859.057189999996</v>
      </c>
      <c r="CD348" s="107">
        <v>-47811.289619999996</v>
      </c>
      <c r="CE348" s="107">
        <v>11122.963750000001</v>
      </c>
      <c r="CF348" s="136">
        <v>25730.813369999996</v>
      </c>
      <c r="CG348" s="110">
        <v>9622</v>
      </c>
      <c r="CH348" s="110">
        <v>18517</v>
      </c>
      <c r="CI348" s="135">
        <v>28139</v>
      </c>
      <c r="CJ348" s="135">
        <v>0</v>
      </c>
      <c r="CK348" s="97">
        <v>0</v>
      </c>
      <c r="CL348" s="97">
        <v>0</v>
      </c>
      <c r="CM348" s="139">
        <v>0</v>
      </c>
      <c r="CN348" s="139">
        <v>0</v>
      </c>
      <c r="CO348" s="97">
        <v>1</v>
      </c>
      <c r="CP348" s="97">
        <v>526894.2223914311</v>
      </c>
      <c r="CQ348" s="119">
        <v>64363.142220000002</v>
      </c>
      <c r="CR348" s="119">
        <v>59244.15094</v>
      </c>
      <c r="CS348" s="118">
        <v>5118.991280000002</v>
      </c>
      <c r="CT348" s="117">
        <v>34872</v>
      </c>
      <c r="CU348" s="117">
        <v>39990.991280000002</v>
      </c>
    </row>
    <row r="349" spans="1:99" x14ac:dyDescent="0.2">
      <c r="A349" s="144" t="s">
        <v>729</v>
      </c>
      <c r="B349" s="144" t="s">
        <v>1388</v>
      </c>
      <c r="C349" s="144" t="s">
        <v>730</v>
      </c>
      <c r="D349" s="144"/>
      <c r="E349" s="144" t="s">
        <v>819</v>
      </c>
      <c r="F349" s="97">
        <v>221618.38817052648</v>
      </c>
      <c r="G349" s="97">
        <v>3074.330503970139</v>
      </c>
      <c r="H349" s="97">
        <v>61904.936030010402</v>
      </c>
      <c r="I349" s="97">
        <v>94386.800306404621</v>
      </c>
      <c r="J349" s="97">
        <v>21265.719649282517</v>
      </c>
      <c r="K349" s="97">
        <v>22916.685144975494</v>
      </c>
      <c r="L349" s="97">
        <v>8592.1520191403652</v>
      </c>
      <c r="M349" s="97">
        <v>17841.747763098494</v>
      </c>
      <c r="N349" s="97">
        <v>9421.4400200000018</v>
      </c>
      <c r="O349" s="97">
        <v>0</v>
      </c>
      <c r="P349" s="97">
        <v>0</v>
      </c>
      <c r="Q349" s="97">
        <v>23693.919816565558</v>
      </c>
      <c r="R349" s="97">
        <v>0</v>
      </c>
      <c r="S349" s="140">
        <v>484716.11942397413</v>
      </c>
      <c r="T349" s="98">
        <v>157519.64782000001</v>
      </c>
      <c r="U349" s="98">
        <v>29884.400320000001</v>
      </c>
      <c r="V349" s="98">
        <v>53311.199509999999</v>
      </c>
      <c r="W349" s="98">
        <v>0</v>
      </c>
      <c r="X349" s="98">
        <v>0</v>
      </c>
      <c r="Y349" s="97">
        <v>0</v>
      </c>
      <c r="Z349" s="97">
        <v>0</v>
      </c>
      <c r="AA349" s="97">
        <v>6870.6980000000003</v>
      </c>
      <c r="AB349" s="97">
        <v>264.69</v>
      </c>
      <c r="AC349" s="97">
        <v>208.43359999999998</v>
      </c>
      <c r="AD349" s="98">
        <v>-1994.7055476326432</v>
      </c>
      <c r="AE349" s="98">
        <v>1392.6991606316572</v>
      </c>
      <c r="AF349" s="98">
        <v>0</v>
      </c>
      <c r="AG349" s="98">
        <v>0</v>
      </c>
      <c r="AH349" s="98">
        <v>-3386</v>
      </c>
      <c r="AI349" s="98">
        <v>0</v>
      </c>
      <c r="AJ349" s="114">
        <v>728787.18228697299</v>
      </c>
      <c r="AK349" s="97">
        <v>164.05799999999999</v>
      </c>
      <c r="AL349" s="97">
        <v>729</v>
      </c>
      <c r="AM349" s="97">
        <v>0</v>
      </c>
      <c r="AN349" s="97">
        <v>-3949</v>
      </c>
      <c r="AO349" s="97">
        <v>18820.677039999999</v>
      </c>
      <c r="AP349" s="97">
        <v>2833.5295000000001</v>
      </c>
      <c r="AQ349" s="97">
        <v>1235</v>
      </c>
      <c r="AR349" s="97">
        <v>15869</v>
      </c>
      <c r="AS349" s="97">
        <v>-9558</v>
      </c>
      <c r="AT349" s="97">
        <v>754931.44682697288</v>
      </c>
      <c r="AU349" s="97">
        <v>-354</v>
      </c>
      <c r="AV349" s="97">
        <v>0</v>
      </c>
      <c r="AW349" s="97">
        <v>60</v>
      </c>
      <c r="AX349" s="97">
        <v>0</v>
      </c>
      <c r="AY349" s="97">
        <v>-264883.66738</v>
      </c>
      <c r="AZ349" s="97">
        <v>0</v>
      </c>
      <c r="BA349" s="97">
        <v>-810</v>
      </c>
      <c r="BB349" s="97">
        <v>0</v>
      </c>
      <c r="BC349" s="97">
        <v>-25.061599999999999</v>
      </c>
      <c r="BD349" s="114">
        <v>488918.71784697287</v>
      </c>
      <c r="BE349" s="97">
        <v>0</v>
      </c>
      <c r="BF349" s="97">
        <v>-261852.50201</v>
      </c>
      <c r="BG349" s="97">
        <v>227066.21583697287</v>
      </c>
      <c r="BH349" s="97">
        <v>0</v>
      </c>
      <c r="BI349" s="97">
        <v>-2875</v>
      </c>
      <c r="BJ349" s="97">
        <v>0</v>
      </c>
      <c r="BK349" s="97">
        <v>-6446</v>
      </c>
      <c r="BL349" s="97">
        <v>-5091</v>
      </c>
      <c r="BM349" s="97">
        <v>-50988</v>
      </c>
      <c r="BN349" s="97">
        <v>0</v>
      </c>
      <c r="BO349" s="97">
        <v>-75048</v>
      </c>
      <c r="BP349" s="97">
        <v>-3383</v>
      </c>
      <c r="BQ349" s="97">
        <v>87187</v>
      </c>
      <c r="BR349" s="105">
        <v>10751</v>
      </c>
      <c r="BS349" s="105">
        <v>0</v>
      </c>
      <c r="BT349" s="105">
        <v>55016</v>
      </c>
      <c r="BU349" s="105">
        <v>19998</v>
      </c>
      <c r="BV349" s="106">
        <v>7876</v>
      </c>
      <c r="BW349" s="106">
        <v>0</v>
      </c>
      <c r="BX349" s="106">
        <v>48570</v>
      </c>
      <c r="BY349" s="106">
        <v>14907</v>
      </c>
      <c r="BZ349" s="105">
        <v>0</v>
      </c>
      <c r="CA349" s="107">
        <v>23301</v>
      </c>
      <c r="CB349" s="107">
        <v>5427</v>
      </c>
      <c r="CC349" s="107">
        <v>-22785</v>
      </c>
      <c r="CD349" s="107">
        <v>-23001</v>
      </c>
      <c r="CE349" s="107">
        <v>6830</v>
      </c>
      <c r="CF349" s="136">
        <v>-10228</v>
      </c>
      <c r="CG349" s="110">
        <v>9698</v>
      </c>
      <c r="CH349" s="110">
        <v>16107</v>
      </c>
      <c r="CI349" s="135">
        <v>25805</v>
      </c>
      <c r="CJ349" s="135">
        <v>0</v>
      </c>
      <c r="CK349" s="97">
        <v>0</v>
      </c>
      <c r="CL349" s="97">
        <v>0</v>
      </c>
      <c r="CM349" s="139">
        <v>0</v>
      </c>
      <c r="CN349" s="139">
        <v>0</v>
      </c>
      <c r="CO349" s="97">
        <v>1</v>
      </c>
      <c r="CP349" s="97">
        <v>484716</v>
      </c>
      <c r="CQ349" s="119">
        <v>129763.34804999999</v>
      </c>
      <c r="CR349" s="119">
        <v>137565.48835</v>
      </c>
      <c r="CS349" s="118">
        <v>-7802.1403000000137</v>
      </c>
      <c r="CT349" s="117">
        <v>45327</v>
      </c>
      <c r="CU349" s="117">
        <v>37524.859699999986</v>
      </c>
    </row>
    <row r="350" spans="1:99" x14ac:dyDescent="0.2">
      <c r="A350" s="144" t="s">
        <v>731</v>
      </c>
      <c r="B350" s="144" t="s">
        <v>1389</v>
      </c>
      <c r="C350" s="144" t="s">
        <v>732</v>
      </c>
      <c r="D350" s="144"/>
      <c r="E350" s="144" t="s">
        <v>819</v>
      </c>
      <c r="F350" s="97">
        <v>148505.43364313999</v>
      </c>
      <c r="G350" s="97">
        <v>8236.6849801999997</v>
      </c>
      <c r="H350" s="97">
        <v>36543.58182353001</v>
      </c>
      <c r="I350" s="97">
        <v>62183.72667460001</v>
      </c>
      <c r="J350" s="97">
        <v>11039.757500400001</v>
      </c>
      <c r="K350" s="97">
        <v>7230.0912295999979</v>
      </c>
      <c r="L350" s="97">
        <v>5220.0131583999992</v>
      </c>
      <c r="M350" s="97">
        <v>10652.1889684</v>
      </c>
      <c r="N350" s="97">
        <v>-2447.1186599999992</v>
      </c>
      <c r="O350" s="97">
        <v>0</v>
      </c>
      <c r="P350" s="97">
        <v>0</v>
      </c>
      <c r="Q350" s="97">
        <v>6990.1587895999992</v>
      </c>
      <c r="R350" s="97">
        <v>0</v>
      </c>
      <c r="S350" s="140">
        <v>294154.51810787007</v>
      </c>
      <c r="T350" s="98">
        <v>122416.53802000001</v>
      </c>
      <c r="U350" s="98">
        <v>3580.1188700000002</v>
      </c>
      <c r="V350" s="98">
        <v>26134.29898</v>
      </c>
      <c r="W350" s="98">
        <v>0</v>
      </c>
      <c r="X350" s="98">
        <v>0</v>
      </c>
      <c r="Y350" s="97">
        <v>0</v>
      </c>
      <c r="Z350" s="97">
        <v>0</v>
      </c>
      <c r="AA350" s="97">
        <v>7257.6806100000003</v>
      </c>
      <c r="AB350" s="97">
        <v>300.721</v>
      </c>
      <c r="AC350" s="97">
        <v>479.58072000000004</v>
      </c>
      <c r="AD350" s="98">
        <v>0</v>
      </c>
      <c r="AE350" s="98">
        <v>0</v>
      </c>
      <c r="AF350" s="98">
        <v>0</v>
      </c>
      <c r="AG350" s="98">
        <v>0</v>
      </c>
      <c r="AH350" s="98">
        <v>-1855.4849299999998</v>
      </c>
      <c r="AI350" s="98">
        <v>0</v>
      </c>
      <c r="AJ350" s="114">
        <v>452467.97137787018</v>
      </c>
      <c r="AK350" s="97">
        <v>186.39</v>
      </c>
      <c r="AL350" s="97">
        <v>254.30538000000001</v>
      </c>
      <c r="AM350" s="97">
        <v>0</v>
      </c>
      <c r="AN350" s="97">
        <v>0</v>
      </c>
      <c r="AO350" s="97">
        <v>315.09318999999999</v>
      </c>
      <c r="AP350" s="97">
        <v>14929.21175</v>
      </c>
      <c r="AQ350" s="97">
        <v>0</v>
      </c>
      <c r="AR350" s="97">
        <v>15928.808589999999</v>
      </c>
      <c r="AS350" s="97">
        <v>-6341.585</v>
      </c>
      <c r="AT350" s="97">
        <v>477740.19528787013</v>
      </c>
      <c r="AU350" s="97">
        <v>-2775.3530300000002</v>
      </c>
      <c r="AV350" s="97">
        <v>0</v>
      </c>
      <c r="AW350" s="97">
        <v>0</v>
      </c>
      <c r="AX350" s="97">
        <v>0</v>
      </c>
      <c r="AY350" s="97">
        <v>-155246</v>
      </c>
      <c r="AZ350" s="97">
        <v>0</v>
      </c>
      <c r="BA350" s="97">
        <v>-1059</v>
      </c>
      <c r="BB350" s="97">
        <v>0</v>
      </c>
      <c r="BC350" s="97">
        <v>0</v>
      </c>
      <c r="BD350" s="114">
        <v>318659.84225787013</v>
      </c>
      <c r="BE350" s="97">
        <v>0</v>
      </c>
      <c r="BF350" s="97">
        <v>-168224</v>
      </c>
      <c r="BG350" s="97">
        <v>150435.84225787013</v>
      </c>
      <c r="BH350" s="97">
        <v>0</v>
      </c>
      <c r="BI350" s="97">
        <v>0</v>
      </c>
      <c r="BJ350" s="97">
        <v>334</v>
      </c>
      <c r="BK350" s="97">
        <v>0</v>
      </c>
      <c r="BL350" s="97">
        <v>11090</v>
      </c>
      <c r="BM350" s="97">
        <v>-21935</v>
      </c>
      <c r="BN350" s="97">
        <v>0</v>
      </c>
      <c r="BO350" s="97">
        <v>-34669</v>
      </c>
      <c r="BP350" s="97">
        <v>0</v>
      </c>
      <c r="BQ350" s="97">
        <v>105256</v>
      </c>
      <c r="BR350" s="105">
        <v>15669</v>
      </c>
      <c r="BS350" s="105">
        <v>898</v>
      </c>
      <c r="BT350" s="105">
        <v>23167</v>
      </c>
      <c r="BU350" s="105">
        <v>9901</v>
      </c>
      <c r="BV350" s="106">
        <v>15669</v>
      </c>
      <c r="BW350" s="106">
        <v>1232</v>
      </c>
      <c r="BX350" s="106">
        <v>23167</v>
      </c>
      <c r="BY350" s="106">
        <v>20991</v>
      </c>
      <c r="BZ350" s="105">
        <v>0</v>
      </c>
      <c r="CA350" s="107">
        <v>0</v>
      </c>
      <c r="CB350" s="107">
        <v>0</v>
      </c>
      <c r="CC350" s="107">
        <v>0</v>
      </c>
      <c r="CD350" s="107">
        <v>0</v>
      </c>
      <c r="CE350" s="107">
        <v>0</v>
      </c>
      <c r="CF350" s="136">
        <v>0</v>
      </c>
      <c r="CG350" s="110">
        <v>6548</v>
      </c>
      <c r="CH350" s="110">
        <v>6738</v>
      </c>
      <c r="CI350" s="135">
        <v>13286</v>
      </c>
      <c r="CJ350" s="135">
        <v>0</v>
      </c>
      <c r="CK350" s="97">
        <v>0</v>
      </c>
      <c r="CL350" s="97">
        <v>0</v>
      </c>
      <c r="CM350" s="139">
        <v>0</v>
      </c>
      <c r="CN350" s="139">
        <v>0</v>
      </c>
      <c r="CO350" s="97">
        <v>1</v>
      </c>
      <c r="CP350" s="97">
        <v>302836</v>
      </c>
      <c r="CQ350" s="119">
        <v>32471</v>
      </c>
      <c r="CR350" s="119">
        <v>32313</v>
      </c>
      <c r="CS350" s="118">
        <v>158</v>
      </c>
      <c r="CT350" s="117">
        <v>6736</v>
      </c>
      <c r="CU350" s="117">
        <v>6894</v>
      </c>
    </row>
    <row r="351" spans="1:99" x14ac:dyDescent="0.2">
      <c r="A351" s="144" t="s">
        <v>733</v>
      </c>
      <c r="B351" s="144" t="s">
        <v>1390</v>
      </c>
      <c r="C351" s="144" t="s">
        <v>734</v>
      </c>
      <c r="D351" s="144"/>
      <c r="E351" s="144" t="s">
        <v>819</v>
      </c>
      <c r="F351" s="97">
        <v>142450.16700000002</v>
      </c>
      <c r="G351" s="97">
        <v>14994</v>
      </c>
      <c r="H351" s="97">
        <v>37595</v>
      </c>
      <c r="I351" s="97">
        <v>64479.387000000002</v>
      </c>
      <c r="J351" s="97">
        <v>11388</v>
      </c>
      <c r="K351" s="97">
        <v>4132.5079999999998</v>
      </c>
      <c r="L351" s="97">
        <v>7607.8289999999997</v>
      </c>
      <c r="M351" s="97">
        <v>11263</v>
      </c>
      <c r="N351" s="97">
        <v>4866</v>
      </c>
      <c r="O351" s="97">
        <v>0</v>
      </c>
      <c r="P351" s="97">
        <v>0</v>
      </c>
      <c r="Q351" s="97">
        <v>9713.1749999999993</v>
      </c>
      <c r="R351" s="97">
        <v>427</v>
      </c>
      <c r="S351" s="140">
        <v>308916.06599999999</v>
      </c>
      <c r="T351" s="98">
        <v>56544</v>
      </c>
      <c r="U351" s="98">
        <v>9612</v>
      </c>
      <c r="V351" s="98">
        <v>28053</v>
      </c>
      <c r="W351" s="98">
        <v>0</v>
      </c>
      <c r="X351" s="98">
        <v>33</v>
      </c>
      <c r="Y351" s="97">
        <v>0</v>
      </c>
      <c r="Z351" s="97">
        <v>0</v>
      </c>
      <c r="AA351" s="97">
        <v>13670</v>
      </c>
      <c r="AB351" s="97">
        <v>314</v>
      </c>
      <c r="AC351" s="97">
        <v>244</v>
      </c>
      <c r="AD351" s="98">
        <v>-2139.9949999999999</v>
      </c>
      <c r="AE351" s="98">
        <v>1804</v>
      </c>
      <c r="AF351" s="98">
        <v>-158</v>
      </c>
      <c r="AG351" s="98">
        <v>-21</v>
      </c>
      <c r="AH351" s="98">
        <v>-1541</v>
      </c>
      <c r="AI351" s="98">
        <v>0</v>
      </c>
      <c r="AJ351" s="114">
        <v>415330.071</v>
      </c>
      <c r="AK351" s="97">
        <v>200</v>
      </c>
      <c r="AL351" s="97">
        <v>2100</v>
      </c>
      <c r="AM351" s="97">
        <v>0</v>
      </c>
      <c r="AN351" s="97">
        <v>0</v>
      </c>
      <c r="AO351" s="97">
        <v>0</v>
      </c>
      <c r="AP351" s="97">
        <v>1259</v>
      </c>
      <c r="AQ351" s="97">
        <v>0</v>
      </c>
      <c r="AR351" s="97">
        <v>7727</v>
      </c>
      <c r="AS351" s="97">
        <v>-5540</v>
      </c>
      <c r="AT351" s="97">
        <v>421076.071</v>
      </c>
      <c r="AU351" s="97">
        <v>-1899</v>
      </c>
      <c r="AV351" s="97">
        <v>0</v>
      </c>
      <c r="AW351" s="97">
        <v>96</v>
      </c>
      <c r="AX351" s="97">
        <v>0</v>
      </c>
      <c r="AY351" s="97">
        <v>-96240</v>
      </c>
      <c r="AZ351" s="97">
        <v>0</v>
      </c>
      <c r="BA351" s="97">
        <v>0</v>
      </c>
      <c r="BB351" s="97">
        <v>0</v>
      </c>
      <c r="BC351" s="97">
        <v>0</v>
      </c>
      <c r="BD351" s="114">
        <v>323033.071</v>
      </c>
      <c r="BE351" s="97">
        <v>0</v>
      </c>
      <c r="BF351" s="97">
        <v>-156766</v>
      </c>
      <c r="BG351" s="97">
        <v>166267.071</v>
      </c>
      <c r="BH351" s="97">
        <v>0</v>
      </c>
      <c r="BI351" s="97">
        <v>-2412</v>
      </c>
      <c r="BJ351" s="97">
        <v>410</v>
      </c>
      <c r="BK351" s="97">
        <v>-93</v>
      </c>
      <c r="BL351" s="97">
        <v>0</v>
      </c>
      <c r="BM351" s="97">
        <v>-20890</v>
      </c>
      <c r="BN351" s="97">
        <v>0</v>
      </c>
      <c r="BO351" s="97">
        <v>-31138</v>
      </c>
      <c r="BP351" s="97">
        <v>-3793</v>
      </c>
      <c r="BQ351" s="97">
        <v>108350</v>
      </c>
      <c r="BR351" s="105">
        <v>12203</v>
      </c>
      <c r="BS351" s="105">
        <v>290</v>
      </c>
      <c r="BT351" s="105">
        <v>53786</v>
      </c>
      <c r="BU351" s="105">
        <v>11766</v>
      </c>
      <c r="BV351" s="106">
        <v>9791</v>
      </c>
      <c r="BW351" s="106">
        <v>700</v>
      </c>
      <c r="BX351" s="106">
        <v>53693</v>
      </c>
      <c r="BY351" s="106">
        <v>11766</v>
      </c>
      <c r="BZ351" s="105">
        <v>0</v>
      </c>
      <c r="CA351" s="107">
        <v>14690</v>
      </c>
      <c r="CB351" s="107">
        <v>0</v>
      </c>
      <c r="CC351" s="107">
        <v>-3612</v>
      </c>
      <c r="CD351" s="107">
        <v>-36547</v>
      </c>
      <c r="CE351" s="107">
        <v>3257</v>
      </c>
      <c r="CF351" s="136">
        <v>-22212</v>
      </c>
      <c r="CG351" s="110">
        <v>6928</v>
      </c>
      <c r="CH351" s="110">
        <v>7510</v>
      </c>
      <c r="CI351" s="135">
        <v>14438</v>
      </c>
      <c r="CJ351" s="135">
        <v>0</v>
      </c>
      <c r="CK351" s="97">
        <v>0</v>
      </c>
      <c r="CL351" s="97">
        <v>0</v>
      </c>
      <c r="CM351" s="139">
        <v>0</v>
      </c>
      <c r="CN351" s="139">
        <v>0</v>
      </c>
      <c r="CO351" s="97">
        <v>1</v>
      </c>
      <c r="CP351" s="97">
        <v>308916</v>
      </c>
      <c r="CQ351" s="119">
        <v>57756</v>
      </c>
      <c r="CR351" s="119">
        <v>62081</v>
      </c>
      <c r="CS351" s="118">
        <v>-4325</v>
      </c>
      <c r="CT351" s="117">
        <v>7155</v>
      </c>
      <c r="CU351" s="117">
        <v>2830</v>
      </c>
    </row>
    <row r="352" spans="1:99" x14ac:dyDescent="0.2">
      <c r="A352" s="144" t="s">
        <v>735</v>
      </c>
      <c r="B352" s="144" t="s">
        <v>1391</v>
      </c>
      <c r="C352" s="144" t="s">
        <v>736</v>
      </c>
      <c r="D352" s="144"/>
      <c r="E352" s="144" t="s">
        <v>819</v>
      </c>
      <c r="F352" s="97">
        <v>170086</v>
      </c>
      <c r="G352" s="97">
        <v>13305</v>
      </c>
      <c r="H352" s="97">
        <v>51701</v>
      </c>
      <c r="I352" s="97">
        <v>67995</v>
      </c>
      <c r="J352" s="97">
        <v>18422</v>
      </c>
      <c r="K352" s="97">
        <v>9979</v>
      </c>
      <c r="L352" s="97">
        <v>13547</v>
      </c>
      <c r="M352" s="97">
        <v>17467</v>
      </c>
      <c r="N352" s="97">
        <v>-586</v>
      </c>
      <c r="O352" s="97">
        <v>0</v>
      </c>
      <c r="P352" s="97">
        <v>0</v>
      </c>
      <c r="Q352" s="97">
        <v>13980</v>
      </c>
      <c r="R352" s="97">
        <v>0</v>
      </c>
      <c r="S352" s="140">
        <v>375896</v>
      </c>
      <c r="T352" s="98">
        <v>109416</v>
      </c>
      <c r="U352" s="98">
        <v>4493</v>
      </c>
      <c r="V352" s="98">
        <v>32214</v>
      </c>
      <c r="W352" s="98">
        <v>0</v>
      </c>
      <c r="X352" s="98">
        <v>0</v>
      </c>
      <c r="Y352" s="97">
        <v>0</v>
      </c>
      <c r="Z352" s="97">
        <v>0</v>
      </c>
      <c r="AA352" s="97">
        <v>10275</v>
      </c>
      <c r="AB352" s="97">
        <v>351</v>
      </c>
      <c r="AC352" s="97">
        <v>647</v>
      </c>
      <c r="AD352" s="98">
        <v>0</v>
      </c>
      <c r="AE352" s="98">
        <v>0</v>
      </c>
      <c r="AF352" s="98">
        <v>0</v>
      </c>
      <c r="AG352" s="98">
        <v>0</v>
      </c>
      <c r="AH352" s="98">
        <v>0</v>
      </c>
      <c r="AI352" s="98">
        <v>0</v>
      </c>
      <c r="AJ352" s="114">
        <v>533292</v>
      </c>
      <c r="AK352" s="97">
        <v>218</v>
      </c>
      <c r="AL352" s="97">
        <v>56</v>
      </c>
      <c r="AM352" s="97">
        <v>0</v>
      </c>
      <c r="AN352" s="97">
        <v>-2363</v>
      </c>
      <c r="AO352" s="97">
        <v>288</v>
      </c>
      <c r="AP352" s="97">
        <v>3843</v>
      </c>
      <c r="AQ352" s="97">
        <v>0</v>
      </c>
      <c r="AR352" s="97">
        <v>1266</v>
      </c>
      <c r="AS352" s="97">
        <v>200</v>
      </c>
      <c r="AT352" s="97">
        <v>536800</v>
      </c>
      <c r="AU352" s="97">
        <v>-933</v>
      </c>
      <c r="AV352" s="97">
        <v>0</v>
      </c>
      <c r="AW352" s="97">
        <v>0</v>
      </c>
      <c r="AX352" s="97">
        <v>0</v>
      </c>
      <c r="AY352" s="97">
        <v>-149612</v>
      </c>
      <c r="AZ352" s="97">
        <v>0</v>
      </c>
      <c r="BA352" s="97">
        <v>0</v>
      </c>
      <c r="BB352" s="97">
        <v>175</v>
      </c>
      <c r="BC352" s="97">
        <v>0</v>
      </c>
      <c r="BD352" s="114">
        <v>386430</v>
      </c>
      <c r="BE352" s="97">
        <v>0</v>
      </c>
      <c r="BF352" s="97">
        <v>-197565</v>
      </c>
      <c r="BG352" s="97">
        <v>188865</v>
      </c>
      <c r="BH352" s="97">
        <v>0</v>
      </c>
      <c r="BI352" s="97">
        <v>-3424</v>
      </c>
      <c r="BJ352" s="97">
        <v>94</v>
      </c>
      <c r="BK352" s="97">
        <v>-386</v>
      </c>
      <c r="BL352" s="97">
        <v>-267</v>
      </c>
      <c r="BM352" s="97">
        <v>-29431</v>
      </c>
      <c r="BN352" s="97">
        <v>0</v>
      </c>
      <c r="BO352" s="97">
        <v>-48491</v>
      </c>
      <c r="BP352" s="97">
        <v>-375</v>
      </c>
      <c r="BQ352" s="97">
        <v>106585</v>
      </c>
      <c r="BR352" s="105">
        <v>13282</v>
      </c>
      <c r="BS352" s="105">
        <v>2611</v>
      </c>
      <c r="BT352" s="105">
        <v>26153</v>
      </c>
      <c r="BU352" s="105">
        <v>39005</v>
      </c>
      <c r="BV352" s="106">
        <v>9858</v>
      </c>
      <c r="BW352" s="106">
        <v>2705</v>
      </c>
      <c r="BX352" s="106">
        <v>25767</v>
      </c>
      <c r="BY352" s="106">
        <v>38738</v>
      </c>
      <c r="BZ352" s="105">
        <v>0</v>
      </c>
      <c r="CA352" s="107">
        <v>22604</v>
      </c>
      <c r="CB352" s="107">
        <v>10453</v>
      </c>
      <c r="CC352" s="107">
        <v>0</v>
      </c>
      <c r="CD352" s="107">
        <v>-22895</v>
      </c>
      <c r="CE352" s="107">
        <v>20454</v>
      </c>
      <c r="CF352" s="136">
        <v>30616</v>
      </c>
      <c r="CG352" s="110">
        <v>6036</v>
      </c>
      <c r="CH352" s="110">
        <v>8649</v>
      </c>
      <c r="CI352" s="135">
        <v>14685</v>
      </c>
      <c r="CJ352" s="135">
        <v>0</v>
      </c>
      <c r="CK352" s="97">
        <v>0</v>
      </c>
      <c r="CL352" s="97">
        <v>0</v>
      </c>
      <c r="CM352" s="139">
        <v>0</v>
      </c>
      <c r="CN352" s="139">
        <v>0</v>
      </c>
      <c r="CO352" s="97">
        <v>1</v>
      </c>
      <c r="CP352" s="97">
        <v>375896</v>
      </c>
      <c r="CQ352" s="119">
        <v>62290</v>
      </c>
      <c r="CR352" s="119">
        <v>50408</v>
      </c>
      <c r="CS352" s="118">
        <v>11882</v>
      </c>
      <c r="CT352" s="117">
        <v>33944</v>
      </c>
      <c r="CU352" s="117">
        <v>45826</v>
      </c>
    </row>
    <row r="353" spans="1:99" x14ac:dyDescent="0.2">
      <c r="A353" s="144" t="s">
        <v>737</v>
      </c>
      <c r="B353" s="144" t="s">
        <v>1392</v>
      </c>
      <c r="C353" s="144" t="s">
        <v>738</v>
      </c>
      <c r="D353" s="144"/>
      <c r="E353" s="144" t="s">
        <v>819</v>
      </c>
      <c r="F353" s="97">
        <v>180541</v>
      </c>
      <c r="G353" s="97">
        <v>20484</v>
      </c>
      <c r="H353" s="97">
        <v>41280</v>
      </c>
      <c r="I353" s="97">
        <v>46420</v>
      </c>
      <c r="J353" s="97">
        <v>17698</v>
      </c>
      <c r="K353" s="97">
        <v>10267</v>
      </c>
      <c r="L353" s="97">
        <v>12081</v>
      </c>
      <c r="M353" s="97">
        <v>12493</v>
      </c>
      <c r="N353" s="97">
        <v>-1370</v>
      </c>
      <c r="O353" s="97">
        <v>0</v>
      </c>
      <c r="P353" s="97">
        <v>0</v>
      </c>
      <c r="Q353" s="97">
        <v>16772</v>
      </c>
      <c r="R353" s="97">
        <v>2128</v>
      </c>
      <c r="S353" s="140">
        <v>358794</v>
      </c>
      <c r="T353" s="98">
        <v>84904</v>
      </c>
      <c r="U353" s="98">
        <v>7384</v>
      </c>
      <c r="V353" s="98">
        <v>37565</v>
      </c>
      <c r="W353" s="98">
        <v>0</v>
      </c>
      <c r="X353" s="98">
        <v>0</v>
      </c>
      <c r="Y353" s="97">
        <v>0</v>
      </c>
      <c r="Z353" s="97">
        <v>0</v>
      </c>
      <c r="AA353" s="97">
        <v>9000</v>
      </c>
      <c r="AB353" s="97">
        <v>294</v>
      </c>
      <c r="AC353" s="97">
        <v>106</v>
      </c>
      <c r="AD353" s="98">
        <v>0</v>
      </c>
      <c r="AE353" s="98">
        <v>1150</v>
      </c>
      <c r="AF353" s="98">
        <v>0</v>
      </c>
      <c r="AG353" s="98">
        <v>0</v>
      </c>
      <c r="AH353" s="98">
        <v>0</v>
      </c>
      <c r="AI353" s="98">
        <v>0</v>
      </c>
      <c r="AJ353" s="114">
        <v>499197</v>
      </c>
      <c r="AK353" s="97">
        <v>182</v>
      </c>
      <c r="AL353" s="97">
        <v>8411</v>
      </c>
      <c r="AM353" s="97">
        <v>0</v>
      </c>
      <c r="AN353" s="97">
        <v>0</v>
      </c>
      <c r="AO353" s="97">
        <v>2408</v>
      </c>
      <c r="AP353" s="97">
        <v>17104</v>
      </c>
      <c r="AQ353" s="97">
        <v>-38</v>
      </c>
      <c r="AR353" s="97">
        <v>-2324</v>
      </c>
      <c r="AS353" s="97">
        <v>0</v>
      </c>
      <c r="AT353" s="97">
        <v>524940</v>
      </c>
      <c r="AU353" s="97">
        <v>0</v>
      </c>
      <c r="AV353" s="97">
        <v>0</v>
      </c>
      <c r="AW353" s="97">
        <v>0</v>
      </c>
      <c r="AX353" s="97">
        <v>0</v>
      </c>
      <c r="AY353" s="97">
        <v>-147301</v>
      </c>
      <c r="AZ353" s="97">
        <v>0</v>
      </c>
      <c r="BA353" s="97">
        <v>-1728</v>
      </c>
      <c r="BB353" s="97">
        <v>0</v>
      </c>
      <c r="BC353" s="97">
        <v>0</v>
      </c>
      <c r="BD353" s="114">
        <v>375911</v>
      </c>
      <c r="BE353" s="97">
        <v>0</v>
      </c>
      <c r="BF353" s="97">
        <v>-206536</v>
      </c>
      <c r="BG353" s="97">
        <v>169375</v>
      </c>
      <c r="BH353" s="97">
        <v>0</v>
      </c>
      <c r="BI353" s="97">
        <v>-2366</v>
      </c>
      <c r="BJ353" s="97">
        <v>0</v>
      </c>
      <c r="BK353" s="97">
        <v>0</v>
      </c>
      <c r="BL353" s="97">
        <v>8</v>
      </c>
      <c r="BM353" s="97">
        <v>-31082</v>
      </c>
      <c r="BN353" s="97">
        <v>0</v>
      </c>
      <c r="BO353" s="97">
        <v>-47005</v>
      </c>
      <c r="BP353" s="97">
        <v>-2365</v>
      </c>
      <c r="BQ353" s="97">
        <v>86565</v>
      </c>
      <c r="BR353" s="105">
        <v>14440</v>
      </c>
      <c r="BS353" s="105">
        <v>0</v>
      </c>
      <c r="BT353" s="105">
        <v>115443</v>
      </c>
      <c r="BU353" s="105">
        <v>17459</v>
      </c>
      <c r="BV353" s="106">
        <v>12074</v>
      </c>
      <c r="BW353" s="106">
        <v>0</v>
      </c>
      <c r="BX353" s="106">
        <v>115443</v>
      </c>
      <c r="BY353" s="106">
        <v>17467</v>
      </c>
      <c r="BZ353" s="105">
        <v>0</v>
      </c>
      <c r="CA353" s="107">
        <v>19771</v>
      </c>
      <c r="CB353" s="107">
        <v>0</v>
      </c>
      <c r="CC353" s="107">
        <v>3590</v>
      </c>
      <c r="CD353" s="107">
        <v>-26291</v>
      </c>
      <c r="CE353" s="107">
        <v>4906</v>
      </c>
      <c r="CF353" s="136">
        <v>1976</v>
      </c>
      <c r="CG353" s="110">
        <v>6242</v>
      </c>
      <c r="CH353" s="110">
        <v>9900</v>
      </c>
      <c r="CI353" s="135">
        <v>16142</v>
      </c>
      <c r="CJ353" s="135">
        <v>0</v>
      </c>
      <c r="CK353" s="97">
        <v>0</v>
      </c>
      <c r="CL353" s="97">
        <v>0</v>
      </c>
      <c r="CM353" s="139">
        <v>0</v>
      </c>
      <c r="CN353" s="139">
        <v>0</v>
      </c>
      <c r="CO353" s="97">
        <v>1</v>
      </c>
      <c r="CP353" s="97">
        <v>358794</v>
      </c>
      <c r="CQ353" s="119">
        <v>83886</v>
      </c>
      <c r="CR353" s="119">
        <v>69157</v>
      </c>
      <c r="CS353" s="118">
        <v>14729</v>
      </c>
      <c r="CT353" s="117">
        <v>27422.476939999964</v>
      </c>
      <c r="CU353" s="117">
        <v>42151.476939999964</v>
      </c>
    </row>
    <row r="354" spans="1:99" x14ac:dyDescent="0.2">
      <c r="A354" s="144" t="s">
        <v>739</v>
      </c>
      <c r="B354" s="144" t="s">
        <v>1393</v>
      </c>
      <c r="C354" s="144" t="s">
        <v>740</v>
      </c>
      <c r="D354" s="144"/>
      <c r="E354" s="144" t="s">
        <v>819</v>
      </c>
      <c r="F354" s="97">
        <v>97628.940357164698</v>
      </c>
      <c r="G354" s="97">
        <v>-803</v>
      </c>
      <c r="H354" s="97">
        <v>20178.408460794384</v>
      </c>
      <c r="I354" s="97">
        <v>51536.879679999998</v>
      </c>
      <c r="J354" s="97">
        <v>12268</v>
      </c>
      <c r="K354" s="97">
        <v>5589</v>
      </c>
      <c r="L354" s="97">
        <v>6848</v>
      </c>
      <c r="M354" s="97">
        <v>13661</v>
      </c>
      <c r="N354" s="97">
        <v>4510</v>
      </c>
      <c r="O354" s="97">
        <v>0</v>
      </c>
      <c r="P354" s="97">
        <v>0</v>
      </c>
      <c r="Q354" s="97">
        <v>8426</v>
      </c>
      <c r="R354" s="97">
        <v>56</v>
      </c>
      <c r="S354" s="140">
        <v>219899.22849795909</v>
      </c>
      <c r="T354" s="98">
        <v>51394</v>
      </c>
      <c r="U354" s="98">
        <v>5279</v>
      </c>
      <c r="V354" s="98">
        <v>16291</v>
      </c>
      <c r="W354" s="98">
        <v>-5</v>
      </c>
      <c r="X354" s="98">
        <v>0</v>
      </c>
      <c r="Y354" s="97">
        <v>0</v>
      </c>
      <c r="Z354" s="97">
        <v>0</v>
      </c>
      <c r="AA354" s="97">
        <v>0</v>
      </c>
      <c r="AB354" s="97">
        <v>221</v>
      </c>
      <c r="AC354" s="97">
        <v>213</v>
      </c>
      <c r="AD354" s="98">
        <v>0</v>
      </c>
      <c r="AE354" s="98">
        <v>0</v>
      </c>
      <c r="AF354" s="98">
        <v>0</v>
      </c>
      <c r="AG354" s="98">
        <v>0</v>
      </c>
      <c r="AH354" s="98">
        <v>0</v>
      </c>
      <c r="AI354" s="98">
        <v>685</v>
      </c>
      <c r="AJ354" s="114">
        <v>293977.22849795909</v>
      </c>
      <c r="AK354" s="97">
        <v>137</v>
      </c>
      <c r="AL354" s="97">
        <v>552</v>
      </c>
      <c r="AM354" s="97">
        <v>0</v>
      </c>
      <c r="AN354" s="97">
        <v>0</v>
      </c>
      <c r="AO354" s="97">
        <v>735</v>
      </c>
      <c r="AP354" s="97">
        <v>7294</v>
      </c>
      <c r="AQ354" s="97">
        <v>702</v>
      </c>
      <c r="AR354" s="97">
        <v>9943</v>
      </c>
      <c r="AS354" s="97">
        <v>-4646</v>
      </c>
      <c r="AT354" s="97">
        <v>308694.22849795909</v>
      </c>
      <c r="AU354" s="97">
        <v>-4267</v>
      </c>
      <c r="AV354" s="97">
        <v>0</v>
      </c>
      <c r="AW354" s="97">
        <v>-45</v>
      </c>
      <c r="AX354" s="97">
        <v>0</v>
      </c>
      <c r="AY354" s="97">
        <v>-75016</v>
      </c>
      <c r="AZ354" s="97">
        <v>0</v>
      </c>
      <c r="BA354" s="97">
        <v>-776</v>
      </c>
      <c r="BB354" s="97">
        <v>0</v>
      </c>
      <c r="BC354" s="97">
        <v>0</v>
      </c>
      <c r="BD354" s="114">
        <v>228590.22849795909</v>
      </c>
      <c r="BE354" s="97">
        <v>0</v>
      </c>
      <c r="BF354" s="97">
        <v>-106678</v>
      </c>
      <c r="BG354" s="97">
        <v>121912.22849795909</v>
      </c>
      <c r="BH354" s="97">
        <v>0</v>
      </c>
      <c r="BI354" s="97">
        <v>-5215</v>
      </c>
      <c r="BJ354" s="97">
        <v>-97</v>
      </c>
      <c r="BK354" s="97">
        <v>4759</v>
      </c>
      <c r="BL354" s="97">
        <v>-3289</v>
      </c>
      <c r="BM354" s="97">
        <v>-11959</v>
      </c>
      <c r="BN354" s="97">
        <v>0</v>
      </c>
      <c r="BO354" s="97">
        <v>-19341</v>
      </c>
      <c r="BP354" s="97">
        <v>-1849</v>
      </c>
      <c r="BQ354" s="97">
        <v>84921</v>
      </c>
      <c r="BR354" s="105">
        <v>5701</v>
      </c>
      <c r="BS354" s="105">
        <v>286</v>
      </c>
      <c r="BT354" s="105">
        <v>20428</v>
      </c>
      <c r="BU354" s="105">
        <v>11307</v>
      </c>
      <c r="BV354" s="106">
        <v>486</v>
      </c>
      <c r="BW354" s="106">
        <v>189</v>
      </c>
      <c r="BX354" s="106">
        <v>25187</v>
      </c>
      <c r="BY354" s="106">
        <v>8018</v>
      </c>
      <c r="BZ354" s="105">
        <v>0</v>
      </c>
      <c r="CA354" s="107">
        <v>19829</v>
      </c>
      <c r="CB354" s="107">
        <v>0</v>
      </c>
      <c r="CC354" s="107">
        <v>7817</v>
      </c>
      <c r="CD354" s="107">
        <v>-16432</v>
      </c>
      <c r="CE354" s="107">
        <v>2770</v>
      </c>
      <c r="CF354" s="136">
        <v>13984</v>
      </c>
      <c r="CG354" s="110">
        <v>3623</v>
      </c>
      <c r="CH354" s="110">
        <v>6473</v>
      </c>
      <c r="CI354" s="135">
        <v>10096</v>
      </c>
      <c r="CJ354" s="135">
        <v>0</v>
      </c>
      <c r="CK354" s="97">
        <v>0</v>
      </c>
      <c r="CL354" s="97">
        <v>0</v>
      </c>
      <c r="CM354" s="139">
        <v>0</v>
      </c>
      <c r="CN354" s="139">
        <v>0</v>
      </c>
      <c r="CO354" s="97">
        <v>1</v>
      </c>
      <c r="CP354" s="97">
        <v>219899</v>
      </c>
      <c r="CQ354" s="119">
        <v>31929</v>
      </c>
      <c r="CR354" s="119">
        <v>30779</v>
      </c>
      <c r="CS354" s="118">
        <v>1150</v>
      </c>
      <c r="CT354" s="117">
        <v>4266</v>
      </c>
      <c r="CU354" s="117">
        <v>5416</v>
      </c>
    </row>
    <row r="355" spans="1:99" x14ac:dyDescent="0.2">
      <c r="A355" s="144" t="s">
        <v>741</v>
      </c>
      <c r="B355" s="144" t="s">
        <v>1394</v>
      </c>
      <c r="C355" s="144" t="s">
        <v>742</v>
      </c>
      <c r="D355" s="144"/>
      <c r="E355" s="144" t="s">
        <v>819</v>
      </c>
      <c r="F355" s="97">
        <v>171946.027</v>
      </c>
      <c r="G355" s="97">
        <v>-6289</v>
      </c>
      <c r="H355" s="97">
        <v>33196.909</v>
      </c>
      <c r="I355" s="97">
        <v>51768.673800000011</v>
      </c>
      <c r="J355" s="97">
        <v>10651</v>
      </c>
      <c r="K355" s="97">
        <v>5653</v>
      </c>
      <c r="L355" s="97">
        <v>3071</v>
      </c>
      <c r="M355" s="97">
        <v>18862</v>
      </c>
      <c r="N355" s="97">
        <v>-1712</v>
      </c>
      <c r="O355" s="97">
        <v>0</v>
      </c>
      <c r="P355" s="97">
        <v>0</v>
      </c>
      <c r="Q355" s="97">
        <v>16904</v>
      </c>
      <c r="R355" s="97">
        <v>0</v>
      </c>
      <c r="S355" s="140">
        <v>304051.60979999998</v>
      </c>
      <c r="T355" s="98">
        <v>84460</v>
      </c>
      <c r="U355" s="98">
        <v>1966</v>
      </c>
      <c r="V355" s="98">
        <v>0</v>
      </c>
      <c r="W355" s="98">
        <v>0</v>
      </c>
      <c r="X355" s="98">
        <v>0</v>
      </c>
      <c r="Y355" s="97">
        <v>0</v>
      </c>
      <c r="Z355" s="97">
        <v>0</v>
      </c>
      <c r="AA355" s="97">
        <v>0</v>
      </c>
      <c r="AB355" s="97">
        <v>262</v>
      </c>
      <c r="AC355" s="97">
        <v>503</v>
      </c>
      <c r="AD355" s="98">
        <v>0</v>
      </c>
      <c r="AE355" s="98">
        <v>522</v>
      </c>
      <c r="AF355" s="98">
        <v>0</v>
      </c>
      <c r="AG355" s="98">
        <v>-316</v>
      </c>
      <c r="AH355" s="98">
        <v>2098</v>
      </c>
      <c r="AI355" s="98">
        <v>0</v>
      </c>
      <c r="AJ355" s="114">
        <v>393546.60979999998</v>
      </c>
      <c r="AK355" s="97">
        <v>162</v>
      </c>
      <c r="AL355" s="97">
        <v>1842</v>
      </c>
      <c r="AM355" s="97">
        <v>0</v>
      </c>
      <c r="AN355" s="97">
        <v>0</v>
      </c>
      <c r="AO355" s="97">
        <v>1400</v>
      </c>
      <c r="AP355" s="97">
        <v>8615</v>
      </c>
      <c r="AQ355" s="97">
        <v>0</v>
      </c>
      <c r="AR355" s="97">
        <v>10137</v>
      </c>
      <c r="AS355" s="97">
        <v>0</v>
      </c>
      <c r="AT355" s="97">
        <v>415702.60979999998</v>
      </c>
      <c r="AU355" s="97">
        <v>-1621</v>
      </c>
      <c r="AV355" s="97">
        <v>0</v>
      </c>
      <c r="AW355" s="97">
        <v>0</v>
      </c>
      <c r="AX355" s="97">
        <v>0</v>
      </c>
      <c r="AY355" s="97">
        <v>-93867</v>
      </c>
      <c r="AZ355" s="97">
        <v>0</v>
      </c>
      <c r="BA355" s="97">
        <v>0</v>
      </c>
      <c r="BB355" s="97">
        <v>0</v>
      </c>
      <c r="BC355" s="97">
        <v>0</v>
      </c>
      <c r="BD355" s="114">
        <v>320214.60979999998</v>
      </c>
      <c r="BE355" s="97">
        <v>0</v>
      </c>
      <c r="BF355" s="97">
        <v>-173056</v>
      </c>
      <c r="BG355" s="97">
        <v>147158.60979999998</v>
      </c>
      <c r="BH355" s="97">
        <v>0</v>
      </c>
      <c r="BI355" s="97">
        <v>-2258</v>
      </c>
      <c r="BJ355" s="97">
        <v>347</v>
      </c>
      <c r="BK355" s="97">
        <v>-910</v>
      </c>
      <c r="BL355" s="97">
        <v>-2372</v>
      </c>
      <c r="BM355" s="97">
        <v>-22589</v>
      </c>
      <c r="BN355" s="97">
        <v>0</v>
      </c>
      <c r="BO355" s="97">
        <v>-33326</v>
      </c>
      <c r="BP355" s="97">
        <v>-7131</v>
      </c>
      <c r="BQ355" s="97">
        <v>78920</v>
      </c>
      <c r="BR355" s="105">
        <v>10503</v>
      </c>
      <c r="BS355" s="105">
        <v>0</v>
      </c>
      <c r="BT355" s="105">
        <v>41668</v>
      </c>
      <c r="BU355" s="105">
        <v>15152</v>
      </c>
      <c r="BV355" s="106">
        <v>8245</v>
      </c>
      <c r="BW355" s="106">
        <v>347</v>
      </c>
      <c r="BX355" s="106">
        <v>40758</v>
      </c>
      <c r="BY355" s="106">
        <v>12780</v>
      </c>
      <c r="BZ355" s="105">
        <v>0</v>
      </c>
      <c r="CA355" s="107">
        <v>17709</v>
      </c>
      <c r="CB355" s="107">
        <v>-10280</v>
      </c>
      <c r="CC355" s="107">
        <v>12071</v>
      </c>
      <c r="CD355" s="107">
        <v>-16214</v>
      </c>
      <c r="CE355" s="107">
        <v>3200</v>
      </c>
      <c r="CF355" s="136">
        <v>6486</v>
      </c>
      <c r="CG355" s="110">
        <v>4264</v>
      </c>
      <c r="CH355" s="110">
        <v>7297</v>
      </c>
      <c r="CI355" s="135">
        <v>11561</v>
      </c>
      <c r="CJ355" s="135">
        <v>0</v>
      </c>
      <c r="CK355" s="97">
        <v>0</v>
      </c>
      <c r="CL355" s="97">
        <v>0</v>
      </c>
      <c r="CM355" s="139">
        <v>0</v>
      </c>
      <c r="CN355" s="139">
        <v>0</v>
      </c>
      <c r="CO355" s="97">
        <v>1</v>
      </c>
      <c r="CP355" s="97">
        <v>244155</v>
      </c>
      <c r="CQ355" s="119">
        <v>0</v>
      </c>
      <c r="CR355" s="119">
        <v>0</v>
      </c>
      <c r="CS355" s="118">
        <v>0</v>
      </c>
      <c r="CT355" s="117">
        <v>0</v>
      </c>
      <c r="CU355" s="117">
        <v>0</v>
      </c>
    </row>
    <row r="356" spans="1:99" x14ac:dyDescent="0.2">
      <c r="A356" s="144" t="s">
        <v>743</v>
      </c>
      <c r="B356" s="144" t="s">
        <v>1395</v>
      </c>
      <c r="C356" s="144" t="s">
        <v>744</v>
      </c>
      <c r="D356" s="144"/>
      <c r="E356" s="144" t="s">
        <v>819</v>
      </c>
      <c r="F356" s="97">
        <v>353419.34</v>
      </c>
      <c r="G356" s="97">
        <v>9477.7949899999985</v>
      </c>
      <c r="H356" s="97">
        <v>64767.277999999998</v>
      </c>
      <c r="I356" s="97">
        <v>72912.504706525026</v>
      </c>
      <c r="J356" s="97">
        <v>32943.000100000005</v>
      </c>
      <c r="K356" s="97">
        <v>3229.2742319999998</v>
      </c>
      <c r="L356" s="97">
        <v>8628.7000000000007</v>
      </c>
      <c r="M356" s="97">
        <v>28149.41978</v>
      </c>
      <c r="N356" s="97">
        <v>7254.0254000000014</v>
      </c>
      <c r="O356" s="97">
        <v>0</v>
      </c>
      <c r="P356" s="97">
        <v>0</v>
      </c>
      <c r="Q356" s="97">
        <v>23324.953003999992</v>
      </c>
      <c r="R356" s="97">
        <v>0</v>
      </c>
      <c r="S356" s="140">
        <v>604106.29021252505</v>
      </c>
      <c r="T356" s="98">
        <v>177341.7</v>
      </c>
      <c r="U356" s="98">
        <v>47171</v>
      </c>
      <c r="V356" s="98">
        <v>46608</v>
      </c>
      <c r="W356" s="98">
        <v>0</v>
      </c>
      <c r="X356" s="98">
        <v>0</v>
      </c>
      <c r="Y356" s="97">
        <v>0</v>
      </c>
      <c r="Z356" s="97">
        <v>0</v>
      </c>
      <c r="AA356" s="97">
        <v>15811.584000000001</v>
      </c>
      <c r="AB356" s="97">
        <v>235.89719999999994</v>
      </c>
      <c r="AC356" s="97">
        <v>195.78887999999998</v>
      </c>
      <c r="AD356" s="98">
        <v>-5043.5</v>
      </c>
      <c r="AE356" s="98">
        <v>-2129.9908700000015</v>
      </c>
      <c r="AF356" s="98">
        <v>0</v>
      </c>
      <c r="AG356" s="98">
        <v>0</v>
      </c>
      <c r="AH356" s="98">
        <v>-957</v>
      </c>
      <c r="AI356" s="98">
        <v>0</v>
      </c>
      <c r="AJ356" s="114">
        <v>883339.76942252507</v>
      </c>
      <c r="AK356" s="97">
        <v>155.76499999999999</v>
      </c>
      <c r="AL356" s="97">
        <v>0</v>
      </c>
      <c r="AM356" s="97">
        <v>0</v>
      </c>
      <c r="AN356" s="97">
        <v>0</v>
      </c>
      <c r="AO356" s="97">
        <v>0</v>
      </c>
      <c r="AP356" s="97">
        <v>16230</v>
      </c>
      <c r="AQ356" s="97">
        <v>166</v>
      </c>
      <c r="AR356" s="97">
        <v>40261</v>
      </c>
      <c r="AS356" s="97">
        <v>-12549</v>
      </c>
      <c r="AT356" s="97">
        <v>927603.53442252509</v>
      </c>
      <c r="AU356" s="97">
        <v>-7625</v>
      </c>
      <c r="AV356" s="97">
        <v>5536</v>
      </c>
      <c r="AW356" s="97">
        <v>331</v>
      </c>
      <c r="AX356" s="97">
        <v>0</v>
      </c>
      <c r="AY356" s="97">
        <v>-275144.60000000003</v>
      </c>
      <c r="AZ356" s="97">
        <v>-8208.4750000000004</v>
      </c>
      <c r="BA356" s="97">
        <v>-3597.1359000000002</v>
      </c>
      <c r="BB356" s="97">
        <v>0</v>
      </c>
      <c r="BC356" s="97">
        <v>0</v>
      </c>
      <c r="BD356" s="114">
        <v>638895.32352252514</v>
      </c>
      <c r="BE356" s="97">
        <v>0</v>
      </c>
      <c r="BF356" s="97">
        <v>-388556.26990000001</v>
      </c>
      <c r="BG356" s="97">
        <v>250339.05362252513</v>
      </c>
      <c r="BH356" s="97">
        <v>0</v>
      </c>
      <c r="BI356" s="97">
        <v>0</v>
      </c>
      <c r="BJ356" s="97">
        <v>-204</v>
      </c>
      <c r="BK356" s="97">
        <v>0</v>
      </c>
      <c r="BL356" s="97">
        <v>-2197</v>
      </c>
      <c r="BM356" s="97">
        <v>-70661</v>
      </c>
      <c r="BN356" s="97">
        <v>0</v>
      </c>
      <c r="BO356" s="97">
        <v>-110291</v>
      </c>
      <c r="BP356" s="97">
        <v>0</v>
      </c>
      <c r="BQ356" s="97">
        <v>66986</v>
      </c>
      <c r="BR356" s="105">
        <v>35758</v>
      </c>
      <c r="BS356" s="105">
        <v>204</v>
      </c>
      <c r="BT356" s="105">
        <v>122138</v>
      </c>
      <c r="BU356" s="105">
        <v>19491</v>
      </c>
      <c r="BV356" s="106">
        <v>35758</v>
      </c>
      <c r="BW356" s="106">
        <v>0</v>
      </c>
      <c r="BX356" s="106">
        <v>122138</v>
      </c>
      <c r="BY356" s="106">
        <v>17294</v>
      </c>
      <c r="BZ356" s="105">
        <v>0</v>
      </c>
      <c r="CA356" s="107">
        <v>37000.6</v>
      </c>
      <c r="CB356" s="107">
        <v>0</v>
      </c>
      <c r="CC356" s="107">
        <v>-51068</v>
      </c>
      <c r="CD356" s="107">
        <v>-59662</v>
      </c>
      <c r="CE356" s="107">
        <v>23174</v>
      </c>
      <c r="CF356" s="136">
        <v>-50555.399999999994</v>
      </c>
      <c r="CG356" s="110">
        <v>7435.43714</v>
      </c>
      <c r="CH356" s="110">
        <v>12008.51388</v>
      </c>
      <c r="CI356" s="135">
        <v>19443.95102</v>
      </c>
      <c r="CJ356" s="135">
        <v>0</v>
      </c>
      <c r="CK356" s="97">
        <v>0</v>
      </c>
      <c r="CL356" s="97">
        <v>0</v>
      </c>
      <c r="CM356" s="139">
        <v>0</v>
      </c>
      <c r="CN356" s="139">
        <v>0</v>
      </c>
      <c r="CO356" s="97">
        <v>1</v>
      </c>
      <c r="CP356" s="97">
        <v>603902.29021252505</v>
      </c>
      <c r="CQ356" s="119">
        <v>116913.9466</v>
      </c>
      <c r="CR356" s="119">
        <v>103276.38923999997</v>
      </c>
      <c r="CS356" s="118">
        <v>13637.557360000021</v>
      </c>
      <c r="CT356" s="117">
        <v>42818.868100000022</v>
      </c>
      <c r="CU356" s="117">
        <v>56456.425460000042</v>
      </c>
    </row>
    <row r="357" spans="1:99" x14ac:dyDescent="0.2">
      <c r="A357" s="144" t="s">
        <v>745</v>
      </c>
      <c r="B357" s="144" t="s">
        <v>1396</v>
      </c>
      <c r="C357" s="144" t="s">
        <v>746</v>
      </c>
      <c r="D357" s="144"/>
      <c r="E357" s="144" t="s">
        <v>819</v>
      </c>
      <c r="F357" s="97">
        <v>264719.19852999988</v>
      </c>
      <c r="G357" s="97">
        <v>11626</v>
      </c>
      <c r="H357" s="97">
        <v>38981</v>
      </c>
      <c r="I357" s="97">
        <v>62412</v>
      </c>
      <c r="J357" s="97">
        <v>14464</v>
      </c>
      <c r="K357" s="97">
        <v>14655.266</v>
      </c>
      <c r="L357" s="97">
        <v>10346</v>
      </c>
      <c r="M357" s="97">
        <v>17379</v>
      </c>
      <c r="N357" s="97">
        <v>4089</v>
      </c>
      <c r="O357" s="97">
        <v>0</v>
      </c>
      <c r="P357" s="97">
        <v>0</v>
      </c>
      <c r="Q357" s="97">
        <v>10728.885999999999</v>
      </c>
      <c r="R357" s="97">
        <v>686</v>
      </c>
      <c r="S357" s="140">
        <v>450086.35052999988</v>
      </c>
      <c r="T357" s="98">
        <v>109629</v>
      </c>
      <c r="U357" s="98">
        <v>23834</v>
      </c>
      <c r="V357" s="98">
        <v>15624</v>
      </c>
      <c r="W357" s="98">
        <v>0</v>
      </c>
      <c r="X357" s="98">
        <v>0</v>
      </c>
      <c r="Y357" s="97">
        <v>0</v>
      </c>
      <c r="Z357" s="97">
        <v>0</v>
      </c>
      <c r="AA357" s="97">
        <v>15567</v>
      </c>
      <c r="AB357" s="97">
        <v>305.62400000000002</v>
      </c>
      <c r="AC357" s="97">
        <v>238.10267999999999</v>
      </c>
      <c r="AD357" s="98">
        <v>0</v>
      </c>
      <c r="AE357" s="98">
        <v>-362</v>
      </c>
      <c r="AF357" s="98">
        <v>0</v>
      </c>
      <c r="AG357" s="98">
        <v>0</v>
      </c>
      <c r="AH357" s="98">
        <v>0</v>
      </c>
      <c r="AI357" s="98">
        <v>0</v>
      </c>
      <c r="AJ357" s="114">
        <v>614922.0772099999</v>
      </c>
      <c r="AK357" s="97">
        <v>189.429</v>
      </c>
      <c r="AL357" s="97">
        <v>30</v>
      </c>
      <c r="AM357" s="97">
        <v>0</v>
      </c>
      <c r="AN357" s="97">
        <v>0</v>
      </c>
      <c r="AO357" s="97">
        <v>70</v>
      </c>
      <c r="AP357" s="97">
        <v>6282</v>
      </c>
      <c r="AQ357" s="97">
        <v>0</v>
      </c>
      <c r="AR357" s="97">
        <v>7504</v>
      </c>
      <c r="AS357" s="97">
        <v>-2376</v>
      </c>
      <c r="AT357" s="97">
        <v>626621.5062099999</v>
      </c>
      <c r="AU357" s="97">
        <v>-1081</v>
      </c>
      <c r="AV357" s="97">
        <v>0</v>
      </c>
      <c r="AW357" s="97">
        <v>0</v>
      </c>
      <c r="AX357" s="97">
        <v>0</v>
      </c>
      <c r="AY357" s="97">
        <v>-170898.23599999998</v>
      </c>
      <c r="AZ357" s="97">
        <v>0</v>
      </c>
      <c r="BA357" s="97">
        <v>-642</v>
      </c>
      <c r="BB357" s="97">
        <v>0</v>
      </c>
      <c r="BC357" s="97">
        <v>0</v>
      </c>
      <c r="BD357" s="114">
        <v>454000.27020999993</v>
      </c>
      <c r="BE357" s="97">
        <v>0</v>
      </c>
      <c r="BF357" s="97">
        <v>-270192</v>
      </c>
      <c r="BG357" s="97">
        <v>183808.27020999993</v>
      </c>
      <c r="BH357" s="97">
        <v>0</v>
      </c>
      <c r="BI357" s="97">
        <v>951</v>
      </c>
      <c r="BJ357" s="97">
        <v>0</v>
      </c>
      <c r="BK357" s="97">
        <v>-3343</v>
      </c>
      <c r="BL357" s="97">
        <v>47</v>
      </c>
      <c r="BM357" s="97">
        <v>-33048</v>
      </c>
      <c r="BN357" s="97">
        <v>0</v>
      </c>
      <c r="BO357" s="97">
        <v>-48434</v>
      </c>
      <c r="BP357" s="97">
        <v>-5042</v>
      </c>
      <c r="BQ357" s="97">
        <v>94939</v>
      </c>
      <c r="BR357" s="105">
        <v>15110</v>
      </c>
      <c r="BS357" s="105">
        <v>763</v>
      </c>
      <c r="BT357" s="105">
        <v>87474</v>
      </c>
      <c r="BU357" s="105">
        <v>17145</v>
      </c>
      <c r="BV357" s="106">
        <v>16061</v>
      </c>
      <c r="BW357" s="106">
        <v>763</v>
      </c>
      <c r="BX357" s="106">
        <v>84131</v>
      </c>
      <c r="BY357" s="106">
        <v>17192</v>
      </c>
      <c r="BZ357" s="105">
        <v>0</v>
      </c>
      <c r="CA357" s="107">
        <v>21967.201000000001</v>
      </c>
      <c r="CB357" s="107">
        <v>0</v>
      </c>
      <c r="CC357" s="107">
        <v>0</v>
      </c>
      <c r="CD357" s="107">
        <v>0</v>
      </c>
      <c r="CE357" s="107">
        <v>0</v>
      </c>
      <c r="CF357" s="136">
        <v>21967.201000000001</v>
      </c>
      <c r="CG357" s="110">
        <v>6376</v>
      </c>
      <c r="CH357" s="110">
        <v>9099</v>
      </c>
      <c r="CI357" s="135">
        <v>15475</v>
      </c>
      <c r="CJ357" s="135">
        <v>0</v>
      </c>
      <c r="CK357" s="97">
        <v>0</v>
      </c>
      <c r="CL357" s="97">
        <v>0</v>
      </c>
      <c r="CM357" s="139">
        <v>0</v>
      </c>
      <c r="CN357" s="139">
        <v>0</v>
      </c>
      <c r="CO357" s="97">
        <v>1</v>
      </c>
      <c r="CP357" s="97">
        <v>450086</v>
      </c>
      <c r="CQ357" s="119">
        <v>28043</v>
      </c>
      <c r="CR357" s="119">
        <v>27087</v>
      </c>
      <c r="CS357" s="118">
        <v>956</v>
      </c>
      <c r="CT357" s="117">
        <v>11673</v>
      </c>
      <c r="CU357" s="117">
        <v>12629</v>
      </c>
    </row>
    <row r="358" spans="1:99" x14ac:dyDescent="0.2">
      <c r="A358" s="144" t="s">
        <v>747</v>
      </c>
      <c r="B358" s="144" t="s">
        <v>1397</v>
      </c>
      <c r="C358" s="144" t="s">
        <v>748</v>
      </c>
      <c r="D358" s="144"/>
      <c r="E358" s="144" t="s">
        <v>819</v>
      </c>
      <c r="F358" s="97">
        <v>125957</v>
      </c>
      <c r="G358" s="97">
        <v>7326</v>
      </c>
      <c r="H358" s="97">
        <v>27081</v>
      </c>
      <c r="I358" s="97">
        <v>65947</v>
      </c>
      <c r="J358" s="97">
        <v>9762</v>
      </c>
      <c r="K358" s="97">
        <v>8228</v>
      </c>
      <c r="L358" s="97">
        <v>13496</v>
      </c>
      <c r="M358" s="97">
        <v>8636</v>
      </c>
      <c r="N358" s="97">
        <v>5053</v>
      </c>
      <c r="O358" s="97">
        <v>0</v>
      </c>
      <c r="P358" s="97">
        <v>0</v>
      </c>
      <c r="Q358" s="97">
        <v>7768</v>
      </c>
      <c r="R358" s="97">
        <v>0</v>
      </c>
      <c r="S358" s="140">
        <v>279254</v>
      </c>
      <c r="T358" s="98">
        <v>65110</v>
      </c>
      <c r="U358" s="98">
        <v>2008</v>
      </c>
      <c r="V358" s="98">
        <v>0</v>
      </c>
      <c r="W358" s="98">
        <v>0</v>
      </c>
      <c r="X358" s="98">
        <v>0</v>
      </c>
      <c r="Y358" s="97">
        <v>0</v>
      </c>
      <c r="Z358" s="97">
        <v>0</v>
      </c>
      <c r="AA358" s="97">
        <v>7165</v>
      </c>
      <c r="AB358" s="97">
        <v>318</v>
      </c>
      <c r="AC358" s="97">
        <v>471</v>
      </c>
      <c r="AD358" s="98">
        <v>0</v>
      </c>
      <c r="AE358" s="98">
        <v>84</v>
      </c>
      <c r="AF358" s="98">
        <v>0</v>
      </c>
      <c r="AG358" s="98">
        <v>0</v>
      </c>
      <c r="AH358" s="98">
        <v>-781</v>
      </c>
      <c r="AI358" s="98">
        <v>0</v>
      </c>
      <c r="AJ358" s="114">
        <v>353629</v>
      </c>
      <c r="AK358" s="97">
        <v>195</v>
      </c>
      <c r="AL358" s="97">
        <v>4976</v>
      </c>
      <c r="AM358" s="97">
        <v>0</v>
      </c>
      <c r="AN358" s="97">
        <v>-2200</v>
      </c>
      <c r="AO358" s="97">
        <v>13</v>
      </c>
      <c r="AP358" s="97">
        <v>3320</v>
      </c>
      <c r="AQ358" s="97">
        <v>469</v>
      </c>
      <c r="AR358" s="97">
        <v>3822</v>
      </c>
      <c r="AS358" s="97">
        <v>0</v>
      </c>
      <c r="AT358" s="97">
        <v>364224</v>
      </c>
      <c r="AU358" s="97">
        <v>-2868</v>
      </c>
      <c r="AV358" s="97">
        <v>0</v>
      </c>
      <c r="AW358" s="97">
        <v>108</v>
      </c>
      <c r="AX358" s="97">
        <v>0</v>
      </c>
      <c r="AY358" s="97">
        <v>-68675</v>
      </c>
      <c r="AZ358" s="97">
        <v>0</v>
      </c>
      <c r="BA358" s="97">
        <v>0</v>
      </c>
      <c r="BB358" s="97">
        <v>0</v>
      </c>
      <c r="BC358" s="97">
        <v>0</v>
      </c>
      <c r="BD358" s="114">
        <v>292789</v>
      </c>
      <c r="BE358" s="97">
        <v>-2</v>
      </c>
      <c r="BF358" s="97">
        <v>-135395</v>
      </c>
      <c r="BG358" s="97">
        <v>157392</v>
      </c>
      <c r="BH358" s="97">
        <v>0</v>
      </c>
      <c r="BI358" s="97">
        <v>-5479</v>
      </c>
      <c r="BJ358" s="97">
        <v>0</v>
      </c>
      <c r="BK358" s="97">
        <v>-2948</v>
      </c>
      <c r="BL358" s="97">
        <v>0</v>
      </c>
      <c r="BM358" s="97">
        <v>-12334</v>
      </c>
      <c r="BN358" s="97">
        <v>0</v>
      </c>
      <c r="BO358" s="97">
        <v>-21095</v>
      </c>
      <c r="BP358" s="97">
        <v>-2205</v>
      </c>
      <c r="BQ358" s="97">
        <v>113333</v>
      </c>
      <c r="BR358" s="105">
        <v>7881</v>
      </c>
      <c r="BS358" s="105">
        <v>164</v>
      </c>
      <c r="BT358" s="105">
        <v>37407</v>
      </c>
      <c r="BU358" s="105">
        <v>9956</v>
      </c>
      <c r="BV358" s="106">
        <v>2402</v>
      </c>
      <c r="BW358" s="106">
        <v>164</v>
      </c>
      <c r="BX358" s="106">
        <v>34459</v>
      </c>
      <c r="BY358" s="106">
        <v>9956</v>
      </c>
      <c r="BZ358" s="105">
        <v>0</v>
      </c>
      <c r="CA358" s="107">
        <v>16876</v>
      </c>
      <c r="CB358" s="107">
        <v>331</v>
      </c>
      <c r="CC358" s="107">
        <v>-74285</v>
      </c>
      <c r="CD358" s="107">
        <v>-17547</v>
      </c>
      <c r="CE358" s="107">
        <v>10757</v>
      </c>
      <c r="CF358" s="136">
        <v>-63868</v>
      </c>
      <c r="CG358" s="110">
        <v>4225</v>
      </c>
      <c r="CH358" s="110">
        <v>6226</v>
      </c>
      <c r="CI358" s="135">
        <v>10451</v>
      </c>
      <c r="CJ358" s="135">
        <v>0</v>
      </c>
      <c r="CK358" s="97">
        <v>0</v>
      </c>
      <c r="CL358" s="97">
        <v>0</v>
      </c>
      <c r="CM358" s="139">
        <v>0</v>
      </c>
      <c r="CN358" s="139">
        <v>0</v>
      </c>
      <c r="CO358" s="97">
        <v>1</v>
      </c>
      <c r="CP358" s="97">
        <v>273800</v>
      </c>
      <c r="CQ358" s="119">
        <v>0</v>
      </c>
      <c r="CR358" s="119">
        <v>0</v>
      </c>
      <c r="CS358" s="118">
        <v>0</v>
      </c>
      <c r="CT358" s="117">
        <v>0</v>
      </c>
      <c r="CU358" s="117">
        <v>0</v>
      </c>
    </row>
    <row r="359" spans="1:99" x14ac:dyDescent="0.2">
      <c r="A359" s="144" t="s">
        <v>749</v>
      </c>
      <c r="B359" s="144" t="s">
        <v>1398</v>
      </c>
      <c r="C359" s="144" t="s">
        <v>750</v>
      </c>
      <c r="D359" s="144"/>
      <c r="E359" s="144" t="s">
        <v>819</v>
      </c>
      <c r="F359" s="97">
        <v>129898</v>
      </c>
      <c r="G359" s="97">
        <v>9487</v>
      </c>
      <c r="H359" s="97">
        <v>36974</v>
      </c>
      <c r="I359" s="97">
        <v>51851</v>
      </c>
      <c r="J359" s="97">
        <v>10328</v>
      </c>
      <c r="K359" s="97">
        <v>8132</v>
      </c>
      <c r="L359" s="97">
        <v>5769</v>
      </c>
      <c r="M359" s="97">
        <v>15925</v>
      </c>
      <c r="N359" s="97">
        <v>2842</v>
      </c>
      <c r="O359" s="97">
        <v>0</v>
      </c>
      <c r="P359" s="97">
        <v>0</v>
      </c>
      <c r="Q359" s="97">
        <v>14507</v>
      </c>
      <c r="R359" s="97">
        <v>0</v>
      </c>
      <c r="S359" s="140">
        <v>285713</v>
      </c>
      <c r="T359" s="98">
        <v>50163</v>
      </c>
      <c r="U359" s="98">
        <v>1235</v>
      </c>
      <c r="V359" s="98">
        <v>17024</v>
      </c>
      <c r="W359" s="98">
        <v>0</v>
      </c>
      <c r="X359" s="98">
        <v>0</v>
      </c>
      <c r="Y359" s="97">
        <v>0</v>
      </c>
      <c r="Z359" s="97">
        <v>0</v>
      </c>
      <c r="AA359" s="97">
        <v>0</v>
      </c>
      <c r="AB359" s="97">
        <v>379</v>
      </c>
      <c r="AC359" s="97">
        <v>422</v>
      </c>
      <c r="AD359" s="98">
        <v>0</v>
      </c>
      <c r="AE359" s="98">
        <v>-476</v>
      </c>
      <c r="AF359" s="98">
        <v>0</v>
      </c>
      <c r="AG359" s="98">
        <v>0</v>
      </c>
      <c r="AH359" s="98">
        <v>488</v>
      </c>
      <c r="AI359" s="98">
        <v>0</v>
      </c>
      <c r="AJ359" s="114">
        <v>354948</v>
      </c>
      <c r="AK359" s="97">
        <v>160</v>
      </c>
      <c r="AL359" s="97">
        <v>2059</v>
      </c>
      <c r="AM359" s="97">
        <v>0</v>
      </c>
      <c r="AN359" s="97">
        <v>0</v>
      </c>
      <c r="AO359" s="97">
        <v>0</v>
      </c>
      <c r="AP359" s="97">
        <v>4222</v>
      </c>
      <c r="AQ359" s="97">
        <v>0</v>
      </c>
      <c r="AR359" s="97">
        <v>1303</v>
      </c>
      <c r="AS359" s="97">
        <v>0</v>
      </c>
      <c r="AT359" s="97">
        <v>362692</v>
      </c>
      <c r="AU359" s="97">
        <v>-450</v>
      </c>
      <c r="AV359" s="97">
        <v>0</v>
      </c>
      <c r="AW359" s="97">
        <v>0</v>
      </c>
      <c r="AX359" s="97">
        <v>0</v>
      </c>
      <c r="AY359" s="97">
        <v>-72945</v>
      </c>
      <c r="AZ359" s="97">
        <v>0</v>
      </c>
      <c r="BA359" s="97">
        <v>-17</v>
      </c>
      <c r="BB359" s="97">
        <v>0</v>
      </c>
      <c r="BC359" s="97">
        <v>0</v>
      </c>
      <c r="BD359" s="114">
        <v>289280</v>
      </c>
      <c r="BE359" s="97">
        <v>-1</v>
      </c>
      <c r="BF359" s="97">
        <v>-133132</v>
      </c>
      <c r="BG359" s="97">
        <v>156147</v>
      </c>
      <c r="BH359" s="97">
        <v>0</v>
      </c>
      <c r="BI359" s="97">
        <v>-2323</v>
      </c>
      <c r="BJ359" s="97">
        <v>0</v>
      </c>
      <c r="BK359" s="97">
        <v>-1016</v>
      </c>
      <c r="BL359" s="97">
        <v>-6897</v>
      </c>
      <c r="BM359" s="97">
        <v>-24751</v>
      </c>
      <c r="BN359" s="97">
        <v>0</v>
      </c>
      <c r="BO359" s="97">
        <v>-34439</v>
      </c>
      <c r="BP359" s="97">
        <v>-1330</v>
      </c>
      <c r="BQ359" s="97">
        <v>85391</v>
      </c>
      <c r="BR359" s="105">
        <v>7845</v>
      </c>
      <c r="BS359" s="105">
        <v>2211</v>
      </c>
      <c r="BT359" s="105">
        <v>31183</v>
      </c>
      <c r="BU359" s="105">
        <v>12065</v>
      </c>
      <c r="BV359" s="106">
        <v>5522</v>
      </c>
      <c r="BW359" s="106">
        <v>2211</v>
      </c>
      <c r="BX359" s="106">
        <v>30167</v>
      </c>
      <c r="BY359" s="106">
        <v>5168</v>
      </c>
      <c r="BZ359" s="105">
        <v>0</v>
      </c>
      <c r="CA359" s="107">
        <v>25260</v>
      </c>
      <c r="CB359" s="107">
        <v>0</v>
      </c>
      <c r="CC359" s="107">
        <v>7811</v>
      </c>
      <c r="CD359" s="107">
        <v>0</v>
      </c>
      <c r="CE359" s="107">
        <v>23346</v>
      </c>
      <c r="CF359" s="136">
        <v>56417</v>
      </c>
      <c r="CG359" s="110">
        <v>4245</v>
      </c>
      <c r="CH359" s="110">
        <v>6041</v>
      </c>
      <c r="CI359" s="135">
        <v>10286</v>
      </c>
      <c r="CJ359" s="135">
        <v>0</v>
      </c>
      <c r="CK359" s="97">
        <v>0</v>
      </c>
      <c r="CL359" s="97">
        <v>0</v>
      </c>
      <c r="CM359" s="139">
        <v>0</v>
      </c>
      <c r="CN359" s="139">
        <v>0</v>
      </c>
      <c r="CO359" s="97">
        <v>1</v>
      </c>
      <c r="CP359" s="97">
        <v>285713</v>
      </c>
      <c r="CQ359" s="119">
        <v>38491</v>
      </c>
      <c r="CR359" s="119">
        <v>39161</v>
      </c>
      <c r="CS359" s="118">
        <v>-670</v>
      </c>
      <c r="CT359" s="117">
        <v>1895</v>
      </c>
      <c r="CU359" s="117">
        <v>1225</v>
      </c>
    </row>
    <row r="360" spans="1:99" x14ac:dyDescent="0.2">
      <c r="A360" s="144" t="s">
        <v>751</v>
      </c>
      <c r="B360" s="144" t="s">
        <v>1399</v>
      </c>
      <c r="C360" s="144" t="s">
        <v>752</v>
      </c>
      <c r="D360" s="144"/>
      <c r="E360" s="144" t="s">
        <v>819</v>
      </c>
      <c r="F360" s="97">
        <v>212639</v>
      </c>
      <c r="G360" s="97">
        <v>15871</v>
      </c>
      <c r="H360" s="97">
        <v>42703</v>
      </c>
      <c r="I360" s="97">
        <v>68732</v>
      </c>
      <c r="J360" s="97">
        <v>17323</v>
      </c>
      <c r="K360" s="97">
        <v>12032</v>
      </c>
      <c r="L360" s="97">
        <v>9610</v>
      </c>
      <c r="M360" s="97">
        <v>18623</v>
      </c>
      <c r="N360" s="97">
        <v>3150</v>
      </c>
      <c r="O360" s="97">
        <v>0</v>
      </c>
      <c r="P360" s="97">
        <v>0</v>
      </c>
      <c r="Q360" s="97">
        <v>17115</v>
      </c>
      <c r="R360" s="97">
        <v>790</v>
      </c>
      <c r="S360" s="140">
        <v>418588</v>
      </c>
      <c r="T360" s="98">
        <v>113311</v>
      </c>
      <c r="U360" s="98">
        <v>19496</v>
      </c>
      <c r="V360" s="98">
        <v>34459</v>
      </c>
      <c r="W360" s="98">
        <v>0</v>
      </c>
      <c r="X360" s="98">
        <v>0</v>
      </c>
      <c r="Y360" s="97">
        <v>0</v>
      </c>
      <c r="Z360" s="97">
        <v>0</v>
      </c>
      <c r="AA360" s="97">
        <v>7187</v>
      </c>
      <c r="AB360" s="97">
        <v>264</v>
      </c>
      <c r="AC360" s="97">
        <v>205</v>
      </c>
      <c r="AD360" s="98">
        <v>0</v>
      </c>
      <c r="AE360" s="98">
        <v>0</v>
      </c>
      <c r="AF360" s="98">
        <v>0</v>
      </c>
      <c r="AG360" s="98">
        <v>0</v>
      </c>
      <c r="AH360" s="98">
        <v>-270</v>
      </c>
      <c r="AI360" s="98">
        <v>-2718</v>
      </c>
      <c r="AJ360" s="114">
        <v>590522</v>
      </c>
      <c r="AK360" s="97">
        <v>163</v>
      </c>
      <c r="AL360" s="97">
        <v>1527</v>
      </c>
      <c r="AM360" s="97">
        <v>0</v>
      </c>
      <c r="AN360" s="97">
        <v>0</v>
      </c>
      <c r="AO360" s="97">
        <v>3273</v>
      </c>
      <c r="AP360" s="97">
        <v>6199</v>
      </c>
      <c r="AQ360" s="97">
        <v>725</v>
      </c>
      <c r="AR360" s="97">
        <v>19217</v>
      </c>
      <c r="AS360" s="97">
        <v>-8861</v>
      </c>
      <c r="AT360" s="97">
        <v>612765</v>
      </c>
      <c r="AU360" s="97">
        <v>-2327</v>
      </c>
      <c r="AV360" s="97">
        <v>-10925</v>
      </c>
      <c r="AW360" s="97">
        <v>521</v>
      </c>
      <c r="AX360" s="97">
        <v>0</v>
      </c>
      <c r="AY360" s="97">
        <v>-177959</v>
      </c>
      <c r="AZ360" s="97">
        <v>0</v>
      </c>
      <c r="BA360" s="97">
        <v>-125</v>
      </c>
      <c r="BB360" s="97">
        <v>0</v>
      </c>
      <c r="BC360" s="97">
        <v>0</v>
      </c>
      <c r="BD360" s="114">
        <v>421950</v>
      </c>
      <c r="BE360" s="97">
        <v>0</v>
      </c>
      <c r="BF360" s="97">
        <v>-230025</v>
      </c>
      <c r="BG360" s="97">
        <v>191925</v>
      </c>
      <c r="BH360" s="97">
        <v>0</v>
      </c>
      <c r="BI360" s="97">
        <v>1335</v>
      </c>
      <c r="BJ360" s="97">
        <v>-281</v>
      </c>
      <c r="BK360" s="97">
        <v>5929</v>
      </c>
      <c r="BL360" s="97">
        <v>0</v>
      </c>
      <c r="BM360" s="97">
        <v>-44484</v>
      </c>
      <c r="BN360" s="97">
        <v>0</v>
      </c>
      <c r="BO360" s="97">
        <v>-65043</v>
      </c>
      <c r="BP360" s="97">
        <v>-3253</v>
      </c>
      <c r="BQ360" s="97">
        <v>86128</v>
      </c>
      <c r="BR360" s="105">
        <v>9200</v>
      </c>
      <c r="BS360" s="105">
        <v>1192</v>
      </c>
      <c r="BT360" s="105">
        <v>75187</v>
      </c>
      <c r="BU360" s="105">
        <v>14572</v>
      </c>
      <c r="BV360" s="106">
        <v>10535</v>
      </c>
      <c r="BW360" s="106">
        <v>911</v>
      </c>
      <c r="BX360" s="106">
        <v>81116</v>
      </c>
      <c r="BY360" s="106">
        <v>14572</v>
      </c>
      <c r="BZ360" s="105">
        <v>0</v>
      </c>
      <c r="CA360" s="107">
        <v>-34497</v>
      </c>
      <c r="CB360" s="107">
        <v>-12068</v>
      </c>
      <c r="CC360" s="107">
        <v>0</v>
      </c>
      <c r="CD360" s="107">
        <v>-8670</v>
      </c>
      <c r="CE360" s="107">
        <v>14313</v>
      </c>
      <c r="CF360" s="136">
        <v>-40922</v>
      </c>
      <c r="CG360" s="110">
        <v>0</v>
      </c>
      <c r="CH360" s="110">
        <v>0</v>
      </c>
      <c r="CI360" s="135">
        <v>0</v>
      </c>
      <c r="CJ360" s="135">
        <v>0</v>
      </c>
      <c r="CK360" s="97">
        <v>0</v>
      </c>
      <c r="CL360" s="97">
        <v>0</v>
      </c>
      <c r="CM360" s="139">
        <v>0</v>
      </c>
      <c r="CN360" s="139">
        <v>0</v>
      </c>
      <c r="CO360" s="97">
        <v>1</v>
      </c>
      <c r="CP360" s="97">
        <v>407662</v>
      </c>
      <c r="CQ360" s="119">
        <v>65386</v>
      </c>
      <c r="CR360" s="119">
        <v>62168</v>
      </c>
      <c r="CS360" s="118">
        <v>3218</v>
      </c>
      <c r="CT360" s="117">
        <v>1506</v>
      </c>
      <c r="CU360" s="117">
        <v>4724</v>
      </c>
    </row>
    <row r="361" spans="1:99" x14ac:dyDescent="0.2">
      <c r="A361" s="144" t="s">
        <v>753</v>
      </c>
      <c r="B361" s="144" t="s">
        <v>1400</v>
      </c>
      <c r="C361" s="144" t="s">
        <v>754</v>
      </c>
      <c r="D361" s="144"/>
      <c r="E361" s="144" t="s">
        <v>824</v>
      </c>
      <c r="F361" s="97">
        <v>548</v>
      </c>
      <c r="G361" s="97">
        <v>1194699</v>
      </c>
      <c r="H361" s="97">
        <v>253</v>
      </c>
      <c r="I361" s="97">
        <v>0</v>
      </c>
      <c r="J361" s="97">
        <v>2681</v>
      </c>
      <c r="K361" s="97">
        <v>21802</v>
      </c>
      <c r="L361" s="97">
        <v>56887</v>
      </c>
      <c r="M361" s="97">
        <v>46286</v>
      </c>
      <c r="N361" s="97">
        <v>71793</v>
      </c>
      <c r="O361" s="97">
        <v>2955146</v>
      </c>
      <c r="P361" s="97">
        <v>376350</v>
      </c>
      <c r="Q361" s="97">
        <v>69141</v>
      </c>
      <c r="R361" s="97">
        <v>0</v>
      </c>
      <c r="S361" s="140">
        <v>4795586</v>
      </c>
      <c r="T361" s="98">
        <v>0</v>
      </c>
      <c r="U361" s="98">
        <v>0</v>
      </c>
      <c r="V361" s="98">
        <v>0</v>
      </c>
      <c r="W361" s="98">
        <v>0</v>
      </c>
      <c r="X361" s="98">
        <v>0</v>
      </c>
      <c r="Y361" s="97">
        <v>0</v>
      </c>
      <c r="Z361" s="97">
        <v>0</v>
      </c>
      <c r="AA361" s="97">
        <v>0</v>
      </c>
      <c r="AB361" s="97">
        <v>0</v>
      </c>
      <c r="AC361" s="97">
        <v>0</v>
      </c>
      <c r="AD361" s="98">
        <v>-2903</v>
      </c>
      <c r="AE361" s="98">
        <v>0</v>
      </c>
      <c r="AF361" s="98">
        <v>3460</v>
      </c>
      <c r="AG361" s="98">
        <v>0</v>
      </c>
      <c r="AH361" s="98">
        <v>-6119</v>
      </c>
      <c r="AI361" s="98">
        <v>0</v>
      </c>
      <c r="AJ361" s="114">
        <v>4790024</v>
      </c>
      <c r="AK361" s="97">
        <v>0</v>
      </c>
      <c r="AL361" s="97">
        <v>354101</v>
      </c>
      <c r="AM361" s="97">
        <v>0</v>
      </c>
      <c r="AN361" s="97">
        <v>0</v>
      </c>
      <c r="AO361" s="97">
        <v>125</v>
      </c>
      <c r="AP361" s="97">
        <v>165252</v>
      </c>
      <c r="AQ361" s="97">
        <v>0</v>
      </c>
      <c r="AR361" s="97">
        <v>633540</v>
      </c>
      <c r="AS361" s="97">
        <v>0</v>
      </c>
      <c r="AT361" s="97">
        <v>5943042</v>
      </c>
      <c r="AU361" s="97">
        <v>-352408</v>
      </c>
      <c r="AV361" s="97">
        <v>3056</v>
      </c>
      <c r="AW361" s="97">
        <v>17765</v>
      </c>
      <c r="AX361" s="97">
        <v>0</v>
      </c>
      <c r="AY361" s="97">
        <v>-8072</v>
      </c>
      <c r="AZ361" s="97">
        <v>-223406</v>
      </c>
      <c r="BA361" s="97">
        <v>-146690</v>
      </c>
      <c r="BB361" s="97">
        <v>0</v>
      </c>
      <c r="BC361" s="97">
        <v>0</v>
      </c>
      <c r="BD361" s="114">
        <v>5233287</v>
      </c>
      <c r="BE361" s="97">
        <v>0</v>
      </c>
      <c r="BF361" s="97">
        <v>-1005012</v>
      </c>
      <c r="BG361" s="97">
        <v>4228275</v>
      </c>
      <c r="BH361" s="97">
        <v>0</v>
      </c>
      <c r="BI361" s="97">
        <v>0</v>
      </c>
      <c r="BJ361" s="97">
        <v>0</v>
      </c>
      <c r="BK361" s="97">
        <v>-348152</v>
      </c>
      <c r="BL361" s="97">
        <v>-48216</v>
      </c>
      <c r="BM361" s="97">
        <v>-168120</v>
      </c>
      <c r="BN361" s="97">
        <v>-1904604</v>
      </c>
      <c r="BO361" s="97">
        <v>-952451</v>
      </c>
      <c r="BP361" s="97">
        <v>-32389</v>
      </c>
      <c r="BQ361" s="97">
        <v>774343</v>
      </c>
      <c r="BR361" s="105">
        <v>0</v>
      </c>
      <c r="BS361" s="105">
        <v>0</v>
      </c>
      <c r="BT361" s="105">
        <v>1980662</v>
      </c>
      <c r="BU361" s="105">
        <v>274617</v>
      </c>
      <c r="BV361" s="106">
        <v>0</v>
      </c>
      <c r="BW361" s="106">
        <v>0</v>
      </c>
      <c r="BX361" s="106">
        <v>1632510</v>
      </c>
      <c r="BY361" s="106">
        <v>226401</v>
      </c>
      <c r="BZ361" s="105">
        <v>0</v>
      </c>
      <c r="CA361" s="107">
        <v>320948</v>
      </c>
      <c r="CB361" s="107">
        <v>257808</v>
      </c>
      <c r="CC361" s="107">
        <v>-634</v>
      </c>
      <c r="CD361" s="107">
        <v>-368442</v>
      </c>
      <c r="CE361" s="107">
        <v>530300</v>
      </c>
      <c r="CF361" s="136">
        <v>739980</v>
      </c>
      <c r="CG361" s="110">
        <v>0</v>
      </c>
      <c r="CH361" s="110">
        <v>0</v>
      </c>
      <c r="CI361" s="135">
        <v>0</v>
      </c>
      <c r="CJ361" s="135">
        <v>0</v>
      </c>
      <c r="CK361" s="97">
        <v>0</v>
      </c>
      <c r="CL361" s="97">
        <v>0</v>
      </c>
      <c r="CM361" s="139">
        <v>0</v>
      </c>
      <c r="CN361" s="139">
        <v>0</v>
      </c>
      <c r="CO361" s="97">
        <v>1</v>
      </c>
      <c r="CP361" s="97">
        <v>4942323</v>
      </c>
      <c r="CQ361" s="119">
        <v>0</v>
      </c>
      <c r="CR361" s="119">
        <v>0</v>
      </c>
      <c r="CS361" s="118">
        <v>0</v>
      </c>
      <c r="CT361" s="117">
        <v>0</v>
      </c>
      <c r="CU361" s="117">
        <v>0</v>
      </c>
    </row>
    <row r="362" spans="1:99" x14ac:dyDescent="0.2">
      <c r="A362" s="144" t="s">
        <v>755</v>
      </c>
      <c r="B362" s="144" t="s">
        <v>1401</v>
      </c>
      <c r="C362" s="144" t="s">
        <v>849</v>
      </c>
      <c r="D362" s="144"/>
      <c r="E362" s="144" t="s">
        <v>824</v>
      </c>
      <c r="F362" s="97">
        <v>0</v>
      </c>
      <c r="G362" s="97">
        <v>0</v>
      </c>
      <c r="H362" s="97">
        <v>0</v>
      </c>
      <c r="I362" s="97">
        <v>0</v>
      </c>
      <c r="J362" s="97">
        <v>0</v>
      </c>
      <c r="K362" s="97">
        <v>0</v>
      </c>
      <c r="L362" s="97">
        <v>0</v>
      </c>
      <c r="M362" s="97">
        <v>0</v>
      </c>
      <c r="N362" s="97">
        <v>0</v>
      </c>
      <c r="O362" s="97">
        <v>0</v>
      </c>
      <c r="P362" s="97">
        <v>40224</v>
      </c>
      <c r="Q362" s="97">
        <v>1336</v>
      </c>
      <c r="R362" s="97">
        <v>0</v>
      </c>
      <c r="S362" s="140">
        <v>41560</v>
      </c>
      <c r="T362" s="98">
        <v>0</v>
      </c>
      <c r="U362" s="98">
        <v>0</v>
      </c>
      <c r="V362" s="98">
        <v>0</v>
      </c>
      <c r="W362" s="98">
        <v>0</v>
      </c>
      <c r="X362" s="98">
        <v>0</v>
      </c>
      <c r="Y362" s="97">
        <v>0</v>
      </c>
      <c r="Z362" s="97">
        <v>0</v>
      </c>
      <c r="AA362" s="97">
        <v>0</v>
      </c>
      <c r="AB362" s="97">
        <v>0</v>
      </c>
      <c r="AC362" s="97">
        <v>0</v>
      </c>
      <c r="AD362" s="98">
        <v>0</v>
      </c>
      <c r="AE362" s="98">
        <v>0</v>
      </c>
      <c r="AF362" s="98">
        <v>0</v>
      </c>
      <c r="AG362" s="98">
        <v>0</v>
      </c>
      <c r="AH362" s="98">
        <v>-207</v>
      </c>
      <c r="AI362" s="98">
        <v>0</v>
      </c>
      <c r="AJ362" s="114">
        <v>41353</v>
      </c>
      <c r="AK362" s="97">
        <v>0</v>
      </c>
      <c r="AL362" s="97">
        <v>1414</v>
      </c>
      <c r="AM362" s="97">
        <v>0</v>
      </c>
      <c r="AN362" s="97">
        <v>0</v>
      </c>
      <c r="AO362" s="97">
        <v>0</v>
      </c>
      <c r="AP362" s="97">
        <v>1368</v>
      </c>
      <c r="AQ362" s="97">
        <v>3</v>
      </c>
      <c r="AR362" s="97">
        <v>475</v>
      </c>
      <c r="AS362" s="97">
        <v>0</v>
      </c>
      <c r="AT362" s="97">
        <v>44613</v>
      </c>
      <c r="AU362" s="97">
        <v>-27</v>
      </c>
      <c r="AV362" s="97">
        <v>0</v>
      </c>
      <c r="AW362" s="97">
        <v>0</v>
      </c>
      <c r="AX362" s="97">
        <v>0</v>
      </c>
      <c r="AY362" s="97">
        <v>0</v>
      </c>
      <c r="AZ362" s="97">
        <v>0</v>
      </c>
      <c r="BA362" s="97">
        <v>0</v>
      </c>
      <c r="BB362" s="97">
        <v>0</v>
      </c>
      <c r="BC362" s="97">
        <v>0</v>
      </c>
      <c r="BD362" s="114">
        <v>44586</v>
      </c>
      <c r="BE362" s="97">
        <v>0</v>
      </c>
      <c r="BF362" s="97">
        <v>-2776</v>
      </c>
      <c r="BG362" s="97">
        <v>41810</v>
      </c>
      <c r="BH362" s="97">
        <v>0</v>
      </c>
      <c r="BI362" s="97">
        <v>0</v>
      </c>
      <c r="BJ362" s="97">
        <v>0</v>
      </c>
      <c r="BK362" s="97">
        <v>1018</v>
      </c>
      <c r="BL362" s="97">
        <v>0</v>
      </c>
      <c r="BM362" s="97">
        <v>-8647</v>
      </c>
      <c r="BN362" s="97">
        <v>0</v>
      </c>
      <c r="BO362" s="97">
        <v>-10224</v>
      </c>
      <c r="BP362" s="97">
        <v>-216</v>
      </c>
      <c r="BQ362" s="97">
        <v>23741</v>
      </c>
      <c r="BR362" s="105">
        <v>0</v>
      </c>
      <c r="BS362" s="105">
        <v>0</v>
      </c>
      <c r="BT362" s="105">
        <v>6496</v>
      </c>
      <c r="BU362" s="105">
        <v>1500</v>
      </c>
      <c r="BV362" s="106">
        <v>0</v>
      </c>
      <c r="BW362" s="106">
        <v>0</v>
      </c>
      <c r="BX362" s="106">
        <v>7514</v>
      </c>
      <c r="BY362" s="106">
        <v>1500</v>
      </c>
      <c r="BZ362" s="105">
        <v>0</v>
      </c>
      <c r="CA362" s="107">
        <v>4533</v>
      </c>
      <c r="CB362" s="107">
        <v>782</v>
      </c>
      <c r="CC362" s="107">
        <v>0</v>
      </c>
      <c r="CD362" s="107">
        <v>0</v>
      </c>
      <c r="CE362" s="107">
        <v>0</v>
      </c>
      <c r="CF362" s="136">
        <v>5315</v>
      </c>
      <c r="CG362" s="110">
        <v>0</v>
      </c>
      <c r="CH362" s="110">
        <v>0</v>
      </c>
      <c r="CI362" s="135">
        <v>0</v>
      </c>
      <c r="CJ362" s="135">
        <v>0</v>
      </c>
      <c r="CK362" s="97">
        <v>0</v>
      </c>
      <c r="CL362" s="97">
        <v>0</v>
      </c>
      <c r="CM362" s="139">
        <v>0</v>
      </c>
      <c r="CN362" s="139">
        <v>0</v>
      </c>
      <c r="CO362" s="97">
        <v>1</v>
      </c>
      <c r="CP362" s="97">
        <v>40996</v>
      </c>
      <c r="CQ362" s="119">
        <v>0</v>
      </c>
      <c r="CR362" s="119">
        <v>0</v>
      </c>
      <c r="CS362" s="118">
        <v>0</v>
      </c>
      <c r="CT362" s="117">
        <v>0</v>
      </c>
      <c r="CU362" s="117">
        <v>0</v>
      </c>
    </row>
    <row r="363" spans="1:99" x14ac:dyDescent="0.2">
      <c r="A363" s="144" t="s">
        <v>756</v>
      </c>
      <c r="B363" s="144" t="s">
        <v>1402</v>
      </c>
      <c r="C363" s="144" t="s">
        <v>850</v>
      </c>
      <c r="D363" s="144"/>
      <c r="E363" s="144" t="s">
        <v>824</v>
      </c>
      <c r="F363" s="97">
        <v>0</v>
      </c>
      <c r="G363" s="97">
        <v>0</v>
      </c>
      <c r="H363" s="97">
        <v>0</v>
      </c>
      <c r="I363" s="97">
        <v>0</v>
      </c>
      <c r="J363" s="97">
        <v>0</v>
      </c>
      <c r="K363" s="97">
        <v>0</v>
      </c>
      <c r="L363" s="97">
        <v>0</v>
      </c>
      <c r="M363" s="97">
        <v>0</v>
      </c>
      <c r="N363" s="97">
        <v>0</v>
      </c>
      <c r="O363" s="97">
        <v>0</v>
      </c>
      <c r="P363" s="97">
        <v>23490</v>
      </c>
      <c r="Q363" s="97">
        <v>2674</v>
      </c>
      <c r="R363" s="97">
        <v>0</v>
      </c>
      <c r="S363" s="140">
        <v>26164</v>
      </c>
      <c r="T363" s="98">
        <v>0</v>
      </c>
      <c r="U363" s="98">
        <v>0</v>
      </c>
      <c r="V363" s="98">
        <v>0</v>
      </c>
      <c r="W363" s="98">
        <v>0</v>
      </c>
      <c r="X363" s="98">
        <v>0</v>
      </c>
      <c r="Y363" s="97">
        <v>0</v>
      </c>
      <c r="Z363" s="97">
        <v>0</v>
      </c>
      <c r="AA363" s="97">
        <v>0</v>
      </c>
      <c r="AB363" s="97">
        <v>0</v>
      </c>
      <c r="AC363" s="97">
        <v>0</v>
      </c>
      <c r="AD363" s="98">
        <v>0</v>
      </c>
      <c r="AE363" s="98">
        <v>0</v>
      </c>
      <c r="AF363" s="98">
        <v>0</v>
      </c>
      <c r="AG363" s="98">
        <v>0</v>
      </c>
      <c r="AH363" s="98">
        <v>7</v>
      </c>
      <c r="AI363" s="98">
        <v>0</v>
      </c>
      <c r="AJ363" s="114">
        <v>26171</v>
      </c>
      <c r="AK363" s="97">
        <v>0</v>
      </c>
      <c r="AL363" s="97">
        <v>1761</v>
      </c>
      <c r="AM363" s="97">
        <v>0</v>
      </c>
      <c r="AN363" s="97">
        <v>0</v>
      </c>
      <c r="AO363" s="97">
        <v>0</v>
      </c>
      <c r="AP363" s="97">
        <v>437</v>
      </c>
      <c r="AQ363" s="97">
        <v>77</v>
      </c>
      <c r="AR363" s="97">
        <v>430</v>
      </c>
      <c r="AS363" s="97">
        <v>0</v>
      </c>
      <c r="AT363" s="97">
        <v>28876</v>
      </c>
      <c r="AU363" s="97">
        <v>-129</v>
      </c>
      <c r="AV363" s="97">
        <v>0</v>
      </c>
      <c r="AW363" s="97">
        <v>0</v>
      </c>
      <c r="AX363" s="97">
        <v>0</v>
      </c>
      <c r="AY363" s="97">
        <v>0</v>
      </c>
      <c r="AZ363" s="97">
        <v>0</v>
      </c>
      <c r="BA363" s="97">
        <v>0</v>
      </c>
      <c r="BB363" s="97">
        <v>0</v>
      </c>
      <c r="BC363" s="97">
        <v>0</v>
      </c>
      <c r="BD363" s="114">
        <v>28747</v>
      </c>
      <c r="BE363" s="97">
        <v>0</v>
      </c>
      <c r="BF363" s="97">
        <v>-261</v>
      </c>
      <c r="BG363" s="97">
        <v>28486</v>
      </c>
      <c r="BH363" s="97">
        <v>0</v>
      </c>
      <c r="BI363" s="97">
        <v>0</v>
      </c>
      <c r="BJ363" s="97">
        <v>0</v>
      </c>
      <c r="BK363" s="97">
        <v>982</v>
      </c>
      <c r="BL363" s="97">
        <v>0</v>
      </c>
      <c r="BM363" s="97">
        <v>-4770</v>
      </c>
      <c r="BN363" s="97">
        <v>0</v>
      </c>
      <c r="BO363" s="97">
        <v>-5718</v>
      </c>
      <c r="BP363" s="97">
        <v>-772</v>
      </c>
      <c r="BQ363" s="97">
        <v>18205</v>
      </c>
      <c r="BR363" s="105">
        <v>0</v>
      </c>
      <c r="BS363" s="105">
        <v>0</v>
      </c>
      <c r="BT363" s="105">
        <v>11266</v>
      </c>
      <c r="BU363" s="105">
        <v>2600</v>
      </c>
      <c r="BV363" s="106">
        <v>0</v>
      </c>
      <c r="BW363" s="106">
        <v>0</v>
      </c>
      <c r="BX363" s="106">
        <v>12248</v>
      </c>
      <c r="BY363" s="106">
        <v>2600</v>
      </c>
      <c r="BZ363" s="105">
        <v>0</v>
      </c>
      <c r="CA363" s="107">
        <v>1439</v>
      </c>
      <c r="CB363" s="107">
        <v>0</v>
      </c>
      <c r="CC363" s="107">
        <v>651</v>
      </c>
      <c r="CD363" s="107">
        <v>-14</v>
      </c>
      <c r="CE363" s="107">
        <v>0</v>
      </c>
      <c r="CF363" s="136">
        <v>2076</v>
      </c>
      <c r="CG363" s="110">
        <v>0</v>
      </c>
      <c r="CH363" s="110">
        <v>0</v>
      </c>
      <c r="CI363" s="135">
        <v>0</v>
      </c>
      <c r="CJ363" s="135">
        <v>0</v>
      </c>
      <c r="CK363" s="97">
        <v>0</v>
      </c>
      <c r="CL363" s="97">
        <v>0</v>
      </c>
      <c r="CM363" s="139">
        <v>0</v>
      </c>
      <c r="CN363" s="139">
        <v>0</v>
      </c>
      <c r="CO363" s="97">
        <v>1</v>
      </c>
      <c r="CP363" s="97">
        <v>26164</v>
      </c>
      <c r="CQ363" s="119">
        <v>0</v>
      </c>
      <c r="CR363" s="119">
        <v>0</v>
      </c>
      <c r="CS363" s="118">
        <v>0</v>
      </c>
      <c r="CT363" s="117">
        <v>0</v>
      </c>
      <c r="CU363" s="117">
        <v>0</v>
      </c>
    </row>
    <row r="364" spans="1:99" x14ac:dyDescent="0.2">
      <c r="A364" s="144" t="s">
        <v>757</v>
      </c>
      <c r="B364" s="144" t="s">
        <v>1403</v>
      </c>
      <c r="C364" s="144" t="s">
        <v>851</v>
      </c>
      <c r="D364" s="144"/>
      <c r="E364" s="144" t="s">
        <v>824</v>
      </c>
      <c r="F364" s="97">
        <v>0</v>
      </c>
      <c r="G364" s="97">
        <v>0</v>
      </c>
      <c r="H364" s="97">
        <v>0</v>
      </c>
      <c r="I364" s="97">
        <v>0</v>
      </c>
      <c r="J364" s="97">
        <v>0</v>
      </c>
      <c r="K364" s="97">
        <v>0</v>
      </c>
      <c r="L364" s="97">
        <v>0</v>
      </c>
      <c r="M364" s="97">
        <v>0</v>
      </c>
      <c r="N364" s="97">
        <v>0</v>
      </c>
      <c r="O364" s="97">
        <v>0</v>
      </c>
      <c r="P364" s="97">
        <v>31531</v>
      </c>
      <c r="Q364" s="97">
        <v>830</v>
      </c>
      <c r="R364" s="97">
        <v>0</v>
      </c>
      <c r="S364" s="140">
        <v>32361</v>
      </c>
      <c r="T364" s="98">
        <v>0</v>
      </c>
      <c r="U364" s="98">
        <v>0</v>
      </c>
      <c r="V364" s="98">
        <v>0</v>
      </c>
      <c r="W364" s="98">
        <v>0</v>
      </c>
      <c r="X364" s="98">
        <v>0</v>
      </c>
      <c r="Y364" s="97">
        <v>0</v>
      </c>
      <c r="Z364" s="97">
        <v>0</v>
      </c>
      <c r="AA364" s="97">
        <v>0</v>
      </c>
      <c r="AB364" s="97">
        <v>0</v>
      </c>
      <c r="AC364" s="97">
        <v>0</v>
      </c>
      <c r="AD364" s="98">
        <v>0</v>
      </c>
      <c r="AE364" s="98">
        <v>0</v>
      </c>
      <c r="AF364" s="98">
        <v>0</v>
      </c>
      <c r="AG364" s="98">
        <v>0</v>
      </c>
      <c r="AH364" s="98">
        <v>-31</v>
      </c>
      <c r="AI364" s="98">
        <v>0</v>
      </c>
      <c r="AJ364" s="114">
        <v>32330</v>
      </c>
      <c r="AK364" s="97">
        <v>0</v>
      </c>
      <c r="AL364" s="97">
        <v>1926</v>
      </c>
      <c r="AM364" s="97">
        <v>0</v>
      </c>
      <c r="AN364" s="97">
        <v>0</v>
      </c>
      <c r="AO364" s="97">
        <v>0</v>
      </c>
      <c r="AP364" s="97">
        <v>346</v>
      </c>
      <c r="AQ364" s="97">
        <v>0</v>
      </c>
      <c r="AR364" s="97">
        <v>392</v>
      </c>
      <c r="AS364" s="97">
        <v>0</v>
      </c>
      <c r="AT364" s="97">
        <v>34994</v>
      </c>
      <c r="AU364" s="97">
        <v>-23</v>
      </c>
      <c r="AV364" s="97">
        <v>0</v>
      </c>
      <c r="AW364" s="97">
        <v>0</v>
      </c>
      <c r="AX364" s="97">
        <v>0</v>
      </c>
      <c r="AY364" s="97">
        <v>0</v>
      </c>
      <c r="AZ364" s="97">
        <v>0</v>
      </c>
      <c r="BA364" s="97">
        <v>0</v>
      </c>
      <c r="BB364" s="97">
        <v>0</v>
      </c>
      <c r="BC364" s="97">
        <v>0</v>
      </c>
      <c r="BD364" s="114">
        <v>34971</v>
      </c>
      <c r="BE364" s="97">
        <v>0</v>
      </c>
      <c r="BF364" s="97">
        <v>-1004</v>
      </c>
      <c r="BG364" s="97">
        <v>33967</v>
      </c>
      <c r="BH364" s="97">
        <v>0</v>
      </c>
      <c r="BI364" s="97">
        <v>0</v>
      </c>
      <c r="BJ364" s="97">
        <v>0</v>
      </c>
      <c r="BK364" s="97">
        <v>-1228</v>
      </c>
      <c r="BL364" s="97">
        <v>0</v>
      </c>
      <c r="BM364" s="97">
        <v>-5706</v>
      </c>
      <c r="BN364" s="97">
        <v>0</v>
      </c>
      <c r="BO364" s="97">
        <v>-6866</v>
      </c>
      <c r="BP364" s="97">
        <v>0</v>
      </c>
      <c r="BQ364" s="97">
        <v>20167</v>
      </c>
      <c r="BR364" s="105">
        <v>0</v>
      </c>
      <c r="BS364" s="105">
        <v>0</v>
      </c>
      <c r="BT364" s="105">
        <v>8889</v>
      </c>
      <c r="BU364" s="105">
        <v>0</v>
      </c>
      <c r="BV364" s="106">
        <v>0</v>
      </c>
      <c r="BW364" s="106">
        <v>0</v>
      </c>
      <c r="BX364" s="106">
        <v>7661</v>
      </c>
      <c r="BY364" s="106">
        <v>0</v>
      </c>
      <c r="BZ364" s="105">
        <v>0</v>
      </c>
      <c r="CA364" s="107">
        <v>1469</v>
      </c>
      <c r="CB364" s="107">
        <v>55</v>
      </c>
      <c r="CC364" s="107">
        <v>6383</v>
      </c>
      <c r="CD364" s="107">
        <v>0</v>
      </c>
      <c r="CE364" s="107">
        <v>0</v>
      </c>
      <c r="CF364" s="136">
        <v>7907</v>
      </c>
      <c r="CG364" s="110">
        <v>0</v>
      </c>
      <c r="CH364" s="110">
        <v>0</v>
      </c>
      <c r="CI364" s="135">
        <v>0</v>
      </c>
      <c r="CJ364" s="135">
        <v>0</v>
      </c>
      <c r="CK364" s="97">
        <v>0</v>
      </c>
      <c r="CL364" s="97">
        <v>0</v>
      </c>
      <c r="CM364" s="139">
        <v>0</v>
      </c>
      <c r="CN364" s="139">
        <v>0</v>
      </c>
      <c r="CO364" s="97">
        <v>1</v>
      </c>
      <c r="CP364" s="97">
        <v>32361</v>
      </c>
      <c r="CQ364" s="119">
        <v>0</v>
      </c>
      <c r="CR364" s="119">
        <v>0</v>
      </c>
      <c r="CS364" s="118">
        <v>0</v>
      </c>
      <c r="CT364" s="117">
        <v>0</v>
      </c>
      <c r="CU364" s="117">
        <v>0</v>
      </c>
    </row>
    <row r="365" spans="1:99" x14ac:dyDescent="0.2">
      <c r="A365" s="144" t="s">
        <v>758</v>
      </c>
      <c r="B365" s="144" t="s">
        <v>1404</v>
      </c>
      <c r="C365" s="144" t="s">
        <v>852</v>
      </c>
      <c r="D365" s="144"/>
      <c r="E365" s="144" t="s">
        <v>824</v>
      </c>
      <c r="F365" s="97">
        <v>0</v>
      </c>
      <c r="G365" s="97">
        <v>0</v>
      </c>
      <c r="H365" s="97">
        <v>0</v>
      </c>
      <c r="I365" s="97">
        <v>0</v>
      </c>
      <c r="J365" s="97">
        <v>0</v>
      </c>
      <c r="K365" s="97">
        <v>0</v>
      </c>
      <c r="L365" s="97">
        <v>0</v>
      </c>
      <c r="M365" s="97">
        <v>0</v>
      </c>
      <c r="N365" s="97">
        <v>0</v>
      </c>
      <c r="O365" s="97">
        <v>0</v>
      </c>
      <c r="P365" s="97">
        <v>18170</v>
      </c>
      <c r="Q365" s="97">
        <v>6412</v>
      </c>
      <c r="R365" s="97">
        <v>0</v>
      </c>
      <c r="S365" s="140">
        <v>24582</v>
      </c>
      <c r="T365" s="98">
        <v>0</v>
      </c>
      <c r="U365" s="98">
        <v>0</v>
      </c>
      <c r="V365" s="98">
        <v>0</v>
      </c>
      <c r="W365" s="98">
        <v>0</v>
      </c>
      <c r="X365" s="98">
        <v>0</v>
      </c>
      <c r="Y365" s="97">
        <v>0</v>
      </c>
      <c r="Z365" s="97">
        <v>0</v>
      </c>
      <c r="AA365" s="97">
        <v>0</v>
      </c>
      <c r="AB365" s="97">
        <v>0</v>
      </c>
      <c r="AC365" s="97">
        <v>0</v>
      </c>
      <c r="AD365" s="98">
        <v>0</v>
      </c>
      <c r="AE365" s="98">
        <v>0</v>
      </c>
      <c r="AF365" s="98">
        <v>0</v>
      </c>
      <c r="AG365" s="98">
        <v>0</v>
      </c>
      <c r="AH365" s="98">
        <v>-1</v>
      </c>
      <c r="AI365" s="98">
        <v>0</v>
      </c>
      <c r="AJ365" s="114">
        <v>24581</v>
      </c>
      <c r="AK365" s="97">
        <v>0</v>
      </c>
      <c r="AL365" s="97">
        <v>3262</v>
      </c>
      <c r="AM365" s="97">
        <v>0</v>
      </c>
      <c r="AN365" s="97">
        <v>0</v>
      </c>
      <c r="AO365" s="97">
        <v>0</v>
      </c>
      <c r="AP365" s="97">
        <v>47</v>
      </c>
      <c r="AQ365" s="97">
        <v>0</v>
      </c>
      <c r="AR365" s="97">
        <v>0</v>
      </c>
      <c r="AS365" s="97">
        <v>0</v>
      </c>
      <c r="AT365" s="97">
        <v>27890</v>
      </c>
      <c r="AU365" s="97">
        <v>-155</v>
      </c>
      <c r="AV365" s="97">
        <v>0</v>
      </c>
      <c r="AW365" s="97">
        <v>0</v>
      </c>
      <c r="AX365" s="97">
        <v>0</v>
      </c>
      <c r="AY365" s="97">
        <v>0</v>
      </c>
      <c r="AZ365" s="97">
        <v>0</v>
      </c>
      <c r="BA365" s="97">
        <v>0</v>
      </c>
      <c r="BB365" s="97">
        <v>0</v>
      </c>
      <c r="BC365" s="97">
        <v>0</v>
      </c>
      <c r="BD365" s="114">
        <v>27735</v>
      </c>
      <c r="BE365" s="97">
        <v>0</v>
      </c>
      <c r="BF365" s="97">
        <v>-1074</v>
      </c>
      <c r="BG365" s="97">
        <v>26661</v>
      </c>
      <c r="BH365" s="97">
        <v>0</v>
      </c>
      <c r="BI365" s="97">
        <v>0</v>
      </c>
      <c r="BJ365" s="97">
        <v>0</v>
      </c>
      <c r="BK365" s="97">
        <v>-390</v>
      </c>
      <c r="BL365" s="97">
        <v>870</v>
      </c>
      <c r="BM365" s="97">
        <v>-4418</v>
      </c>
      <c r="BN365" s="97">
        <v>0</v>
      </c>
      <c r="BO365" s="97">
        <v>-4828</v>
      </c>
      <c r="BP365" s="97">
        <v>-481</v>
      </c>
      <c r="BQ365" s="97">
        <v>17414</v>
      </c>
      <c r="BR365" s="105">
        <v>0</v>
      </c>
      <c r="BS365" s="105">
        <v>0</v>
      </c>
      <c r="BT365" s="105">
        <v>8994</v>
      </c>
      <c r="BU365" s="105">
        <v>2165</v>
      </c>
      <c r="BV365" s="106">
        <v>0</v>
      </c>
      <c r="BW365" s="106">
        <v>0</v>
      </c>
      <c r="BX365" s="106">
        <v>8604</v>
      </c>
      <c r="BY365" s="106">
        <v>3035</v>
      </c>
      <c r="BZ365" s="105">
        <v>0</v>
      </c>
      <c r="CA365" s="107">
        <v>2557</v>
      </c>
      <c r="CB365" s="107">
        <v>0</v>
      </c>
      <c r="CC365" s="107">
        <v>0</v>
      </c>
      <c r="CD365" s="107">
        <v>0</v>
      </c>
      <c r="CE365" s="107">
        <v>0</v>
      </c>
      <c r="CF365" s="136">
        <v>2557</v>
      </c>
      <c r="CG365" s="110">
        <v>0</v>
      </c>
      <c r="CH365" s="110">
        <v>0</v>
      </c>
      <c r="CI365" s="135">
        <v>0</v>
      </c>
      <c r="CJ365" s="135">
        <v>0</v>
      </c>
      <c r="CK365" s="97">
        <v>0</v>
      </c>
      <c r="CL365" s="97">
        <v>0</v>
      </c>
      <c r="CM365" s="139">
        <v>0</v>
      </c>
      <c r="CN365" s="139">
        <v>0</v>
      </c>
      <c r="CO365" s="97">
        <v>1</v>
      </c>
      <c r="CP365" s="97">
        <v>24582</v>
      </c>
      <c r="CQ365" s="119">
        <v>0</v>
      </c>
      <c r="CR365" s="119">
        <v>0</v>
      </c>
      <c r="CS365" s="118">
        <v>0</v>
      </c>
      <c r="CT365" s="117">
        <v>0</v>
      </c>
      <c r="CU365" s="117">
        <v>0</v>
      </c>
    </row>
    <row r="366" spans="1:99" x14ac:dyDescent="0.2">
      <c r="A366" s="144" t="s">
        <v>759</v>
      </c>
      <c r="B366" s="144" t="s">
        <v>1405</v>
      </c>
      <c r="C366" s="144" t="s">
        <v>853</v>
      </c>
      <c r="D366" s="144"/>
      <c r="E366" s="144" t="s">
        <v>824</v>
      </c>
      <c r="F366" s="97">
        <v>0</v>
      </c>
      <c r="G366" s="97">
        <v>0</v>
      </c>
      <c r="H366" s="97">
        <v>0</v>
      </c>
      <c r="I366" s="97">
        <v>0</v>
      </c>
      <c r="J366" s="97">
        <v>0</v>
      </c>
      <c r="K366" s="97">
        <v>0</v>
      </c>
      <c r="L366" s="97">
        <v>0</v>
      </c>
      <c r="M366" s="97">
        <v>0</v>
      </c>
      <c r="N366" s="97">
        <v>0</v>
      </c>
      <c r="O366" s="97">
        <v>0</v>
      </c>
      <c r="P366" s="97">
        <v>26822</v>
      </c>
      <c r="Q366" s="97">
        <v>733</v>
      </c>
      <c r="R366" s="97">
        <v>0</v>
      </c>
      <c r="S366" s="140">
        <v>27555</v>
      </c>
      <c r="T366" s="98">
        <v>0</v>
      </c>
      <c r="U366" s="98">
        <v>0</v>
      </c>
      <c r="V366" s="98">
        <v>0</v>
      </c>
      <c r="W366" s="98">
        <v>0</v>
      </c>
      <c r="X366" s="98">
        <v>0</v>
      </c>
      <c r="Y366" s="97">
        <v>0</v>
      </c>
      <c r="Z366" s="97">
        <v>0</v>
      </c>
      <c r="AA366" s="97">
        <v>0</v>
      </c>
      <c r="AB366" s="97">
        <v>0</v>
      </c>
      <c r="AC366" s="97">
        <v>0</v>
      </c>
      <c r="AD366" s="98">
        <v>0</v>
      </c>
      <c r="AE366" s="98">
        <v>0</v>
      </c>
      <c r="AF366" s="98">
        <v>0</v>
      </c>
      <c r="AG366" s="98">
        <v>0</v>
      </c>
      <c r="AH366" s="98">
        <v>-120</v>
      </c>
      <c r="AI366" s="98">
        <v>0</v>
      </c>
      <c r="AJ366" s="114">
        <v>27435</v>
      </c>
      <c r="AK366" s="97">
        <v>0</v>
      </c>
      <c r="AL366" s="97">
        <v>2395</v>
      </c>
      <c r="AM366" s="97">
        <v>0</v>
      </c>
      <c r="AN366" s="97">
        <v>0</v>
      </c>
      <c r="AO366" s="97">
        <v>0</v>
      </c>
      <c r="AP366" s="97">
        <v>140</v>
      </c>
      <c r="AQ366" s="97">
        <v>0</v>
      </c>
      <c r="AR366" s="97">
        <v>141</v>
      </c>
      <c r="AS366" s="97">
        <v>0</v>
      </c>
      <c r="AT366" s="97">
        <v>30111</v>
      </c>
      <c r="AU366" s="97">
        <v>-109</v>
      </c>
      <c r="AV366" s="97">
        <v>0</v>
      </c>
      <c r="AW366" s="97">
        <v>0</v>
      </c>
      <c r="AX366" s="97">
        <v>0</v>
      </c>
      <c r="AY366" s="97">
        <v>0</v>
      </c>
      <c r="AZ366" s="97">
        <v>0</v>
      </c>
      <c r="BA366" s="97">
        <v>0</v>
      </c>
      <c r="BB366" s="97">
        <v>0</v>
      </c>
      <c r="BC366" s="97">
        <v>0</v>
      </c>
      <c r="BD366" s="114">
        <v>30002</v>
      </c>
      <c r="BE366" s="97">
        <v>0</v>
      </c>
      <c r="BF366" s="97">
        <v>-1094</v>
      </c>
      <c r="BG366" s="97">
        <v>28908</v>
      </c>
      <c r="BH366" s="97">
        <v>0</v>
      </c>
      <c r="BI366" s="97">
        <v>0</v>
      </c>
      <c r="BJ366" s="97">
        <v>0</v>
      </c>
      <c r="BK366" s="97">
        <v>-125</v>
      </c>
      <c r="BL366" s="97">
        <v>-164</v>
      </c>
      <c r="BM366" s="97">
        <v>-5079</v>
      </c>
      <c r="BN366" s="97">
        <v>0</v>
      </c>
      <c r="BO366" s="97">
        <v>-5841</v>
      </c>
      <c r="BP366" s="97">
        <v>74</v>
      </c>
      <c r="BQ366" s="97">
        <v>17773</v>
      </c>
      <c r="BR366" s="105">
        <v>0</v>
      </c>
      <c r="BS366" s="105">
        <v>0</v>
      </c>
      <c r="BT366" s="105">
        <v>9528</v>
      </c>
      <c r="BU366" s="105">
        <v>2349</v>
      </c>
      <c r="BV366" s="106">
        <v>0</v>
      </c>
      <c r="BW366" s="106">
        <v>0</v>
      </c>
      <c r="BX366" s="106">
        <v>9403</v>
      </c>
      <c r="BY366" s="106">
        <v>2185</v>
      </c>
      <c r="BZ366" s="105">
        <v>0</v>
      </c>
      <c r="CA366" s="107">
        <v>2586</v>
      </c>
      <c r="CB366" s="107">
        <v>55</v>
      </c>
      <c r="CC366" s="107">
        <v>0</v>
      </c>
      <c r="CD366" s="107">
        <v>-1</v>
      </c>
      <c r="CE366" s="107">
        <v>0</v>
      </c>
      <c r="CF366" s="136">
        <v>2640</v>
      </c>
      <c r="CG366" s="110">
        <v>0</v>
      </c>
      <c r="CH366" s="110">
        <v>0</v>
      </c>
      <c r="CI366" s="135">
        <v>0</v>
      </c>
      <c r="CJ366" s="135">
        <v>0</v>
      </c>
      <c r="CK366" s="97">
        <v>0</v>
      </c>
      <c r="CL366" s="97">
        <v>0</v>
      </c>
      <c r="CM366" s="139">
        <v>0</v>
      </c>
      <c r="CN366" s="139">
        <v>0</v>
      </c>
      <c r="CO366" s="97">
        <v>1</v>
      </c>
      <c r="CP366" s="97">
        <v>27555</v>
      </c>
      <c r="CQ366" s="119">
        <v>0</v>
      </c>
      <c r="CR366" s="119">
        <v>0</v>
      </c>
      <c r="CS366" s="118">
        <v>0</v>
      </c>
      <c r="CT366" s="117">
        <v>0</v>
      </c>
      <c r="CU366" s="117">
        <v>0</v>
      </c>
    </row>
    <row r="367" spans="1:99" x14ac:dyDescent="0.2">
      <c r="A367" s="144" t="s">
        <v>760</v>
      </c>
      <c r="B367" s="144" t="s">
        <v>1406</v>
      </c>
      <c r="C367" s="144" t="s">
        <v>854</v>
      </c>
      <c r="D367" s="144"/>
      <c r="E367" s="144" t="s">
        <v>824</v>
      </c>
      <c r="F367" s="97">
        <v>0</v>
      </c>
      <c r="G367" s="97">
        <v>0</v>
      </c>
      <c r="H367" s="97">
        <v>0</v>
      </c>
      <c r="I367" s="97">
        <v>0</v>
      </c>
      <c r="J367" s="97">
        <v>0</v>
      </c>
      <c r="K367" s="97">
        <v>0</v>
      </c>
      <c r="L367" s="97">
        <v>0</v>
      </c>
      <c r="M367" s="97">
        <v>0</v>
      </c>
      <c r="N367" s="97">
        <v>0</v>
      </c>
      <c r="O367" s="97">
        <v>0</v>
      </c>
      <c r="P367" s="97">
        <v>36691</v>
      </c>
      <c r="Q367" s="97">
        <v>1044</v>
      </c>
      <c r="R367" s="97">
        <v>0</v>
      </c>
      <c r="S367" s="140">
        <v>37735</v>
      </c>
      <c r="T367" s="98">
        <v>0</v>
      </c>
      <c r="U367" s="98">
        <v>0</v>
      </c>
      <c r="V367" s="98">
        <v>0</v>
      </c>
      <c r="W367" s="98">
        <v>0</v>
      </c>
      <c r="X367" s="98">
        <v>0</v>
      </c>
      <c r="Y367" s="97">
        <v>0</v>
      </c>
      <c r="Z367" s="97">
        <v>0</v>
      </c>
      <c r="AA367" s="97">
        <v>0</v>
      </c>
      <c r="AB367" s="97">
        <v>0</v>
      </c>
      <c r="AC367" s="97">
        <v>0</v>
      </c>
      <c r="AD367" s="98">
        <v>0</v>
      </c>
      <c r="AE367" s="98">
        <v>0</v>
      </c>
      <c r="AF367" s="98">
        <v>0</v>
      </c>
      <c r="AG367" s="98">
        <v>0</v>
      </c>
      <c r="AH367" s="98">
        <v>-8</v>
      </c>
      <c r="AI367" s="98">
        <v>0</v>
      </c>
      <c r="AJ367" s="114">
        <v>37727</v>
      </c>
      <c r="AK367" s="97">
        <v>0</v>
      </c>
      <c r="AL367" s="97">
        <v>10420</v>
      </c>
      <c r="AM367" s="97">
        <v>0</v>
      </c>
      <c r="AN367" s="97">
        <v>0</v>
      </c>
      <c r="AO367" s="97">
        <v>5</v>
      </c>
      <c r="AP367" s="97">
        <v>549</v>
      </c>
      <c r="AQ367" s="97">
        <v>2</v>
      </c>
      <c r="AR367" s="97">
        <v>93</v>
      </c>
      <c r="AS367" s="97">
        <v>0</v>
      </c>
      <c r="AT367" s="97">
        <v>48796</v>
      </c>
      <c r="AU367" s="97">
        <v>-162</v>
      </c>
      <c r="AV367" s="97">
        <v>0</v>
      </c>
      <c r="AW367" s="97">
        <v>0</v>
      </c>
      <c r="AX367" s="97">
        <v>0</v>
      </c>
      <c r="AY367" s="97">
        <v>0</v>
      </c>
      <c r="AZ367" s="97">
        <v>0</v>
      </c>
      <c r="BA367" s="97">
        <v>0</v>
      </c>
      <c r="BB367" s="97">
        <v>0</v>
      </c>
      <c r="BC367" s="97">
        <v>0</v>
      </c>
      <c r="BD367" s="114">
        <v>48634</v>
      </c>
      <c r="BE367" s="97">
        <v>0</v>
      </c>
      <c r="BF367" s="97">
        <v>-262</v>
      </c>
      <c r="BG367" s="97">
        <v>48372</v>
      </c>
      <c r="BH367" s="97">
        <v>0</v>
      </c>
      <c r="BI367" s="97">
        <v>0</v>
      </c>
      <c r="BJ367" s="97">
        <v>0</v>
      </c>
      <c r="BK367" s="97">
        <v>-6676</v>
      </c>
      <c r="BL367" s="97">
        <v>578</v>
      </c>
      <c r="BM367" s="97">
        <v>-7370</v>
      </c>
      <c r="BN367" s="97">
        <v>0</v>
      </c>
      <c r="BO367" s="97">
        <v>-8907</v>
      </c>
      <c r="BP367" s="97">
        <v>-457</v>
      </c>
      <c r="BQ367" s="97">
        <v>25540</v>
      </c>
      <c r="BR367" s="105">
        <v>0</v>
      </c>
      <c r="BS367" s="105">
        <v>0</v>
      </c>
      <c r="BT367" s="105">
        <v>26417</v>
      </c>
      <c r="BU367" s="105">
        <v>7409</v>
      </c>
      <c r="BV367" s="106">
        <v>0</v>
      </c>
      <c r="BW367" s="106">
        <v>0</v>
      </c>
      <c r="BX367" s="106">
        <v>19741</v>
      </c>
      <c r="BY367" s="106">
        <v>7987</v>
      </c>
      <c r="BZ367" s="105">
        <v>0</v>
      </c>
      <c r="CA367" s="107">
        <v>2469</v>
      </c>
      <c r="CB367" s="107">
        <v>0</v>
      </c>
      <c r="CC367" s="107">
        <v>329</v>
      </c>
      <c r="CD367" s="107">
        <v>0</v>
      </c>
      <c r="CE367" s="107">
        <v>0</v>
      </c>
      <c r="CF367" s="136">
        <v>2798</v>
      </c>
      <c r="CG367" s="110">
        <v>0</v>
      </c>
      <c r="CH367" s="110">
        <v>0</v>
      </c>
      <c r="CI367" s="135">
        <v>0</v>
      </c>
      <c r="CJ367" s="135">
        <v>0</v>
      </c>
      <c r="CK367" s="97">
        <v>0</v>
      </c>
      <c r="CL367" s="97">
        <v>0</v>
      </c>
      <c r="CM367" s="139">
        <v>0</v>
      </c>
      <c r="CN367" s="139">
        <v>0</v>
      </c>
      <c r="CO367" s="97">
        <v>1</v>
      </c>
      <c r="CP367" s="97">
        <v>37735</v>
      </c>
      <c r="CQ367" s="119">
        <v>0</v>
      </c>
      <c r="CR367" s="119">
        <v>0</v>
      </c>
      <c r="CS367" s="118">
        <v>0</v>
      </c>
      <c r="CT367" s="117">
        <v>0</v>
      </c>
      <c r="CU367" s="117">
        <v>0</v>
      </c>
    </row>
    <row r="368" spans="1:99" x14ac:dyDescent="0.2">
      <c r="A368" s="144" t="s">
        <v>761</v>
      </c>
      <c r="B368" s="144" t="s">
        <v>1407</v>
      </c>
      <c r="C368" s="144" t="s">
        <v>855</v>
      </c>
      <c r="D368" s="144"/>
      <c r="E368" s="144" t="s">
        <v>824</v>
      </c>
      <c r="F368" s="97">
        <v>0</v>
      </c>
      <c r="G368" s="97">
        <v>0</v>
      </c>
      <c r="H368" s="97">
        <v>0</v>
      </c>
      <c r="I368" s="97">
        <v>0</v>
      </c>
      <c r="J368" s="97">
        <v>0</v>
      </c>
      <c r="K368" s="97">
        <v>0</v>
      </c>
      <c r="L368" s="97">
        <v>0</v>
      </c>
      <c r="M368" s="97">
        <v>0</v>
      </c>
      <c r="N368" s="97">
        <v>0</v>
      </c>
      <c r="O368" s="97">
        <v>0</v>
      </c>
      <c r="P368" s="97">
        <v>27093</v>
      </c>
      <c r="Q368" s="97">
        <v>165</v>
      </c>
      <c r="R368" s="97">
        <v>0</v>
      </c>
      <c r="S368" s="140">
        <v>27258</v>
      </c>
      <c r="T368" s="98">
        <v>0</v>
      </c>
      <c r="U368" s="98">
        <v>0</v>
      </c>
      <c r="V368" s="98">
        <v>0</v>
      </c>
      <c r="W368" s="98">
        <v>0</v>
      </c>
      <c r="X368" s="98">
        <v>0</v>
      </c>
      <c r="Y368" s="97">
        <v>0</v>
      </c>
      <c r="Z368" s="97">
        <v>0</v>
      </c>
      <c r="AA368" s="97">
        <v>0</v>
      </c>
      <c r="AB368" s="97">
        <v>0</v>
      </c>
      <c r="AC368" s="97">
        <v>0</v>
      </c>
      <c r="AD368" s="98">
        <v>0</v>
      </c>
      <c r="AE368" s="98">
        <v>0</v>
      </c>
      <c r="AF368" s="98">
        <v>0</v>
      </c>
      <c r="AG368" s="98">
        <v>0</v>
      </c>
      <c r="AH368" s="98">
        <v>4</v>
      </c>
      <c r="AI368" s="98">
        <v>0</v>
      </c>
      <c r="AJ368" s="114">
        <v>27262</v>
      </c>
      <c r="AK368" s="97">
        <v>0</v>
      </c>
      <c r="AL368" s="97">
        <v>2548</v>
      </c>
      <c r="AM368" s="97">
        <v>0</v>
      </c>
      <c r="AN368" s="97">
        <v>0</v>
      </c>
      <c r="AO368" s="97">
        <v>0</v>
      </c>
      <c r="AP368" s="97">
        <v>421</v>
      </c>
      <c r="AQ368" s="97">
        <v>0</v>
      </c>
      <c r="AR368" s="97">
        <v>217</v>
      </c>
      <c r="AS368" s="97">
        <v>0</v>
      </c>
      <c r="AT368" s="97">
        <v>30448</v>
      </c>
      <c r="AU368" s="97">
        <v>-71</v>
      </c>
      <c r="AV368" s="97">
        <v>0</v>
      </c>
      <c r="AW368" s="97">
        <v>0</v>
      </c>
      <c r="AX368" s="97">
        <v>0</v>
      </c>
      <c r="AY368" s="97">
        <v>-89</v>
      </c>
      <c r="AZ368" s="97">
        <v>0</v>
      </c>
      <c r="BA368" s="97">
        <v>0</v>
      </c>
      <c r="BB368" s="97">
        <v>0</v>
      </c>
      <c r="BC368" s="97">
        <v>0</v>
      </c>
      <c r="BD368" s="114">
        <v>30288</v>
      </c>
      <c r="BE368" s="97">
        <v>0</v>
      </c>
      <c r="BF368" s="97">
        <v>-887</v>
      </c>
      <c r="BG368" s="97">
        <v>29401</v>
      </c>
      <c r="BH368" s="97">
        <v>0</v>
      </c>
      <c r="BI368" s="97">
        <v>0</v>
      </c>
      <c r="BJ368" s="97">
        <v>0</v>
      </c>
      <c r="BK368" s="97">
        <v>-2938</v>
      </c>
      <c r="BL368" s="97">
        <v>0</v>
      </c>
      <c r="BM368" s="97">
        <v>-7720</v>
      </c>
      <c r="BN368" s="97">
        <v>0</v>
      </c>
      <c r="BO368" s="97">
        <v>-7956</v>
      </c>
      <c r="BP368" s="97">
        <v>-265</v>
      </c>
      <c r="BQ368" s="97">
        <v>10520</v>
      </c>
      <c r="BR368" s="105">
        <v>0</v>
      </c>
      <c r="BS368" s="105">
        <v>0</v>
      </c>
      <c r="BT368" s="105">
        <v>14150</v>
      </c>
      <c r="BU368" s="105">
        <v>1552</v>
      </c>
      <c r="BV368" s="106">
        <v>0</v>
      </c>
      <c r="BW368" s="106">
        <v>0</v>
      </c>
      <c r="BX368" s="106">
        <v>11212</v>
      </c>
      <c r="BY368" s="106">
        <v>1552</v>
      </c>
      <c r="BZ368" s="105">
        <v>0</v>
      </c>
      <c r="CA368" s="107">
        <v>1092</v>
      </c>
      <c r="CB368" s="107">
        <v>6128</v>
      </c>
      <c r="CC368" s="107">
        <v>179</v>
      </c>
      <c r="CD368" s="107">
        <v>137</v>
      </c>
      <c r="CE368" s="107">
        <v>0</v>
      </c>
      <c r="CF368" s="136">
        <v>7536</v>
      </c>
      <c r="CG368" s="110">
        <v>0</v>
      </c>
      <c r="CH368" s="110">
        <v>0</v>
      </c>
      <c r="CI368" s="135">
        <v>0</v>
      </c>
      <c r="CJ368" s="135">
        <v>0</v>
      </c>
      <c r="CK368" s="97">
        <v>0</v>
      </c>
      <c r="CL368" s="97">
        <v>0</v>
      </c>
      <c r="CM368" s="139">
        <v>0</v>
      </c>
      <c r="CN368" s="139">
        <v>0</v>
      </c>
      <c r="CO368" s="97">
        <v>1</v>
      </c>
      <c r="CP368" s="97">
        <v>27258</v>
      </c>
      <c r="CQ368" s="119">
        <v>0</v>
      </c>
      <c r="CR368" s="119">
        <v>0</v>
      </c>
      <c r="CS368" s="118">
        <v>0</v>
      </c>
      <c r="CT368" s="117">
        <v>0</v>
      </c>
      <c r="CU368" s="117">
        <v>0</v>
      </c>
    </row>
    <row r="369" spans="1:99" x14ac:dyDescent="0.2">
      <c r="A369" s="144" t="s">
        <v>762</v>
      </c>
      <c r="B369" s="144" t="s">
        <v>1408</v>
      </c>
      <c r="C369" s="144" t="s">
        <v>856</v>
      </c>
      <c r="D369" s="144"/>
      <c r="E369" s="144" t="s">
        <v>824</v>
      </c>
      <c r="F369" s="97">
        <v>0</v>
      </c>
      <c r="G369" s="97">
        <v>0</v>
      </c>
      <c r="H369" s="97">
        <v>0</v>
      </c>
      <c r="I369" s="97">
        <v>0</v>
      </c>
      <c r="J369" s="97">
        <v>0</v>
      </c>
      <c r="K369" s="97">
        <v>0</v>
      </c>
      <c r="L369" s="97">
        <v>0</v>
      </c>
      <c r="M369" s="97">
        <v>0</v>
      </c>
      <c r="N369" s="97">
        <v>0</v>
      </c>
      <c r="O369" s="97">
        <v>0</v>
      </c>
      <c r="P369" s="97">
        <v>33237</v>
      </c>
      <c r="Q369" s="97">
        <v>659</v>
      </c>
      <c r="R369" s="97">
        <v>0</v>
      </c>
      <c r="S369" s="140">
        <v>33896</v>
      </c>
      <c r="T369" s="98">
        <v>0</v>
      </c>
      <c r="U369" s="98">
        <v>0</v>
      </c>
      <c r="V369" s="98">
        <v>0</v>
      </c>
      <c r="W369" s="98">
        <v>0</v>
      </c>
      <c r="X369" s="98">
        <v>0</v>
      </c>
      <c r="Y369" s="97">
        <v>0</v>
      </c>
      <c r="Z369" s="97">
        <v>0</v>
      </c>
      <c r="AA369" s="97">
        <v>0</v>
      </c>
      <c r="AB369" s="97">
        <v>0</v>
      </c>
      <c r="AC369" s="97">
        <v>0</v>
      </c>
      <c r="AD369" s="98">
        <v>0</v>
      </c>
      <c r="AE369" s="98">
        <v>0</v>
      </c>
      <c r="AF369" s="98">
        <v>0</v>
      </c>
      <c r="AG369" s="98">
        <v>0</v>
      </c>
      <c r="AH369" s="98">
        <v>-17</v>
      </c>
      <c r="AI369" s="98">
        <v>457</v>
      </c>
      <c r="AJ369" s="114">
        <v>34336</v>
      </c>
      <c r="AK369" s="97">
        <v>0</v>
      </c>
      <c r="AL369" s="97">
        <v>1091</v>
      </c>
      <c r="AM369" s="97">
        <v>0</v>
      </c>
      <c r="AN369" s="97">
        <v>0</v>
      </c>
      <c r="AO369" s="97">
        <v>0</v>
      </c>
      <c r="AP369" s="97">
        <v>679</v>
      </c>
      <c r="AQ369" s="97">
        <v>198</v>
      </c>
      <c r="AR369" s="97">
        <v>395</v>
      </c>
      <c r="AS369" s="97">
        <v>0</v>
      </c>
      <c r="AT369" s="97">
        <v>36699</v>
      </c>
      <c r="AU369" s="97">
        <v>-133</v>
      </c>
      <c r="AV369" s="97">
        <v>0</v>
      </c>
      <c r="AW369" s="97">
        <v>0</v>
      </c>
      <c r="AX369" s="97">
        <v>0</v>
      </c>
      <c r="AY369" s="97">
        <v>0</v>
      </c>
      <c r="AZ369" s="97">
        <v>0</v>
      </c>
      <c r="BA369" s="97">
        <v>0</v>
      </c>
      <c r="BB369" s="97">
        <v>0</v>
      </c>
      <c r="BC369" s="97">
        <v>0</v>
      </c>
      <c r="BD369" s="114">
        <v>36566</v>
      </c>
      <c r="BE369" s="97">
        <v>0</v>
      </c>
      <c r="BF369" s="97">
        <v>-251</v>
      </c>
      <c r="BG369" s="97">
        <v>36315</v>
      </c>
      <c r="BH369" s="97">
        <v>0</v>
      </c>
      <c r="BI369" s="97">
        <v>0</v>
      </c>
      <c r="BJ369" s="97">
        <v>0</v>
      </c>
      <c r="BK369" s="97">
        <v>1377</v>
      </c>
      <c r="BL369" s="97">
        <v>0</v>
      </c>
      <c r="BM369" s="97">
        <v>-7289</v>
      </c>
      <c r="BN369" s="97">
        <v>0</v>
      </c>
      <c r="BO369" s="97">
        <v>-8359</v>
      </c>
      <c r="BP369" s="97">
        <v>-503</v>
      </c>
      <c r="BQ369" s="97">
        <v>21542</v>
      </c>
      <c r="BR369" s="105">
        <v>0</v>
      </c>
      <c r="BS369" s="105">
        <v>0</v>
      </c>
      <c r="BT369" s="105">
        <v>21009</v>
      </c>
      <c r="BU369" s="105">
        <v>2500</v>
      </c>
      <c r="BV369" s="106">
        <v>0</v>
      </c>
      <c r="BW369" s="106">
        <v>0</v>
      </c>
      <c r="BX369" s="106">
        <v>22386</v>
      </c>
      <c r="BY369" s="106">
        <v>2500</v>
      </c>
      <c r="BZ369" s="105">
        <v>0</v>
      </c>
      <c r="CA369" s="107">
        <v>3355</v>
      </c>
      <c r="CB369" s="107">
        <v>0</v>
      </c>
      <c r="CC369" s="107">
        <v>-201</v>
      </c>
      <c r="CD369" s="107">
        <v>0</v>
      </c>
      <c r="CE369" s="107">
        <v>0</v>
      </c>
      <c r="CF369" s="136">
        <v>3154</v>
      </c>
      <c r="CG369" s="110">
        <v>0</v>
      </c>
      <c r="CH369" s="110">
        <v>0</v>
      </c>
      <c r="CI369" s="135">
        <v>0</v>
      </c>
      <c r="CJ369" s="135">
        <v>0</v>
      </c>
      <c r="CK369" s="97">
        <v>0</v>
      </c>
      <c r="CL369" s="97">
        <v>0</v>
      </c>
      <c r="CM369" s="139">
        <v>0</v>
      </c>
      <c r="CN369" s="139">
        <v>0</v>
      </c>
      <c r="CO369" s="97">
        <v>1</v>
      </c>
      <c r="CP369" s="97">
        <v>33858</v>
      </c>
      <c r="CQ369" s="119">
        <v>0</v>
      </c>
      <c r="CR369" s="119">
        <v>0</v>
      </c>
      <c r="CS369" s="118">
        <v>0</v>
      </c>
      <c r="CT369" s="117">
        <v>0</v>
      </c>
      <c r="CU369" s="117">
        <v>0</v>
      </c>
    </row>
    <row r="370" spans="1:99" x14ac:dyDescent="0.2">
      <c r="A370" s="144" t="s">
        <v>763</v>
      </c>
      <c r="B370" s="144" t="s">
        <v>1409</v>
      </c>
      <c r="C370" s="144" t="s">
        <v>857</v>
      </c>
      <c r="D370" s="144"/>
      <c r="E370" s="144" t="s">
        <v>824</v>
      </c>
      <c r="F370" s="97">
        <v>0</v>
      </c>
      <c r="G370" s="97">
        <v>0</v>
      </c>
      <c r="H370" s="97">
        <v>0</v>
      </c>
      <c r="I370" s="97">
        <v>0</v>
      </c>
      <c r="J370" s="97">
        <v>0</v>
      </c>
      <c r="K370" s="97">
        <v>0</v>
      </c>
      <c r="L370" s="97">
        <v>0</v>
      </c>
      <c r="M370" s="97">
        <v>0</v>
      </c>
      <c r="N370" s="97">
        <v>0</v>
      </c>
      <c r="O370" s="97">
        <v>0</v>
      </c>
      <c r="P370" s="97">
        <v>28591</v>
      </c>
      <c r="Q370" s="97">
        <v>379</v>
      </c>
      <c r="R370" s="97">
        <v>0</v>
      </c>
      <c r="S370" s="140">
        <v>28970</v>
      </c>
      <c r="T370" s="98">
        <v>0</v>
      </c>
      <c r="U370" s="98">
        <v>0</v>
      </c>
      <c r="V370" s="98">
        <v>0</v>
      </c>
      <c r="W370" s="98">
        <v>0</v>
      </c>
      <c r="X370" s="98">
        <v>0</v>
      </c>
      <c r="Y370" s="97">
        <v>0</v>
      </c>
      <c r="Z370" s="97">
        <v>0</v>
      </c>
      <c r="AA370" s="97">
        <v>0</v>
      </c>
      <c r="AB370" s="97">
        <v>0</v>
      </c>
      <c r="AC370" s="97">
        <v>0</v>
      </c>
      <c r="AD370" s="98">
        <v>0</v>
      </c>
      <c r="AE370" s="98">
        <v>0</v>
      </c>
      <c r="AF370" s="98">
        <v>0</v>
      </c>
      <c r="AG370" s="98">
        <v>0</v>
      </c>
      <c r="AH370" s="98">
        <v>1</v>
      </c>
      <c r="AI370" s="98">
        <v>0</v>
      </c>
      <c r="AJ370" s="114">
        <v>28971</v>
      </c>
      <c r="AK370" s="97">
        <v>0</v>
      </c>
      <c r="AL370" s="97">
        <v>4939</v>
      </c>
      <c r="AM370" s="97">
        <v>0</v>
      </c>
      <c r="AN370" s="97">
        <v>0</v>
      </c>
      <c r="AO370" s="97">
        <v>0</v>
      </c>
      <c r="AP370" s="97">
        <v>57</v>
      </c>
      <c r="AQ370" s="97">
        <v>0</v>
      </c>
      <c r="AR370" s="97">
        <v>38</v>
      </c>
      <c r="AS370" s="97">
        <v>0</v>
      </c>
      <c r="AT370" s="97">
        <v>34005</v>
      </c>
      <c r="AU370" s="97">
        <v>-34</v>
      </c>
      <c r="AV370" s="97">
        <v>0</v>
      </c>
      <c r="AW370" s="97">
        <v>0</v>
      </c>
      <c r="AX370" s="97">
        <v>0</v>
      </c>
      <c r="AY370" s="97">
        <v>0</v>
      </c>
      <c r="AZ370" s="97">
        <v>0</v>
      </c>
      <c r="BA370" s="97">
        <v>0</v>
      </c>
      <c r="BB370" s="97">
        <v>0</v>
      </c>
      <c r="BC370" s="97">
        <v>0</v>
      </c>
      <c r="BD370" s="114">
        <v>33971</v>
      </c>
      <c r="BE370" s="97">
        <v>0</v>
      </c>
      <c r="BF370" s="97">
        <v>-2127</v>
      </c>
      <c r="BG370" s="97">
        <v>31844</v>
      </c>
      <c r="BH370" s="97">
        <v>0</v>
      </c>
      <c r="BI370" s="97">
        <v>0</v>
      </c>
      <c r="BJ370" s="97">
        <v>0</v>
      </c>
      <c r="BK370" s="97">
        <v>-3235</v>
      </c>
      <c r="BL370" s="97">
        <v>0</v>
      </c>
      <c r="BM370" s="97">
        <v>-5813</v>
      </c>
      <c r="BN370" s="97">
        <v>0</v>
      </c>
      <c r="BO370" s="97">
        <v>-6579</v>
      </c>
      <c r="BP370" s="97">
        <v>-356</v>
      </c>
      <c r="BQ370" s="97">
        <v>15861</v>
      </c>
      <c r="BR370" s="105">
        <v>0</v>
      </c>
      <c r="BS370" s="105">
        <v>0</v>
      </c>
      <c r="BT370" s="105">
        <v>7100</v>
      </c>
      <c r="BU370" s="105">
        <v>2824</v>
      </c>
      <c r="BV370" s="106">
        <v>0</v>
      </c>
      <c r="BW370" s="106">
        <v>0</v>
      </c>
      <c r="BX370" s="106">
        <v>3865</v>
      </c>
      <c r="BY370" s="106">
        <v>2824</v>
      </c>
      <c r="BZ370" s="105">
        <v>0</v>
      </c>
      <c r="CA370" s="107">
        <v>2463</v>
      </c>
      <c r="CB370" s="107">
        <v>1755</v>
      </c>
      <c r="CC370" s="107">
        <v>0</v>
      </c>
      <c r="CD370" s="107">
        <v>0</v>
      </c>
      <c r="CE370" s="107">
        <v>0</v>
      </c>
      <c r="CF370" s="136">
        <v>4218</v>
      </c>
      <c r="CG370" s="110">
        <v>0</v>
      </c>
      <c r="CH370" s="110">
        <v>0</v>
      </c>
      <c r="CI370" s="135">
        <v>0</v>
      </c>
      <c r="CJ370" s="135">
        <v>0</v>
      </c>
      <c r="CK370" s="97">
        <v>0</v>
      </c>
      <c r="CL370" s="97">
        <v>0</v>
      </c>
      <c r="CM370" s="139">
        <v>0</v>
      </c>
      <c r="CN370" s="139">
        <v>0</v>
      </c>
      <c r="CO370" s="97">
        <v>1</v>
      </c>
      <c r="CP370" s="97">
        <v>29047</v>
      </c>
      <c r="CQ370" s="119">
        <v>0</v>
      </c>
      <c r="CR370" s="119">
        <v>0</v>
      </c>
      <c r="CS370" s="118">
        <v>0</v>
      </c>
      <c r="CT370" s="117">
        <v>0</v>
      </c>
      <c r="CU370" s="117">
        <v>0</v>
      </c>
    </row>
    <row r="371" spans="1:99" x14ac:dyDescent="0.2">
      <c r="A371" s="144" t="s">
        <v>764</v>
      </c>
      <c r="B371" s="144" t="s">
        <v>1410</v>
      </c>
      <c r="C371" s="144" t="s">
        <v>858</v>
      </c>
      <c r="D371" s="144"/>
      <c r="E371" s="144" t="s">
        <v>824</v>
      </c>
      <c r="F371" s="97">
        <v>0</v>
      </c>
      <c r="G371" s="97">
        <v>0</v>
      </c>
      <c r="H371" s="97">
        <v>0</v>
      </c>
      <c r="I371" s="97">
        <v>0</v>
      </c>
      <c r="J371" s="97">
        <v>0</v>
      </c>
      <c r="K371" s="97">
        <v>0</v>
      </c>
      <c r="L371" s="97">
        <v>0</v>
      </c>
      <c r="M371" s="97">
        <v>0</v>
      </c>
      <c r="N371" s="97">
        <v>0</v>
      </c>
      <c r="O371" s="97">
        <v>0</v>
      </c>
      <c r="P371" s="97">
        <v>35250</v>
      </c>
      <c r="Q371" s="97">
        <v>1021</v>
      </c>
      <c r="R371" s="97">
        <v>0</v>
      </c>
      <c r="S371" s="140">
        <v>36271</v>
      </c>
      <c r="T371" s="98">
        <v>0</v>
      </c>
      <c r="U371" s="98">
        <v>0</v>
      </c>
      <c r="V371" s="98">
        <v>0</v>
      </c>
      <c r="W371" s="98">
        <v>0</v>
      </c>
      <c r="X371" s="98">
        <v>0</v>
      </c>
      <c r="Y371" s="97">
        <v>0</v>
      </c>
      <c r="Z371" s="97">
        <v>0</v>
      </c>
      <c r="AA371" s="97">
        <v>0</v>
      </c>
      <c r="AB371" s="97">
        <v>0</v>
      </c>
      <c r="AC371" s="97">
        <v>0</v>
      </c>
      <c r="AD371" s="98">
        <v>0</v>
      </c>
      <c r="AE371" s="98">
        <v>0</v>
      </c>
      <c r="AF371" s="98">
        <v>0</v>
      </c>
      <c r="AG371" s="98">
        <v>0</v>
      </c>
      <c r="AH371" s="98">
        <v>-40</v>
      </c>
      <c r="AI371" s="98">
        <v>0</v>
      </c>
      <c r="AJ371" s="114">
        <v>36231</v>
      </c>
      <c r="AK371" s="97">
        <v>0</v>
      </c>
      <c r="AL371" s="97">
        <v>512</v>
      </c>
      <c r="AM371" s="97">
        <v>0</v>
      </c>
      <c r="AN371" s="97">
        <v>0</v>
      </c>
      <c r="AO371" s="97">
        <v>0</v>
      </c>
      <c r="AP371" s="97">
        <v>439</v>
      </c>
      <c r="AQ371" s="97">
        <v>0</v>
      </c>
      <c r="AR371" s="97">
        <v>506</v>
      </c>
      <c r="AS371" s="97">
        <v>0</v>
      </c>
      <c r="AT371" s="97">
        <v>37688</v>
      </c>
      <c r="AU371" s="97">
        <v>-117</v>
      </c>
      <c r="AV371" s="97">
        <v>0</v>
      </c>
      <c r="AW371" s="97">
        <v>0</v>
      </c>
      <c r="AX371" s="97">
        <v>0</v>
      </c>
      <c r="AY371" s="97">
        <v>0</v>
      </c>
      <c r="AZ371" s="97">
        <v>0</v>
      </c>
      <c r="BA371" s="97">
        <v>0</v>
      </c>
      <c r="BB371" s="97">
        <v>0</v>
      </c>
      <c r="BC371" s="97">
        <v>0</v>
      </c>
      <c r="BD371" s="114">
        <v>37571</v>
      </c>
      <c r="BE371" s="97">
        <v>0</v>
      </c>
      <c r="BF371" s="97">
        <v>-1810</v>
      </c>
      <c r="BG371" s="97">
        <v>35761</v>
      </c>
      <c r="BH371" s="97">
        <v>0</v>
      </c>
      <c r="BI371" s="97">
        <v>0</v>
      </c>
      <c r="BJ371" s="97">
        <v>0</v>
      </c>
      <c r="BK371" s="97">
        <v>2411</v>
      </c>
      <c r="BL371" s="97">
        <v>0</v>
      </c>
      <c r="BM371" s="97">
        <v>-6196</v>
      </c>
      <c r="BN371" s="97">
        <v>0</v>
      </c>
      <c r="BO371" s="97">
        <v>-7327</v>
      </c>
      <c r="BP371" s="97">
        <v>-369</v>
      </c>
      <c r="BQ371" s="97">
        <v>24280</v>
      </c>
      <c r="BR371" s="105">
        <v>0</v>
      </c>
      <c r="BS371" s="105">
        <v>0</v>
      </c>
      <c r="BT371" s="105">
        <v>9990</v>
      </c>
      <c r="BU371" s="105">
        <v>3142</v>
      </c>
      <c r="BV371" s="106">
        <v>0</v>
      </c>
      <c r="BW371" s="106">
        <v>0</v>
      </c>
      <c r="BX371" s="106">
        <v>12401</v>
      </c>
      <c r="BY371" s="106">
        <v>3142</v>
      </c>
      <c r="BZ371" s="105">
        <v>0</v>
      </c>
      <c r="CA371" s="107">
        <v>2064</v>
      </c>
      <c r="CB371" s="107">
        <v>214</v>
      </c>
      <c r="CC371" s="107">
        <v>-304</v>
      </c>
      <c r="CD371" s="107">
        <v>-73</v>
      </c>
      <c r="CE371" s="107">
        <v>0</v>
      </c>
      <c r="CF371" s="136">
        <v>1901</v>
      </c>
      <c r="CG371" s="110">
        <v>0</v>
      </c>
      <c r="CH371" s="110">
        <v>0</v>
      </c>
      <c r="CI371" s="135">
        <v>0</v>
      </c>
      <c r="CJ371" s="135">
        <v>0</v>
      </c>
      <c r="CK371" s="97">
        <v>0</v>
      </c>
      <c r="CL371" s="97">
        <v>0</v>
      </c>
      <c r="CM371" s="139">
        <v>0</v>
      </c>
      <c r="CN371" s="139">
        <v>0</v>
      </c>
      <c r="CO371" s="97">
        <v>1</v>
      </c>
      <c r="CP371" s="97">
        <v>37571</v>
      </c>
      <c r="CQ371" s="119">
        <v>0</v>
      </c>
      <c r="CR371" s="119">
        <v>0</v>
      </c>
      <c r="CS371" s="118">
        <v>0</v>
      </c>
      <c r="CT371" s="117">
        <v>0</v>
      </c>
      <c r="CU371" s="117">
        <v>0</v>
      </c>
    </row>
    <row r="372" spans="1:99" x14ac:dyDescent="0.2">
      <c r="A372" s="144" t="s">
        <v>765</v>
      </c>
      <c r="B372" s="144" t="s">
        <v>1411</v>
      </c>
      <c r="C372" s="144" t="s">
        <v>859</v>
      </c>
      <c r="D372" s="144"/>
      <c r="E372" s="144" t="s">
        <v>824</v>
      </c>
      <c r="F372" s="97">
        <v>0</v>
      </c>
      <c r="G372" s="97">
        <v>0</v>
      </c>
      <c r="H372" s="97">
        <v>0</v>
      </c>
      <c r="I372" s="97">
        <v>0</v>
      </c>
      <c r="J372" s="97">
        <v>0</v>
      </c>
      <c r="K372" s="97">
        <v>0</v>
      </c>
      <c r="L372" s="97">
        <v>0</v>
      </c>
      <c r="M372" s="97">
        <v>0</v>
      </c>
      <c r="N372" s="97">
        <v>0</v>
      </c>
      <c r="O372" s="97">
        <v>0</v>
      </c>
      <c r="P372" s="97">
        <v>57327</v>
      </c>
      <c r="Q372" s="97">
        <v>6305</v>
      </c>
      <c r="R372" s="97">
        <v>0</v>
      </c>
      <c r="S372" s="140">
        <v>63632</v>
      </c>
      <c r="T372" s="98">
        <v>0</v>
      </c>
      <c r="U372" s="98">
        <v>0</v>
      </c>
      <c r="V372" s="98">
        <v>0</v>
      </c>
      <c r="W372" s="98">
        <v>0</v>
      </c>
      <c r="X372" s="98">
        <v>0</v>
      </c>
      <c r="Y372" s="97">
        <v>0</v>
      </c>
      <c r="Z372" s="97">
        <v>0</v>
      </c>
      <c r="AA372" s="97">
        <v>0</v>
      </c>
      <c r="AB372" s="97">
        <v>0</v>
      </c>
      <c r="AC372" s="97">
        <v>0</v>
      </c>
      <c r="AD372" s="98">
        <v>0</v>
      </c>
      <c r="AE372" s="98">
        <v>0</v>
      </c>
      <c r="AF372" s="98">
        <v>0</v>
      </c>
      <c r="AG372" s="98">
        <v>0</v>
      </c>
      <c r="AH372" s="98">
        <v>0</v>
      </c>
      <c r="AI372" s="98">
        <v>2419</v>
      </c>
      <c r="AJ372" s="114">
        <v>66051</v>
      </c>
      <c r="AK372" s="97">
        <v>0</v>
      </c>
      <c r="AL372" s="97">
        <v>0</v>
      </c>
      <c r="AM372" s="97">
        <v>0</v>
      </c>
      <c r="AN372" s="97">
        <v>0</v>
      </c>
      <c r="AO372" s="97">
        <v>0</v>
      </c>
      <c r="AP372" s="97">
        <v>3476</v>
      </c>
      <c r="AQ372" s="97">
        <v>0</v>
      </c>
      <c r="AR372" s="97">
        <v>3997</v>
      </c>
      <c r="AS372" s="97">
        <v>0</v>
      </c>
      <c r="AT372" s="97">
        <v>73524</v>
      </c>
      <c r="AU372" s="97">
        <v>-75</v>
      </c>
      <c r="AV372" s="97">
        <v>0</v>
      </c>
      <c r="AW372" s="97">
        <v>0</v>
      </c>
      <c r="AX372" s="97">
        <v>0</v>
      </c>
      <c r="AY372" s="97">
        <v>0</v>
      </c>
      <c r="AZ372" s="97">
        <v>0</v>
      </c>
      <c r="BA372" s="97">
        <v>0</v>
      </c>
      <c r="BB372" s="97">
        <v>0</v>
      </c>
      <c r="BC372" s="97">
        <v>0</v>
      </c>
      <c r="BD372" s="114">
        <v>73449</v>
      </c>
      <c r="BE372" s="97">
        <v>0</v>
      </c>
      <c r="BF372" s="97">
        <v>-2140</v>
      </c>
      <c r="BG372" s="97">
        <v>71309</v>
      </c>
      <c r="BH372" s="97">
        <v>0</v>
      </c>
      <c r="BI372" s="97">
        <v>0</v>
      </c>
      <c r="BJ372" s="97">
        <v>0</v>
      </c>
      <c r="BK372" s="97">
        <v>105</v>
      </c>
      <c r="BL372" s="97">
        <v>-105</v>
      </c>
      <c r="BM372" s="97">
        <v>-14234</v>
      </c>
      <c r="BN372" s="97">
        <v>0</v>
      </c>
      <c r="BO372" s="97">
        <v>-15377</v>
      </c>
      <c r="BP372" s="97">
        <v>-475</v>
      </c>
      <c r="BQ372" s="97">
        <v>41224</v>
      </c>
      <c r="BR372" s="105">
        <v>0</v>
      </c>
      <c r="BS372" s="105">
        <v>0</v>
      </c>
      <c r="BT372" s="105">
        <v>5354</v>
      </c>
      <c r="BU372" s="105">
        <v>6859</v>
      </c>
      <c r="BV372" s="106">
        <v>0</v>
      </c>
      <c r="BW372" s="106">
        <v>0</v>
      </c>
      <c r="BX372" s="106">
        <v>5459</v>
      </c>
      <c r="BY372" s="106">
        <v>6754</v>
      </c>
      <c r="BZ372" s="105">
        <v>0</v>
      </c>
      <c r="CA372" s="107">
        <v>4513</v>
      </c>
      <c r="CB372" s="107">
        <v>-1521</v>
      </c>
      <c r="CC372" s="107">
        <v>3793</v>
      </c>
      <c r="CD372" s="107">
        <v>0</v>
      </c>
      <c r="CE372" s="107">
        <v>0</v>
      </c>
      <c r="CF372" s="136">
        <v>6785</v>
      </c>
      <c r="CG372" s="110">
        <v>0</v>
      </c>
      <c r="CH372" s="110">
        <v>0</v>
      </c>
      <c r="CI372" s="135">
        <v>0</v>
      </c>
      <c r="CJ372" s="135">
        <v>0</v>
      </c>
      <c r="CK372" s="97">
        <v>0</v>
      </c>
      <c r="CL372" s="97">
        <v>0</v>
      </c>
      <c r="CM372" s="139">
        <v>0</v>
      </c>
      <c r="CN372" s="139">
        <v>0</v>
      </c>
      <c r="CO372" s="97">
        <v>1</v>
      </c>
      <c r="CP372" s="97">
        <v>71105</v>
      </c>
      <c r="CQ372" s="119">
        <v>0</v>
      </c>
      <c r="CR372" s="119">
        <v>0</v>
      </c>
      <c r="CS372" s="118">
        <v>0</v>
      </c>
      <c r="CT372" s="117">
        <v>0</v>
      </c>
      <c r="CU372" s="117">
        <v>0</v>
      </c>
    </row>
    <row r="373" spans="1:99" x14ac:dyDescent="0.2">
      <c r="A373" s="144" t="s">
        <v>766</v>
      </c>
      <c r="B373" s="144" t="s">
        <v>1412</v>
      </c>
      <c r="C373" s="144" t="s">
        <v>860</v>
      </c>
      <c r="D373" s="144"/>
      <c r="E373" s="144" t="s">
        <v>824</v>
      </c>
      <c r="F373" s="97">
        <v>0</v>
      </c>
      <c r="G373" s="97">
        <v>0</v>
      </c>
      <c r="H373" s="97">
        <v>0</v>
      </c>
      <c r="I373" s="97">
        <v>0</v>
      </c>
      <c r="J373" s="97">
        <v>0</v>
      </c>
      <c r="K373" s="97">
        <v>0</v>
      </c>
      <c r="L373" s="97">
        <v>0</v>
      </c>
      <c r="M373" s="97">
        <v>0</v>
      </c>
      <c r="N373" s="97">
        <v>0</v>
      </c>
      <c r="O373" s="97">
        <v>0</v>
      </c>
      <c r="P373" s="97">
        <v>63360</v>
      </c>
      <c r="Q373" s="97">
        <v>798</v>
      </c>
      <c r="R373" s="97">
        <v>0</v>
      </c>
      <c r="S373" s="140">
        <v>64158</v>
      </c>
      <c r="T373" s="98">
        <v>0</v>
      </c>
      <c r="U373" s="98">
        <v>0</v>
      </c>
      <c r="V373" s="98">
        <v>0</v>
      </c>
      <c r="W373" s="98">
        <v>0</v>
      </c>
      <c r="X373" s="98">
        <v>0</v>
      </c>
      <c r="Y373" s="97">
        <v>0</v>
      </c>
      <c r="Z373" s="97">
        <v>0</v>
      </c>
      <c r="AA373" s="97">
        <v>0</v>
      </c>
      <c r="AB373" s="97">
        <v>0</v>
      </c>
      <c r="AC373" s="97">
        <v>0</v>
      </c>
      <c r="AD373" s="98">
        <v>0</v>
      </c>
      <c r="AE373" s="98">
        <v>0</v>
      </c>
      <c r="AF373" s="98">
        <v>0</v>
      </c>
      <c r="AG373" s="98">
        <v>0</v>
      </c>
      <c r="AH373" s="98">
        <v>0</v>
      </c>
      <c r="AI373" s="98">
        <v>0</v>
      </c>
      <c r="AJ373" s="114">
        <v>64158</v>
      </c>
      <c r="AK373" s="97">
        <v>0</v>
      </c>
      <c r="AL373" s="97">
        <v>6132</v>
      </c>
      <c r="AM373" s="97">
        <v>0</v>
      </c>
      <c r="AN373" s="97">
        <v>0</v>
      </c>
      <c r="AO373" s="97">
        <v>0</v>
      </c>
      <c r="AP373" s="97">
        <v>570</v>
      </c>
      <c r="AQ373" s="97">
        <v>31</v>
      </c>
      <c r="AR373" s="97">
        <v>395</v>
      </c>
      <c r="AS373" s="97">
        <v>0</v>
      </c>
      <c r="AT373" s="97">
        <v>71286</v>
      </c>
      <c r="AU373" s="97">
        <v>-367</v>
      </c>
      <c r="AV373" s="97">
        <v>0</v>
      </c>
      <c r="AW373" s="97">
        <v>0</v>
      </c>
      <c r="AX373" s="97">
        <v>0</v>
      </c>
      <c r="AY373" s="97">
        <v>0</v>
      </c>
      <c r="AZ373" s="97">
        <v>0</v>
      </c>
      <c r="BA373" s="97">
        <v>0</v>
      </c>
      <c r="BB373" s="97">
        <v>0</v>
      </c>
      <c r="BC373" s="97">
        <v>0</v>
      </c>
      <c r="BD373" s="114">
        <v>70919</v>
      </c>
      <c r="BE373" s="97">
        <v>0</v>
      </c>
      <c r="BF373" s="97">
        <v>-2030</v>
      </c>
      <c r="BG373" s="97">
        <v>68889</v>
      </c>
      <c r="BH373" s="97">
        <v>0</v>
      </c>
      <c r="BI373" s="97">
        <v>0</v>
      </c>
      <c r="BJ373" s="97">
        <v>0</v>
      </c>
      <c r="BK373" s="97">
        <v>-4327</v>
      </c>
      <c r="BL373" s="97">
        <v>0</v>
      </c>
      <c r="BM373" s="97">
        <v>-12526</v>
      </c>
      <c r="BN373" s="97">
        <v>0</v>
      </c>
      <c r="BO373" s="97">
        <v>-13487</v>
      </c>
      <c r="BP373" s="97">
        <v>-518</v>
      </c>
      <c r="BQ373" s="97">
        <v>38032</v>
      </c>
      <c r="BR373" s="105">
        <v>0</v>
      </c>
      <c r="BS373" s="105">
        <v>0</v>
      </c>
      <c r="BT373" s="105">
        <v>32894</v>
      </c>
      <c r="BU373" s="105">
        <v>2500</v>
      </c>
      <c r="BV373" s="106">
        <v>0</v>
      </c>
      <c r="BW373" s="106">
        <v>0</v>
      </c>
      <c r="BX373" s="106">
        <v>28567</v>
      </c>
      <c r="BY373" s="106">
        <v>2500</v>
      </c>
      <c r="BZ373" s="105">
        <v>0</v>
      </c>
      <c r="CA373" s="107">
        <v>4355</v>
      </c>
      <c r="CB373" s="107">
        <v>1932</v>
      </c>
      <c r="CC373" s="107">
        <v>2446</v>
      </c>
      <c r="CD373" s="107">
        <v>0</v>
      </c>
      <c r="CE373" s="107">
        <v>0</v>
      </c>
      <c r="CF373" s="136">
        <v>8733</v>
      </c>
      <c r="CG373" s="110">
        <v>0</v>
      </c>
      <c r="CH373" s="110">
        <v>0</v>
      </c>
      <c r="CI373" s="135">
        <v>0</v>
      </c>
      <c r="CJ373" s="135">
        <v>0</v>
      </c>
      <c r="CK373" s="97">
        <v>0</v>
      </c>
      <c r="CL373" s="97">
        <v>0</v>
      </c>
      <c r="CM373" s="139">
        <v>0</v>
      </c>
      <c r="CN373" s="139">
        <v>0</v>
      </c>
      <c r="CO373" s="97">
        <v>1</v>
      </c>
      <c r="CP373" s="97">
        <v>64158</v>
      </c>
      <c r="CQ373" s="119">
        <v>0</v>
      </c>
      <c r="CR373" s="119">
        <v>0</v>
      </c>
      <c r="CS373" s="118">
        <v>0</v>
      </c>
      <c r="CT373" s="117">
        <v>0</v>
      </c>
      <c r="CU373" s="117">
        <v>0</v>
      </c>
    </row>
    <row r="374" spans="1:99" x14ac:dyDescent="0.2">
      <c r="A374" s="144" t="s">
        <v>767</v>
      </c>
      <c r="B374" s="144" t="s">
        <v>1413</v>
      </c>
      <c r="C374" s="144" t="s">
        <v>861</v>
      </c>
      <c r="D374" s="144"/>
      <c r="E374" s="144" t="s">
        <v>824</v>
      </c>
      <c r="F374" s="97">
        <v>0</v>
      </c>
      <c r="G374" s="97">
        <v>0</v>
      </c>
      <c r="H374" s="97">
        <v>0</v>
      </c>
      <c r="I374" s="97">
        <v>0</v>
      </c>
      <c r="J374" s="97">
        <v>0</v>
      </c>
      <c r="K374" s="97">
        <v>0</v>
      </c>
      <c r="L374" s="97">
        <v>0</v>
      </c>
      <c r="M374" s="97">
        <v>0</v>
      </c>
      <c r="N374" s="97">
        <v>0</v>
      </c>
      <c r="O374" s="97">
        <v>0</v>
      </c>
      <c r="P374" s="97">
        <v>27091</v>
      </c>
      <c r="Q374" s="97">
        <v>967</v>
      </c>
      <c r="R374" s="97">
        <v>0</v>
      </c>
      <c r="S374" s="140">
        <v>28058</v>
      </c>
      <c r="T374" s="98">
        <v>0</v>
      </c>
      <c r="U374" s="98">
        <v>0</v>
      </c>
      <c r="V374" s="98">
        <v>0</v>
      </c>
      <c r="W374" s="98">
        <v>0</v>
      </c>
      <c r="X374" s="98">
        <v>0</v>
      </c>
      <c r="Y374" s="97">
        <v>0</v>
      </c>
      <c r="Z374" s="97">
        <v>0</v>
      </c>
      <c r="AA374" s="97">
        <v>0</v>
      </c>
      <c r="AB374" s="97">
        <v>0</v>
      </c>
      <c r="AC374" s="97">
        <v>0</v>
      </c>
      <c r="AD374" s="98">
        <v>0</v>
      </c>
      <c r="AE374" s="98">
        <v>0</v>
      </c>
      <c r="AF374" s="98">
        <v>0</v>
      </c>
      <c r="AG374" s="98">
        <v>0</v>
      </c>
      <c r="AH374" s="98">
        <v>0</v>
      </c>
      <c r="AI374" s="98">
        <v>0</v>
      </c>
      <c r="AJ374" s="114">
        <v>28058</v>
      </c>
      <c r="AK374" s="97">
        <v>0</v>
      </c>
      <c r="AL374" s="97">
        <v>911</v>
      </c>
      <c r="AM374" s="97">
        <v>0</v>
      </c>
      <c r="AN374" s="97">
        <v>0</v>
      </c>
      <c r="AO374" s="97">
        <v>0</v>
      </c>
      <c r="AP374" s="97">
        <v>1152</v>
      </c>
      <c r="AQ374" s="97">
        <v>419</v>
      </c>
      <c r="AR374" s="97">
        <v>546</v>
      </c>
      <c r="AS374" s="97">
        <v>0</v>
      </c>
      <c r="AT374" s="97">
        <v>31086</v>
      </c>
      <c r="AU374" s="97">
        <v>-50</v>
      </c>
      <c r="AV374" s="97">
        <v>0</v>
      </c>
      <c r="AW374" s="97">
        <v>0</v>
      </c>
      <c r="AX374" s="97">
        <v>0</v>
      </c>
      <c r="AY374" s="97">
        <v>0</v>
      </c>
      <c r="AZ374" s="97">
        <v>0</v>
      </c>
      <c r="BA374" s="97">
        <v>0</v>
      </c>
      <c r="BB374" s="97">
        <v>0</v>
      </c>
      <c r="BC374" s="97">
        <v>0</v>
      </c>
      <c r="BD374" s="114">
        <v>31036</v>
      </c>
      <c r="BE374" s="97">
        <v>0</v>
      </c>
      <c r="BF374" s="97">
        <v>-1913</v>
      </c>
      <c r="BG374" s="97">
        <v>29123</v>
      </c>
      <c r="BH374" s="97">
        <v>0</v>
      </c>
      <c r="BI374" s="97">
        <v>0</v>
      </c>
      <c r="BJ374" s="97">
        <v>0</v>
      </c>
      <c r="BK374" s="97">
        <v>1843</v>
      </c>
      <c r="BL374" s="97">
        <v>0</v>
      </c>
      <c r="BM374" s="97">
        <v>-4464</v>
      </c>
      <c r="BN374" s="97">
        <v>0</v>
      </c>
      <c r="BO374" s="97">
        <v>-5127</v>
      </c>
      <c r="BP374" s="97">
        <v>-524</v>
      </c>
      <c r="BQ374" s="97">
        <v>20851</v>
      </c>
      <c r="BR374" s="105">
        <v>0</v>
      </c>
      <c r="BS374" s="105">
        <v>0</v>
      </c>
      <c r="BT374" s="105">
        <v>9664</v>
      </c>
      <c r="BU374" s="105">
        <v>1838</v>
      </c>
      <c r="BV374" s="106">
        <v>0</v>
      </c>
      <c r="BW374" s="106">
        <v>0</v>
      </c>
      <c r="BX374" s="106">
        <v>11507</v>
      </c>
      <c r="BY374" s="106">
        <v>1838</v>
      </c>
      <c r="BZ374" s="105">
        <v>0</v>
      </c>
      <c r="CA374" s="107">
        <v>2081</v>
      </c>
      <c r="CB374" s="107">
        <v>0</v>
      </c>
      <c r="CC374" s="107">
        <v>424</v>
      </c>
      <c r="CD374" s="107">
        <v>2346</v>
      </c>
      <c r="CE374" s="107">
        <v>0</v>
      </c>
      <c r="CF374" s="136">
        <v>4851</v>
      </c>
      <c r="CG374" s="110">
        <v>0</v>
      </c>
      <c r="CH374" s="110">
        <v>0</v>
      </c>
      <c r="CI374" s="135">
        <v>0</v>
      </c>
      <c r="CJ374" s="135">
        <v>0</v>
      </c>
      <c r="CK374" s="97">
        <v>0</v>
      </c>
      <c r="CL374" s="97">
        <v>0</v>
      </c>
      <c r="CM374" s="139">
        <v>0</v>
      </c>
      <c r="CN374" s="139">
        <v>0</v>
      </c>
      <c r="CO374" s="97">
        <v>1</v>
      </c>
      <c r="CP374" s="97">
        <v>28058</v>
      </c>
      <c r="CQ374" s="119">
        <v>0</v>
      </c>
      <c r="CR374" s="119">
        <v>0</v>
      </c>
      <c r="CS374" s="118">
        <v>0</v>
      </c>
      <c r="CT374" s="117">
        <v>0</v>
      </c>
      <c r="CU374" s="117">
        <v>0</v>
      </c>
    </row>
    <row r="375" spans="1:99" x14ac:dyDescent="0.2">
      <c r="A375" s="144" t="s">
        <v>768</v>
      </c>
      <c r="B375" s="144" t="s">
        <v>1414</v>
      </c>
      <c r="C375" s="144" t="s">
        <v>862</v>
      </c>
      <c r="D375" s="144"/>
      <c r="E375" s="144" t="s">
        <v>824</v>
      </c>
      <c r="F375" s="97">
        <v>0</v>
      </c>
      <c r="G375" s="97">
        <v>0</v>
      </c>
      <c r="H375" s="97">
        <v>0</v>
      </c>
      <c r="I375" s="97">
        <v>0</v>
      </c>
      <c r="J375" s="97">
        <v>0</v>
      </c>
      <c r="K375" s="97">
        <v>0</v>
      </c>
      <c r="L375" s="97">
        <v>0</v>
      </c>
      <c r="M375" s="97">
        <v>0</v>
      </c>
      <c r="N375" s="97">
        <v>0</v>
      </c>
      <c r="O375" s="97">
        <v>0</v>
      </c>
      <c r="P375" s="97">
        <v>39297</v>
      </c>
      <c r="Q375" s="97">
        <v>161</v>
      </c>
      <c r="R375" s="97">
        <v>0</v>
      </c>
      <c r="S375" s="140">
        <v>39458</v>
      </c>
      <c r="T375" s="98">
        <v>0</v>
      </c>
      <c r="U375" s="98">
        <v>0</v>
      </c>
      <c r="V375" s="98">
        <v>0</v>
      </c>
      <c r="W375" s="98">
        <v>0</v>
      </c>
      <c r="X375" s="98">
        <v>0</v>
      </c>
      <c r="Y375" s="97">
        <v>0</v>
      </c>
      <c r="Z375" s="97">
        <v>0</v>
      </c>
      <c r="AA375" s="97">
        <v>0</v>
      </c>
      <c r="AB375" s="97">
        <v>0</v>
      </c>
      <c r="AC375" s="97">
        <v>0</v>
      </c>
      <c r="AD375" s="98">
        <v>0</v>
      </c>
      <c r="AE375" s="98">
        <v>0</v>
      </c>
      <c r="AF375" s="98">
        <v>0</v>
      </c>
      <c r="AG375" s="98">
        <v>0</v>
      </c>
      <c r="AH375" s="98">
        <v>0</v>
      </c>
      <c r="AI375" s="98">
        <v>0</v>
      </c>
      <c r="AJ375" s="114">
        <v>39458</v>
      </c>
      <c r="AK375" s="97">
        <v>0</v>
      </c>
      <c r="AL375" s="97">
        <v>6935</v>
      </c>
      <c r="AM375" s="97">
        <v>0</v>
      </c>
      <c r="AN375" s="97">
        <v>0</v>
      </c>
      <c r="AO375" s="97">
        <v>0</v>
      </c>
      <c r="AP375" s="97">
        <v>1616</v>
      </c>
      <c r="AQ375" s="97">
        <v>0</v>
      </c>
      <c r="AR375" s="97">
        <v>685</v>
      </c>
      <c r="AS375" s="97">
        <v>0</v>
      </c>
      <c r="AT375" s="97">
        <v>48694</v>
      </c>
      <c r="AU375" s="97">
        <v>-69</v>
      </c>
      <c r="AV375" s="97">
        <v>0</v>
      </c>
      <c r="AW375" s="97">
        <v>0</v>
      </c>
      <c r="AX375" s="97">
        <v>0</v>
      </c>
      <c r="AY375" s="97">
        <v>0</v>
      </c>
      <c r="AZ375" s="97">
        <v>0</v>
      </c>
      <c r="BA375" s="97">
        <v>0</v>
      </c>
      <c r="BB375" s="97">
        <v>0</v>
      </c>
      <c r="BC375" s="97">
        <v>0</v>
      </c>
      <c r="BD375" s="114">
        <v>48625</v>
      </c>
      <c r="BE375" s="97">
        <v>0</v>
      </c>
      <c r="BF375" s="97">
        <v>0</v>
      </c>
      <c r="BG375" s="97">
        <v>48625</v>
      </c>
      <c r="BH375" s="97">
        <v>0</v>
      </c>
      <c r="BI375" s="97">
        <v>0</v>
      </c>
      <c r="BJ375" s="97">
        <v>0</v>
      </c>
      <c r="BK375" s="97">
        <v>-4482</v>
      </c>
      <c r="BL375" s="97">
        <v>0</v>
      </c>
      <c r="BM375" s="97">
        <v>-11021</v>
      </c>
      <c r="BN375" s="97">
        <v>0</v>
      </c>
      <c r="BO375" s="97">
        <v>-12302</v>
      </c>
      <c r="BP375" s="97">
        <v>-626</v>
      </c>
      <c r="BQ375" s="97">
        <v>20194</v>
      </c>
      <c r="BR375" s="105">
        <v>0</v>
      </c>
      <c r="BS375" s="105">
        <v>0</v>
      </c>
      <c r="BT375" s="105">
        <v>15504</v>
      </c>
      <c r="BU375" s="105">
        <v>0</v>
      </c>
      <c r="BV375" s="106">
        <v>0</v>
      </c>
      <c r="BW375" s="106">
        <v>0</v>
      </c>
      <c r="BX375" s="106">
        <v>11022</v>
      </c>
      <c r="BY375" s="106">
        <v>0</v>
      </c>
      <c r="BZ375" s="105">
        <v>0</v>
      </c>
      <c r="CA375" s="107">
        <v>2383</v>
      </c>
      <c r="CB375" s="107">
        <v>343</v>
      </c>
      <c r="CC375" s="107">
        <v>0</v>
      </c>
      <c r="CD375" s="107">
        <v>0</v>
      </c>
      <c r="CE375" s="107">
        <v>0</v>
      </c>
      <c r="CF375" s="136">
        <v>2726</v>
      </c>
      <c r="CG375" s="110">
        <v>0</v>
      </c>
      <c r="CH375" s="110">
        <v>0</v>
      </c>
      <c r="CI375" s="135">
        <v>0</v>
      </c>
      <c r="CJ375" s="135">
        <v>0</v>
      </c>
      <c r="CK375" s="97">
        <v>0</v>
      </c>
      <c r="CL375" s="97">
        <v>0</v>
      </c>
      <c r="CM375" s="139">
        <v>0</v>
      </c>
      <c r="CN375" s="139">
        <v>0</v>
      </c>
      <c r="CO375" s="97">
        <v>1</v>
      </c>
      <c r="CP375" s="97">
        <v>43710</v>
      </c>
      <c r="CQ375" s="119">
        <v>0</v>
      </c>
      <c r="CR375" s="119">
        <v>0</v>
      </c>
      <c r="CS375" s="118">
        <v>0</v>
      </c>
      <c r="CT375" s="117">
        <v>0</v>
      </c>
      <c r="CU375" s="117">
        <v>0</v>
      </c>
    </row>
    <row r="376" spans="1:99" x14ac:dyDescent="0.2">
      <c r="A376" s="144" t="s">
        <v>769</v>
      </c>
      <c r="B376" s="144" t="s">
        <v>1415</v>
      </c>
      <c r="C376" s="144" t="s">
        <v>863</v>
      </c>
      <c r="D376" s="144"/>
      <c r="E376" s="144" t="s">
        <v>824</v>
      </c>
      <c r="F376" s="97">
        <v>0</v>
      </c>
      <c r="G376" s="97">
        <v>0</v>
      </c>
      <c r="H376" s="97">
        <v>0</v>
      </c>
      <c r="I376" s="97">
        <v>0</v>
      </c>
      <c r="J376" s="97">
        <v>0</v>
      </c>
      <c r="K376" s="97">
        <v>0</v>
      </c>
      <c r="L376" s="97">
        <v>0</v>
      </c>
      <c r="M376" s="97">
        <v>0</v>
      </c>
      <c r="N376" s="97">
        <v>0</v>
      </c>
      <c r="O376" s="97">
        <v>0</v>
      </c>
      <c r="P376" s="97">
        <v>61829</v>
      </c>
      <c r="Q376" s="97">
        <v>1894</v>
      </c>
      <c r="R376" s="97">
        <v>0</v>
      </c>
      <c r="S376" s="140">
        <v>63723</v>
      </c>
      <c r="T376" s="98">
        <v>0</v>
      </c>
      <c r="U376" s="98">
        <v>0</v>
      </c>
      <c r="V376" s="98">
        <v>0</v>
      </c>
      <c r="W376" s="98">
        <v>0</v>
      </c>
      <c r="X376" s="98">
        <v>0</v>
      </c>
      <c r="Y376" s="97">
        <v>0</v>
      </c>
      <c r="Z376" s="97">
        <v>0</v>
      </c>
      <c r="AA376" s="97">
        <v>0</v>
      </c>
      <c r="AB376" s="97">
        <v>0</v>
      </c>
      <c r="AC376" s="97">
        <v>0</v>
      </c>
      <c r="AD376" s="98">
        <v>0</v>
      </c>
      <c r="AE376" s="98">
        <v>0</v>
      </c>
      <c r="AF376" s="98">
        <v>0</v>
      </c>
      <c r="AG376" s="98">
        <v>0</v>
      </c>
      <c r="AH376" s="98">
        <v>-12</v>
      </c>
      <c r="AI376" s="98">
        <v>0</v>
      </c>
      <c r="AJ376" s="114">
        <v>63711</v>
      </c>
      <c r="AK376" s="97">
        <v>0</v>
      </c>
      <c r="AL376" s="97">
        <v>5627</v>
      </c>
      <c r="AM376" s="97">
        <v>0</v>
      </c>
      <c r="AN376" s="97">
        <v>0</v>
      </c>
      <c r="AO376" s="97">
        <v>-4</v>
      </c>
      <c r="AP376" s="97">
        <v>969</v>
      </c>
      <c r="AQ376" s="97">
        <v>0</v>
      </c>
      <c r="AR376" s="97">
        <v>146</v>
      </c>
      <c r="AS376" s="97">
        <v>0</v>
      </c>
      <c r="AT376" s="97">
        <v>70449</v>
      </c>
      <c r="AU376" s="97">
        <v>-152</v>
      </c>
      <c r="AV376" s="97">
        <v>0</v>
      </c>
      <c r="AW376" s="97">
        <v>0</v>
      </c>
      <c r="AX376" s="97">
        <v>0</v>
      </c>
      <c r="AY376" s="97">
        <v>-53</v>
      </c>
      <c r="AZ376" s="97">
        <v>0</v>
      </c>
      <c r="BA376" s="97">
        <v>0</v>
      </c>
      <c r="BB376" s="97">
        <v>0</v>
      </c>
      <c r="BC376" s="97">
        <v>0</v>
      </c>
      <c r="BD376" s="114">
        <v>70244</v>
      </c>
      <c r="BE376" s="97">
        <v>0</v>
      </c>
      <c r="BF376" s="97">
        <v>-2052</v>
      </c>
      <c r="BG376" s="97">
        <v>68192</v>
      </c>
      <c r="BH376" s="97">
        <v>0</v>
      </c>
      <c r="BI376" s="97">
        <v>0</v>
      </c>
      <c r="BJ376" s="97">
        <v>0</v>
      </c>
      <c r="BK376" s="97">
        <v>1149</v>
      </c>
      <c r="BL376" s="97">
        <v>-50</v>
      </c>
      <c r="BM376" s="97">
        <v>-12081</v>
      </c>
      <c r="BN376" s="97">
        <v>0</v>
      </c>
      <c r="BO376" s="97">
        <v>-13842</v>
      </c>
      <c r="BP376" s="97">
        <v>-451</v>
      </c>
      <c r="BQ376" s="97">
        <v>42918</v>
      </c>
      <c r="BR376" s="105">
        <v>0</v>
      </c>
      <c r="BS376" s="105">
        <v>0</v>
      </c>
      <c r="BT376" s="105">
        <v>27785</v>
      </c>
      <c r="BU376" s="105">
        <v>4200</v>
      </c>
      <c r="BV376" s="106">
        <v>0</v>
      </c>
      <c r="BW376" s="106">
        <v>0</v>
      </c>
      <c r="BX376" s="106">
        <v>28934</v>
      </c>
      <c r="BY376" s="106">
        <v>4150</v>
      </c>
      <c r="BZ376" s="105">
        <v>0</v>
      </c>
      <c r="CA376" s="107">
        <v>4555</v>
      </c>
      <c r="CB376" s="107">
        <v>858</v>
      </c>
      <c r="CC376" s="107">
        <v>0</v>
      </c>
      <c r="CD376" s="107">
        <v>0</v>
      </c>
      <c r="CE376" s="107">
        <v>0</v>
      </c>
      <c r="CF376" s="136">
        <v>5413</v>
      </c>
      <c r="CG376" s="110">
        <v>0</v>
      </c>
      <c r="CH376" s="110">
        <v>0</v>
      </c>
      <c r="CI376" s="135">
        <v>0</v>
      </c>
      <c r="CJ376" s="135">
        <v>0</v>
      </c>
      <c r="CK376" s="97">
        <v>0</v>
      </c>
      <c r="CL376" s="97">
        <v>0</v>
      </c>
      <c r="CM376" s="139">
        <v>0</v>
      </c>
      <c r="CN376" s="139">
        <v>0</v>
      </c>
      <c r="CO376" s="97">
        <v>1</v>
      </c>
      <c r="CP376" s="97">
        <v>63723</v>
      </c>
      <c r="CQ376" s="119">
        <v>0</v>
      </c>
      <c r="CR376" s="119">
        <v>0</v>
      </c>
      <c r="CS376" s="118">
        <v>0</v>
      </c>
      <c r="CT376" s="117">
        <v>0</v>
      </c>
      <c r="CU376" s="117">
        <v>0</v>
      </c>
    </row>
    <row r="377" spans="1:99" x14ac:dyDescent="0.2">
      <c r="A377" s="144" t="s">
        <v>770</v>
      </c>
      <c r="B377" s="144" t="s">
        <v>1416</v>
      </c>
      <c r="C377" s="144" t="s">
        <v>864</v>
      </c>
      <c r="D377" s="144"/>
      <c r="E377" s="144" t="s">
        <v>824</v>
      </c>
      <c r="F377" s="97">
        <v>0</v>
      </c>
      <c r="G377" s="97">
        <v>0</v>
      </c>
      <c r="H377" s="97">
        <v>0</v>
      </c>
      <c r="I377" s="97">
        <v>0</v>
      </c>
      <c r="J377" s="97">
        <v>0</v>
      </c>
      <c r="K377" s="97">
        <v>0</v>
      </c>
      <c r="L377" s="97">
        <v>0</v>
      </c>
      <c r="M377" s="97">
        <v>0</v>
      </c>
      <c r="N377" s="97">
        <v>0</v>
      </c>
      <c r="O377" s="97">
        <v>0</v>
      </c>
      <c r="P377" s="97">
        <v>51751</v>
      </c>
      <c r="Q377" s="97">
        <v>626</v>
      </c>
      <c r="R377" s="97">
        <v>0</v>
      </c>
      <c r="S377" s="140">
        <v>52377</v>
      </c>
      <c r="T377" s="98">
        <v>0</v>
      </c>
      <c r="U377" s="98">
        <v>0</v>
      </c>
      <c r="V377" s="98">
        <v>0</v>
      </c>
      <c r="W377" s="98">
        <v>0</v>
      </c>
      <c r="X377" s="98">
        <v>0</v>
      </c>
      <c r="Y377" s="97">
        <v>0</v>
      </c>
      <c r="Z377" s="97">
        <v>0</v>
      </c>
      <c r="AA377" s="97">
        <v>0</v>
      </c>
      <c r="AB377" s="97">
        <v>0</v>
      </c>
      <c r="AC377" s="97">
        <v>0</v>
      </c>
      <c r="AD377" s="98">
        <v>0</v>
      </c>
      <c r="AE377" s="98">
        <v>0</v>
      </c>
      <c r="AF377" s="98">
        <v>0</v>
      </c>
      <c r="AG377" s="98">
        <v>0</v>
      </c>
      <c r="AH377" s="98">
        <v>-43</v>
      </c>
      <c r="AI377" s="98">
        <v>0</v>
      </c>
      <c r="AJ377" s="114">
        <v>52334</v>
      </c>
      <c r="AK377" s="97">
        <v>0</v>
      </c>
      <c r="AL377" s="97">
        <v>3508</v>
      </c>
      <c r="AM377" s="97">
        <v>0</v>
      </c>
      <c r="AN377" s="97">
        <v>0</v>
      </c>
      <c r="AO377" s="97">
        <v>0</v>
      </c>
      <c r="AP377" s="97">
        <v>67</v>
      </c>
      <c r="AQ377" s="97">
        <v>0</v>
      </c>
      <c r="AR377" s="97">
        <v>268</v>
      </c>
      <c r="AS377" s="97">
        <v>0</v>
      </c>
      <c r="AT377" s="97">
        <v>56177</v>
      </c>
      <c r="AU377" s="97">
        <v>-304</v>
      </c>
      <c r="AV377" s="97">
        <v>0</v>
      </c>
      <c r="AW377" s="97">
        <v>0</v>
      </c>
      <c r="AX377" s="97">
        <v>0</v>
      </c>
      <c r="AY377" s="97">
        <v>0</v>
      </c>
      <c r="AZ377" s="97">
        <v>0</v>
      </c>
      <c r="BA377" s="97">
        <v>0</v>
      </c>
      <c r="BB377" s="97">
        <v>0</v>
      </c>
      <c r="BC377" s="97">
        <v>0</v>
      </c>
      <c r="BD377" s="114">
        <v>55873</v>
      </c>
      <c r="BE377" s="97">
        <v>0</v>
      </c>
      <c r="BF377" s="97">
        <v>-2833</v>
      </c>
      <c r="BG377" s="97">
        <v>53040</v>
      </c>
      <c r="BH377" s="97">
        <v>0</v>
      </c>
      <c r="BI377" s="97">
        <v>0</v>
      </c>
      <c r="BJ377" s="97">
        <v>0</v>
      </c>
      <c r="BK377" s="97">
        <v>2312</v>
      </c>
      <c r="BL377" s="97">
        <v>260</v>
      </c>
      <c r="BM377" s="97">
        <v>-13218</v>
      </c>
      <c r="BN377" s="97">
        <v>0</v>
      </c>
      <c r="BO377" s="97">
        <v>-14534</v>
      </c>
      <c r="BP377" s="97">
        <v>-487</v>
      </c>
      <c r="BQ377" s="97">
        <v>27371</v>
      </c>
      <c r="BR377" s="105">
        <v>0</v>
      </c>
      <c r="BS377" s="105">
        <v>0</v>
      </c>
      <c r="BT377" s="105">
        <v>23782</v>
      </c>
      <c r="BU377" s="105">
        <v>10186</v>
      </c>
      <c r="BV377" s="106">
        <v>0</v>
      </c>
      <c r="BW377" s="106">
        <v>0</v>
      </c>
      <c r="BX377" s="106">
        <v>26094</v>
      </c>
      <c r="BY377" s="106">
        <v>10446</v>
      </c>
      <c r="BZ377" s="105">
        <v>0</v>
      </c>
      <c r="CA377" s="107">
        <v>4863</v>
      </c>
      <c r="CB377" s="107">
        <v>1477</v>
      </c>
      <c r="CC377" s="107">
        <v>0</v>
      </c>
      <c r="CD377" s="107">
        <v>0</v>
      </c>
      <c r="CE377" s="107">
        <v>0</v>
      </c>
      <c r="CF377" s="136">
        <v>6340</v>
      </c>
      <c r="CG377" s="110">
        <v>0</v>
      </c>
      <c r="CH377" s="110">
        <v>0</v>
      </c>
      <c r="CI377" s="135">
        <v>0</v>
      </c>
      <c r="CJ377" s="135">
        <v>0</v>
      </c>
      <c r="CK377" s="97">
        <v>0</v>
      </c>
      <c r="CL377" s="97">
        <v>0</v>
      </c>
      <c r="CM377" s="139">
        <v>0</v>
      </c>
      <c r="CN377" s="139">
        <v>0</v>
      </c>
      <c r="CO377" s="97">
        <v>1</v>
      </c>
      <c r="CP377" s="97">
        <v>53523</v>
      </c>
      <c r="CQ377" s="119">
        <v>0</v>
      </c>
      <c r="CR377" s="119">
        <v>0</v>
      </c>
      <c r="CS377" s="118">
        <v>0</v>
      </c>
      <c r="CT377" s="117">
        <v>0</v>
      </c>
      <c r="CU377" s="117">
        <v>0</v>
      </c>
    </row>
    <row r="378" spans="1:99" x14ac:dyDescent="0.2">
      <c r="A378" s="144" t="s">
        <v>771</v>
      </c>
      <c r="B378" s="144" t="s">
        <v>1417</v>
      </c>
      <c r="C378" s="144" t="s">
        <v>865</v>
      </c>
      <c r="D378" s="144"/>
      <c r="E378" s="144" t="s">
        <v>824</v>
      </c>
      <c r="F378" s="97">
        <v>0</v>
      </c>
      <c r="G378" s="97">
        <v>0</v>
      </c>
      <c r="H378" s="97">
        <v>0</v>
      </c>
      <c r="I378" s="97">
        <v>0</v>
      </c>
      <c r="J378" s="97">
        <v>0</v>
      </c>
      <c r="K378" s="97">
        <v>0</v>
      </c>
      <c r="L378" s="97">
        <v>0</v>
      </c>
      <c r="M378" s="97">
        <v>0</v>
      </c>
      <c r="N378" s="97">
        <v>0</v>
      </c>
      <c r="O378" s="97">
        <v>0</v>
      </c>
      <c r="P378" s="97">
        <v>19368</v>
      </c>
      <c r="Q378" s="97">
        <v>10558</v>
      </c>
      <c r="R378" s="97">
        <v>0</v>
      </c>
      <c r="S378" s="140">
        <v>29926</v>
      </c>
      <c r="T378" s="98">
        <v>0</v>
      </c>
      <c r="U378" s="98">
        <v>0</v>
      </c>
      <c r="V378" s="98">
        <v>0</v>
      </c>
      <c r="W378" s="98">
        <v>0</v>
      </c>
      <c r="X378" s="98">
        <v>0</v>
      </c>
      <c r="Y378" s="97">
        <v>0</v>
      </c>
      <c r="Z378" s="97">
        <v>0</v>
      </c>
      <c r="AA378" s="97">
        <v>0</v>
      </c>
      <c r="AB378" s="97">
        <v>0</v>
      </c>
      <c r="AC378" s="97">
        <v>0</v>
      </c>
      <c r="AD378" s="98">
        <v>0</v>
      </c>
      <c r="AE378" s="98">
        <v>0</v>
      </c>
      <c r="AF378" s="98">
        <v>0</v>
      </c>
      <c r="AG378" s="98">
        <v>0</v>
      </c>
      <c r="AH378" s="98">
        <v>0</v>
      </c>
      <c r="AI378" s="98">
        <v>0</v>
      </c>
      <c r="AJ378" s="114">
        <v>29926</v>
      </c>
      <c r="AK378" s="97">
        <v>0</v>
      </c>
      <c r="AL378" s="97">
        <v>388</v>
      </c>
      <c r="AM378" s="97">
        <v>0</v>
      </c>
      <c r="AN378" s="97">
        <v>0</v>
      </c>
      <c r="AO378" s="97">
        <v>0</v>
      </c>
      <c r="AP378" s="97">
        <v>1449</v>
      </c>
      <c r="AQ378" s="97">
        <v>161</v>
      </c>
      <c r="AR378" s="97">
        <v>570</v>
      </c>
      <c r="AS378" s="97">
        <v>0</v>
      </c>
      <c r="AT378" s="97">
        <v>32494</v>
      </c>
      <c r="AU378" s="97">
        <v>-90</v>
      </c>
      <c r="AV378" s="97">
        <v>0</v>
      </c>
      <c r="AW378" s="97">
        <v>0</v>
      </c>
      <c r="AX378" s="97">
        <v>0</v>
      </c>
      <c r="AY378" s="97">
        <v>0</v>
      </c>
      <c r="AZ378" s="97">
        <v>0</v>
      </c>
      <c r="BA378" s="97">
        <v>0</v>
      </c>
      <c r="BB378" s="97">
        <v>0</v>
      </c>
      <c r="BC378" s="97">
        <v>0</v>
      </c>
      <c r="BD378" s="114">
        <v>32404</v>
      </c>
      <c r="BE378" s="97">
        <v>0</v>
      </c>
      <c r="BF378" s="97">
        <v>-1170</v>
      </c>
      <c r="BG378" s="97">
        <v>31234</v>
      </c>
      <c r="BH378" s="97">
        <v>0</v>
      </c>
      <c r="BI378" s="97">
        <v>0</v>
      </c>
      <c r="BJ378" s="97">
        <v>0</v>
      </c>
      <c r="BK378" s="97">
        <v>2245</v>
      </c>
      <c r="BL378" s="97">
        <v>1312</v>
      </c>
      <c r="BM378" s="97">
        <v>-7169</v>
      </c>
      <c r="BN378" s="97">
        <v>0</v>
      </c>
      <c r="BO378" s="97">
        <v>-8489</v>
      </c>
      <c r="BP378" s="97">
        <v>-432</v>
      </c>
      <c r="BQ378" s="97">
        <v>18701</v>
      </c>
      <c r="BR378" s="105">
        <v>0</v>
      </c>
      <c r="BS378" s="105">
        <v>0</v>
      </c>
      <c r="BT378" s="105">
        <v>7699</v>
      </c>
      <c r="BU378" s="105">
        <v>2371</v>
      </c>
      <c r="BV378" s="106">
        <v>0</v>
      </c>
      <c r="BW378" s="106">
        <v>0</v>
      </c>
      <c r="BX378" s="106">
        <v>9944</v>
      </c>
      <c r="BY378" s="106">
        <v>3683</v>
      </c>
      <c r="BZ378" s="105">
        <v>0</v>
      </c>
      <c r="CA378" s="107">
        <v>2364</v>
      </c>
      <c r="CB378" s="107">
        <v>0</v>
      </c>
      <c r="CC378" s="107">
        <v>82</v>
      </c>
      <c r="CD378" s="107">
        <v>-1</v>
      </c>
      <c r="CE378" s="107">
        <v>0</v>
      </c>
      <c r="CF378" s="136">
        <v>2445</v>
      </c>
      <c r="CG378" s="110">
        <v>0</v>
      </c>
      <c r="CH378" s="110">
        <v>0</v>
      </c>
      <c r="CI378" s="135">
        <v>0</v>
      </c>
      <c r="CJ378" s="135">
        <v>0</v>
      </c>
      <c r="CK378" s="97">
        <v>0</v>
      </c>
      <c r="CL378" s="97">
        <v>0</v>
      </c>
      <c r="CM378" s="139">
        <v>0</v>
      </c>
      <c r="CN378" s="139">
        <v>0</v>
      </c>
      <c r="CO378" s="97">
        <v>1</v>
      </c>
      <c r="CP378" s="97">
        <v>31199</v>
      </c>
      <c r="CQ378" s="119">
        <v>0</v>
      </c>
      <c r="CR378" s="119">
        <v>0</v>
      </c>
      <c r="CS378" s="118">
        <v>0</v>
      </c>
      <c r="CT378" s="117">
        <v>0</v>
      </c>
      <c r="CU378" s="117">
        <v>0</v>
      </c>
    </row>
    <row r="379" spans="1:99" x14ac:dyDescent="0.2">
      <c r="A379" s="144" t="s">
        <v>772</v>
      </c>
      <c r="B379" s="144" t="s">
        <v>1418</v>
      </c>
      <c r="C379" s="144" t="s">
        <v>866</v>
      </c>
      <c r="D379" s="144"/>
      <c r="E379" s="144" t="s">
        <v>824</v>
      </c>
      <c r="F379" s="97">
        <v>0</v>
      </c>
      <c r="G379" s="97">
        <v>0</v>
      </c>
      <c r="H379" s="97">
        <v>0</v>
      </c>
      <c r="I379" s="97">
        <v>0</v>
      </c>
      <c r="J379" s="97">
        <v>0</v>
      </c>
      <c r="K379" s="97">
        <v>0</v>
      </c>
      <c r="L379" s="97">
        <v>0</v>
      </c>
      <c r="M379" s="97">
        <v>0</v>
      </c>
      <c r="N379" s="97">
        <v>0</v>
      </c>
      <c r="O379" s="97">
        <v>0</v>
      </c>
      <c r="P379" s="97">
        <v>27295</v>
      </c>
      <c r="Q379" s="97">
        <v>778</v>
      </c>
      <c r="R379" s="97">
        <v>0</v>
      </c>
      <c r="S379" s="140">
        <v>28073</v>
      </c>
      <c r="T379" s="98">
        <v>0</v>
      </c>
      <c r="U379" s="98">
        <v>0</v>
      </c>
      <c r="V379" s="98">
        <v>0</v>
      </c>
      <c r="W379" s="98">
        <v>0</v>
      </c>
      <c r="X379" s="98">
        <v>0</v>
      </c>
      <c r="Y379" s="97">
        <v>0</v>
      </c>
      <c r="Z379" s="97">
        <v>0</v>
      </c>
      <c r="AA379" s="97">
        <v>0</v>
      </c>
      <c r="AB379" s="97">
        <v>0</v>
      </c>
      <c r="AC379" s="97">
        <v>0</v>
      </c>
      <c r="AD379" s="98">
        <v>0</v>
      </c>
      <c r="AE379" s="98">
        <v>0</v>
      </c>
      <c r="AF379" s="98">
        <v>0</v>
      </c>
      <c r="AG379" s="98">
        <v>0</v>
      </c>
      <c r="AH379" s="98">
        <v>0</v>
      </c>
      <c r="AI379" s="98">
        <v>0</v>
      </c>
      <c r="AJ379" s="114">
        <v>28073</v>
      </c>
      <c r="AK379" s="97">
        <v>0</v>
      </c>
      <c r="AL379" s="97">
        <v>52</v>
      </c>
      <c r="AM379" s="97">
        <v>0</v>
      </c>
      <c r="AN379" s="97">
        <v>0</v>
      </c>
      <c r="AO379" s="97">
        <v>0</v>
      </c>
      <c r="AP379" s="97">
        <v>1346</v>
      </c>
      <c r="AQ379" s="97">
        <v>0</v>
      </c>
      <c r="AR379" s="97">
        <v>689</v>
      </c>
      <c r="AS379" s="97">
        <v>0</v>
      </c>
      <c r="AT379" s="97">
        <v>30160</v>
      </c>
      <c r="AU379" s="97">
        <v>-62</v>
      </c>
      <c r="AV379" s="97">
        <v>0</v>
      </c>
      <c r="AW379" s="97">
        <v>0</v>
      </c>
      <c r="AX379" s="97">
        <v>0</v>
      </c>
      <c r="AY379" s="97">
        <v>0</v>
      </c>
      <c r="AZ379" s="97">
        <v>0</v>
      </c>
      <c r="BA379" s="97">
        <v>0</v>
      </c>
      <c r="BB379" s="97">
        <v>0</v>
      </c>
      <c r="BC379" s="97">
        <v>0</v>
      </c>
      <c r="BD379" s="114">
        <v>30098</v>
      </c>
      <c r="BE379" s="97">
        <v>0</v>
      </c>
      <c r="BF379" s="97">
        <v>-1494</v>
      </c>
      <c r="BG379" s="97">
        <v>28604</v>
      </c>
      <c r="BH379" s="97">
        <v>0</v>
      </c>
      <c r="BI379" s="97">
        <v>0</v>
      </c>
      <c r="BJ379" s="97">
        <v>0</v>
      </c>
      <c r="BK379" s="97">
        <v>1095</v>
      </c>
      <c r="BL379" s="97">
        <v>0</v>
      </c>
      <c r="BM379" s="97">
        <v>-4898</v>
      </c>
      <c r="BN379" s="97">
        <v>0</v>
      </c>
      <c r="BO379" s="97">
        <v>-5501</v>
      </c>
      <c r="BP379" s="97">
        <v>-295</v>
      </c>
      <c r="BQ379" s="97">
        <v>19001</v>
      </c>
      <c r="BR379" s="105">
        <v>0</v>
      </c>
      <c r="BS379" s="105">
        <v>0</v>
      </c>
      <c r="BT379" s="105">
        <v>3700.3</v>
      </c>
      <c r="BU379" s="105">
        <v>1982</v>
      </c>
      <c r="BV379" s="106">
        <v>0</v>
      </c>
      <c r="BW379" s="106">
        <v>0</v>
      </c>
      <c r="BX379" s="106">
        <v>4795.3</v>
      </c>
      <c r="BY379" s="106">
        <v>1982</v>
      </c>
      <c r="BZ379" s="105">
        <v>0</v>
      </c>
      <c r="CA379" s="107">
        <v>2044</v>
      </c>
      <c r="CB379" s="107">
        <v>257</v>
      </c>
      <c r="CC379" s="107">
        <v>0</v>
      </c>
      <c r="CD379" s="107">
        <v>0</v>
      </c>
      <c r="CE379" s="107">
        <v>0</v>
      </c>
      <c r="CF379" s="136">
        <v>2301</v>
      </c>
      <c r="CG379" s="110">
        <v>0</v>
      </c>
      <c r="CH379" s="110">
        <v>0</v>
      </c>
      <c r="CI379" s="135">
        <v>0</v>
      </c>
      <c r="CJ379" s="135">
        <v>0</v>
      </c>
      <c r="CK379" s="97">
        <v>0</v>
      </c>
      <c r="CL379" s="97">
        <v>0</v>
      </c>
      <c r="CM379" s="139">
        <v>0</v>
      </c>
      <c r="CN379" s="139">
        <v>0</v>
      </c>
      <c r="CO379" s="97">
        <v>1</v>
      </c>
      <c r="CP379" s="97">
        <v>29060</v>
      </c>
      <c r="CQ379" s="119">
        <v>0</v>
      </c>
      <c r="CR379" s="119">
        <v>0</v>
      </c>
      <c r="CS379" s="118">
        <v>0</v>
      </c>
      <c r="CT379" s="117">
        <v>0</v>
      </c>
      <c r="CU379" s="117">
        <v>0</v>
      </c>
    </row>
    <row r="380" spans="1:99" x14ac:dyDescent="0.2">
      <c r="A380" s="144" t="s">
        <v>773</v>
      </c>
      <c r="B380" s="144" t="s">
        <v>1419</v>
      </c>
      <c r="C380" s="144" t="s">
        <v>867</v>
      </c>
      <c r="D380" s="144"/>
      <c r="E380" s="144" t="s">
        <v>824</v>
      </c>
      <c r="F380" s="97">
        <v>0</v>
      </c>
      <c r="G380" s="97">
        <v>0</v>
      </c>
      <c r="H380" s="97">
        <v>0</v>
      </c>
      <c r="I380" s="97">
        <v>0</v>
      </c>
      <c r="J380" s="97">
        <v>0</v>
      </c>
      <c r="K380" s="97">
        <v>0</v>
      </c>
      <c r="L380" s="97">
        <v>0</v>
      </c>
      <c r="M380" s="97">
        <v>0</v>
      </c>
      <c r="N380" s="97">
        <v>0</v>
      </c>
      <c r="O380" s="97">
        <v>0</v>
      </c>
      <c r="P380" s="97">
        <v>39087</v>
      </c>
      <c r="Q380" s="97">
        <v>179</v>
      </c>
      <c r="R380" s="97">
        <v>0</v>
      </c>
      <c r="S380" s="140">
        <v>39266</v>
      </c>
      <c r="T380" s="98">
        <v>0</v>
      </c>
      <c r="U380" s="98">
        <v>0</v>
      </c>
      <c r="V380" s="98">
        <v>0</v>
      </c>
      <c r="W380" s="98">
        <v>0</v>
      </c>
      <c r="X380" s="98">
        <v>0</v>
      </c>
      <c r="Y380" s="97">
        <v>0</v>
      </c>
      <c r="Z380" s="97">
        <v>0</v>
      </c>
      <c r="AA380" s="97">
        <v>0</v>
      </c>
      <c r="AB380" s="97">
        <v>0</v>
      </c>
      <c r="AC380" s="97">
        <v>0</v>
      </c>
      <c r="AD380" s="98">
        <v>0</v>
      </c>
      <c r="AE380" s="98">
        <v>0</v>
      </c>
      <c r="AF380" s="98">
        <v>0</v>
      </c>
      <c r="AG380" s="98">
        <v>0</v>
      </c>
      <c r="AH380" s="98">
        <v>34</v>
      </c>
      <c r="AI380" s="98">
        <v>0</v>
      </c>
      <c r="AJ380" s="114">
        <v>39300</v>
      </c>
      <c r="AK380" s="97">
        <v>0</v>
      </c>
      <c r="AL380" s="97">
        <v>0</v>
      </c>
      <c r="AM380" s="97">
        <v>0</v>
      </c>
      <c r="AN380" s="97">
        <v>0</v>
      </c>
      <c r="AO380" s="97">
        <v>0</v>
      </c>
      <c r="AP380" s="97">
        <v>1402</v>
      </c>
      <c r="AQ380" s="97">
        <v>0</v>
      </c>
      <c r="AR380" s="97">
        <v>815</v>
      </c>
      <c r="AS380" s="97">
        <v>0</v>
      </c>
      <c r="AT380" s="97">
        <v>41517</v>
      </c>
      <c r="AU380" s="97">
        <v>-75</v>
      </c>
      <c r="AV380" s="97">
        <v>0</v>
      </c>
      <c r="AW380" s="97">
        <v>0</v>
      </c>
      <c r="AX380" s="97">
        <v>0</v>
      </c>
      <c r="AY380" s="97">
        <v>-1212</v>
      </c>
      <c r="AZ380" s="97">
        <v>0</v>
      </c>
      <c r="BA380" s="97">
        <v>0</v>
      </c>
      <c r="BB380" s="97">
        <v>0</v>
      </c>
      <c r="BC380" s="97">
        <v>0</v>
      </c>
      <c r="BD380" s="114">
        <v>40230</v>
      </c>
      <c r="BE380" s="97">
        <v>0</v>
      </c>
      <c r="BF380" s="97">
        <v>-579</v>
      </c>
      <c r="BG380" s="97">
        <v>39651</v>
      </c>
      <c r="BH380" s="97">
        <v>0</v>
      </c>
      <c r="BI380" s="97">
        <v>0</v>
      </c>
      <c r="BJ380" s="97">
        <v>0</v>
      </c>
      <c r="BK380" s="97">
        <v>1394</v>
      </c>
      <c r="BL380" s="97">
        <v>431</v>
      </c>
      <c r="BM380" s="97">
        <v>-8867</v>
      </c>
      <c r="BN380" s="97">
        <v>0</v>
      </c>
      <c r="BO380" s="97">
        <v>-9839</v>
      </c>
      <c r="BP380" s="97">
        <v>-421</v>
      </c>
      <c r="BQ380" s="97">
        <v>22349</v>
      </c>
      <c r="BR380" s="105">
        <v>0</v>
      </c>
      <c r="BS380" s="105">
        <v>0</v>
      </c>
      <c r="BT380" s="105">
        <v>3501</v>
      </c>
      <c r="BU380" s="105">
        <v>7406</v>
      </c>
      <c r="BV380" s="106">
        <v>0</v>
      </c>
      <c r="BW380" s="106">
        <v>0</v>
      </c>
      <c r="BX380" s="106">
        <v>4895</v>
      </c>
      <c r="BY380" s="106">
        <v>7837</v>
      </c>
      <c r="BZ380" s="105">
        <v>0</v>
      </c>
      <c r="CA380" s="107">
        <v>3055</v>
      </c>
      <c r="CB380" s="107">
        <v>556</v>
      </c>
      <c r="CC380" s="107">
        <v>0</v>
      </c>
      <c r="CD380" s="107">
        <v>-488</v>
      </c>
      <c r="CE380" s="107">
        <v>0</v>
      </c>
      <c r="CF380" s="136">
        <v>3123</v>
      </c>
      <c r="CG380" s="110">
        <v>0</v>
      </c>
      <c r="CH380" s="110">
        <v>0</v>
      </c>
      <c r="CI380" s="135">
        <v>0</v>
      </c>
      <c r="CJ380" s="135">
        <v>0</v>
      </c>
      <c r="CK380" s="97">
        <v>0</v>
      </c>
      <c r="CL380" s="97">
        <v>0</v>
      </c>
      <c r="CM380" s="139">
        <v>0</v>
      </c>
      <c r="CN380" s="139">
        <v>0</v>
      </c>
      <c r="CO380" s="97">
        <v>1</v>
      </c>
      <c r="CP380" s="97">
        <v>39266</v>
      </c>
      <c r="CQ380" s="119">
        <v>0</v>
      </c>
      <c r="CR380" s="119">
        <v>0</v>
      </c>
      <c r="CS380" s="118">
        <v>0</v>
      </c>
      <c r="CT380" s="117">
        <v>0</v>
      </c>
      <c r="CU380" s="117">
        <v>0</v>
      </c>
    </row>
    <row r="381" spans="1:99" x14ac:dyDescent="0.2">
      <c r="A381" s="144" t="s">
        <v>774</v>
      </c>
      <c r="B381" s="144" t="s">
        <v>1420</v>
      </c>
      <c r="C381" s="144" t="s">
        <v>868</v>
      </c>
      <c r="D381" s="144"/>
      <c r="E381" s="144" t="s">
        <v>824</v>
      </c>
      <c r="F381" s="97">
        <v>0</v>
      </c>
      <c r="G381" s="97">
        <v>0</v>
      </c>
      <c r="H381" s="97">
        <v>0</v>
      </c>
      <c r="I381" s="97">
        <v>0</v>
      </c>
      <c r="J381" s="97">
        <v>0</v>
      </c>
      <c r="K381" s="97">
        <v>0</v>
      </c>
      <c r="L381" s="97">
        <v>0</v>
      </c>
      <c r="M381" s="97">
        <v>0</v>
      </c>
      <c r="N381" s="97">
        <v>0</v>
      </c>
      <c r="O381" s="97">
        <v>0</v>
      </c>
      <c r="P381" s="97">
        <v>19121.912999999997</v>
      </c>
      <c r="Q381" s="97">
        <v>496</v>
      </c>
      <c r="R381" s="97">
        <v>0</v>
      </c>
      <c r="S381" s="140">
        <v>19617.912999999997</v>
      </c>
      <c r="T381" s="98">
        <v>0</v>
      </c>
      <c r="U381" s="98">
        <v>0</v>
      </c>
      <c r="V381" s="98">
        <v>0</v>
      </c>
      <c r="W381" s="98">
        <v>0</v>
      </c>
      <c r="X381" s="98">
        <v>0</v>
      </c>
      <c r="Y381" s="97">
        <v>0</v>
      </c>
      <c r="Z381" s="97">
        <v>0</v>
      </c>
      <c r="AA381" s="97">
        <v>0</v>
      </c>
      <c r="AB381" s="97">
        <v>0</v>
      </c>
      <c r="AC381" s="97">
        <v>0</v>
      </c>
      <c r="AD381" s="98">
        <v>0</v>
      </c>
      <c r="AE381" s="98">
        <v>0</v>
      </c>
      <c r="AF381" s="98">
        <v>0</v>
      </c>
      <c r="AG381" s="98">
        <v>0</v>
      </c>
      <c r="AH381" s="98">
        <v>0</v>
      </c>
      <c r="AI381" s="98">
        <v>0</v>
      </c>
      <c r="AJ381" s="114">
        <v>19617.912999999997</v>
      </c>
      <c r="AK381" s="97">
        <v>0</v>
      </c>
      <c r="AL381" s="97">
        <v>1328</v>
      </c>
      <c r="AM381" s="97">
        <v>0</v>
      </c>
      <c r="AN381" s="97">
        <v>0</v>
      </c>
      <c r="AO381" s="97">
        <v>0</v>
      </c>
      <c r="AP381" s="97">
        <v>278</v>
      </c>
      <c r="AQ381" s="97">
        <v>10</v>
      </c>
      <c r="AR381" s="97">
        <v>256</v>
      </c>
      <c r="AS381" s="97">
        <v>0</v>
      </c>
      <c r="AT381" s="97">
        <v>21489.912999999997</v>
      </c>
      <c r="AU381" s="97">
        <v>0</v>
      </c>
      <c r="AV381" s="97">
        <v>0</v>
      </c>
      <c r="AW381" s="97">
        <v>0</v>
      </c>
      <c r="AX381" s="97">
        <v>0</v>
      </c>
      <c r="AY381" s="97">
        <v>0</v>
      </c>
      <c r="AZ381" s="97">
        <v>0</v>
      </c>
      <c r="BA381" s="97">
        <v>0</v>
      </c>
      <c r="BB381" s="97">
        <v>0</v>
      </c>
      <c r="BC381" s="97">
        <v>0</v>
      </c>
      <c r="BD381" s="114">
        <v>21489.912999999997</v>
      </c>
      <c r="BE381" s="97">
        <v>0</v>
      </c>
      <c r="BF381" s="97">
        <v>-439</v>
      </c>
      <c r="BG381" s="97">
        <v>21050.912999999997</v>
      </c>
      <c r="BH381" s="97">
        <v>0</v>
      </c>
      <c r="BI381" s="97">
        <v>0</v>
      </c>
      <c r="BJ381" s="97">
        <v>0</v>
      </c>
      <c r="BK381" s="97">
        <v>839</v>
      </c>
      <c r="BL381" s="97">
        <v>-612</v>
      </c>
      <c r="BM381" s="97">
        <v>-3024</v>
      </c>
      <c r="BN381" s="97">
        <v>0</v>
      </c>
      <c r="BO381" s="97">
        <v>-3475</v>
      </c>
      <c r="BP381" s="97">
        <v>-493</v>
      </c>
      <c r="BQ381" s="97">
        <v>14286</v>
      </c>
      <c r="BR381" s="105">
        <v>0</v>
      </c>
      <c r="BS381" s="105">
        <v>0</v>
      </c>
      <c r="BT381" s="105">
        <v>13425</v>
      </c>
      <c r="BU381" s="105">
        <v>1453</v>
      </c>
      <c r="BV381" s="106">
        <v>0</v>
      </c>
      <c r="BW381" s="106">
        <v>0</v>
      </c>
      <c r="BX381" s="106">
        <v>14264</v>
      </c>
      <c r="BY381" s="106">
        <v>841</v>
      </c>
      <c r="BZ381" s="105">
        <v>0</v>
      </c>
      <c r="CA381" s="107">
        <v>1532</v>
      </c>
      <c r="CB381" s="107">
        <v>45</v>
      </c>
      <c r="CC381" s="107">
        <v>0</v>
      </c>
      <c r="CD381" s="107">
        <v>-48</v>
      </c>
      <c r="CE381" s="107">
        <v>0</v>
      </c>
      <c r="CF381" s="136">
        <v>1529</v>
      </c>
      <c r="CG381" s="110">
        <v>0</v>
      </c>
      <c r="CH381" s="110">
        <v>0</v>
      </c>
      <c r="CI381" s="135">
        <v>0</v>
      </c>
      <c r="CJ381" s="135">
        <v>0</v>
      </c>
      <c r="CK381" s="97">
        <v>0</v>
      </c>
      <c r="CL381" s="97">
        <v>0</v>
      </c>
      <c r="CM381" s="139">
        <v>0</v>
      </c>
      <c r="CN381" s="139">
        <v>0</v>
      </c>
      <c r="CO381" s="97">
        <v>1</v>
      </c>
      <c r="CP381" s="97">
        <v>21442</v>
      </c>
      <c r="CQ381" s="119">
        <v>0</v>
      </c>
      <c r="CR381" s="119">
        <v>0</v>
      </c>
      <c r="CS381" s="118">
        <v>0</v>
      </c>
      <c r="CT381" s="117">
        <v>0</v>
      </c>
      <c r="CU381" s="117">
        <v>0</v>
      </c>
    </row>
    <row r="382" spans="1:99" x14ac:dyDescent="0.2">
      <c r="A382" s="144" t="s">
        <v>775</v>
      </c>
      <c r="B382" s="144" t="s">
        <v>1421</v>
      </c>
      <c r="C382" s="144" t="s">
        <v>869</v>
      </c>
      <c r="D382" s="144"/>
      <c r="E382" s="144" t="s">
        <v>824</v>
      </c>
      <c r="F382" s="97">
        <v>0</v>
      </c>
      <c r="G382" s="97">
        <v>0</v>
      </c>
      <c r="H382" s="97">
        <v>0</v>
      </c>
      <c r="I382" s="97">
        <v>0</v>
      </c>
      <c r="J382" s="97">
        <v>0</v>
      </c>
      <c r="K382" s="97">
        <v>0</v>
      </c>
      <c r="L382" s="97">
        <v>0</v>
      </c>
      <c r="M382" s="97">
        <v>0</v>
      </c>
      <c r="N382" s="97">
        <v>0</v>
      </c>
      <c r="O382" s="97">
        <v>0</v>
      </c>
      <c r="P382" s="97">
        <v>29892</v>
      </c>
      <c r="Q382" s="97">
        <v>4801</v>
      </c>
      <c r="R382" s="97">
        <v>0</v>
      </c>
      <c r="S382" s="140">
        <v>34693</v>
      </c>
      <c r="T382" s="98">
        <v>0</v>
      </c>
      <c r="U382" s="98">
        <v>0</v>
      </c>
      <c r="V382" s="98">
        <v>0</v>
      </c>
      <c r="W382" s="98">
        <v>0</v>
      </c>
      <c r="X382" s="98">
        <v>0</v>
      </c>
      <c r="Y382" s="97">
        <v>0</v>
      </c>
      <c r="Z382" s="97">
        <v>0</v>
      </c>
      <c r="AA382" s="97">
        <v>0</v>
      </c>
      <c r="AB382" s="97">
        <v>0</v>
      </c>
      <c r="AC382" s="97">
        <v>0</v>
      </c>
      <c r="AD382" s="98">
        <v>0</v>
      </c>
      <c r="AE382" s="98">
        <v>0</v>
      </c>
      <c r="AF382" s="98">
        <v>0</v>
      </c>
      <c r="AG382" s="98">
        <v>0</v>
      </c>
      <c r="AH382" s="98">
        <v>0</v>
      </c>
      <c r="AI382" s="98">
        <v>0</v>
      </c>
      <c r="AJ382" s="114">
        <v>34693</v>
      </c>
      <c r="AK382" s="97">
        <v>0</v>
      </c>
      <c r="AL382" s="97">
        <v>650</v>
      </c>
      <c r="AM382" s="97">
        <v>0</v>
      </c>
      <c r="AN382" s="97">
        <v>0</v>
      </c>
      <c r="AO382" s="97">
        <v>0</v>
      </c>
      <c r="AP382" s="97">
        <v>1296</v>
      </c>
      <c r="AQ382" s="97">
        <v>78</v>
      </c>
      <c r="AR382" s="97">
        <v>1858</v>
      </c>
      <c r="AS382" s="97">
        <v>0</v>
      </c>
      <c r="AT382" s="97">
        <v>38575</v>
      </c>
      <c r="AU382" s="97">
        <v>-58</v>
      </c>
      <c r="AV382" s="97">
        <v>1762</v>
      </c>
      <c r="AW382" s="97">
        <v>0</v>
      </c>
      <c r="AX382" s="97">
        <v>0</v>
      </c>
      <c r="AY382" s="97">
        <v>0</v>
      </c>
      <c r="AZ382" s="97">
        <v>0</v>
      </c>
      <c r="BA382" s="97">
        <v>0</v>
      </c>
      <c r="BB382" s="97">
        <v>0</v>
      </c>
      <c r="BC382" s="97">
        <v>0</v>
      </c>
      <c r="BD382" s="114">
        <v>40279</v>
      </c>
      <c r="BE382" s="97">
        <v>0</v>
      </c>
      <c r="BF382" s="97">
        <v>-710</v>
      </c>
      <c r="BG382" s="97">
        <v>39569</v>
      </c>
      <c r="BH382" s="97">
        <v>0</v>
      </c>
      <c r="BI382" s="97">
        <v>0</v>
      </c>
      <c r="BJ382" s="97">
        <v>0</v>
      </c>
      <c r="BK382" s="97">
        <v>923</v>
      </c>
      <c r="BL382" s="97">
        <v>0</v>
      </c>
      <c r="BM382" s="97">
        <v>-8043</v>
      </c>
      <c r="BN382" s="97">
        <v>0</v>
      </c>
      <c r="BO382" s="97">
        <v>-8717</v>
      </c>
      <c r="BP382" s="97">
        <v>-528</v>
      </c>
      <c r="BQ382" s="97">
        <v>23204</v>
      </c>
      <c r="BR382" s="105">
        <v>0</v>
      </c>
      <c r="BS382" s="105">
        <v>0</v>
      </c>
      <c r="BT382" s="105">
        <v>15091</v>
      </c>
      <c r="BU382" s="105">
        <v>1906</v>
      </c>
      <c r="BV382" s="106">
        <v>0</v>
      </c>
      <c r="BW382" s="106">
        <v>0</v>
      </c>
      <c r="BX382" s="106">
        <v>16014</v>
      </c>
      <c r="BY382" s="106">
        <v>1906</v>
      </c>
      <c r="BZ382" s="105">
        <v>0</v>
      </c>
      <c r="CA382" s="107">
        <v>5820</v>
      </c>
      <c r="CB382" s="107">
        <v>0</v>
      </c>
      <c r="CC382" s="107">
        <v>0</v>
      </c>
      <c r="CD382" s="107">
        <v>0</v>
      </c>
      <c r="CE382" s="107">
        <v>0</v>
      </c>
      <c r="CF382" s="136">
        <v>5820</v>
      </c>
      <c r="CG382" s="110">
        <v>0</v>
      </c>
      <c r="CH382" s="110">
        <v>0</v>
      </c>
      <c r="CI382" s="135">
        <v>0</v>
      </c>
      <c r="CJ382" s="135">
        <v>0</v>
      </c>
      <c r="CK382" s="97">
        <v>0</v>
      </c>
      <c r="CL382" s="97">
        <v>0</v>
      </c>
      <c r="CM382" s="139">
        <v>0</v>
      </c>
      <c r="CN382" s="139">
        <v>0</v>
      </c>
      <c r="CO382" s="97">
        <v>1</v>
      </c>
      <c r="CP382" s="97">
        <v>36583</v>
      </c>
      <c r="CQ382" s="119">
        <v>0</v>
      </c>
      <c r="CR382" s="119">
        <v>0</v>
      </c>
      <c r="CS382" s="118">
        <v>0</v>
      </c>
      <c r="CT382" s="117">
        <v>0</v>
      </c>
      <c r="CU382" s="117">
        <v>0</v>
      </c>
    </row>
    <row r="383" spans="1:99" x14ac:dyDescent="0.2">
      <c r="A383" s="144" t="s">
        <v>776</v>
      </c>
      <c r="B383" s="144" t="s">
        <v>1422</v>
      </c>
      <c r="C383" s="144" t="s">
        <v>870</v>
      </c>
      <c r="D383" s="144"/>
      <c r="E383" s="144" t="s">
        <v>824</v>
      </c>
      <c r="F383" s="97">
        <v>0</v>
      </c>
      <c r="G383" s="97">
        <v>0</v>
      </c>
      <c r="H383" s="97">
        <v>0</v>
      </c>
      <c r="I383" s="97">
        <v>0</v>
      </c>
      <c r="J383" s="97">
        <v>0</v>
      </c>
      <c r="K383" s="97">
        <v>0</v>
      </c>
      <c r="L383" s="97">
        <v>0</v>
      </c>
      <c r="M383" s="97">
        <v>0</v>
      </c>
      <c r="N383" s="97">
        <v>0</v>
      </c>
      <c r="O383" s="97">
        <v>0</v>
      </c>
      <c r="P383" s="97">
        <v>98962</v>
      </c>
      <c r="Q383" s="97">
        <v>1010</v>
      </c>
      <c r="R383" s="97">
        <v>0</v>
      </c>
      <c r="S383" s="140">
        <v>99972</v>
      </c>
      <c r="T383" s="98">
        <v>0</v>
      </c>
      <c r="U383" s="98">
        <v>0</v>
      </c>
      <c r="V383" s="98">
        <v>0</v>
      </c>
      <c r="W383" s="98">
        <v>0</v>
      </c>
      <c r="X383" s="98">
        <v>0</v>
      </c>
      <c r="Y383" s="97">
        <v>0</v>
      </c>
      <c r="Z383" s="97">
        <v>0</v>
      </c>
      <c r="AA383" s="97">
        <v>0</v>
      </c>
      <c r="AB383" s="97">
        <v>0</v>
      </c>
      <c r="AC383" s="97">
        <v>0</v>
      </c>
      <c r="AD383" s="98">
        <v>0</v>
      </c>
      <c r="AE383" s="98">
        <v>0</v>
      </c>
      <c r="AF383" s="98">
        <v>0</v>
      </c>
      <c r="AG383" s="98">
        <v>0</v>
      </c>
      <c r="AH383" s="98">
        <v>-1</v>
      </c>
      <c r="AI383" s="98">
        <v>0</v>
      </c>
      <c r="AJ383" s="114">
        <v>99971</v>
      </c>
      <c r="AK383" s="97">
        <v>0</v>
      </c>
      <c r="AL383" s="97">
        <v>13120</v>
      </c>
      <c r="AM383" s="97">
        <v>0</v>
      </c>
      <c r="AN383" s="97">
        <v>0</v>
      </c>
      <c r="AO383" s="97">
        <v>0</v>
      </c>
      <c r="AP383" s="97">
        <v>2253</v>
      </c>
      <c r="AQ383" s="97">
        <v>0</v>
      </c>
      <c r="AR383" s="97">
        <v>216</v>
      </c>
      <c r="AS383" s="97">
        <v>0</v>
      </c>
      <c r="AT383" s="97">
        <v>115560</v>
      </c>
      <c r="AU383" s="97">
        <v>-112</v>
      </c>
      <c r="AV383" s="97">
        <v>203</v>
      </c>
      <c r="AW383" s="97">
        <v>0</v>
      </c>
      <c r="AX383" s="97">
        <v>0</v>
      </c>
      <c r="AY383" s="97">
        <v>0</v>
      </c>
      <c r="AZ383" s="97">
        <v>0</v>
      </c>
      <c r="BA383" s="97">
        <v>0</v>
      </c>
      <c r="BB383" s="97">
        <v>0</v>
      </c>
      <c r="BC383" s="97">
        <v>0</v>
      </c>
      <c r="BD383" s="114">
        <v>115651</v>
      </c>
      <c r="BE383" s="97">
        <v>0</v>
      </c>
      <c r="BF383" s="97">
        <v>-1879</v>
      </c>
      <c r="BG383" s="97">
        <v>113772</v>
      </c>
      <c r="BH383" s="97">
        <v>0</v>
      </c>
      <c r="BI383" s="97">
        <v>0</v>
      </c>
      <c r="BJ383" s="97">
        <v>0</v>
      </c>
      <c r="BK383" s="97">
        <v>-4554</v>
      </c>
      <c r="BL383" s="97">
        <v>417</v>
      </c>
      <c r="BM383" s="97">
        <v>-29441</v>
      </c>
      <c r="BN383" s="97">
        <v>0</v>
      </c>
      <c r="BO383" s="97">
        <v>-33264</v>
      </c>
      <c r="BP383" s="97">
        <v>-5452</v>
      </c>
      <c r="BQ383" s="97">
        <v>41478</v>
      </c>
      <c r="BR383" s="105">
        <v>0</v>
      </c>
      <c r="BS383" s="105">
        <v>0</v>
      </c>
      <c r="BT383" s="105">
        <v>31104</v>
      </c>
      <c r="BU383" s="105">
        <v>14044</v>
      </c>
      <c r="BV383" s="106">
        <v>0</v>
      </c>
      <c r="BW383" s="106">
        <v>0</v>
      </c>
      <c r="BX383" s="106">
        <v>26550</v>
      </c>
      <c r="BY383" s="106">
        <v>14461</v>
      </c>
      <c r="BZ383" s="105">
        <v>0</v>
      </c>
      <c r="CA383" s="107">
        <v>5181</v>
      </c>
      <c r="CB383" s="107">
        <v>-32</v>
      </c>
      <c r="CC383" s="107">
        <v>0</v>
      </c>
      <c r="CD383" s="107">
        <v>0</v>
      </c>
      <c r="CE383" s="107">
        <v>105</v>
      </c>
      <c r="CF383" s="136">
        <v>5254</v>
      </c>
      <c r="CG383" s="110">
        <v>0</v>
      </c>
      <c r="CH383" s="110">
        <v>0</v>
      </c>
      <c r="CI383" s="135">
        <v>0</v>
      </c>
      <c r="CJ383" s="135">
        <v>0</v>
      </c>
      <c r="CK383" s="97">
        <v>0</v>
      </c>
      <c r="CL383" s="97">
        <v>0</v>
      </c>
      <c r="CM383" s="139">
        <v>0</v>
      </c>
      <c r="CN383" s="139">
        <v>0</v>
      </c>
      <c r="CO383" s="97">
        <v>1</v>
      </c>
      <c r="CP383" s="97">
        <v>100175</v>
      </c>
      <c r="CQ383" s="119">
        <v>0</v>
      </c>
      <c r="CR383" s="119">
        <v>0</v>
      </c>
      <c r="CS383" s="118">
        <v>0</v>
      </c>
      <c r="CT383" s="117">
        <v>0</v>
      </c>
      <c r="CU383" s="117">
        <v>0</v>
      </c>
    </row>
    <row r="384" spans="1:99" x14ac:dyDescent="0.2">
      <c r="A384" s="144" t="s">
        <v>777</v>
      </c>
      <c r="B384" s="144" t="s">
        <v>1423</v>
      </c>
      <c r="C384" s="144" t="s">
        <v>871</v>
      </c>
      <c r="D384" s="144"/>
      <c r="E384" s="144" t="s">
        <v>824</v>
      </c>
      <c r="F384" s="97">
        <v>0</v>
      </c>
      <c r="G384" s="97">
        <v>0</v>
      </c>
      <c r="H384" s="97">
        <v>0</v>
      </c>
      <c r="I384" s="97">
        <v>0</v>
      </c>
      <c r="J384" s="97">
        <v>0</v>
      </c>
      <c r="K384" s="97">
        <v>0</v>
      </c>
      <c r="L384" s="97">
        <v>0</v>
      </c>
      <c r="M384" s="97">
        <v>0</v>
      </c>
      <c r="N384" s="97">
        <v>0</v>
      </c>
      <c r="O384" s="97">
        <v>0</v>
      </c>
      <c r="P384" s="97">
        <v>51761</v>
      </c>
      <c r="Q384" s="97">
        <v>481</v>
      </c>
      <c r="R384" s="97">
        <v>0</v>
      </c>
      <c r="S384" s="140">
        <v>52242</v>
      </c>
      <c r="T384" s="98">
        <v>0</v>
      </c>
      <c r="U384" s="98">
        <v>0</v>
      </c>
      <c r="V384" s="98">
        <v>0</v>
      </c>
      <c r="W384" s="98">
        <v>0</v>
      </c>
      <c r="X384" s="98">
        <v>0</v>
      </c>
      <c r="Y384" s="97">
        <v>0</v>
      </c>
      <c r="Z384" s="97">
        <v>0</v>
      </c>
      <c r="AA384" s="97">
        <v>0</v>
      </c>
      <c r="AB384" s="97">
        <v>0</v>
      </c>
      <c r="AC384" s="97">
        <v>0</v>
      </c>
      <c r="AD384" s="98">
        <v>0</v>
      </c>
      <c r="AE384" s="98">
        <v>0</v>
      </c>
      <c r="AF384" s="98">
        <v>0</v>
      </c>
      <c r="AG384" s="98">
        <v>0</v>
      </c>
      <c r="AH384" s="98">
        <v>199</v>
      </c>
      <c r="AI384" s="98">
        <v>0</v>
      </c>
      <c r="AJ384" s="114">
        <v>52441</v>
      </c>
      <c r="AK384" s="97">
        <v>0</v>
      </c>
      <c r="AL384" s="97">
        <v>669</v>
      </c>
      <c r="AM384" s="97">
        <v>0</v>
      </c>
      <c r="AN384" s="97">
        <v>0</v>
      </c>
      <c r="AO384" s="97">
        <v>0</v>
      </c>
      <c r="AP384" s="97">
        <v>4487</v>
      </c>
      <c r="AQ384" s="97">
        <v>0</v>
      </c>
      <c r="AR384" s="97">
        <v>3788</v>
      </c>
      <c r="AS384" s="97">
        <v>0</v>
      </c>
      <c r="AT384" s="97">
        <v>61385</v>
      </c>
      <c r="AU384" s="97">
        <v>-187</v>
      </c>
      <c r="AV384" s="97">
        <v>0</v>
      </c>
      <c r="AW384" s="97">
        <v>-50</v>
      </c>
      <c r="AX384" s="97">
        <v>0</v>
      </c>
      <c r="AY384" s="97">
        <v>0</v>
      </c>
      <c r="AZ384" s="97">
        <v>0</v>
      </c>
      <c r="BA384" s="97">
        <v>0</v>
      </c>
      <c r="BB384" s="97">
        <v>0</v>
      </c>
      <c r="BC384" s="97">
        <v>0</v>
      </c>
      <c r="BD384" s="114">
        <v>61148</v>
      </c>
      <c r="BE384" s="97">
        <v>0</v>
      </c>
      <c r="BF384" s="97">
        <v>-3251</v>
      </c>
      <c r="BG384" s="97">
        <v>57897</v>
      </c>
      <c r="BH384" s="97">
        <v>0</v>
      </c>
      <c r="BI384" s="97">
        <v>0</v>
      </c>
      <c r="BJ384" s="97">
        <v>0</v>
      </c>
      <c r="BK384" s="97">
        <v>3610</v>
      </c>
      <c r="BL384" s="97">
        <v>0</v>
      </c>
      <c r="BM384" s="97">
        <v>-16523</v>
      </c>
      <c r="BN384" s="97">
        <v>0</v>
      </c>
      <c r="BO384" s="97">
        <v>-18403</v>
      </c>
      <c r="BP384" s="97">
        <v>-647</v>
      </c>
      <c r="BQ384" s="97">
        <v>25934</v>
      </c>
      <c r="BR384" s="105">
        <v>0</v>
      </c>
      <c r="BS384" s="105">
        <v>0</v>
      </c>
      <c r="BT384" s="105">
        <v>26248</v>
      </c>
      <c r="BU384" s="105">
        <v>2000</v>
      </c>
      <c r="BV384" s="106">
        <v>0</v>
      </c>
      <c r="BW384" s="106">
        <v>0</v>
      </c>
      <c r="BX384" s="106">
        <v>29858</v>
      </c>
      <c r="BY384" s="106">
        <v>2000</v>
      </c>
      <c r="BZ384" s="105">
        <v>0</v>
      </c>
      <c r="CA384" s="107">
        <v>5588</v>
      </c>
      <c r="CB384" s="107">
        <v>349</v>
      </c>
      <c r="CC384" s="107">
        <v>0</v>
      </c>
      <c r="CD384" s="107">
        <v>-600</v>
      </c>
      <c r="CE384" s="107">
        <v>1028</v>
      </c>
      <c r="CF384" s="136">
        <v>6365</v>
      </c>
      <c r="CG384" s="110">
        <v>0</v>
      </c>
      <c r="CH384" s="110">
        <v>0</v>
      </c>
      <c r="CI384" s="135">
        <v>0</v>
      </c>
      <c r="CJ384" s="135">
        <v>0</v>
      </c>
      <c r="CK384" s="97">
        <v>0</v>
      </c>
      <c r="CL384" s="97">
        <v>0</v>
      </c>
      <c r="CM384" s="139">
        <v>0</v>
      </c>
      <c r="CN384" s="139">
        <v>0</v>
      </c>
      <c r="CO384" s="97">
        <v>1</v>
      </c>
      <c r="CP384" s="97">
        <v>52242</v>
      </c>
      <c r="CQ384" s="119">
        <v>0</v>
      </c>
      <c r="CR384" s="119">
        <v>0</v>
      </c>
      <c r="CS384" s="118">
        <v>0</v>
      </c>
      <c r="CT384" s="117">
        <v>0</v>
      </c>
      <c r="CU384" s="117">
        <v>0</v>
      </c>
    </row>
    <row r="385" spans="1:99" x14ac:dyDescent="0.2">
      <c r="A385" s="144" t="s">
        <v>778</v>
      </c>
      <c r="B385" s="144" t="s">
        <v>1424</v>
      </c>
      <c r="C385" s="144" t="s">
        <v>872</v>
      </c>
      <c r="D385" s="144"/>
      <c r="E385" s="144" t="s">
        <v>824</v>
      </c>
      <c r="F385" s="97">
        <v>0</v>
      </c>
      <c r="G385" s="97">
        <v>0</v>
      </c>
      <c r="H385" s="97">
        <v>0</v>
      </c>
      <c r="I385" s="97">
        <v>0</v>
      </c>
      <c r="J385" s="97">
        <v>0</v>
      </c>
      <c r="K385" s="97">
        <v>0</v>
      </c>
      <c r="L385" s="97">
        <v>0</v>
      </c>
      <c r="M385" s="97">
        <v>0</v>
      </c>
      <c r="N385" s="97">
        <v>0</v>
      </c>
      <c r="O385" s="97">
        <v>0</v>
      </c>
      <c r="P385" s="97">
        <v>42156</v>
      </c>
      <c r="Q385" s="97">
        <v>2387</v>
      </c>
      <c r="R385" s="97">
        <v>0</v>
      </c>
      <c r="S385" s="140">
        <v>44543</v>
      </c>
      <c r="T385" s="98">
        <v>0</v>
      </c>
      <c r="U385" s="98">
        <v>0</v>
      </c>
      <c r="V385" s="98">
        <v>0</v>
      </c>
      <c r="W385" s="98">
        <v>0</v>
      </c>
      <c r="X385" s="98">
        <v>0</v>
      </c>
      <c r="Y385" s="97">
        <v>0</v>
      </c>
      <c r="Z385" s="97">
        <v>0</v>
      </c>
      <c r="AA385" s="97">
        <v>0</v>
      </c>
      <c r="AB385" s="97">
        <v>0</v>
      </c>
      <c r="AC385" s="97">
        <v>0</v>
      </c>
      <c r="AD385" s="98">
        <v>0</v>
      </c>
      <c r="AE385" s="98">
        <v>0</v>
      </c>
      <c r="AF385" s="98">
        <v>0</v>
      </c>
      <c r="AG385" s="98">
        <v>0</v>
      </c>
      <c r="AH385" s="98">
        <v>0</v>
      </c>
      <c r="AI385" s="98">
        <v>0</v>
      </c>
      <c r="AJ385" s="114">
        <v>44543</v>
      </c>
      <c r="AK385" s="97">
        <v>0</v>
      </c>
      <c r="AL385" s="97">
        <v>955</v>
      </c>
      <c r="AM385" s="97">
        <v>0</v>
      </c>
      <c r="AN385" s="97">
        <v>0</v>
      </c>
      <c r="AO385" s="97">
        <v>0</v>
      </c>
      <c r="AP385" s="97">
        <v>1890</v>
      </c>
      <c r="AQ385" s="97">
        <v>0</v>
      </c>
      <c r="AR385" s="97">
        <v>1583</v>
      </c>
      <c r="AS385" s="97">
        <v>0</v>
      </c>
      <c r="AT385" s="97">
        <v>48971</v>
      </c>
      <c r="AU385" s="97">
        <v>-79</v>
      </c>
      <c r="AV385" s="97">
        <v>0</v>
      </c>
      <c r="AW385" s="97">
        <v>-17</v>
      </c>
      <c r="AX385" s="97">
        <v>0</v>
      </c>
      <c r="AY385" s="97">
        <v>0</v>
      </c>
      <c r="AZ385" s="97">
        <v>0</v>
      </c>
      <c r="BA385" s="97">
        <v>0</v>
      </c>
      <c r="BB385" s="97">
        <v>0</v>
      </c>
      <c r="BC385" s="97">
        <v>0</v>
      </c>
      <c r="BD385" s="114">
        <v>48875</v>
      </c>
      <c r="BE385" s="97">
        <v>0</v>
      </c>
      <c r="BF385" s="97">
        <v>-325</v>
      </c>
      <c r="BG385" s="97">
        <v>48550</v>
      </c>
      <c r="BH385" s="97">
        <v>0</v>
      </c>
      <c r="BI385" s="97">
        <v>0</v>
      </c>
      <c r="BJ385" s="97">
        <v>0</v>
      </c>
      <c r="BK385" s="97">
        <v>7701</v>
      </c>
      <c r="BL385" s="97">
        <v>-5572</v>
      </c>
      <c r="BM385" s="97">
        <v>-12767</v>
      </c>
      <c r="BN385" s="97">
        <v>0</v>
      </c>
      <c r="BO385" s="97">
        <v>-14720</v>
      </c>
      <c r="BP385" s="97">
        <v>-421</v>
      </c>
      <c r="BQ385" s="97">
        <v>22771</v>
      </c>
      <c r="BR385" s="105">
        <v>0</v>
      </c>
      <c r="BS385" s="105">
        <v>0</v>
      </c>
      <c r="BT385" s="105">
        <v>13364</v>
      </c>
      <c r="BU385" s="105">
        <v>9090</v>
      </c>
      <c r="BV385" s="106">
        <v>0</v>
      </c>
      <c r="BW385" s="106">
        <v>0</v>
      </c>
      <c r="BX385" s="106">
        <v>21065</v>
      </c>
      <c r="BY385" s="106">
        <v>3518</v>
      </c>
      <c r="BZ385" s="105">
        <v>0</v>
      </c>
      <c r="CA385" s="107">
        <v>2812</v>
      </c>
      <c r="CB385" s="107">
        <v>0</v>
      </c>
      <c r="CC385" s="107">
        <v>1661</v>
      </c>
      <c r="CD385" s="107">
        <v>0</v>
      </c>
      <c r="CE385" s="107">
        <v>0</v>
      </c>
      <c r="CF385" s="136">
        <v>4473</v>
      </c>
      <c r="CG385" s="110">
        <v>0</v>
      </c>
      <c r="CH385" s="110">
        <v>0</v>
      </c>
      <c r="CI385" s="135">
        <v>0</v>
      </c>
      <c r="CJ385" s="135">
        <v>0</v>
      </c>
      <c r="CK385" s="97">
        <v>0</v>
      </c>
      <c r="CL385" s="97">
        <v>0</v>
      </c>
      <c r="CM385" s="139">
        <v>0</v>
      </c>
      <c r="CN385" s="139">
        <v>0</v>
      </c>
      <c r="CO385" s="97">
        <v>1</v>
      </c>
      <c r="CP385" s="97">
        <v>44531</v>
      </c>
      <c r="CQ385" s="119">
        <v>0</v>
      </c>
      <c r="CR385" s="119">
        <v>0</v>
      </c>
      <c r="CS385" s="118">
        <v>0</v>
      </c>
      <c r="CT385" s="117">
        <v>0</v>
      </c>
      <c r="CU385" s="117">
        <v>0</v>
      </c>
    </row>
    <row r="386" spans="1:99" x14ac:dyDescent="0.2">
      <c r="A386" s="144" t="s">
        <v>779</v>
      </c>
      <c r="B386" s="144" t="s">
        <v>1425</v>
      </c>
      <c r="C386" s="144" t="s">
        <v>873</v>
      </c>
      <c r="D386" s="144"/>
      <c r="E386" s="144" t="s">
        <v>824</v>
      </c>
      <c r="F386" s="97">
        <v>0</v>
      </c>
      <c r="G386" s="97">
        <v>0</v>
      </c>
      <c r="H386" s="97">
        <v>0</v>
      </c>
      <c r="I386" s="97">
        <v>0</v>
      </c>
      <c r="J386" s="97">
        <v>0</v>
      </c>
      <c r="K386" s="97">
        <v>0</v>
      </c>
      <c r="L386" s="97">
        <v>0</v>
      </c>
      <c r="M386" s="97">
        <v>0</v>
      </c>
      <c r="N386" s="97">
        <v>0</v>
      </c>
      <c r="O386" s="97">
        <v>0</v>
      </c>
      <c r="P386" s="97">
        <v>55866</v>
      </c>
      <c r="Q386" s="97">
        <v>1765</v>
      </c>
      <c r="R386" s="97">
        <v>0</v>
      </c>
      <c r="S386" s="140">
        <v>57631</v>
      </c>
      <c r="T386" s="98">
        <v>0</v>
      </c>
      <c r="U386" s="98">
        <v>0</v>
      </c>
      <c r="V386" s="98">
        <v>0</v>
      </c>
      <c r="W386" s="98">
        <v>0</v>
      </c>
      <c r="X386" s="98">
        <v>0</v>
      </c>
      <c r="Y386" s="97">
        <v>0</v>
      </c>
      <c r="Z386" s="97">
        <v>0</v>
      </c>
      <c r="AA386" s="97">
        <v>0</v>
      </c>
      <c r="AB386" s="97">
        <v>0</v>
      </c>
      <c r="AC386" s="97">
        <v>0</v>
      </c>
      <c r="AD386" s="98">
        <v>0</v>
      </c>
      <c r="AE386" s="98">
        <v>0</v>
      </c>
      <c r="AF386" s="98">
        <v>0</v>
      </c>
      <c r="AG386" s="98">
        <v>0</v>
      </c>
      <c r="AH386" s="98">
        <v>22</v>
      </c>
      <c r="AI386" s="98">
        <v>0</v>
      </c>
      <c r="AJ386" s="114">
        <v>57653</v>
      </c>
      <c r="AK386" s="97">
        <v>0</v>
      </c>
      <c r="AL386" s="97">
        <v>2297</v>
      </c>
      <c r="AM386" s="97">
        <v>0</v>
      </c>
      <c r="AN386" s="97">
        <v>0</v>
      </c>
      <c r="AO386" s="97">
        <v>0</v>
      </c>
      <c r="AP386" s="97">
        <v>619</v>
      </c>
      <c r="AQ386" s="97">
        <v>1</v>
      </c>
      <c r="AR386" s="97">
        <v>437</v>
      </c>
      <c r="AS386" s="97">
        <v>-124</v>
      </c>
      <c r="AT386" s="97">
        <v>60883</v>
      </c>
      <c r="AU386" s="97">
        <v>0</v>
      </c>
      <c r="AV386" s="97">
        <v>0</v>
      </c>
      <c r="AW386" s="97">
        <v>0</v>
      </c>
      <c r="AX386" s="97">
        <v>0</v>
      </c>
      <c r="AY386" s="97">
        <v>0</v>
      </c>
      <c r="AZ386" s="97">
        <v>0</v>
      </c>
      <c r="BA386" s="97">
        <v>0</v>
      </c>
      <c r="BB386" s="97">
        <v>0</v>
      </c>
      <c r="BC386" s="97">
        <v>0</v>
      </c>
      <c r="BD386" s="114">
        <v>60883</v>
      </c>
      <c r="BE386" s="97">
        <v>0</v>
      </c>
      <c r="BF386" s="97">
        <v>-5652</v>
      </c>
      <c r="BG386" s="97">
        <v>55231</v>
      </c>
      <c r="BH386" s="97">
        <v>0</v>
      </c>
      <c r="BI386" s="97">
        <v>0</v>
      </c>
      <c r="BJ386" s="97">
        <v>0</v>
      </c>
      <c r="BK386" s="97">
        <v>-6443</v>
      </c>
      <c r="BL386" s="97">
        <v>0</v>
      </c>
      <c r="BM386" s="97">
        <v>-13180</v>
      </c>
      <c r="BN386" s="97">
        <v>0</v>
      </c>
      <c r="BO386" s="97">
        <v>-14389</v>
      </c>
      <c r="BP386" s="97">
        <v>-259</v>
      </c>
      <c r="BQ386" s="97">
        <v>20960</v>
      </c>
      <c r="BR386" s="105">
        <v>0</v>
      </c>
      <c r="BS386" s="105">
        <v>0</v>
      </c>
      <c r="BT386" s="105">
        <v>25484</v>
      </c>
      <c r="BU386" s="105">
        <v>3943</v>
      </c>
      <c r="BV386" s="106">
        <v>0</v>
      </c>
      <c r="BW386" s="106">
        <v>0</v>
      </c>
      <c r="BX386" s="106">
        <v>19041</v>
      </c>
      <c r="BY386" s="106">
        <v>3943</v>
      </c>
      <c r="BZ386" s="105">
        <v>0</v>
      </c>
      <c r="CA386" s="107">
        <v>2564</v>
      </c>
      <c r="CB386" s="107">
        <v>0</v>
      </c>
      <c r="CC386" s="107">
        <v>1724</v>
      </c>
      <c r="CD386" s="107">
        <v>0</v>
      </c>
      <c r="CE386" s="107">
        <v>0</v>
      </c>
      <c r="CF386" s="136">
        <v>4288</v>
      </c>
      <c r="CG386" s="110">
        <v>0</v>
      </c>
      <c r="CH386" s="110">
        <v>0</v>
      </c>
      <c r="CI386" s="135">
        <v>0</v>
      </c>
      <c r="CJ386" s="135">
        <v>0</v>
      </c>
      <c r="CK386" s="97">
        <v>0</v>
      </c>
      <c r="CL386" s="97">
        <v>0</v>
      </c>
      <c r="CM386" s="139">
        <v>0</v>
      </c>
      <c r="CN386" s="139">
        <v>0</v>
      </c>
      <c r="CO386" s="97">
        <v>1</v>
      </c>
      <c r="CP386" s="97">
        <v>58459</v>
      </c>
      <c r="CQ386" s="119">
        <v>0</v>
      </c>
      <c r="CR386" s="119">
        <v>0</v>
      </c>
      <c r="CS386" s="118">
        <v>0</v>
      </c>
      <c r="CT386" s="117">
        <v>0</v>
      </c>
      <c r="CU386" s="117">
        <v>0</v>
      </c>
    </row>
    <row r="387" spans="1:99" x14ac:dyDescent="0.2">
      <c r="A387" s="144" t="s">
        <v>780</v>
      </c>
      <c r="B387" s="144" t="s">
        <v>1426</v>
      </c>
      <c r="C387" s="144" t="s">
        <v>874</v>
      </c>
      <c r="D387" s="144"/>
      <c r="E387" s="144" t="s">
        <v>824</v>
      </c>
      <c r="F387" s="97">
        <v>0</v>
      </c>
      <c r="G387" s="97">
        <v>0</v>
      </c>
      <c r="H387" s="97">
        <v>0</v>
      </c>
      <c r="I387" s="97">
        <v>0</v>
      </c>
      <c r="J387" s="97">
        <v>0</v>
      </c>
      <c r="K387" s="97">
        <v>0</v>
      </c>
      <c r="L387" s="97">
        <v>0</v>
      </c>
      <c r="M387" s="97">
        <v>0</v>
      </c>
      <c r="N387" s="97">
        <v>0</v>
      </c>
      <c r="O387" s="97">
        <v>0</v>
      </c>
      <c r="P387" s="97">
        <v>89226</v>
      </c>
      <c r="Q387" s="97">
        <v>3315</v>
      </c>
      <c r="R387" s="97">
        <v>0</v>
      </c>
      <c r="S387" s="140">
        <v>92541</v>
      </c>
      <c r="T387" s="98">
        <v>0</v>
      </c>
      <c r="U387" s="98">
        <v>0</v>
      </c>
      <c r="V387" s="98">
        <v>0</v>
      </c>
      <c r="W387" s="98">
        <v>0</v>
      </c>
      <c r="X387" s="98">
        <v>0</v>
      </c>
      <c r="Y387" s="97">
        <v>0</v>
      </c>
      <c r="Z387" s="97">
        <v>0</v>
      </c>
      <c r="AA387" s="97">
        <v>0</v>
      </c>
      <c r="AB387" s="97">
        <v>0</v>
      </c>
      <c r="AC387" s="97">
        <v>0</v>
      </c>
      <c r="AD387" s="98">
        <v>0</v>
      </c>
      <c r="AE387" s="98">
        <v>0</v>
      </c>
      <c r="AF387" s="98">
        <v>0</v>
      </c>
      <c r="AG387" s="98">
        <v>0</v>
      </c>
      <c r="AH387" s="98">
        <v>1617</v>
      </c>
      <c r="AI387" s="98">
        <v>0</v>
      </c>
      <c r="AJ387" s="114">
        <v>94158</v>
      </c>
      <c r="AK387" s="97">
        <v>0</v>
      </c>
      <c r="AL387" s="97">
        <v>167</v>
      </c>
      <c r="AM387" s="97">
        <v>0</v>
      </c>
      <c r="AN387" s="97">
        <v>0</v>
      </c>
      <c r="AO387" s="97">
        <v>0</v>
      </c>
      <c r="AP387" s="97">
        <v>744</v>
      </c>
      <c r="AQ387" s="97">
        <v>0</v>
      </c>
      <c r="AR387" s="97">
        <v>2183</v>
      </c>
      <c r="AS387" s="97">
        <v>0</v>
      </c>
      <c r="AT387" s="97">
        <v>97252</v>
      </c>
      <c r="AU387" s="97">
        <v>-282</v>
      </c>
      <c r="AV387" s="97">
        <v>0</v>
      </c>
      <c r="AW387" s="97">
        <v>0</v>
      </c>
      <c r="AX387" s="97">
        <v>0</v>
      </c>
      <c r="AY387" s="97">
        <v>0</v>
      </c>
      <c r="AZ387" s="97">
        <v>0</v>
      </c>
      <c r="BA387" s="97">
        <v>0</v>
      </c>
      <c r="BB387" s="97">
        <v>0</v>
      </c>
      <c r="BC387" s="97">
        <v>0</v>
      </c>
      <c r="BD387" s="114">
        <v>96970</v>
      </c>
      <c r="BE387" s="97">
        <v>0</v>
      </c>
      <c r="BF387" s="97">
        <v>-2782</v>
      </c>
      <c r="BG387" s="97">
        <v>94188</v>
      </c>
      <c r="BH387" s="97">
        <v>0</v>
      </c>
      <c r="BI387" s="97">
        <v>0</v>
      </c>
      <c r="BJ387" s="97">
        <v>0</v>
      </c>
      <c r="BK387" s="97">
        <v>3569</v>
      </c>
      <c r="BL387" s="97">
        <v>3</v>
      </c>
      <c r="BM387" s="97">
        <v>-27795</v>
      </c>
      <c r="BN387" s="97">
        <v>0</v>
      </c>
      <c r="BO387" s="97">
        <v>-31217</v>
      </c>
      <c r="BP387" s="97">
        <v>-874</v>
      </c>
      <c r="BQ387" s="97">
        <v>37874</v>
      </c>
      <c r="BR387" s="105">
        <v>0</v>
      </c>
      <c r="BS387" s="105">
        <v>0</v>
      </c>
      <c r="BT387" s="105">
        <v>40165</v>
      </c>
      <c r="BU387" s="105">
        <v>9233</v>
      </c>
      <c r="BV387" s="106">
        <v>0</v>
      </c>
      <c r="BW387" s="106">
        <v>0</v>
      </c>
      <c r="BX387" s="106">
        <v>43734</v>
      </c>
      <c r="BY387" s="106">
        <v>9236</v>
      </c>
      <c r="BZ387" s="105">
        <v>0</v>
      </c>
      <c r="CA387" s="107">
        <v>4967</v>
      </c>
      <c r="CB387" s="107">
        <v>0</v>
      </c>
      <c r="CC387" s="107">
        <v>4466</v>
      </c>
      <c r="CD387" s="107">
        <v>0</v>
      </c>
      <c r="CE387" s="107">
        <v>0</v>
      </c>
      <c r="CF387" s="136">
        <v>9433</v>
      </c>
      <c r="CG387" s="110">
        <v>0</v>
      </c>
      <c r="CH387" s="110">
        <v>0</v>
      </c>
      <c r="CI387" s="135">
        <v>0</v>
      </c>
      <c r="CJ387" s="135">
        <v>0</v>
      </c>
      <c r="CK387" s="97">
        <v>0</v>
      </c>
      <c r="CL387" s="97">
        <v>0</v>
      </c>
      <c r="CM387" s="139">
        <v>0</v>
      </c>
      <c r="CN387" s="139">
        <v>0</v>
      </c>
      <c r="CO387" s="97">
        <v>1</v>
      </c>
      <c r="CP387" s="97">
        <v>92541</v>
      </c>
      <c r="CQ387" s="119">
        <v>0</v>
      </c>
      <c r="CR387" s="119">
        <v>0</v>
      </c>
      <c r="CS387" s="118">
        <v>0</v>
      </c>
      <c r="CT387" s="117">
        <v>0</v>
      </c>
      <c r="CU387" s="117">
        <v>0</v>
      </c>
    </row>
    <row r="388" spans="1:99" x14ac:dyDescent="0.2">
      <c r="A388" s="144" t="s">
        <v>781</v>
      </c>
      <c r="B388" s="144" t="s">
        <v>1427</v>
      </c>
      <c r="C388" s="144" t="s">
        <v>875</v>
      </c>
      <c r="D388" s="144"/>
      <c r="E388" s="144" t="s">
        <v>824</v>
      </c>
      <c r="F388" s="97">
        <v>0</v>
      </c>
      <c r="G388" s="97">
        <v>0</v>
      </c>
      <c r="H388" s="97">
        <v>0</v>
      </c>
      <c r="I388" s="97">
        <v>0</v>
      </c>
      <c r="J388" s="97">
        <v>0</v>
      </c>
      <c r="K388" s="97">
        <v>0</v>
      </c>
      <c r="L388" s="97">
        <v>0</v>
      </c>
      <c r="M388" s="97">
        <v>0</v>
      </c>
      <c r="N388" s="97">
        <v>0</v>
      </c>
      <c r="O388" s="97">
        <v>0</v>
      </c>
      <c r="P388" s="97">
        <v>77524.603289999999</v>
      </c>
      <c r="Q388" s="97">
        <v>454.54747999999995</v>
      </c>
      <c r="R388" s="97">
        <v>0</v>
      </c>
      <c r="S388" s="140">
        <v>77979.150769999993</v>
      </c>
      <c r="T388" s="98">
        <v>0</v>
      </c>
      <c r="U388" s="98">
        <v>0</v>
      </c>
      <c r="V388" s="98">
        <v>0</v>
      </c>
      <c r="W388" s="98">
        <v>0</v>
      </c>
      <c r="X388" s="98">
        <v>0</v>
      </c>
      <c r="Y388" s="97">
        <v>0</v>
      </c>
      <c r="Z388" s="97">
        <v>0</v>
      </c>
      <c r="AA388" s="97">
        <v>0</v>
      </c>
      <c r="AB388" s="97">
        <v>0</v>
      </c>
      <c r="AC388" s="97">
        <v>0</v>
      </c>
      <c r="AD388" s="98">
        <v>0</v>
      </c>
      <c r="AE388" s="98">
        <v>0</v>
      </c>
      <c r="AF388" s="98">
        <v>0</v>
      </c>
      <c r="AG388" s="98">
        <v>0</v>
      </c>
      <c r="AH388" s="98">
        <v>-209</v>
      </c>
      <c r="AI388" s="98">
        <v>-307</v>
      </c>
      <c r="AJ388" s="114">
        <v>77463.150769999993</v>
      </c>
      <c r="AK388" s="97">
        <v>0</v>
      </c>
      <c r="AL388" s="97">
        <v>0</v>
      </c>
      <c r="AM388" s="97">
        <v>0</v>
      </c>
      <c r="AN388" s="97">
        <v>0</v>
      </c>
      <c r="AO388" s="97">
        <v>-2853</v>
      </c>
      <c r="AP388" s="97">
        <v>4427</v>
      </c>
      <c r="AQ388" s="97">
        <v>0</v>
      </c>
      <c r="AR388" s="97">
        <v>2044</v>
      </c>
      <c r="AS388" s="97">
        <v>0</v>
      </c>
      <c r="AT388" s="97">
        <v>81081.150769999993</v>
      </c>
      <c r="AU388" s="97">
        <v>-76</v>
      </c>
      <c r="AV388" s="97">
        <v>0</v>
      </c>
      <c r="AW388" s="97">
        <v>62</v>
      </c>
      <c r="AX388" s="97">
        <v>0</v>
      </c>
      <c r="AY388" s="97">
        <v>-849</v>
      </c>
      <c r="AZ388" s="97">
        <v>0</v>
      </c>
      <c r="BA388" s="97">
        <v>0</v>
      </c>
      <c r="BB388" s="97">
        <v>0</v>
      </c>
      <c r="BC388" s="97">
        <v>0</v>
      </c>
      <c r="BD388" s="114">
        <v>80218.150769999993</v>
      </c>
      <c r="BE388" s="97">
        <v>0</v>
      </c>
      <c r="BF388" s="97">
        <v>-3658</v>
      </c>
      <c r="BG388" s="97">
        <v>76560.150769999993</v>
      </c>
      <c r="BH388" s="97">
        <v>0</v>
      </c>
      <c r="BI388" s="97">
        <v>0</v>
      </c>
      <c r="BJ388" s="97">
        <v>0</v>
      </c>
      <c r="BK388" s="97">
        <v>2078</v>
      </c>
      <c r="BL388" s="97">
        <v>1999</v>
      </c>
      <c r="BM388" s="97">
        <v>-20497</v>
      </c>
      <c r="BN388" s="97">
        <v>0</v>
      </c>
      <c r="BO388" s="97">
        <v>-22771</v>
      </c>
      <c r="BP388" s="97">
        <v>-469</v>
      </c>
      <c r="BQ388" s="97">
        <v>36900</v>
      </c>
      <c r="BR388" s="105">
        <v>0</v>
      </c>
      <c r="BS388" s="105">
        <v>0</v>
      </c>
      <c r="BT388" s="105">
        <v>5666</v>
      </c>
      <c r="BU388" s="105">
        <v>23291</v>
      </c>
      <c r="BV388" s="106">
        <v>0</v>
      </c>
      <c r="BW388" s="106">
        <v>0</v>
      </c>
      <c r="BX388" s="106">
        <v>7744</v>
      </c>
      <c r="BY388" s="106">
        <v>25290</v>
      </c>
      <c r="BZ388" s="105">
        <v>0</v>
      </c>
      <c r="CA388" s="107">
        <v>4640</v>
      </c>
      <c r="CB388" s="107">
        <v>2978</v>
      </c>
      <c r="CC388" s="107">
        <v>-296</v>
      </c>
      <c r="CD388" s="107">
        <v>-2</v>
      </c>
      <c r="CE388" s="107">
        <v>684</v>
      </c>
      <c r="CF388" s="136">
        <v>8004</v>
      </c>
      <c r="CG388" s="110">
        <v>0</v>
      </c>
      <c r="CH388" s="110">
        <v>0</v>
      </c>
      <c r="CI388" s="135">
        <v>0</v>
      </c>
      <c r="CJ388" s="135">
        <v>0</v>
      </c>
      <c r="CK388" s="97">
        <v>0</v>
      </c>
      <c r="CL388" s="97">
        <v>0</v>
      </c>
      <c r="CM388" s="139">
        <v>0</v>
      </c>
      <c r="CN388" s="139">
        <v>0</v>
      </c>
      <c r="CO388" s="97">
        <v>1</v>
      </c>
      <c r="CP388" s="97">
        <v>25040</v>
      </c>
      <c r="CQ388" s="119">
        <v>0</v>
      </c>
      <c r="CR388" s="119">
        <v>0</v>
      </c>
      <c r="CS388" s="118">
        <v>0</v>
      </c>
      <c r="CT388" s="117">
        <v>0</v>
      </c>
      <c r="CU388" s="117">
        <v>0</v>
      </c>
    </row>
    <row r="389" spans="1:99" x14ac:dyDescent="0.2">
      <c r="A389" s="144" t="s">
        <v>3</v>
      </c>
      <c r="B389" s="144" t="s">
        <v>1428</v>
      </c>
      <c r="C389" s="144" t="s">
        <v>876</v>
      </c>
      <c r="D389" s="144"/>
      <c r="E389" s="144" t="s">
        <v>824</v>
      </c>
      <c r="F389" s="97">
        <v>0</v>
      </c>
      <c r="G389" s="97">
        <v>0</v>
      </c>
      <c r="H389" s="97">
        <v>0</v>
      </c>
      <c r="I389" s="97">
        <v>0</v>
      </c>
      <c r="J389" s="97">
        <v>0</v>
      </c>
      <c r="K389" s="97">
        <v>0</v>
      </c>
      <c r="L389" s="97">
        <v>0</v>
      </c>
      <c r="M389" s="97">
        <v>0</v>
      </c>
      <c r="N389" s="97">
        <v>0</v>
      </c>
      <c r="O389" s="97">
        <v>0</v>
      </c>
      <c r="P389" s="97">
        <v>66996</v>
      </c>
      <c r="Q389" s="97">
        <v>1133</v>
      </c>
      <c r="R389" s="97">
        <v>0</v>
      </c>
      <c r="S389" s="140">
        <v>68129</v>
      </c>
      <c r="T389" s="98">
        <v>0</v>
      </c>
      <c r="U389" s="98">
        <v>0</v>
      </c>
      <c r="V389" s="98">
        <v>0</v>
      </c>
      <c r="W389" s="98">
        <v>0</v>
      </c>
      <c r="X389" s="98">
        <v>0</v>
      </c>
      <c r="Y389" s="97">
        <v>0</v>
      </c>
      <c r="Z389" s="97">
        <v>0</v>
      </c>
      <c r="AA389" s="97">
        <v>0</v>
      </c>
      <c r="AB389" s="97">
        <v>0</v>
      </c>
      <c r="AC389" s="97">
        <v>0</v>
      </c>
      <c r="AD389" s="98">
        <v>0</v>
      </c>
      <c r="AE389" s="98">
        <v>0</v>
      </c>
      <c r="AF389" s="98">
        <v>0</v>
      </c>
      <c r="AG389" s="98">
        <v>0</v>
      </c>
      <c r="AH389" s="98">
        <v>60</v>
      </c>
      <c r="AI389" s="98">
        <v>0</v>
      </c>
      <c r="AJ389" s="114">
        <v>68189</v>
      </c>
      <c r="AK389" s="97">
        <v>0</v>
      </c>
      <c r="AL389" s="97">
        <v>759</v>
      </c>
      <c r="AM389" s="97">
        <v>0</v>
      </c>
      <c r="AN389" s="97">
        <v>0</v>
      </c>
      <c r="AO389" s="97">
        <v>0</v>
      </c>
      <c r="AP389" s="97">
        <v>2155</v>
      </c>
      <c r="AQ389" s="97">
        <v>0</v>
      </c>
      <c r="AR389" s="97">
        <v>1293</v>
      </c>
      <c r="AS389" s="97">
        <v>0</v>
      </c>
      <c r="AT389" s="97">
        <v>72396</v>
      </c>
      <c r="AU389" s="97">
        <v>-205</v>
      </c>
      <c r="AV389" s="97">
        <v>0</v>
      </c>
      <c r="AW389" s="97">
        <v>0</v>
      </c>
      <c r="AX389" s="97">
        <v>0</v>
      </c>
      <c r="AY389" s="97">
        <v>0</v>
      </c>
      <c r="AZ389" s="97">
        <v>0</v>
      </c>
      <c r="BA389" s="97">
        <v>0</v>
      </c>
      <c r="BB389" s="97">
        <v>0</v>
      </c>
      <c r="BC389" s="97">
        <v>0</v>
      </c>
      <c r="BD389" s="114">
        <v>72191</v>
      </c>
      <c r="BE389" s="97">
        <v>0</v>
      </c>
      <c r="BF389" s="97">
        <v>-3204</v>
      </c>
      <c r="BG389" s="97">
        <v>68987</v>
      </c>
      <c r="BH389" s="97">
        <v>0</v>
      </c>
      <c r="BI389" s="97">
        <v>0</v>
      </c>
      <c r="BJ389" s="97">
        <v>0</v>
      </c>
      <c r="BK389" s="97">
        <v>5456</v>
      </c>
      <c r="BL389" s="97">
        <v>37</v>
      </c>
      <c r="BM389" s="97">
        <v>-12294</v>
      </c>
      <c r="BN389" s="97">
        <v>0</v>
      </c>
      <c r="BO389" s="97">
        <v>-14896</v>
      </c>
      <c r="BP389" s="97">
        <v>-964</v>
      </c>
      <c r="BQ389" s="97">
        <v>46325</v>
      </c>
      <c r="BR389" s="105">
        <v>0</v>
      </c>
      <c r="BS389" s="105">
        <v>0</v>
      </c>
      <c r="BT389" s="105">
        <v>24529</v>
      </c>
      <c r="BU389" s="105">
        <v>5281</v>
      </c>
      <c r="BV389" s="106">
        <v>0</v>
      </c>
      <c r="BW389" s="106">
        <v>0</v>
      </c>
      <c r="BX389" s="106">
        <v>29985</v>
      </c>
      <c r="BY389" s="106">
        <v>5318</v>
      </c>
      <c r="BZ389" s="105">
        <v>0</v>
      </c>
      <c r="CA389" s="107">
        <v>6416</v>
      </c>
      <c r="CB389" s="107">
        <v>164</v>
      </c>
      <c r="CC389" s="107">
        <v>-330</v>
      </c>
      <c r="CD389" s="107">
        <v>0</v>
      </c>
      <c r="CE389" s="107">
        <v>0</v>
      </c>
      <c r="CF389" s="136">
        <v>6250</v>
      </c>
      <c r="CG389" s="110">
        <v>0</v>
      </c>
      <c r="CH389" s="110">
        <v>0</v>
      </c>
      <c r="CI389" s="135">
        <v>0</v>
      </c>
      <c r="CJ389" s="135">
        <v>0</v>
      </c>
      <c r="CK389" s="97">
        <v>0</v>
      </c>
      <c r="CL389" s="97">
        <v>0</v>
      </c>
      <c r="CM389" s="139">
        <v>0</v>
      </c>
      <c r="CN389" s="139">
        <v>0</v>
      </c>
      <c r="CO389" s="97">
        <v>1</v>
      </c>
      <c r="CP389" s="97">
        <v>68051</v>
      </c>
      <c r="CQ389" s="119">
        <v>0</v>
      </c>
      <c r="CR389" s="119">
        <v>0</v>
      </c>
      <c r="CS389" s="118">
        <v>0</v>
      </c>
      <c r="CT389" s="117">
        <v>0</v>
      </c>
      <c r="CU389" s="117">
        <v>0</v>
      </c>
    </row>
    <row r="390" spans="1:99" x14ac:dyDescent="0.2">
      <c r="A390" s="144" t="s">
        <v>1493</v>
      </c>
      <c r="B390" s="144" t="s">
        <v>1505</v>
      </c>
      <c r="C390" s="144" t="s">
        <v>1506</v>
      </c>
      <c r="D390" s="144"/>
      <c r="E390" s="144" t="s">
        <v>824</v>
      </c>
      <c r="F390" s="97">
        <v>0</v>
      </c>
      <c r="G390" s="97">
        <v>0</v>
      </c>
      <c r="H390" s="97">
        <v>0</v>
      </c>
      <c r="I390" s="97">
        <v>0</v>
      </c>
      <c r="J390" s="97">
        <v>0</v>
      </c>
      <c r="K390" s="97">
        <v>0</v>
      </c>
      <c r="L390" s="97">
        <v>0</v>
      </c>
      <c r="M390" s="97">
        <v>0</v>
      </c>
      <c r="N390" s="97">
        <v>0</v>
      </c>
      <c r="O390" s="97">
        <v>0</v>
      </c>
      <c r="P390" s="97">
        <v>44414</v>
      </c>
      <c r="Q390" s="97">
        <v>6743</v>
      </c>
      <c r="R390" s="97">
        <v>0</v>
      </c>
      <c r="S390" s="140">
        <v>51157</v>
      </c>
      <c r="T390" s="98">
        <v>0</v>
      </c>
      <c r="U390" s="98">
        <v>0</v>
      </c>
      <c r="V390" s="98">
        <v>0</v>
      </c>
      <c r="W390" s="98">
        <v>0</v>
      </c>
      <c r="X390" s="98">
        <v>0</v>
      </c>
      <c r="Y390" s="97">
        <v>0</v>
      </c>
      <c r="Z390" s="97">
        <v>0</v>
      </c>
      <c r="AA390" s="97">
        <v>0</v>
      </c>
      <c r="AB390" s="97">
        <v>0</v>
      </c>
      <c r="AC390" s="97">
        <v>0</v>
      </c>
      <c r="AD390" s="98">
        <v>0</v>
      </c>
      <c r="AE390" s="98">
        <v>0</v>
      </c>
      <c r="AF390" s="98">
        <v>0</v>
      </c>
      <c r="AG390" s="98">
        <v>0</v>
      </c>
      <c r="AH390" s="98">
        <v>83</v>
      </c>
      <c r="AI390" s="98">
        <v>0</v>
      </c>
      <c r="AJ390" s="114">
        <v>51240</v>
      </c>
      <c r="AK390" s="97">
        <v>0</v>
      </c>
      <c r="AL390" s="97">
        <v>884</v>
      </c>
      <c r="AM390" s="97">
        <v>0</v>
      </c>
      <c r="AN390" s="97">
        <v>0</v>
      </c>
      <c r="AO390" s="97">
        <v>0</v>
      </c>
      <c r="AP390" s="97">
        <v>1526</v>
      </c>
      <c r="AQ390" s="97">
        <v>11</v>
      </c>
      <c r="AR390" s="97">
        <v>518</v>
      </c>
      <c r="AS390" s="97">
        <v>0</v>
      </c>
      <c r="AT390" s="97">
        <v>54179</v>
      </c>
      <c r="AU390" s="97">
        <v>-65</v>
      </c>
      <c r="AV390" s="97">
        <v>0</v>
      </c>
      <c r="AW390" s="97">
        <v>0</v>
      </c>
      <c r="AX390" s="97">
        <v>0</v>
      </c>
      <c r="AY390" s="97">
        <v>0</v>
      </c>
      <c r="AZ390" s="97">
        <v>0</v>
      </c>
      <c r="BA390" s="97">
        <v>0</v>
      </c>
      <c r="BB390" s="97">
        <v>0</v>
      </c>
      <c r="BC390" s="97">
        <v>0</v>
      </c>
      <c r="BD390" s="114">
        <v>54114</v>
      </c>
      <c r="BE390" s="97">
        <v>0</v>
      </c>
      <c r="BF390" s="97">
        <v>-2886</v>
      </c>
      <c r="BG390" s="97">
        <v>51228</v>
      </c>
      <c r="BH390" s="97">
        <v>0</v>
      </c>
      <c r="BI390" s="97">
        <v>0</v>
      </c>
      <c r="BJ390" s="97">
        <v>0</v>
      </c>
      <c r="BK390" s="97">
        <v>349</v>
      </c>
      <c r="BL390" s="97">
        <v>3423</v>
      </c>
      <c r="BM390" s="97">
        <v>-8069</v>
      </c>
      <c r="BN390" s="97">
        <v>0</v>
      </c>
      <c r="BO390" s="97">
        <v>-9718</v>
      </c>
      <c r="BP390" s="97">
        <v>-897</v>
      </c>
      <c r="BQ390" s="97">
        <v>36316</v>
      </c>
      <c r="BR390" s="105">
        <v>0</v>
      </c>
      <c r="BS390" s="105">
        <v>0</v>
      </c>
      <c r="BT390" s="105">
        <v>17128</v>
      </c>
      <c r="BU390" s="105">
        <v>6701</v>
      </c>
      <c r="BV390" s="106">
        <v>0</v>
      </c>
      <c r="BW390" s="106">
        <v>0</v>
      </c>
      <c r="BX390" s="106">
        <v>17477</v>
      </c>
      <c r="BY390" s="106">
        <v>10124</v>
      </c>
      <c r="BZ390" s="105">
        <v>0</v>
      </c>
      <c r="CA390" s="107">
        <v>3269</v>
      </c>
      <c r="CB390" s="107">
        <v>0</v>
      </c>
      <c r="CC390" s="107">
        <v>1010</v>
      </c>
      <c r="CD390" s="107">
        <v>0</v>
      </c>
      <c r="CE390" s="107">
        <v>0</v>
      </c>
      <c r="CF390" s="136">
        <v>4279</v>
      </c>
      <c r="CG390" s="110">
        <v>0</v>
      </c>
      <c r="CH390" s="110">
        <v>0</v>
      </c>
      <c r="CI390" s="135">
        <v>0</v>
      </c>
      <c r="CJ390" s="135">
        <v>0</v>
      </c>
      <c r="CK390" s="97">
        <v>0</v>
      </c>
      <c r="CL390" s="97">
        <v>0</v>
      </c>
      <c r="CM390" s="139">
        <v>0</v>
      </c>
      <c r="CN390" s="139">
        <v>0</v>
      </c>
      <c r="CO390" s="97">
        <v>1</v>
      </c>
      <c r="CP390" s="97">
        <v>50358</v>
      </c>
      <c r="CQ390" s="119">
        <v>0</v>
      </c>
      <c r="CR390" s="119">
        <v>0</v>
      </c>
      <c r="CS390" s="118">
        <v>0</v>
      </c>
      <c r="CT390" s="117">
        <v>0</v>
      </c>
      <c r="CU390" s="117">
        <v>0</v>
      </c>
    </row>
    <row r="391" spans="1:99" x14ac:dyDescent="0.2">
      <c r="A391" s="144" t="s">
        <v>782</v>
      </c>
      <c r="B391" s="144" t="s">
        <v>1429</v>
      </c>
      <c r="C391" s="144" t="s">
        <v>783</v>
      </c>
      <c r="D391" s="144"/>
      <c r="E391" s="144" t="s">
        <v>824</v>
      </c>
      <c r="F391" s="97">
        <v>0</v>
      </c>
      <c r="G391" s="97">
        <v>0</v>
      </c>
      <c r="H391" s="97">
        <v>0</v>
      </c>
      <c r="I391" s="97">
        <v>0</v>
      </c>
      <c r="J391" s="97">
        <v>0</v>
      </c>
      <c r="K391" s="97">
        <v>0</v>
      </c>
      <c r="L391" s="97">
        <v>0</v>
      </c>
      <c r="M391" s="97">
        <v>43684</v>
      </c>
      <c r="N391" s="97">
        <v>0</v>
      </c>
      <c r="O391" s="97">
        <v>0</v>
      </c>
      <c r="P391" s="97">
        <v>0</v>
      </c>
      <c r="Q391" s="97">
        <v>0</v>
      </c>
      <c r="R391" s="97">
        <v>0</v>
      </c>
      <c r="S391" s="140">
        <v>43684</v>
      </c>
      <c r="T391" s="98">
        <v>0</v>
      </c>
      <c r="U391" s="98">
        <v>0</v>
      </c>
      <c r="V391" s="98">
        <v>0</v>
      </c>
      <c r="W391" s="98">
        <v>0</v>
      </c>
      <c r="X391" s="98">
        <v>0</v>
      </c>
      <c r="Y391" s="97">
        <v>0</v>
      </c>
      <c r="Z391" s="97">
        <v>0</v>
      </c>
      <c r="AA391" s="97">
        <v>-56567</v>
      </c>
      <c r="AB391" s="97">
        <v>0</v>
      </c>
      <c r="AC391" s="97">
        <v>0</v>
      </c>
      <c r="AD391" s="98">
        <v>0</v>
      </c>
      <c r="AE391" s="98">
        <v>0</v>
      </c>
      <c r="AF391" s="98">
        <v>0</v>
      </c>
      <c r="AG391" s="98">
        <v>0</v>
      </c>
      <c r="AH391" s="98">
        <v>2</v>
      </c>
      <c r="AI391" s="98">
        <v>0</v>
      </c>
      <c r="AJ391" s="114">
        <v>-12881</v>
      </c>
      <c r="AK391" s="97">
        <v>0</v>
      </c>
      <c r="AL391" s="97">
        <v>0</v>
      </c>
      <c r="AM391" s="97">
        <v>0</v>
      </c>
      <c r="AN391" s="97">
        <v>0</v>
      </c>
      <c r="AO391" s="97">
        <v>0</v>
      </c>
      <c r="AP391" s="97">
        <v>5348</v>
      </c>
      <c r="AQ391" s="97">
        <v>3972</v>
      </c>
      <c r="AR391" s="97">
        <v>4715</v>
      </c>
      <c r="AS391" s="97">
        <v>0</v>
      </c>
      <c r="AT391" s="97">
        <v>1154</v>
      </c>
      <c r="AU391" s="97">
        <v>-32</v>
      </c>
      <c r="AV391" s="97">
        <v>862</v>
      </c>
      <c r="AW391" s="97">
        <v>0</v>
      </c>
      <c r="AX391" s="97">
        <v>0</v>
      </c>
      <c r="AY391" s="97">
        <v>-70</v>
      </c>
      <c r="AZ391" s="97">
        <v>0</v>
      </c>
      <c r="BA391" s="97">
        <v>0</v>
      </c>
      <c r="BB391" s="97">
        <v>0</v>
      </c>
      <c r="BC391" s="97">
        <v>0</v>
      </c>
      <c r="BD391" s="114">
        <v>1914</v>
      </c>
      <c r="BE391" s="97">
        <v>0</v>
      </c>
      <c r="BF391" s="97">
        <v>-3991</v>
      </c>
      <c r="BG391" s="97">
        <v>-2077</v>
      </c>
      <c r="BH391" s="97">
        <v>0</v>
      </c>
      <c r="BI391" s="97">
        <v>0</v>
      </c>
      <c r="BJ391" s="97">
        <v>0</v>
      </c>
      <c r="BK391" s="97">
        <v>2077</v>
      </c>
      <c r="BL391" s="97">
        <v>0</v>
      </c>
      <c r="BM391" s="97">
        <v>0</v>
      </c>
      <c r="BN391" s="97">
        <v>0</v>
      </c>
      <c r="BO391" s="97">
        <v>0</v>
      </c>
      <c r="BP391" s="97">
        <v>0</v>
      </c>
      <c r="BQ391" s="97">
        <v>0</v>
      </c>
      <c r="BR391" s="105">
        <v>0</v>
      </c>
      <c r="BS391" s="105">
        <v>0</v>
      </c>
      <c r="BT391" s="105">
        <v>2308</v>
      </c>
      <c r="BU391" s="105">
        <v>0</v>
      </c>
      <c r="BV391" s="106">
        <v>0</v>
      </c>
      <c r="BW391" s="106">
        <v>0</v>
      </c>
      <c r="BX391" s="106">
        <v>4385</v>
      </c>
      <c r="BY391" s="106">
        <v>0</v>
      </c>
      <c r="BZ391" s="105">
        <v>0</v>
      </c>
      <c r="CA391" s="107">
        <v>5858</v>
      </c>
      <c r="CB391" s="107">
        <v>0</v>
      </c>
      <c r="CC391" s="107">
        <v>115</v>
      </c>
      <c r="CD391" s="107">
        <v>0</v>
      </c>
      <c r="CE391" s="107">
        <v>0</v>
      </c>
      <c r="CF391" s="136">
        <v>5973</v>
      </c>
      <c r="CG391" s="110">
        <v>0</v>
      </c>
      <c r="CH391" s="110">
        <v>0</v>
      </c>
      <c r="CI391" s="135">
        <v>0</v>
      </c>
      <c r="CJ391" s="135">
        <v>0</v>
      </c>
      <c r="CK391" s="97">
        <v>0</v>
      </c>
      <c r="CL391" s="97">
        <v>0</v>
      </c>
      <c r="CM391" s="139">
        <v>0</v>
      </c>
      <c r="CN391" s="139">
        <v>0</v>
      </c>
      <c r="CO391" s="97">
        <v>1</v>
      </c>
      <c r="CP391" s="97">
        <v>49542</v>
      </c>
      <c r="CQ391" s="119">
        <v>0</v>
      </c>
      <c r="CR391" s="119">
        <v>0</v>
      </c>
      <c r="CS391" s="118">
        <v>0</v>
      </c>
      <c r="CT391" s="117">
        <v>0</v>
      </c>
      <c r="CU391" s="117">
        <v>0</v>
      </c>
    </row>
    <row r="392" spans="1:99" x14ac:dyDescent="0.2">
      <c r="A392" s="144" t="s">
        <v>784</v>
      </c>
      <c r="B392" s="144" t="s">
        <v>1430</v>
      </c>
      <c r="C392" s="144" t="s">
        <v>785</v>
      </c>
      <c r="D392" s="144"/>
      <c r="E392" s="144" t="s">
        <v>824</v>
      </c>
      <c r="F392" s="97">
        <v>0</v>
      </c>
      <c r="G392" s="97">
        <v>0</v>
      </c>
      <c r="H392" s="97">
        <v>0</v>
      </c>
      <c r="I392" s="97">
        <v>0</v>
      </c>
      <c r="J392" s="97">
        <v>0</v>
      </c>
      <c r="K392" s="97">
        <v>0</v>
      </c>
      <c r="L392" s="97">
        <v>0</v>
      </c>
      <c r="M392" s="97">
        <v>181878</v>
      </c>
      <c r="N392" s="97">
        <v>0</v>
      </c>
      <c r="O392" s="97">
        <v>0</v>
      </c>
      <c r="P392" s="97">
        <v>0</v>
      </c>
      <c r="Q392" s="97">
        <v>212</v>
      </c>
      <c r="R392" s="97">
        <v>0</v>
      </c>
      <c r="S392" s="140">
        <v>182090</v>
      </c>
      <c r="T392" s="98">
        <v>0</v>
      </c>
      <c r="U392" s="98">
        <v>0</v>
      </c>
      <c r="V392" s="98">
        <v>0</v>
      </c>
      <c r="W392" s="98">
        <v>0</v>
      </c>
      <c r="X392" s="98">
        <v>0</v>
      </c>
      <c r="Y392" s="97">
        <v>0</v>
      </c>
      <c r="Z392" s="97">
        <v>0</v>
      </c>
      <c r="AA392" s="97">
        <v>-163915</v>
      </c>
      <c r="AB392" s="97">
        <v>0</v>
      </c>
      <c r="AC392" s="97">
        <v>0</v>
      </c>
      <c r="AD392" s="98">
        <v>0</v>
      </c>
      <c r="AE392" s="98">
        <v>0</v>
      </c>
      <c r="AF392" s="98">
        <v>0</v>
      </c>
      <c r="AG392" s="98">
        <v>0</v>
      </c>
      <c r="AH392" s="98">
        <v>0</v>
      </c>
      <c r="AI392" s="98">
        <v>0</v>
      </c>
      <c r="AJ392" s="114">
        <v>18175</v>
      </c>
      <c r="AK392" s="97">
        <v>0</v>
      </c>
      <c r="AL392" s="97">
        <v>0</v>
      </c>
      <c r="AM392" s="97">
        <v>0</v>
      </c>
      <c r="AN392" s="97">
        <v>0</v>
      </c>
      <c r="AO392" s="97">
        <v>0</v>
      </c>
      <c r="AP392" s="97">
        <v>5248</v>
      </c>
      <c r="AQ392" s="97">
        <v>0</v>
      </c>
      <c r="AR392" s="97">
        <v>3636</v>
      </c>
      <c r="AS392" s="97">
        <v>0</v>
      </c>
      <c r="AT392" s="97">
        <v>27059</v>
      </c>
      <c r="AU392" s="97">
        <v>-3730</v>
      </c>
      <c r="AV392" s="97">
        <v>0</v>
      </c>
      <c r="AW392" s="97">
        <v>0</v>
      </c>
      <c r="AX392" s="97">
        <v>0</v>
      </c>
      <c r="AY392" s="97">
        <v>0</v>
      </c>
      <c r="AZ392" s="97">
        <v>0</v>
      </c>
      <c r="BA392" s="97">
        <v>0</v>
      </c>
      <c r="BB392" s="97">
        <v>0</v>
      </c>
      <c r="BC392" s="97">
        <v>0</v>
      </c>
      <c r="BD392" s="114">
        <v>23329</v>
      </c>
      <c r="BE392" s="97">
        <v>0</v>
      </c>
      <c r="BF392" s="97">
        <v>-10019</v>
      </c>
      <c r="BG392" s="97">
        <v>13310</v>
      </c>
      <c r="BH392" s="97">
        <v>0</v>
      </c>
      <c r="BI392" s="97">
        <v>0</v>
      </c>
      <c r="BJ392" s="97">
        <v>0</v>
      </c>
      <c r="BK392" s="97">
        <v>-16007</v>
      </c>
      <c r="BL392" s="97">
        <v>2697</v>
      </c>
      <c r="BM392" s="97">
        <v>0</v>
      </c>
      <c r="BN392" s="97">
        <v>0</v>
      </c>
      <c r="BO392" s="97">
        <v>0</v>
      </c>
      <c r="BP392" s="97">
        <v>0</v>
      </c>
      <c r="BQ392" s="97">
        <v>0</v>
      </c>
      <c r="BR392" s="105">
        <v>0</v>
      </c>
      <c r="BS392" s="105">
        <v>0</v>
      </c>
      <c r="BT392" s="105">
        <v>54186</v>
      </c>
      <c r="BU392" s="105">
        <v>9434</v>
      </c>
      <c r="BV392" s="106">
        <v>0</v>
      </c>
      <c r="BW392" s="106">
        <v>0</v>
      </c>
      <c r="BX392" s="106">
        <v>38179</v>
      </c>
      <c r="BY392" s="106">
        <v>12131</v>
      </c>
      <c r="BZ392" s="105">
        <v>0</v>
      </c>
      <c r="CA392" s="107">
        <v>344</v>
      </c>
      <c r="CB392" s="107">
        <v>28</v>
      </c>
      <c r="CC392" s="107">
        <v>0</v>
      </c>
      <c r="CD392" s="107">
        <v>0</v>
      </c>
      <c r="CE392" s="107">
        <v>0</v>
      </c>
      <c r="CF392" s="136">
        <v>372</v>
      </c>
      <c r="CG392" s="110">
        <v>0</v>
      </c>
      <c r="CH392" s="110">
        <v>0</v>
      </c>
      <c r="CI392" s="135">
        <v>0</v>
      </c>
      <c r="CJ392" s="135">
        <v>0</v>
      </c>
      <c r="CK392" s="97">
        <v>0</v>
      </c>
      <c r="CL392" s="97">
        <v>0</v>
      </c>
      <c r="CM392" s="139">
        <v>0</v>
      </c>
      <c r="CN392" s="139">
        <v>0</v>
      </c>
      <c r="CO392" s="97">
        <v>1</v>
      </c>
      <c r="CP392" s="97">
        <v>121936</v>
      </c>
      <c r="CQ392" s="119">
        <v>0</v>
      </c>
      <c r="CR392" s="119">
        <v>0</v>
      </c>
      <c r="CS392" s="118">
        <v>0</v>
      </c>
      <c r="CT392" s="117">
        <v>0</v>
      </c>
      <c r="CU392" s="117">
        <v>0</v>
      </c>
    </row>
    <row r="393" spans="1:99" x14ac:dyDescent="0.2">
      <c r="A393" s="144" t="s">
        <v>786</v>
      </c>
      <c r="B393" s="144" t="s">
        <v>1431</v>
      </c>
      <c r="C393" s="144" t="s">
        <v>787</v>
      </c>
      <c r="D393" s="144"/>
      <c r="E393" s="144" t="s">
        <v>824</v>
      </c>
      <c r="F393" s="97">
        <v>0</v>
      </c>
      <c r="G393" s="97">
        <v>0</v>
      </c>
      <c r="H393" s="97">
        <v>0</v>
      </c>
      <c r="I393" s="97">
        <v>0</v>
      </c>
      <c r="J393" s="97">
        <v>0</v>
      </c>
      <c r="K393" s="97">
        <v>0</v>
      </c>
      <c r="L393" s="97">
        <v>0</v>
      </c>
      <c r="M393" s="97">
        <v>72496</v>
      </c>
      <c r="N393" s="97">
        <v>0</v>
      </c>
      <c r="O393" s="97">
        <v>0</v>
      </c>
      <c r="P393" s="97">
        <v>0</v>
      </c>
      <c r="Q393" s="97">
        <v>0</v>
      </c>
      <c r="R393" s="97">
        <v>0</v>
      </c>
      <c r="S393" s="140">
        <v>72496</v>
      </c>
      <c r="T393" s="98">
        <v>0</v>
      </c>
      <c r="U393" s="98">
        <v>0</v>
      </c>
      <c r="V393" s="98">
        <v>0</v>
      </c>
      <c r="W393" s="98">
        <v>0</v>
      </c>
      <c r="X393" s="98">
        <v>0</v>
      </c>
      <c r="Y393" s="97">
        <v>0</v>
      </c>
      <c r="Z393" s="97">
        <v>0</v>
      </c>
      <c r="AA393" s="97">
        <v>-65591</v>
      </c>
      <c r="AB393" s="97">
        <v>0</v>
      </c>
      <c r="AC393" s="97">
        <v>0</v>
      </c>
      <c r="AD393" s="98">
        <v>0</v>
      </c>
      <c r="AE393" s="98">
        <v>0</v>
      </c>
      <c r="AF393" s="98">
        <v>0</v>
      </c>
      <c r="AG393" s="98">
        <v>0</v>
      </c>
      <c r="AH393" s="98">
        <v>0</v>
      </c>
      <c r="AI393" s="98">
        <v>0</v>
      </c>
      <c r="AJ393" s="114">
        <v>6905</v>
      </c>
      <c r="AK393" s="97">
        <v>0</v>
      </c>
      <c r="AL393" s="97">
        <v>0</v>
      </c>
      <c r="AM393" s="97">
        <v>0</v>
      </c>
      <c r="AN393" s="97">
        <v>0</v>
      </c>
      <c r="AO393" s="97">
        <v>0</v>
      </c>
      <c r="AP393" s="97">
        <v>0</v>
      </c>
      <c r="AQ393" s="97">
        <v>0</v>
      </c>
      <c r="AR393" s="97">
        <v>763</v>
      </c>
      <c r="AS393" s="97">
        <v>0</v>
      </c>
      <c r="AT393" s="97">
        <v>7668</v>
      </c>
      <c r="AU393" s="97">
        <v>-17</v>
      </c>
      <c r="AV393" s="97">
        <v>0</v>
      </c>
      <c r="AW393" s="97">
        <v>0</v>
      </c>
      <c r="AX393" s="97">
        <v>0</v>
      </c>
      <c r="AY393" s="97">
        <v>0</v>
      </c>
      <c r="AZ393" s="97">
        <v>0</v>
      </c>
      <c r="BA393" s="97">
        <v>0</v>
      </c>
      <c r="BB393" s="97">
        <v>0</v>
      </c>
      <c r="BC393" s="97">
        <v>0</v>
      </c>
      <c r="BD393" s="114">
        <v>7651</v>
      </c>
      <c r="BE393" s="97">
        <v>0</v>
      </c>
      <c r="BF393" s="97">
        <v>0</v>
      </c>
      <c r="BG393" s="97">
        <v>7651</v>
      </c>
      <c r="BH393" s="97">
        <v>0</v>
      </c>
      <c r="BI393" s="97">
        <v>0</v>
      </c>
      <c r="BJ393" s="97">
        <v>0</v>
      </c>
      <c r="BK393" s="97">
        <v>0</v>
      </c>
      <c r="BL393" s="97">
        <v>-7651</v>
      </c>
      <c r="BM393" s="97">
        <v>0</v>
      </c>
      <c r="BN393" s="97">
        <v>0</v>
      </c>
      <c r="BO393" s="97">
        <v>0</v>
      </c>
      <c r="BP393" s="97">
        <v>0</v>
      </c>
      <c r="BQ393" s="97">
        <v>0</v>
      </c>
      <c r="BR393" s="105">
        <v>0</v>
      </c>
      <c r="BS393" s="105">
        <v>0</v>
      </c>
      <c r="BT393" s="105">
        <v>0</v>
      </c>
      <c r="BU393" s="105">
        <v>19291</v>
      </c>
      <c r="BV393" s="106">
        <v>0</v>
      </c>
      <c r="BW393" s="106">
        <v>0</v>
      </c>
      <c r="BX393" s="106">
        <v>0</v>
      </c>
      <c r="BY393" s="106">
        <v>11640</v>
      </c>
      <c r="BZ393" s="105">
        <v>478</v>
      </c>
      <c r="CA393" s="107">
        <v>0</v>
      </c>
      <c r="CB393" s="107">
        <v>0</v>
      </c>
      <c r="CC393" s="107">
        <v>0</v>
      </c>
      <c r="CD393" s="107">
        <v>0</v>
      </c>
      <c r="CE393" s="107">
        <v>0</v>
      </c>
      <c r="CF393" s="136">
        <v>0</v>
      </c>
      <c r="CG393" s="110">
        <v>0</v>
      </c>
      <c r="CH393" s="110">
        <v>0</v>
      </c>
      <c r="CI393" s="135">
        <v>0</v>
      </c>
      <c r="CJ393" s="135">
        <v>0</v>
      </c>
      <c r="CK393" s="97">
        <v>0</v>
      </c>
      <c r="CL393" s="97">
        <v>0</v>
      </c>
      <c r="CM393" s="139">
        <v>0</v>
      </c>
      <c r="CN393" s="139">
        <v>0</v>
      </c>
      <c r="CO393" s="97">
        <v>1</v>
      </c>
      <c r="CP393" s="97">
        <v>65591</v>
      </c>
      <c r="CQ393" s="119">
        <v>0</v>
      </c>
      <c r="CR393" s="119">
        <v>0</v>
      </c>
      <c r="CS393" s="118">
        <v>0</v>
      </c>
      <c r="CT393" s="117">
        <v>0</v>
      </c>
      <c r="CU393" s="117">
        <v>0</v>
      </c>
    </row>
    <row r="394" spans="1:99" x14ac:dyDescent="0.2">
      <c r="A394" s="144" t="s">
        <v>788</v>
      </c>
      <c r="B394" s="144" t="s">
        <v>1432</v>
      </c>
      <c r="C394" s="144" t="s">
        <v>789</v>
      </c>
      <c r="D394" s="144"/>
      <c r="E394" s="144" t="s">
        <v>824</v>
      </c>
      <c r="F394" s="97">
        <v>0</v>
      </c>
      <c r="G394" s="97">
        <v>0</v>
      </c>
      <c r="H394" s="97">
        <v>0</v>
      </c>
      <c r="I394" s="97">
        <v>0</v>
      </c>
      <c r="J394" s="97">
        <v>0</v>
      </c>
      <c r="K394" s="97">
        <v>0</v>
      </c>
      <c r="L394" s="97">
        <v>0</v>
      </c>
      <c r="M394" s="97">
        <v>41816</v>
      </c>
      <c r="N394" s="97">
        <v>0</v>
      </c>
      <c r="O394" s="97">
        <v>0</v>
      </c>
      <c r="P394" s="97">
        <v>0</v>
      </c>
      <c r="Q394" s="97">
        <v>0</v>
      </c>
      <c r="R394" s="97">
        <v>0</v>
      </c>
      <c r="S394" s="140">
        <v>41816</v>
      </c>
      <c r="T394" s="98">
        <v>0</v>
      </c>
      <c r="U394" s="98">
        <v>0</v>
      </c>
      <c r="V394" s="98">
        <v>0</v>
      </c>
      <c r="W394" s="98">
        <v>0</v>
      </c>
      <c r="X394" s="98">
        <v>0</v>
      </c>
      <c r="Y394" s="97">
        <v>0</v>
      </c>
      <c r="Z394" s="97">
        <v>0</v>
      </c>
      <c r="AA394" s="97">
        <v>-46649</v>
      </c>
      <c r="AB394" s="97">
        <v>0</v>
      </c>
      <c r="AC394" s="97">
        <v>0</v>
      </c>
      <c r="AD394" s="98">
        <v>0</v>
      </c>
      <c r="AE394" s="98">
        <v>0</v>
      </c>
      <c r="AF394" s="98">
        <v>0</v>
      </c>
      <c r="AG394" s="98">
        <v>0</v>
      </c>
      <c r="AH394" s="98">
        <v>0</v>
      </c>
      <c r="AI394" s="98">
        <v>0</v>
      </c>
      <c r="AJ394" s="114">
        <v>-4833</v>
      </c>
      <c r="AK394" s="97">
        <v>0</v>
      </c>
      <c r="AL394" s="97">
        <v>0</v>
      </c>
      <c r="AM394" s="97">
        <v>0</v>
      </c>
      <c r="AN394" s="97">
        <v>0</v>
      </c>
      <c r="AO394" s="97">
        <v>0</v>
      </c>
      <c r="AP394" s="97">
        <v>4873</v>
      </c>
      <c r="AQ394" s="97">
        <v>0</v>
      </c>
      <c r="AR394" s="97">
        <v>1887</v>
      </c>
      <c r="AS394" s="97">
        <v>0</v>
      </c>
      <c r="AT394" s="97">
        <v>1927</v>
      </c>
      <c r="AU394" s="97">
        <v>-127</v>
      </c>
      <c r="AV394" s="97">
        <v>0</v>
      </c>
      <c r="AW394" s="97">
        <v>0</v>
      </c>
      <c r="AX394" s="97">
        <v>0</v>
      </c>
      <c r="AY394" s="97">
        <v>0</v>
      </c>
      <c r="AZ394" s="97">
        <v>0</v>
      </c>
      <c r="BA394" s="97">
        <v>0</v>
      </c>
      <c r="BB394" s="97">
        <v>0</v>
      </c>
      <c r="BC394" s="97">
        <v>0</v>
      </c>
      <c r="BD394" s="114">
        <v>1800</v>
      </c>
      <c r="BE394" s="97">
        <v>0</v>
      </c>
      <c r="BF394" s="97">
        <v>0</v>
      </c>
      <c r="BG394" s="97">
        <v>1800</v>
      </c>
      <c r="BH394" s="97">
        <v>0</v>
      </c>
      <c r="BI394" s="97">
        <v>0</v>
      </c>
      <c r="BJ394" s="97">
        <v>0</v>
      </c>
      <c r="BK394" s="97">
        <v>0</v>
      </c>
      <c r="BL394" s="97">
        <v>-1800</v>
      </c>
      <c r="BM394" s="97">
        <v>0</v>
      </c>
      <c r="BN394" s="97">
        <v>0</v>
      </c>
      <c r="BO394" s="97">
        <v>0</v>
      </c>
      <c r="BP394" s="97">
        <v>0</v>
      </c>
      <c r="BQ394" s="97">
        <v>0</v>
      </c>
      <c r="BR394" s="105">
        <v>0</v>
      </c>
      <c r="BS394" s="105">
        <v>0</v>
      </c>
      <c r="BT394" s="105">
        <v>0</v>
      </c>
      <c r="BU394" s="105">
        <v>13874</v>
      </c>
      <c r="BV394" s="106">
        <v>0</v>
      </c>
      <c r="BW394" s="106">
        <v>0</v>
      </c>
      <c r="BX394" s="106">
        <v>0</v>
      </c>
      <c r="BY394" s="106">
        <v>12074</v>
      </c>
      <c r="BZ394" s="105">
        <v>0</v>
      </c>
      <c r="CA394" s="107">
        <v>0</v>
      </c>
      <c r="CB394" s="107">
        <v>0</v>
      </c>
      <c r="CC394" s="107">
        <v>0</v>
      </c>
      <c r="CD394" s="107">
        <v>0</v>
      </c>
      <c r="CE394" s="107">
        <v>0</v>
      </c>
      <c r="CF394" s="136">
        <v>0</v>
      </c>
      <c r="CG394" s="110">
        <v>0</v>
      </c>
      <c r="CH394" s="110">
        <v>0</v>
      </c>
      <c r="CI394" s="135">
        <v>0</v>
      </c>
      <c r="CJ394" s="135">
        <v>0</v>
      </c>
      <c r="CK394" s="97">
        <v>0</v>
      </c>
      <c r="CL394" s="97">
        <v>0</v>
      </c>
      <c r="CM394" s="139">
        <v>0</v>
      </c>
      <c r="CN394" s="139">
        <v>0</v>
      </c>
      <c r="CO394" s="97">
        <v>1</v>
      </c>
      <c r="CP394" s="97">
        <v>41816</v>
      </c>
      <c r="CQ394" s="119">
        <v>0</v>
      </c>
      <c r="CR394" s="119">
        <v>0</v>
      </c>
      <c r="CS394" s="118">
        <v>0</v>
      </c>
      <c r="CT394" s="117">
        <v>0</v>
      </c>
      <c r="CU394" s="117">
        <v>0</v>
      </c>
    </row>
    <row r="395" spans="1:99" x14ac:dyDescent="0.2">
      <c r="A395" s="144" t="s">
        <v>790</v>
      </c>
      <c r="B395" s="144" t="s">
        <v>1433</v>
      </c>
      <c r="C395" s="144" t="s">
        <v>791</v>
      </c>
      <c r="D395" s="144"/>
      <c r="E395" s="144" t="s">
        <v>824</v>
      </c>
      <c r="F395" s="97">
        <v>0</v>
      </c>
      <c r="G395" s="97">
        <v>0</v>
      </c>
      <c r="H395" s="97">
        <v>0</v>
      </c>
      <c r="I395" s="97">
        <v>0</v>
      </c>
      <c r="J395" s="97">
        <v>0</v>
      </c>
      <c r="K395" s="97">
        <v>0</v>
      </c>
      <c r="L395" s="97">
        <v>0</v>
      </c>
      <c r="M395" s="97">
        <v>3441</v>
      </c>
      <c r="N395" s="97">
        <v>0</v>
      </c>
      <c r="O395" s="97">
        <v>0</v>
      </c>
      <c r="P395" s="97">
        <v>0</v>
      </c>
      <c r="Q395" s="97">
        <v>0</v>
      </c>
      <c r="R395" s="97">
        <v>0</v>
      </c>
      <c r="S395" s="140">
        <v>3441</v>
      </c>
      <c r="T395" s="98">
        <v>0</v>
      </c>
      <c r="U395" s="98">
        <v>0</v>
      </c>
      <c r="V395" s="98">
        <v>0</v>
      </c>
      <c r="W395" s="98">
        <v>0</v>
      </c>
      <c r="X395" s="98">
        <v>0</v>
      </c>
      <c r="Y395" s="97">
        <v>0</v>
      </c>
      <c r="Z395" s="97">
        <v>0</v>
      </c>
      <c r="AA395" s="97">
        <v>-4410</v>
      </c>
      <c r="AB395" s="97">
        <v>0</v>
      </c>
      <c r="AC395" s="97">
        <v>0</v>
      </c>
      <c r="AD395" s="98">
        <v>0</v>
      </c>
      <c r="AE395" s="98">
        <v>0</v>
      </c>
      <c r="AF395" s="98">
        <v>0</v>
      </c>
      <c r="AG395" s="98">
        <v>0</v>
      </c>
      <c r="AH395" s="98">
        <v>0</v>
      </c>
      <c r="AI395" s="98">
        <v>0</v>
      </c>
      <c r="AJ395" s="114">
        <v>-969</v>
      </c>
      <c r="AK395" s="97">
        <v>0</v>
      </c>
      <c r="AL395" s="97">
        <v>0</v>
      </c>
      <c r="AM395" s="97">
        <v>0</v>
      </c>
      <c r="AN395" s="97">
        <v>0</v>
      </c>
      <c r="AO395" s="97">
        <v>0</v>
      </c>
      <c r="AP395" s="97">
        <v>716</v>
      </c>
      <c r="AQ395" s="97">
        <v>0</v>
      </c>
      <c r="AR395" s="97">
        <v>529</v>
      </c>
      <c r="AS395" s="97">
        <v>0</v>
      </c>
      <c r="AT395" s="97">
        <v>276</v>
      </c>
      <c r="AU395" s="97">
        <v>-70</v>
      </c>
      <c r="AV395" s="97">
        <v>0</v>
      </c>
      <c r="AW395" s="97">
        <v>0</v>
      </c>
      <c r="AX395" s="97">
        <v>0</v>
      </c>
      <c r="AY395" s="97">
        <v>0</v>
      </c>
      <c r="AZ395" s="97">
        <v>0</v>
      </c>
      <c r="BA395" s="97">
        <v>0</v>
      </c>
      <c r="BB395" s="97">
        <v>0</v>
      </c>
      <c r="BC395" s="97">
        <v>0</v>
      </c>
      <c r="BD395" s="114">
        <v>206</v>
      </c>
      <c r="BE395" s="97">
        <v>0</v>
      </c>
      <c r="BF395" s="97">
        <v>0</v>
      </c>
      <c r="BG395" s="97">
        <v>206</v>
      </c>
      <c r="BH395" s="97">
        <v>0</v>
      </c>
      <c r="BI395" s="97">
        <v>0</v>
      </c>
      <c r="BJ395" s="97">
        <v>0</v>
      </c>
      <c r="BK395" s="97">
        <v>2349</v>
      </c>
      <c r="BL395" s="97">
        <v>-2555</v>
      </c>
      <c r="BM395" s="97">
        <v>0</v>
      </c>
      <c r="BN395" s="97">
        <v>0</v>
      </c>
      <c r="BO395" s="97">
        <v>0</v>
      </c>
      <c r="BP395" s="97">
        <v>0</v>
      </c>
      <c r="BQ395" s="97">
        <v>0</v>
      </c>
      <c r="BR395" s="105">
        <v>0</v>
      </c>
      <c r="BS395" s="105">
        <v>0</v>
      </c>
      <c r="BT395" s="105">
        <v>6530</v>
      </c>
      <c r="BU395" s="105">
        <v>6555</v>
      </c>
      <c r="BV395" s="106">
        <v>0</v>
      </c>
      <c r="BW395" s="106">
        <v>0</v>
      </c>
      <c r="BX395" s="106">
        <v>8879</v>
      </c>
      <c r="BY395" s="106">
        <v>4000</v>
      </c>
      <c r="BZ395" s="105">
        <v>0</v>
      </c>
      <c r="CA395" s="107">
        <v>1654</v>
      </c>
      <c r="CB395" s="107">
        <v>0</v>
      </c>
      <c r="CC395" s="107">
        <v>0</v>
      </c>
      <c r="CD395" s="107">
        <v>0</v>
      </c>
      <c r="CE395" s="107">
        <v>0</v>
      </c>
      <c r="CF395" s="136">
        <v>1654</v>
      </c>
      <c r="CG395" s="110">
        <v>0</v>
      </c>
      <c r="CH395" s="110">
        <v>0</v>
      </c>
      <c r="CI395" s="135">
        <v>0</v>
      </c>
      <c r="CJ395" s="135">
        <v>0</v>
      </c>
      <c r="CK395" s="97">
        <v>0</v>
      </c>
      <c r="CL395" s="97">
        <v>0</v>
      </c>
      <c r="CM395" s="139">
        <v>0</v>
      </c>
      <c r="CN395" s="139">
        <v>0</v>
      </c>
      <c r="CO395" s="97">
        <v>1</v>
      </c>
      <c r="CP395" s="97">
        <v>3441</v>
      </c>
      <c r="CQ395" s="119">
        <v>0</v>
      </c>
      <c r="CR395" s="119">
        <v>0</v>
      </c>
      <c r="CS395" s="118">
        <v>0</v>
      </c>
      <c r="CT395" s="117">
        <v>0</v>
      </c>
      <c r="CU395" s="117">
        <v>0</v>
      </c>
    </row>
    <row r="396" spans="1:99" x14ac:dyDescent="0.2">
      <c r="A396" s="144" t="s">
        <v>792</v>
      </c>
      <c r="B396" s="144" t="s">
        <v>1434</v>
      </c>
      <c r="C396" s="144" t="s">
        <v>793</v>
      </c>
      <c r="D396" s="144"/>
      <c r="E396" s="144" t="s">
        <v>824</v>
      </c>
      <c r="F396" s="97">
        <v>0</v>
      </c>
      <c r="G396" s="97">
        <v>0</v>
      </c>
      <c r="H396" s="97">
        <v>0</v>
      </c>
      <c r="I396" s="97">
        <v>0</v>
      </c>
      <c r="J396" s="97">
        <v>0</v>
      </c>
      <c r="K396" s="97">
        <v>0</v>
      </c>
      <c r="L396" s="97">
        <v>0</v>
      </c>
      <c r="M396" s="97">
        <v>50043</v>
      </c>
      <c r="N396" s="97">
        <v>0</v>
      </c>
      <c r="O396" s="97">
        <v>0</v>
      </c>
      <c r="P396" s="97">
        <v>0</v>
      </c>
      <c r="Q396" s="97">
        <v>0</v>
      </c>
      <c r="R396" s="97">
        <v>0</v>
      </c>
      <c r="S396" s="140">
        <v>50043</v>
      </c>
      <c r="T396" s="98">
        <v>0</v>
      </c>
      <c r="U396" s="98">
        <v>0</v>
      </c>
      <c r="V396" s="98">
        <v>0</v>
      </c>
      <c r="W396" s="98">
        <v>0</v>
      </c>
      <c r="X396" s="98">
        <v>0</v>
      </c>
      <c r="Y396" s="97">
        <v>0</v>
      </c>
      <c r="Z396" s="97">
        <v>0</v>
      </c>
      <c r="AA396" s="97">
        <v>-55277</v>
      </c>
      <c r="AB396" s="97">
        <v>0</v>
      </c>
      <c r="AC396" s="97">
        <v>0</v>
      </c>
      <c r="AD396" s="98">
        <v>0</v>
      </c>
      <c r="AE396" s="98">
        <v>0</v>
      </c>
      <c r="AF396" s="98">
        <v>0</v>
      </c>
      <c r="AG396" s="98">
        <v>0</v>
      </c>
      <c r="AH396" s="98">
        <v>-1</v>
      </c>
      <c r="AI396" s="98">
        <v>0</v>
      </c>
      <c r="AJ396" s="114">
        <v>-5235</v>
      </c>
      <c r="AK396" s="97">
        <v>0</v>
      </c>
      <c r="AL396" s="97">
        <v>162</v>
      </c>
      <c r="AM396" s="97">
        <v>0</v>
      </c>
      <c r="AN396" s="97">
        <v>0</v>
      </c>
      <c r="AO396" s="97">
        <v>0</v>
      </c>
      <c r="AP396" s="97">
        <v>95</v>
      </c>
      <c r="AQ396" s="97">
        <v>0</v>
      </c>
      <c r="AR396" s="97">
        <v>2563</v>
      </c>
      <c r="AS396" s="97">
        <v>0</v>
      </c>
      <c r="AT396" s="97">
        <v>-2415</v>
      </c>
      <c r="AU396" s="97">
        <v>-60</v>
      </c>
      <c r="AV396" s="97">
        <v>-2266</v>
      </c>
      <c r="AW396" s="97">
        <v>0</v>
      </c>
      <c r="AX396" s="97">
        <v>0</v>
      </c>
      <c r="AY396" s="97">
        <v>0</v>
      </c>
      <c r="AZ396" s="97">
        <v>0</v>
      </c>
      <c r="BA396" s="97">
        <v>0</v>
      </c>
      <c r="BB396" s="97">
        <v>0</v>
      </c>
      <c r="BC396" s="97">
        <v>0</v>
      </c>
      <c r="BD396" s="114">
        <v>-4741</v>
      </c>
      <c r="BE396" s="97">
        <v>0</v>
      </c>
      <c r="BF396" s="97">
        <v>0</v>
      </c>
      <c r="BG396" s="97">
        <v>-4741</v>
      </c>
      <c r="BH396" s="97">
        <v>0</v>
      </c>
      <c r="BI396" s="97">
        <v>0</v>
      </c>
      <c r="BJ396" s="97">
        <v>0</v>
      </c>
      <c r="BK396" s="97">
        <v>0</v>
      </c>
      <c r="BL396" s="97">
        <v>4741</v>
      </c>
      <c r="BM396" s="97">
        <v>0</v>
      </c>
      <c r="BN396" s="97">
        <v>0</v>
      </c>
      <c r="BO396" s="97">
        <v>0</v>
      </c>
      <c r="BP396" s="97">
        <v>0</v>
      </c>
      <c r="BQ396" s="97">
        <v>0</v>
      </c>
      <c r="BR396" s="105">
        <v>0</v>
      </c>
      <c r="BS396" s="105">
        <v>0</v>
      </c>
      <c r="BT396" s="105">
        <v>0</v>
      </c>
      <c r="BU396" s="105">
        <v>12091</v>
      </c>
      <c r="BV396" s="106">
        <v>0</v>
      </c>
      <c r="BW396" s="106">
        <v>0</v>
      </c>
      <c r="BX396" s="106">
        <v>0</v>
      </c>
      <c r="BY396" s="106">
        <v>16832</v>
      </c>
      <c r="BZ396" s="105">
        <v>0</v>
      </c>
      <c r="CA396" s="107">
        <v>2539</v>
      </c>
      <c r="CB396" s="107">
        <v>0</v>
      </c>
      <c r="CC396" s="107">
        <v>3805</v>
      </c>
      <c r="CD396" s="107">
        <v>0</v>
      </c>
      <c r="CE396" s="107">
        <v>0</v>
      </c>
      <c r="CF396" s="136">
        <v>6344</v>
      </c>
      <c r="CG396" s="110">
        <v>0</v>
      </c>
      <c r="CH396" s="110">
        <v>0</v>
      </c>
      <c r="CI396" s="135">
        <v>0</v>
      </c>
      <c r="CJ396" s="135">
        <v>0</v>
      </c>
      <c r="CK396" s="97">
        <v>0</v>
      </c>
      <c r="CL396" s="97">
        <v>0</v>
      </c>
      <c r="CM396" s="139">
        <v>0</v>
      </c>
      <c r="CN396" s="139">
        <v>0</v>
      </c>
      <c r="CO396" s="97">
        <v>1</v>
      </c>
      <c r="CP396" s="97">
        <v>53026</v>
      </c>
      <c r="CQ396" s="119">
        <v>0</v>
      </c>
      <c r="CR396" s="119">
        <v>0</v>
      </c>
      <c r="CS396" s="118">
        <v>0</v>
      </c>
      <c r="CT396" s="117">
        <v>0</v>
      </c>
      <c r="CU396" s="117">
        <v>0</v>
      </c>
    </row>
    <row r="397" spans="1:99" x14ac:dyDescent="0.2">
      <c r="A397" s="144" t="s">
        <v>794</v>
      </c>
      <c r="B397" s="144" t="s">
        <v>1435</v>
      </c>
      <c r="C397" s="144" t="s">
        <v>1002</v>
      </c>
      <c r="D397" s="144"/>
      <c r="E397" s="144" t="s">
        <v>824</v>
      </c>
      <c r="F397" s="97">
        <v>0</v>
      </c>
      <c r="G397" s="97">
        <v>116297</v>
      </c>
      <c r="H397" s="97">
        <v>0</v>
      </c>
      <c r="I397" s="97">
        <v>0</v>
      </c>
      <c r="J397" s="97">
        <v>0</v>
      </c>
      <c r="K397" s="97">
        <v>0</v>
      </c>
      <c r="L397" s="97">
        <v>0</v>
      </c>
      <c r="M397" s="97">
        <v>0</v>
      </c>
      <c r="N397" s="97">
        <v>2235</v>
      </c>
      <c r="O397" s="97">
        <v>0</v>
      </c>
      <c r="P397" s="97">
        <v>0</v>
      </c>
      <c r="Q397" s="97">
        <v>6854</v>
      </c>
      <c r="R397" s="97">
        <v>0</v>
      </c>
      <c r="S397" s="140">
        <v>125386</v>
      </c>
      <c r="T397" s="98">
        <v>0</v>
      </c>
      <c r="U397" s="98">
        <v>0</v>
      </c>
      <c r="V397" s="98">
        <v>0</v>
      </c>
      <c r="W397" s="98">
        <v>0</v>
      </c>
      <c r="X397" s="98">
        <v>0</v>
      </c>
      <c r="Y397" s="97">
        <v>0</v>
      </c>
      <c r="Z397" s="97">
        <v>-124830</v>
      </c>
      <c r="AA397" s="97">
        <v>0</v>
      </c>
      <c r="AB397" s="97">
        <v>0</v>
      </c>
      <c r="AC397" s="97">
        <v>-2667</v>
      </c>
      <c r="AD397" s="98">
        <v>0</v>
      </c>
      <c r="AE397" s="98">
        <v>0</v>
      </c>
      <c r="AF397" s="98">
        <v>0</v>
      </c>
      <c r="AG397" s="98">
        <v>0</v>
      </c>
      <c r="AH397" s="98">
        <v>0</v>
      </c>
      <c r="AI397" s="98">
        <v>0</v>
      </c>
      <c r="AJ397" s="114">
        <v>-2111</v>
      </c>
      <c r="AK397" s="97">
        <v>0</v>
      </c>
      <c r="AL397" s="97">
        <v>322</v>
      </c>
      <c r="AM397" s="97">
        <v>0</v>
      </c>
      <c r="AN397" s="97">
        <v>0</v>
      </c>
      <c r="AO397" s="97">
        <v>0</v>
      </c>
      <c r="AP397" s="97">
        <v>5159</v>
      </c>
      <c r="AQ397" s="97">
        <v>0</v>
      </c>
      <c r="AR397" s="97">
        <v>9696</v>
      </c>
      <c r="AS397" s="97">
        <v>0</v>
      </c>
      <c r="AT397" s="97">
        <v>13066</v>
      </c>
      <c r="AU397" s="97">
        <v>-224</v>
      </c>
      <c r="AV397" s="97">
        <v>0</v>
      </c>
      <c r="AW397" s="97">
        <v>0</v>
      </c>
      <c r="AX397" s="97">
        <v>0</v>
      </c>
      <c r="AY397" s="97">
        <v>-38060</v>
      </c>
      <c r="AZ397" s="97">
        <v>0</v>
      </c>
      <c r="BA397" s="97">
        <v>0</v>
      </c>
      <c r="BB397" s="97">
        <v>0</v>
      </c>
      <c r="BC397" s="97">
        <v>0</v>
      </c>
      <c r="BD397" s="114">
        <v>-25218</v>
      </c>
      <c r="BE397" s="97">
        <v>0</v>
      </c>
      <c r="BF397" s="97">
        <v>-3729</v>
      </c>
      <c r="BG397" s="97">
        <v>-28947</v>
      </c>
      <c r="BH397" s="97">
        <v>0</v>
      </c>
      <c r="BI397" s="97">
        <v>0</v>
      </c>
      <c r="BJ397" s="97">
        <v>0</v>
      </c>
      <c r="BK397" s="97">
        <v>29655</v>
      </c>
      <c r="BL397" s="97">
        <v>-708</v>
      </c>
      <c r="BM397" s="97">
        <v>0</v>
      </c>
      <c r="BN397" s="97">
        <v>0</v>
      </c>
      <c r="BO397" s="97">
        <v>0</v>
      </c>
      <c r="BP397" s="97">
        <v>0</v>
      </c>
      <c r="BQ397" s="97">
        <v>0</v>
      </c>
      <c r="BR397" s="105">
        <v>0</v>
      </c>
      <c r="BS397" s="105">
        <v>0</v>
      </c>
      <c r="BT397" s="105">
        <v>18384</v>
      </c>
      <c r="BU397" s="105">
        <v>2522</v>
      </c>
      <c r="BV397" s="106">
        <v>0</v>
      </c>
      <c r="BW397" s="106">
        <v>0</v>
      </c>
      <c r="BX397" s="106">
        <v>48039</v>
      </c>
      <c r="BY397" s="106">
        <v>1814</v>
      </c>
      <c r="BZ397" s="105">
        <v>0</v>
      </c>
      <c r="CA397" s="107">
        <v>15508</v>
      </c>
      <c r="CB397" s="107">
        <v>405</v>
      </c>
      <c r="CC397" s="107">
        <v>-7065</v>
      </c>
      <c r="CD397" s="107">
        <v>-22825</v>
      </c>
      <c r="CE397" s="107">
        <v>15353</v>
      </c>
      <c r="CF397" s="136">
        <v>1376</v>
      </c>
      <c r="CG397" s="110">
        <v>0</v>
      </c>
      <c r="CH397" s="110">
        <v>0</v>
      </c>
      <c r="CI397" s="135">
        <v>0</v>
      </c>
      <c r="CJ397" s="135">
        <v>0</v>
      </c>
      <c r="CK397" s="97">
        <v>0</v>
      </c>
      <c r="CL397" s="97">
        <v>0</v>
      </c>
      <c r="CM397" s="139">
        <v>0</v>
      </c>
      <c r="CN397" s="139">
        <v>0</v>
      </c>
      <c r="CO397" s="97">
        <v>1</v>
      </c>
      <c r="CP397" s="97">
        <v>125386</v>
      </c>
      <c r="CQ397" s="119">
        <v>0</v>
      </c>
      <c r="CR397" s="119">
        <v>0</v>
      </c>
      <c r="CS397" s="118">
        <v>0</v>
      </c>
      <c r="CT397" s="117">
        <v>0</v>
      </c>
      <c r="CU397" s="117">
        <v>0</v>
      </c>
    </row>
    <row r="398" spans="1:99" x14ac:dyDescent="0.2">
      <c r="A398" s="144" t="s">
        <v>13</v>
      </c>
      <c r="B398" s="144" t="s">
        <v>1436</v>
      </c>
      <c r="C398" s="144" t="s">
        <v>14</v>
      </c>
      <c r="D398" s="144"/>
      <c r="E398" s="144" t="s">
        <v>824</v>
      </c>
      <c r="F398" s="97">
        <v>0</v>
      </c>
      <c r="G398" s="97">
        <v>142313</v>
      </c>
      <c r="H398" s="97">
        <v>0</v>
      </c>
      <c r="I398" s="97">
        <v>0</v>
      </c>
      <c r="J398" s="97">
        <v>0</v>
      </c>
      <c r="K398" s="97">
        <v>0</v>
      </c>
      <c r="L398" s="97">
        <v>0</v>
      </c>
      <c r="M398" s="97">
        <v>0</v>
      </c>
      <c r="N398" s="97">
        <v>-5592</v>
      </c>
      <c r="O398" s="97">
        <v>0</v>
      </c>
      <c r="P398" s="97">
        <v>0</v>
      </c>
      <c r="Q398" s="97">
        <v>566</v>
      </c>
      <c r="R398" s="97">
        <v>0</v>
      </c>
      <c r="S398" s="140">
        <v>137287</v>
      </c>
      <c r="T398" s="98">
        <v>0</v>
      </c>
      <c r="U398" s="98">
        <v>0</v>
      </c>
      <c r="V398" s="98">
        <v>0</v>
      </c>
      <c r="W398" s="98">
        <v>0</v>
      </c>
      <c r="X398" s="98">
        <v>0</v>
      </c>
      <c r="Y398" s="97">
        <v>0</v>
      </c>
      <c r="Z398" s="97">
        <v>-189323</v>
      </c>
      <c r="AA398" s="97">
        <v>0</v>
      </c>
      <c r="AB398" s="97">
        <v>0</v>
      </c>
      <c r="AC398" s="97">
        <v>0</v>
      </c>
      <c r="AD398" s="98">
        <v>0</v>
      </c>
      <c r="AE398" s="98">
        <v>0</v>
      </c>
      <c r="AF398" s="98">
        <v>0</v>
      </c>
      <c r="AG398" s="98">
        <v>0</v>
      </c>
      <c r="AH398" s="98">
        <v>0</v>
      </c>
      <c r="AI398" s="98">
        <v>0</v>
      </c>
      <c r="AJ398" s="114">
        <v>-52036</v>
      </c>
      <c r="AK398" s="97">
        <v>0</v>
      </c>
      <c r="AL398" s="97">
        <v>671</v>
      </c>
      <c r="AM398" s="97">
        <v>0</v>
      </c>
      <c r="AN398" s="97">
        <v>0</v>
      </c>
      <c r="AO398" s="97">
        <v>4131</v>
      </c>
      <c r="AP398" s="97">
        <v>26047</v>
      </c>
      <c r="AQ398" s="97">
        <v>0</v>
      </c>
      <c r="AR398" s="97">
        <v>44564</v>
      </c>
      <c r="AS398" s="97">
        <v>0</v>
      </c>
      <c r="AT398" s="97">
        <v>23377</v>
      </c>
      <c r="AU398" s="97">
        <v>-4924</v>
      </c>
      <c r="AV398" s="97">
        <v>0</v>
      </c>
      <c r="AW398" s="97">
        <v>3</v>
      </c>
      <c r="AX398" s="97">
        <v>0</v>
      </c>
      <c r="AY398" s="97">
        <v>0</v>
      </c>
      <c r="AZ398" s="97">
        <v>0</v>
      </c>
      <c r="BA398" s="97">
        <v>0</v>
      </c>
      <c r="BB398" s="97">
        <v>0</v>
      </c>
      <c r="BC398" s="97">
        <v>0</v>
      </c>
      <c r="BD398" s="114">
        <v>18456</v>
      </c>
      <c r="BE398" s="97">
        <v>0</v>
      </c>
      <c r="BF398" s="97">
        <v>-20673</v>
      </c>
      <c r="BG398" s="97">
        <v>-2217</v>
      </c>
      <c r="BH398" s="97">
        <v>0</v>
      </c>
      <c r="BI398" s="97">
        <v>0</v>
      </c>
      <c r="BJ398" s="97">
        <v>0</v>
      </c>
      <c r="BK398" s="97">
        <v>1004</v>
      </c>
      <c r="BL398" s="97">
        <v>1213</v>
      </c>
      <c r="BM398" s="97">
        <v>0</v>
      </c>
      <c r="BN398" s="97">
        <v>0</v>
      </c>
      <c r="BO398" s="97">
        <v>0</v>
      </c>
      <c r="BP398" s="97">
        <v>0</v>
      </c>
      <c r="BQ398" s="97">
        <v>0</v>
      </c>
      <c r="BR398" s="105">
        <v>0</v>
      </c>
      <c r="BS398" s="105">
        <v>0</v>
      </c>
      <c r="BT398" s="105">
        <v>146340</v>
      </c>
      <c r="BU398" s="105">
        <v>5820</v>
      </c>
      <c r="BV398" s="106">
        <v>0</v>
      </c>
      <c r="BW398" s="106">
        <v>0</v>
      </c>
      <c r="BX398" s="106">
        <v>147344</v>
      </c>
      <c r="BY398" s="106">
        <v>7033</v>
      </c>
      <c r="BZ398" s="105">
        <v>0</v>
      </c>
      <c r="CA398" s="107">
        <v>4307</v>
      </c>
      <c r="CB398" s="107">
        <v>176</v>
      </c>
      <c r="CC398" s="107">
        <v>235</v>
      </c>
      <c r="CD398" s="107">
        <v>-167417</v>
      </c>
      <c r="CE398" s="107">
        <v>195264</v>
      </c>
      <c r="CF398" s="136">
        <v>32565</v>
      </c>
      <c r="CG398" s="110">
        <v>0</v>
      </c>
      <c r="CH398" s="110">
        <v>0</v>
      </c>
      <c r="CI398" s="135">
        <v>0</v>
      </c>
      <c r="CJ398" s="135">
        <v>0</v>
      </c>
      <c r="CK398" s="97">
        <v>0</v>
      </c>
      <c r="CL398" s="97">
        <v>0</v>
      </c>
      <c r="CM398" s="139">
        <v>0</v>
      </c>
      <c r="CN398" s="139">
        <v>0</v>
      </c>
      <c r="CO398" s="97">
        <v>1</v>
      </c>
      <c r="CP398" s="97">
        <v>138062</v>
      </c>
      <c r="CQ398" s="119">
        <v>0</v>
      </c>
      <c r="CR398" s="119">
        <v>0</v>
      </c>
      <c r="CS398" s="118">
        <v>0</v>
      </c>
      <c r="CT398" s="117">
        <v>0</v>
      </c>
      <c r="CU398" s="117">
        <v>0</v>
      </c>
    </row>
    <row r="399" spans="1:99" x14ac:dyDescent="0.2">
      <c r="A399" s="144" t="s">
        <v>953</v>
      </c>
      <c r="B399" s="144" t="s">
        <v>1437</v>
      </c>
      <c r="C399" s="144" t="s">
        <v>954</v>
      </c>
      <c r="D399" s="144"/>
      <c r="E399" s="144" t="s">
        <v>824</v>
      </c>
      <c r="F399" s="97">
        <v>0</v>
      </c>
      <c r="G399" s="97">
        <v>169719</v>
      </c>
      <c r="H399" s="97">
        <v>0</v>
      </c>
      <c r="I399" s="97">
        <v>0</v>
      </c>
      <c r="J399" s="97">
        <v>0</v>
      </c>
      <c r="K399" s="97">
        <v>0</v>
      </c>
      <c r="L399" s="97">
        <v>0</v>
      </c>
      <c r="M399" s="97">
        <v>0</v>
      </c>
      <c r="N399" s="97">
        <v>5541</v>
      </c>
      <c r="O399" s="97">
        <v>0</v>
      </c>
      <c r="P399" s="97">
        <v>0</v>
      </c>
      <c r="Q399" s="97">
        <v>4816</v>
      </c>
      <c r="R399" s="97">
        <v>0</v>
      </c>
      <c r="S399" s="140">
        <v>180076</v>
      </c>
      <c r="T399" s="98">
        <v>0</v>
      </c>
      <c r="U399" s="98">
        <v>0</v>
      </c>
      <c r="V399" s="98">
        <v>0</v>
      </c>
      <c r="W399" s="98">
        <v>0</v>
      </c>
      <c r="X399" s="98">
        <v>0</v>
      </c>
      <c r="Y399" s="97">
        <v>0</v>
      </c>
      <c r="Z399" s="97">
        <v>-105400</v>
      </c>
      <c r="AA399" s="97">
        <v>0</v>
      </c>
      <c r="AB399" s="97">
        <v>0</v>
      </c>
      <c r="AC399" s="97">
        <v>0</v>
      </c>
      <c r="AD399" s="98">
        <v>-16325</v>
      </c>
      <c r="AE399" s="98">
        <v>0</v>
      </c>
      <c r="AF399" s="98">
        <v>-10488</v>
      </c>
      <c r="AG399" s="98">
        <v>0</v>
      </c>
      <c r="AH399" s="98">
        <v>0</v>
      </c>
      <c r="AI399" s="98">
        <v>0</v>
      </c>
      <c r="AJ399" s="114">
        <v>47863</v>
      </c>
      <c r="AK399" s="97">
        <v>0</v>
      </c>
      <c r="AL399" s="97">
        <v>0</v>
      </c>
      <c r="AM399" s="97">
        <v>0</v>
      </c>
      <c r="AN399" s="97">
        <v>0</v>
      </c>
      <c r="AO399" s="97">
        <v>0</v>
      </c>
      <c r="AP399" s="97">
        <v>8902</v>
      </c>
      <c r="AQ399" s="97">
        <v>0</v>
      </c>
      <c r="AR399" s="97">
        <v>11467</v>
      </c>
      <c r="AS399" s="97">
        <v>0</v>
      </c>
      <c r="AT399" s="97">
        <v>68232</v>
      </c>
      <c r="AU399" s="97">
        <v>-2277</v>
      </c>
      <c r="AV399" s="97">
        <v>0</v>
      </c>
      <c r="AW399" s="97">
        <v>0</v>
      </c>
      <c r="AX399" s="97">
        <v>0</v>
      </c>
      <c r="AY399" s="97">
        <v>0</v>
      </c>
      <c r="AZ399" s="97">
        <v>0</v>
      </c>
      <c r="BA399" s="97">
        <v>0</v>
      </c>
      <c r="BB399" s="97">
        <v>0</v>
      </c>
      <c r="BC399" s="97">
        <v>0</v>
      </c>
      <c r="BD399" s="114">
        <v>65955</v>
      </c>
      <c r="BE399" s="97">
        <v>0</v>
      </c>
      <c r="BF399" s="97">
        <v>-81057</v>
      </c>
      <c r="BG399" s="97">
        <v>-15102</v>
      </c>
      <c r="BH399" s="97">
        <v>0</v>
      </c>
      <c r="BI399" s="97">
        <v>0</v>
      </c>
      <c r="BJ399" s="97">
        <v>0</v>
      </c>
      <c r="BK399" s="97">
        <v>8604</v>
      </c>
      <c r="BL399" s="97">
        <v>6498</v>
      </c>
      <c r="BM399" s="97">
        <v>0</v>
      </c>
      <c r="BN399" s="97">
        <v>0</v>
      </c>
      <c r="BO399" s="97">
        <v>0</v>
      </c>
      <c r="BP399" s="97">
        <v>0</v>
      </c>
      <c r="BQ399" s="97">
        <v>0</v>
      </c>
      <c r="BR399" s="105">
        <v>0</v>
      </c>
      <c r="BS399" s="105">
        <v>0</v>
      </c>
      <c r="BT399" s="105">
        <v>192255</v>
      </c>
      <c r="BU399" s="105">
        <v>4174</v>
      </c>
      <c r="BV399" s="106">
        <v>0</v>
      </c>
      <c r="BW399" s="106">
        <v>0</v>
      </c>
      <c r="BX399" s="106">
        <v>200859</v>
      </c>
      <c r="BY399" s="106">
        <v>10672</v>
      </c>
      <c r="BZ399" s="105">
        <v>0</v>
      </c>
      <c r="CA399" s="107">
        <v>16787</v>
      </c>
      <c r="CB399" s="107">
        <v>0</v>
      </c>
      <c r="CC399" s="107">
        <v>0</v>
      </c>
      <c r="CD399" s="107">
        <v>-138187</v>
      </c>
      <c r="CE399" s="107">
        <v>92052</v>
      </c>
      <c r="CF399" s="136">
        <v>-29348</v>
      </c>
      <c r="CG399" s="110">
        <v>0</v>
      </c>
      <c r="CH399" s="110">
        <v>0</v>
      </c>
      <c r="CI399" s="135">
        <v>0</v>
      </c>
      <c r="CJ399" s="135">
        <v>0</v>
      </c>
      <c r="CK399" s="97">
        <v>0</v>
      </c>
      <c r="CL399" s="97">
        <v>0</v>
      </c>
      <c r="CM399" s="139">
        <v>0</v>
      </c>
      <c r="CN399" s="139">
        <v>0</v>
      </c>
      <c r="CO399" s="97">
        <v>1</v>
      </c>
      <c r="CP399" s="97">
        <v>180076</v>
      </c>
      <c r="CQ399" s="119">
        <v>0</v>
      </c>
      <c r="CR399" s="119">
        <v>0</v>
      </c>
      <c r="CS399" s="118">
        <v>0</v>
      </c>
      <c r="CT399" s="117">
        <v>0</v>
      </c>
      <c r="CU399" s="117">
        <v>0</v>
      </c>
    </row>
    <row r="400" spans="1:99" x14ac:dyDescent="0.2">
      <c r="A400" s="144" t="s">
        <v>951</v>
      </c>
      <c r="B400" s="144" t="s">
        <v>1438</v>
      </c>
      <c r="C400" s="144" t="s">
        <v>952</v>
      </c>
      <c r="D400" s="144"/>
      <c r="E400" s="144" t="s">
        <v>824</v>
      </c>
      <c r="F400" s="97">
        <v>0</v>
      </c>
      <c r="G400" s="97">
        <v>46531</v>
      </c>
      <c r="H400" s="97">
        <v>0</v>
      </c>
      <c r="I400" s="97">
        <v>0</v>
      </c>
      <c r="J400" s="97">
        <v>0</v>
      </c>
      <c r="K400" s="97">
        <v>0</v>
      </c>
      <c r="L400" s="97">
        <v>0</v>
      </c>
      <c r="M400" s="97">
        <v>0</v>
      </c>
      <c r="N400" s="97">
        <v>9106</v>
      </c>
      <c r="O400" s="97">
        <v>0</v>
      </c>
      <c r="P400" s="97">
        <v>0</v>
      </c>
      <c r="Q400" s="97">
        <v>300</v>
      </c>
      <c r="R400" s="97">
        <v>0</v>
      </c>
      <c r="S400" s="140">
        <v>55937</v>
      </c>
      <c r="T400" s="98">
        <v>0</v>
      </c>
      <c r="U400" s="98">
        <v>0</v>
      </c>
      <c r="V400" s="98">
        <v>0</v>
      </c>
      <c r="W400" s="98">
        <v>0</v>
      </c>
      <c r="X400" s="98">
        <v>0</v>
      </c>
      <c r="Y400" s="97">
        <v>0</v>
      </c>
      <c r="Z400" s="97">
        <v>-60508</v>
      </c>
      <c r="AA400" s="97">
        <v>0</v>
      </c>
      <c r="AB400" s="97">
        <v>0</v>
      </c>
      <c r="AC400" s="97">
        <v>-5574</v>
      </c>
      <c r="AD400" s="98">
        <v>0</v>
      </c>
      <c r="AE400" s="98">
        <v>0</v>
      </c>
      <c r="AF400" s="98">
        <v>0</v>
      </c>
      <c r="AG400" s="98">
        <v>0</v>
      </c>
      <c r="AH400" s="98">
        <v>0</v>
      </c>
      <c r="AI400" s="98">
        <v>0</v>
      </c>
      <c r="AJ400" s="114">
        <v>-10145</v>
      </c>
      <c r="AK400" s="97">
        <v>0</v>
      </c>
      <c r="AL400" s="97">
        <v>0</v>
      </c>
      <c r="AM400" s="97">
        <v>0</v>
      </c>
      <c r="AN400" s="97">
        <v>0</v>
      </c>
      <c r="AO400" s="97">
        <v>0</v>
      </c>
      <c r="AP400" s="97">
        <v>3138</v>
      </c>
      <c r="AQ400" s="97">
        <v>0</v>
      </c>
      <c r="AR400" s="97">
        <v>17718</v>
      </c>
      <c r="AS400" s="97">
        <v>0</v>
      </c>
      <c r="AT400" s="97">
        <v>10711</v>
      </c>
      <c r="AU400" s="97">
        <v>-2725</v>
      </c>
      <c r="AV400" s="97">
        <v>0</v>
      </c>
      <c r="AW400" s="97">
        <v>0</v>
      </c>
      <c r="AX400" s="97">
        <v>0</v>
      </c>
      <c r="AY400" s="97">
        <v>-500</v>
      </c>
      <c r="AZ400" s="97">
        <v>0</v>
      </c>
      <c r="BA400" s="97">
        <v>0</v>
      </c>
      <c r="BB400" s="97">
        <v>0</v>
      </c>
      <c r="BC400" s="97">
        <v>0</v>
      </c>
      <c r="BD400" s="114">
        <v>7486</v>
      </c>
      <c r="BE400" s="97">
        <v>0</v>
      </c>
      <c r="BF400" s="97">
        <v>0</v>
      </c>
      <c r="BG400" s="97">
        <v>7486</v>
      </c>
      <c r="BH400" s="97">
        <v>0</v>
      </c>
      <c r="BI400" s="97">
        <v>0</v>
      </c>
      <c r="BJ400" s="97">
        <v>0</v>
      </c>
      <c r="BK400" s="97">
        <v>-5652</v>
      </c>
      <c r="BL400" s="97">
        <v>1810</v>
      </c>
      <c r="BM400" s="97">
        <v>0</v>
      </c>
      <c r="BN400" s="97">
        <v>0</v>
      </c>
      <c r="BO400" s="97">
        <v>-3644</v>
      </c>
      <c r="BP400" s="97">
        <v>0</v>
      </c>
      <c r="BQ400" s="97">
        <v>0</v>
      </c>
      <c r="BR400" s="105">
        <v>0</v>
      </c>
      <c r="BS400" s="105">
        <v>0</v>
      </c>
      <c r="BT400" s="105">
        <v>48218</v>
      </c>
      <c r="BU400" s="105">
        <v>6533</v>
      </c>
      <c r="BV400" s="106">
        <v>0</v>
      </c>
      <c r="BW400" s="106">
        <v>0</v>
      </c>
      <c r="BX400" s="106">
        <v>42566</v>
      </c>
      <c r="BY400" s="106">
        <v>8343</v>
      </c>
      <c r="BZ400" s="105">
        <v>0</v>
      </c>
      <c r="CA400" s="107">
        <v>0</v>
      </c>
      <c r="CB400" s="107">
        <v>0</v>
      </c>
      <c r="CC400" s="107">
        <v>0</v>
      </c>
      <c r="CD400" s="107">
        <v>0</v>
      </c>
      <c r="CE400" s="107">
        <v>0</v>
      </c>
      <c r="CF400" s="136">
        <v>0</v>
      </c>
      <c r="CG400" s="110">
        <v>0</v>
      </c>
      <c r="CH400" s="110">
        <v>0</v>
      </c>
      <c r="CI400" s="135">
        <v>0</v>
      </c>
      <c r="CJ400" s="135">
        <v>0</v>
      </c>
      <c r="CK400" s="97">
        <v>0</v>
      </c>
      <c r="CL400" s="97">
        <v>0</v>
      </c>
      <c r="CM400" s="139">
        <v>0</v>
      </c>
      <c r="CN400" s="139">
        <v>0</v>
      </c>
      <c r="CO400" s="97">
        <v>1</v>
      </c>
      <c r="CP400" s="97">
        <v>55937</v>
      </c>
      <c r="CQ400" s="119">
        <v>0</v>
      </c>
      <c r="CR400" s="119">
        <v>0</v>
      </c>
      <c r="CS400" s="118">
        <v>0</v>
      </c>
      <c r="CT400" s="117">
        <v>0</v>
      </c>
      <c r="CU400" s="117">
        <v>0</v>
      </c>
    </row>
    <row r="401" spans="1:99" x14ac:dyDescent="0.2">
      <c r="A401" s="144" t="s">
        <v>961</v>
      </c>
      <c r="B401" s="144" t="s">
        <v>1439</v>
      </c>
      <c r="C401" s="144" t="s">
        <v>960</v>
      </c>
      <c r="D401" s="144"/>
      <c r="E401" s="144" t="s">
        <v>824</v>
      </c>
      <c r="F401" s="97">
        <v>0</v>
      </c>
      <c r="G401" s="97">
        <v>97211</v>
      </c>
      <c r="H401" s="97">
        <v>0</v>
      </c>
      <c r="I401" s="97">
        <v>0</v>
      </c>
      <c r="J401" s="97">
        <v>0</v>
      </c>
      <c r="K401" s="97">
        <v>0</v>
      </c>
      <c r="L401" s="97">
        <v>0</v>
      </c>
      <c r="M401" s="97">
        <v>0</v>
      </c>
      <c r="N401" s="97">
        <v>2888</v>
      </c>
      <c r="O401" s="97">
        <v>0</v>
      </c>
      <c r="P401" s="97">
        <v>0</v>
      </c>
      <c r="Q401" s="97">
        <v>6652</v>
      </c>
      <c r="R401" s="97">
        <v>475</v>
      </c>
      <c r="S401" s="140">
        <v>107226</v>
      </c>
      <c r="T401" s="98">
        <v>0</v>
      </c>
      <c r="U401" s="98">
        <v>0</v>
      </c>
      <c r="V401" s="98">
        <v>0</v>
      </c>
      <c r="W401" s="98">
        <v>0</v>
      </c>
      <c r="X401" s="98">
        <v>0</v>
      </c>
      <c r="Y401" s="97">
        <v>0</v>
      </c>
      <c r="Z401" s="97">
        <v>-86894</v>
      </c>
      <c r="AA401" s="97">
        <v>0</v>
      </c>
      <c r="AB401" s="97">
        <v>0</v>
      </c>
      <c r="AC401" s="97">
        <v>0</v>
      </c>
      <c r="AD401" s="98">
        <v>0</v>
      </c>
      <c r="AE401" s="98">
        <v>0</v>
      </c>
      <c r="AF401" s="98">
        <v>0</v>
      </c>
      <c r="AG401" s="98">
        <v>0</v>
      </c>
      <c r="AH401" s="98">
        <v>0</v>
      </c>
      <c r="AI401" s="98">
        <v>0</v>
      </c>
      <c r="AJ401" s="114">
        <v>20332</v>
      </c>
      <c r="AK401" s="97">
        <v>0</v>
      </c>
      <c r="AL401" s="97">
        <v>130</v>
      </c>
      <c r="AM401" s="97">
        <v>0</v>
      </c>
      <c r="AN401" s="97">
        <v>0</v>
      </c>
      <c r="AO401" s="97">
        <v>0</v>
      </c>
      <c r="AP401" s="97">
        <v>2523</v>
      </c>
      <c r="AQ401" s="97">
        <v>0</v>
      </c>
      <c r="AR401" s="97">
        <v>7421</v>
      </c>
      <c r="AS401" s="97">
        <v>0</v>
      </c>
      <c r="AT401" s="97">
        <v>30406</v>
      </c>
      <c r="AU401" s="97">
        <v>-912</v>
      </c>
      <c r="AV401" s="97">
        <v>0</v>
      </c>
      <c r="AW401" s="97">
        <v>728</v>
      </c>
      <c r="AX401" s="97">
        <v>0</v>
      </c>
      <c r="AY401" s="97">
        <v>-3359</v>
      </c>
      <c r="AZ401" s="97">
        <v>0</v>
      </c>
      <c r="BA401" s="97">
        <v>0</v>
      </c>
      <c r="BB401" s="97">
        <v>0</v>
      </c>
      <c r="BC401" s="97">
        <v>0</v>
      </c>
      <c r="BD401" s="114">
        <v>26863</v>
      </c>
      <c r="BE401" s="97">
        <v>0</v>
      </c>
      <c r="BF401" s="97">
        <v>-27032</v>
      </c>
      <c r="BG401" s="97">
        <v>-169</v>
      </c>
      <c r="BH401" s="97">
        <v>0</v>
      </c>
      <c r="BI401" s="97">
        <v>0</v>
      </c>
      <c r="BJ401" s="97">
        <v>0</v>
      </c>
      <c r="BK401" s="97">
        <v>-1406</v>
      </c>
      <c r="BL401" s="97">
        <v>1575</v>
      </c>
      <c r="BM401" s="97">
        <v>0</v>
      </c>
      <c r="BN401" s="97">
        <v>0</v>
      </c>
      <c r="BO401" s="97">
        <v>0</v>
      </c>
      <c r="BP401" s="97">
        <v>0</v>
      </c>
      <c r="BQ401" s="97">
        <v>0</v>
      </c>
      <c r="BR401" s="105">
        <v>0</v>
      </c>
      <c r="BS401" s="105">
        <v>0</v>
      </c>
      <c r="BT401" s="105">
        <v>57337</v>
      </c>
      <c r="BU401" s="105">
        <v>14535</v>
      </c>
      <c r="BV401" s="106">
        <v>0</v>
      </c>
      <c r="BW401" s="106">
        <v>0</v>
      </c>
      <c r="BX401" s="106">
        <v>55931</v>
      </c>
      <c r="BY401" s="106">
        <v>16110</v>
      </c>
      <c r="BZ401" s="105">
        <v>0</v>
      </c>
      <c r="CA401" s="107">
        <v>27943</v>
      </c>
      <c r="CB401" s="107">
        <v>46</v>
      </c>
      <c r="CC401" s="107">
        <v>0</v>
      </c>
      <c r="CD401" s="107">
        <v>-96736</v>
      </c>
      <c r="CE401" s="107">
        <v>75981</v>
      </c>
      <c r="CF401" s="136">
        <v>7234</v>
      </c>
      <c r="CG401" s="110">
        <v>0</v>
      </c>
      <c r="CH401" s="110">
        <v>0</v>
      </c>
      <c r="CI401" s="135">
        <v>0</v>
      </c>
      <c r="CJ401" s="135">
        <v>0</v>
      </c>
      <c r="CK401" s="97">
        <v>0</v>
      </c>
      <c r="CL401" s="97">
        <v>0</v>
      </c>
      <c r="CM401" s="139">
        <v>0</v>
      </c>
      <c r="CN401" s="139">
        <v>0</v>
      </c>
      <c r="CO401" s="97">
        <v>1</v>
      </c>
      <c r="CP401" s="97">
        <v>107226</v>
      </c>
      <c r="CQ401" s="119">
        <v>0</v>
      </c>
      <c r="CR401" s="119">
        <v>0</v>
      </c>
      <c r="CS401" s="118">
        <v>0</v>
      </c>
      <c r="CT401" s="117">
        <v>0</v>
      </c>
      <c r="CU401" s="117">
        <v>0</v>
      </c>
    </row>
    <row r="402" spans="1:99" x14ac:dyDescent="0.2">
      <c r="A402" s="144" t="s">
        <v>955</v>
      </c>
      <c r="B402" s="144" t="s">
        <v>1440</v>
      </c>
      <c r="C402" s="144" t="s">
        <v>956</v>
      </c>
      <c r="D402" s="144"/>
      <c r="E402" s="144" t="s">
        <v>824</v>
      </c>
      <c r="F402" s="97">
        <v>0</v>
      </c>
      <c r="G402" s="97">
        <v>90242</v>
      </c>
      <c r="H402" s="97">
        <v>0</v>
      </c>
      <c r="I402" s="97">
        <v>0</v>
      </c>
      <c r="J402" s="97">
        <v>0</v>
      </c>
      <c r="K402" s="97">
        <v>0</v>
      </c>
      <c r="L402" s="97">
        <v>0</v>
      </c>
      <c r="M402" s="97">
        <v>0</v>
      </c>
      <c r="N402" s="97">
        <v>9983</v>
      </c>
      <c r="O402" s="97">
        <v>0</v>
      </c>
      <c r="P402" s="97">
        <v>0</v>
      </c>
      <c r="Q402" s="97">
        <v>2841</v>
      </c>
      <c r="R402" s="97">
        <v>0</v>
      </c>
      <c r="S402" s="140">
        <v>103066</v>
      </c>
      <c r="T402" s="98">
        <v>0</v>
      </c>
      <c r="U402" s="98">
        <v>0</v>
      </c>
      <c r="V402" s="98">
        <v>0</v>
      </c>
      <c r="W402" s="98">
        <v>0</v>
      </c>
      <c r="X402" s="98">
        <v>0</v>
      </c>
      <c r="Y402" s="97">
        <v>0</v>
      </c>
      <c r="Z402" s="97">
        <v>-101900</v>
      </c>
      <c r="AA402" s="97">
        <v>0</v>
      </c>
      <c r="AB402" s="97">
        <v>0</v>
      </c>
      <c r="AC402" s="97">
        <v>0</v>
      </c>
      <c r="AD402" s="98">
        <v>0</v>
      </c>
      <c r="AE402" s="98">
        <v>0</v>
      </c>
      <c r="AF402" s="98">
        <v>0</v>
      </c>
      <c r="AG402" s="98">
        <v>0</v>
      </c>
      <c r="AH402" s="98">
        <v>0</v>
      </c>
      <c r="AI402" s="98">
        <v>0</v>
      </c>
      <c r="AJ402" s="114">
        <v>1166</v>
      </c>
      <c r="AK402" s="97">
        <v>0</v>
      </c>
      <c r="AL402" s="97">
        <v>0</v>
      </c>
      <c r="AM402" s="97">
        <v>0</v>
      </c>
      <c r="AN402" s="97">
        <v>0</v>
      </c>
      <c r="AO402" s="97">
        <v>0</v>
      </c>
      <c r="AP402" s="97">
        <v>3389</v>
      </c>
      <c r="AQ402" s="97">
        <v>0</v>
      </c>
      <c r="AR402" s="97">
        <v>3241</v>
      </c>
      <c r="AS402" s="97">
        <v>0</v>
      </c>
      <c r="AT402" s="97">
        <v>7796</v>
      </c>
      <c r="AU402" s="97">
        <v>-1384</v>
      </c>
      <c r="AV402" s="97">
        <v>0</v>
      </c>
      <c r="AW402" s="97">
        <v>0</v>
      </c>
      <c r="AX402" s="97">
        <v>0</v>
      </c>
      <c r="AY402" s="97">
        <v>-6387</v>
      </c>
      <c r="AZ402" s="97">
        <v>0</v>
      </c>
      <c r="BA402" s="97">
        <v>0</v>
      </c>
      <c r="BB402" s="97">
        <v>0</v>
      </c>
      <c r="BC402" s="97">
        <v>0</v>
      </c>
      <c r="BD402" s="114">
        <v>25</v>
      </c>
      <c r="BE402" s="97">
        <v>0</v>
      </c>
      <c r="BF402" s="97">
        <v>-2998</v>
      </c>
      <c r="BG402" s="97">
        <v>-2973</v>
      </c>
      <c r="BH402" s="97">
        <v>0</v>
      </c>
      <c r="BI402" s="97">
        <v>0</v>
      </c>
      <c r="BJ402" s="97">
        <v>0</v>
      </c>
      <c r="BK402" s="97">
        <v>5702</v>
      </c>
      <c r="BL402" s="97">
        <v>-2729</v>
      </c>
      <c r="BM402" s="97">
        <v>0</v>
      </c>
      <c r="BN402" s="97">
        <v>0</v>
      </c>
      <c r="BO402" s="97">
        <v>0</v>
      </c>
      <c r="BP402" s="97">
        <v>0</v>
      </c>
      <c r="BQ402" s="97">
        <v>0</v>
      </c>
      <c r="BR402" s="105">
        <v>0</v>
      </c>
      <c r="BS402" s="105">
        <v>0</v>
      </c>
      <c r="BT402" s="105">
        <v>14263</v>
      </c>
      <c r="BU402" s="105">
        <v>9831</v>
      </c>
      <c r="BV402" s="106">
        <v>0</v>
      </c>
      <c r="BW402" s="106">
        <v>0</v>
      </c>
      <c r="BX402" s="106">
        <v>19965</v>
      </c>
      <c r="BY402" s="106">
        <v>7102</v>
      </c>
      <c r="BZ402" s="105">
        <v>0</v>
      </c>
      <c r="CA402" s="107">
        <v>0</v>
      </c>
      <c r="CB402" s="107">
        <v>0</v>
      </c>
      <c r="CC402" s="107">
        <v>0</v>
      </c>
      <c r="CD402" s="107">
        <v>0</v>
      </c>
      <c r="CE402" s="107">
        <v>0</v>
      </c>
      <c r="CF402" s="136">
        <v>0</v>
      </c>
      <c r="CG402" s="110">
        <v>0</v>
      </c>
      <c r="CH402" s="110">
        <v>0</v>
      </c>
      <c r="CI402" s="135">
        <v>0</v>
      </c>
      <c r="CJ402" s="135">
        <v>0</v>
      </c>
      <c r="CK402" s="97">
        <v>0</v>
      </c>
      <c r="CL402" s="97">
        <v>0</v>
      </c>
      <c r="CM402" s="139">
        <v>0</v>
      </c>
      <c r="CN402" s="139">
        <v>0</v>
      </c>
      <c r="CO402" s="97">
        <v>1</v>
      </c>
      <c r="CP402" s="97">
        <v>103066</v>
      </c>
      <c r="CQ402" s="119">
        <v>0</v>
      </c>
      <c r="CR402" s="119">
        <v>0</v>
      </c>
      <c r="CS402" s="118">
        <v>0</v>
      </c>
      <c r="CT402" s="117">
        <v>0</v>
      </c>
      <c r="CU402" s="117">
        <v>0</v>
      </c>
    </row>
    <row r="403" spans="1:99" x14ac:dyDescent="0.2">
      <c r="A403" s="144" t="s">
        <v>1494</v>
      </c>
      <c r="B403" s="144" t="s">
        <v>1507</v>
      </c>
      <c r="C403" s="144" t="s">
        <v>1508</v>
      </c>
      <c r="D403" s="144"/>
      <c r="E403" s="144" t="s">
        <v>824</v>
      </c>
      <c r="F403" s="97">
        <v>1072</v>
      </c>
      <c r="G403" s="97">
        <v>1196</v>
      </c>
      <c r="H403" s="97">
        <v>0</v>
      </c>
      <c r="I403" s="97">
        <v>0</v>
      </c>
      <c r="J403" s="97">
        <v>0</v>
      </c>
      <c r="K403" s="97">
        <v>0</v>
      </c>
      <c r="L403" s="97">
        <v>41</v>
      </c>
      <c r="M403" s="97">
        <v>0</v>
      </c>
      <c r="N403" s="97">
        <v>11149</v>
      </c>
      <c r="O403" s="97">
        <v>0</v>
      </c>
      <c r="P403" s="97">
        <v>0</v>
      </c>
      <c r="Q403" s="97">
        <v>106</v>
      </c>
      <c r="R403" s="97">
        <v>0</v>
      </c>
      <c r="S403" s="140">
        <v>13564</v>
      </c>
      <c r="T403" s="98">
        <v>0</v>
      </c>
      <c r="U403" s="98">
        <v>0</v>
      </c>
      <c r="V403" s="98">
        <v>0</v>
      </c>
      <c r="W403" s="98">
        <v>0</v>
      </c>
      <c r="X403" s="98">
        <v>0</v>
      </c>
      <c r="Y403" s="97">
        <v>0</v>
      </c>
      <c r="Z403" s="97">
        <v>0</v>
      </c>
      <c r="AA403" s="97">
        <v>0</v>
      </c>
      <c r="AB403" s="97">
        <v>0</v>
      </c>
      <c r="AC403" s="97">
        <v>0</v>
      </c>
      <c r="AD403" s="98">
        <v>0</v>
      </c>
      <c r="AE403" s="98">
        <v>0</v>
      </c>
      <c r="AF403" s="98">
        <v>0</v>
      </c>
      <c r="AG403" s="98">
        <v>0</v>
      </c>
      <c r="AH403" s="98">
        <v>0</v>
      </c>
      <c r="AI403" s="98">
        <v>0</v>
      </c>
      <c r="AJ403" s="114">
        <v>13564</v>
      </c>
      <c r="AK403" s="97">
        <v>0</v>
      </c>
      <c r="AL403" s="97">
        <v>0</v>
      </c>
      <c r="AM403" s="97">
        <v>0</v>
      </c>
      <c r="AN403" s="97">
        <v>0</v>
      </c>
      <c r="AO403" s="97">
        <v>0</v>
      </c>
      <c r="AP403" s="97">
        <v>0</v>
      </c>
      <c r="AQ403" s="97">
        <v>0</v>
      </c>
      <c r="AR403" s="97">
        <v>0</v>
      </c>
      <c r="AS403" s="97">
        <v>0</v>
      </c>
      <c r="AT403" s="97">
        <v>13564</v>
      </c>
      <c r="AU403" s="97">
        <v>-253</v>
      </c>
      <c r="AV403" s="97">
        <v>0</v>
      </c>
      <c r="AW403" s="97">
        <v>0</v>
      </c>
      <c r="AX403" s="97">
        <v>0</v>
      </c>
      <c r="AY403" s="97">
        <v>-32684</v>
      </c>
      <c r="AZ403" s="97">
        <v>0</v>
      </c>
      <c r="BA403" s="97">
        <v>0</v>
      </c>
      <c r="BB403" s="97">
        <v>0</v>
      </c>
      <c r="BC403" s="97">
        <v>0</v>
      </c>
      <c r="BD403" s="114">
        <v>-19373</v>
      </c>
      <c r="BE403" s="97">
        <v>0</v>
      </c>
      <c r="BF403" s="97">
        <v>-990</v>
      </c>
      <c r="BG403" s="97">
        <v>-20363</v>
      </c>
      <c r="BH403" s="97">
        <v>-26382</v>
      </c>
      <c r="BI403" s="97">
        <v>0</v>
      </c>
      <c r="BJ403" s="97">
        <v>0</v>
      </c>
      <c r="BK403" s="97">
        <v>46095</v>
      </c>
      <c r="BL403" s="97">
        <v>650</v>
      </c>
      <c r="BM403" s="97">
        <v>0</v>
      </c>
      <c r="BN403" s="97">
        <v>0</v>
      </c>
      <c r="BO403" s="97">
        <v>0</v>
      </c>
      <c r="BP403" s="97">
        <v>0</v>
      </c>
      <c r="BQ403" s="97">
        <v>0</v>
      </c>
      <c r="BR403" s="105">
        <v>0</v>
      </c>
      <c r="BS403" s="105">
        <v>0</v>
      </c>
      <c r="BT403" s="105">
        <v>0</v>
      </c>
      <c r="BU403" s="105">
        <v>0</v>
      </c>
      <c r="BV403" s="106">
        <v>0</v>
      </c>
      <c r="BW403" s="106">
        <v>0</v>
      </c>
      <c r="BX403" s="106">
        <v>46095</v>
      </c>
      <c r="BY403" s="106">
        <v>650</v>
      </c>
      <c r="BZ403" s="105">
        <v>0</v>
      </c>
      <c r="CA403" s="107">
        <v>0</v>
      </c>
      <c r="CB403" s="107">
        <v>0</v>
      </c>
      <c r="CC403" s="107">
        <v>0</v>
      </c>
      <c r="CD403" s="107">
        <v>0</v>
      </c>
      <c r="CE403" s="107">
        <v>0</v>
      </c>
      <c r="CF403" s="136">
        <v>0</v>
      </c>
      <c r="CG403" s="110">
        <v>0</v>
      </c>
      <c r="CH403" s="110">
        <v>0</v>
      </c>
      <c r="CI403" s="135">
        <v>0</v>
      </c>
      <c r="CJ403" s="135">
        <v>0</v>
      </c>
      <c r="CK403" s="97">
        <v>0</v>
      </c>
      <c r="CL403" s="97">
        <v>0</v>
      </c>
      <c r="CM403" s="139">
        <v>0</v>
      </c>
      <c r="CN403" s="139">
        <v>0</v>
      </c>
      <c r="CO403" s="97">
        <v>1</v>
      </c>
      <c r="CP403" s="97">
        <v>13564</v>
      </c>
      <c r="CQ403" s="119">
        <v>0</v>
      </c>
      <c r="CR403" s="119">
        <v>0</v>
      </c>
      <c r="CS403" s="118">
        <v>0</v>
      </c>
      <c r="CT403" s="117">
        <v>0</v>
      </c>
      <c r="CU403" s="117">
        <v>0</v>
      </c>
    </row>
    <row r="404" spans="1:99" x14ac:dyDescent="0.2">
      <c r="A404" s="144" t="s">
        <v>1509</v>
      </c>
      <c r="B404" s="144" t="s">
        <v>1510</v>
      </c>
      <c r="C404" s="144" t="s">
        <v>1511</v>
      </c>
      <c r="D404" s="144"/>
      <c r="E404" s="144" t="s">
        <v>824</v>
      </c>
      <c r="F404" s="97">
        <v>0</v>
      </c>
      <c r="G404" s="97">
        <v>0</v>
      </c>
      <c r="H404" s="97">
        <v>0</v>
      </c>
      <c r="I404" s="97">
        <v>0</v>
      </c>
      <c r="J404" s="97">
        <v>0</v>
      </c>
      <c r="K404" s="97">
        <v>0</v>
      </c>
      <c r="L404" s="97">
        <v>0</v>
      </c>
      <c r="M404" s="97">
        <v>0</v>
      </c>
      <c r="N404" s="97">
        <v>0</v>
      </c>
      <c r="O404" s="97">
        <v>0</v>
      </c>
      <c r="P404" s="97">
        <v>0</v>
      </c>
      <c r="Q404" s="97">
        <v>0</v>
      </c>
      <c r="R404" s="97">
        <v>0</v>
      </c>
      <c r="S404" s="140">
        <v>0</v>
      </c>
      <c r="T404" s="98">
        <v>0</v>
      </c>
      <c r="U404" s="98">
        <v>0</v>
      </c>
      <c r="V404" s="98">
        <v>0</v>
      </c>
      <c r="W404" s="98">
        <v>0</v>
      </c>
      <c r="X404" s="98">
        <v>0</v>
      </c>
      <c r="Y404" s="97">
        <v>0</v>
      </c>
      <c r="Z404" s="97">
        <v>0</v>
      </c>
      <c r="AA404" s="97">
        <v>0</v>
      </c>
      <c r="AB404" s="97">
        <v>0</v>
      </c>
      <c r="AC404" s="97">
        <v>0</v>
      </c>
      <c r="AD404" s="98">
        <v>0</v>
      </c>
      <c r="AE404" s="98">
        <v>0</v>
      </c>
      <c r="AF404" s="98">
        <v>0</v>
      </c>
      <c r="AG404" s="98">
        <v>0</v>
      </c>
      <c r="AH404" s="98">
        <v>0</v>
      </c>
      <c r="AI404" s="98">
        <v>0</v>
      </c>
      <c r="AJ404" s="114">
        <v>0</v>
      </c>
      <c r="AK404" s="97">
        <v>0</v>
      </c>
      <c r="AL404" s="97">
        <v>0</v>
      </c>
      <c r="AM404" s="97">
        <v>0</v>
      </c>
      <c r="AN404" s="97">
        <v>0</v>
      </c>
      <c r="AO404" s="97">
        <v>0</v>
      </c>
      <c r="AP404" s="97">
        <v>0</v>
      </c>
      <c r="AQ404" s="97">
        <v>0</v>
      </c>
      <c r="AR404" s="97">
        <v>0</v>
      </c>
      <c r="AS404" s="97">
        <v>0</v>
      </c>
      <c r="AT404" s="97">
        <v>0</v>
      </c>
      <c r="AU404" s="97">
        <v>0</v>
      </c>
      <c r="AV404" s="97">
        <v>0</v>
      </c>
      <c r="AW404" s="97">
        <v>0</v>
      </c>
      <c r="AX404" s="97">
        <v>0</v>
      </c>
      <c r="AY404" s="97">
        <v>0</v>
      </c>
      <c r="AZ404" s="97">
        <v>0</v>
      </c>
      <c r="BA404" s="97">
        <v>0</v>
      </c>
      <c r="BB404" s="97">
        <v>0</v>
      </c>
      <c r="BC404" s="97">
        <v>0</v>
      </c>
      <c r="BD404" s="114">
        <v>0</v>
      </c>
      <c r="BE404" s="97">
        <v>0</v>
      </c>
      <c r="BF404" s="97">
        <v>0</v>
      </c>
      <c r="BG404" s="97">
        <v>0</v>
      </c>
      <c r="BH404" s="97">
        <v>0</v>
      </c>
      <c r="BI404" s="97">
        <v>0</v>
      </c>
      <c r="BJ404" s="97">
        <v>0</v>
      </c>
      <c r="BK404" s="97">
        <v>0</v>
      </c>
      <c r="BL404" s="97">
        <v>0</v>
      </c>
      <c r="BM404" s="97">
        <v>0</v>
      </c>
      <c r="BN404" s="97">
        <v>0</v>
      </c>
      <c r="BO404" s="97">
        <v>0</v>
      </c>
      <c r="BP404" s="97">
        <v>0</v>
      </c>
      <c r="BQ404" s="97">
        <v>0</v>
      </c>
      <c r="BR404" s="105">
        <v>0</v>
      </c>
      <c r="BS404" s="105">
        <v>0</v>
      </c>
      <c r="BT404" s="105">
        <v>0</v>
      </c>
      <c r="BU404" s="105">
        <v>0</v>
      </c>
      <c r="BV404" s="106">
        <v>0</v>
      </c>
      <c r="BW404" s="106">
        <v>0</v>
      </c>
      <c r="BX404" s="106">
        <v>0</v>
      </c>
      <c r="BY404" s="106">
        <v>0</v>
      </c>
      <c r="BZ404" s="105">
        <v>0</v>
      </c>
      <c r="CA404" s="107">
        <v>0</v>
      </c>
      <c r="CB404" s="107">
        <v>0</v>
      </c>
      <c r="CC404" s="107">
        <v>0</v>
      </c>
      <c r="CD404" s="107">
        <v>0</v>
      </c>
      <c r="CE404" s="107">
        <v>0</v>
      </c>
      <c r="CF404" s="136">
        <v>0</v>
      </c>
      <c r="CG404" s="110">
        <v>0</v>
      </c>
      <c r="CH404" s="110">
        <v>0</v>
      </c>
      <c r="CI404" s="135">
        <v>0</v>
      </c>
      <c r="CJ404" s="135">
        <v>0</v>
      </c>
      <c r="CK404" s="97">
        <v>0</v>
      </c>
      <c r="CL404" s="97">
        <v>0</v>
      </c>
      <c r="CM404" s="139">
        <v>0</v>
      </c>
      <c r="CN404" s="139">
        <v>0</v>
      </c>
      <c r="CO404" s="97">
        <v>1</v>
      </c>
      <c r="CP404" s="97">
        <v>0</v>
      </c>
      <c r="CQ404" s="119">
        <v>0</v>
      </c>
      <c r="CR404" s="119">
        <v>0</v>
      </c>
      <c r="CS404" s="118">
        <v>0</v>
      </c>
      <c r="CT404" s="117">
        <v>0</v>
      </c>
      <c r="CU404" s="117">
        <v>0</v>
      </c>
    </row>
    <row r="405" spans="1:99" x14ac:dyDescent="0.2">
      <c r="A405" s="144" t="s">
        <v>1495</v>
      </c>
      <c r="B405" s="144" t="s">
        <v>1512</v>
      </c>
      <c r="C405" s="144" t="s">
        <v>1513</v>
      </c>
      <c r="D405" s="144"/>
      <c r="E405" s="144" t="s">
        <v>824</v>
      </c>
      <c r="F405" s="97">
        <v>0</v>
      </c>
      <c r="G405" s="97">
        <v>0</v>
      </c>
      <c r="H405" s="97">
        <v>0</v>
      </c>
      <c r="I405" s="97">
        <v>0</v>
      </c>
      <c r="J405" s="97">
        <v>0</v>
      </c>
      <c r="K405" s="97">
        <v>60</v>
      </c>
      <c r="L405" s="97">
        <v>0</v>
      </c>
      <c r="M405" s="97">
        <v>0</v>
      </c>
      <c r="N405" s="97">
        <v>15</v>
      </c>
      <c r="O405" s="97">
        <v>0</v>
      </c>
      <c r="P405" s="97">
        <v>0</v>
      </c>
      <c r="Q405" s="97">
        <v>424</v>
      </c>
      <c r="R405" s="97">
        <v>0</v>
      </c>
      <c r="S405" s="140">
        <v>499</v>
      </c>
      <c r="T405" s="98">
        <v>0</v>
      </c>
      <c r="U405" s="98">
        <v>0</v>
      </c>
      <c r="V405" s="98">
        <v>0</v>
      </c>
      <c r="W405" s="98">
        <v>0</v>
      </c>
      <c r="X405" s="98">
        <v>0</v>
      </c>
      <c r="Y405" s="97">
        <v>0</v>
      </c>
      <c r="Z405" s="97">
        <v>0</v>
      </c>
      <c r="AA405" s="97">
        <v>0</v>
      </c>
      <c r="AB405" s="97">
        <v>0</v>
      </c>
      <c r="AC405" s="97">
        <v>0</v>
      </c>
      <c r="AD405" s="98">
        <v>0</v>
      </c>
      <c r="AE405" s="98">
        <v>0</v>
      </c>
      <c r="AF405" s="98">
        <v>0</v>
      </c>
      <c r="AG405" s="98">
        <v>0</v>
      </c>
      <c r="AH405" s="98">
        <v>0</v>
      </c>
      <c r="AI405" s="98">
        <v>0</v>
      </c>
      <c r="AJ405" s="114">
        <v>499</v>
      </c>
      <c r="AK405" s="97">
        <v>0</v>
      </c>
      <c r="AL405" s="97">
        <v>0</v>
      </c>
      <c r="AM405" s="97">
        <v>0</v>
      </c>
      <c r="AN405" s="97">
        <v>0</v>
      </c>
      <c r="AO405" s="97">
        <v>0</v>
      </c>
      <c r="AP405" s="97">
        <v>0</v>
      </c>
      <c r="AQ405" s="97">
        <v>0</v>
      </c>
      <c r="AR405" s="97">
        <v>0</v>
      </c>
      <c r="AS405" s="97">
        <v>0</v>
      </c>
      <c r="AT405" s="97">
        <v>499</v>
      </c>
      <c r="AU405" s="97">
        <v>-2</v>
      </c>
      <c r="AV405" s="97">
        <v>0</v>
      </c>
      <c r="AW405" s="97">
        <v>0</v>
      </c>
      <c r="AX405" s="97">
        <v>0</v>
      </c>
      <c r="AY405" s="97">
        <v>0</v>
      </c>
      <c r="AZ405" s="97">
        <v>0</v>
      </c>
      <c r="BA405" s="97">
        <v>0</v>
      </c>
      <c r="BB405" s="97">
        <v>0</v>
      </c>
      <c r="BC405" s="97">
        <v>0</v>
      </c>
      <c r="BD405" s="114">
        <v>497</v>
      </c>
      <c r="BE405" s="97">
        <v>0</v>
      </c>
      <c r="BF405" s="97">
        <v>-8000</v>
      </c>
      <c r="BG405" s="97">
        <v>-7503</v>
      </c>
      <c r="BH405" s="97">
        <v>0</v>
      </c>
      <c r="BI405" s="97">
        <v>0</v>
      </c>
      <c r="BJ405" s="97">
        <v>0</v>
      </c>
      <c r="BK405" s="97">
        <v>446</v>
      </c>
      <c r="BL405" s="97">
        <v>7057</v>
      </c>
      <c r="BM405" s="97">
        <v>0</v>
      </c>
      <c r="BN405" s="97">
        <v>0</v>
      </c>
      <c r="BO405" s="97">
        <v>0</v>
      </c>
      <c r="BP405" s="97">
        <v>0</v>
      </c>
      <c r="BQ405" s="97">
        <v>0</v>
      </c>
      <c r="BR405" s="105">
        <v>0</v>
      </c>
      <c r="BS405" s="105">
        <v>0</v>
      </c>
      <c r="BT405" s="105">
        <v>0</v>
      </c>
      <c r="BU405" s="105">
        <v>0</v>
      </c>
      <c r="BV405" s="106">
        <v>0</v>
      </c>
      <c r="BW405" s="106">
        <v>0</v>
      </c>
      <c r="BX405" s="106">
        <v>446</v>
      </c>
      <c r="BY405" s="106">
        <v>7057</v>
      </c>
      <c r="BZ405" s="105">
        <v>0</v>
      </c>
      <c r="CA405" s="107">
        <v>0</v>
      </c>
      <c r="CB405" s="107">
        <v>0</v>
      </c>
      <c r="CC405" s="107">
        <v>0</v>
      </c>
      <c r="CD405" s="107">
        <v>0</v>
      </c>
      <c r="CE405" s="107">
        <v>0</v>
      </c>
      <c r="CF405" s="136">
        <v>0</v>
      </c>
      <c r="CG405" s="110">
        <v>0</v>
      </c>
      <c r="CH405" s="110">
        <v>0</v>
      </c>
      <c r="CI405" s="135">
        <v>0</v>
      </c>
      <c r="CJ405" s="135">
        <v>0</v>
      </c>
      <c r="CK405" s="97">
        <v>0</v>
      </c>
      <c r="CL405" s="97">
        <v>0</v>
      </c>
      <c r="CM405" s="139">
        <v>0</v>
      </c>
      <c r="CN405" s="139">
        <v>0</v>
      </c>
      <c r="CO405" s="97">
        <v>1</v>
      </c>
      <c r="CP405" s="97">
        <v>499</v>
      </c>
      <c r="CQ405" s="119">
        <v>0</v>
      </c>
      <c r="CR405" s="119">
        <v>0</v>
      </c>
      <c r="CS405" s="118">
        <v>0</v>
      </c>
      <c r="CT405" s="117">
        <v>0</v>
      </c>
      <c r="CU405" s="117">
        <v>0</v>
      </c>
    </row>
    <row r="406" spans="1:99" x14ac:dyDescent="0.2">
      <c r="A406" s="144" t="s">
        <v>795</v>
      </c>
      <c r="B406" s="144" t="s">
        <v>1441</v>
      </c>
      <c r="C406" s="144" t="s">
        <v>796</v>
      </c>
      <c r="D406" s="144"/>
      <c r="E406" s="144" t="s">
        <v>824</v>
      </c>
      <c r="F406" s="97">
        <v>0</v>
      </c>
      <c r="G406" s="97">
        <v>-22</v>
      </c>
      <c r="H406" s="97">
        <v>0</v>
      </c>
      <c r="I406" s="97">
        <v>0</v>
      </c>
      <c r="J406" s="97">
        <v>0</v>
      </c>
      <c r="K406" s="97">
        <v>0</v>
      </c>
      <c r="L406" s="97">
        <v>2356</v>
      </c>
      <c r="M406" s="97">
        <v>142</v>
      </c>
      <c r="N406" s="97">
        <v>759</v>
      </c>
      <c r="O406" s="97">
        <v>0</v>
      </c>
      <c r="P406" s="97">
        <v>0</v>
      </c>
      <c r="Q406" s="97">
        <v>802</v>
      </c>
      <c r="R406" s="97">
        <v>0</v>
      </c>
      <c r="S406" s="140">
        <v>4037</v>
      </c>
      <c r="T406" s="98">
        <v>0</v>
      </c>
      <c r="U406" s="98">
        <v>0</v>
      </c>
      <c r="V406" s="98">
        <v>0</v>
      </c>
      <c r="W406" s="98">
        <v>0</v>
      </c>
      <c r="X406" s="98">
        <v>0</v>
      </c>
      <c r="Y406" s="97">
        <v>0</v>
      </c>
      <c r="Z406" s="97">
        <v>0</v>
      </c>
      <c r="AA406" s="97">
        <v>0</v>
      </c>
      <c r="AB406" s="97">
        <v>0</v>
      </c>
      <c r="AC406" s="97">
        <v>0</v>
      </c>
      <c r="AD406" s="98">
        <v>0</v>
      </c>
      <c r="AE406" s="98">
        <v>0</v>
      </c>
      <c r="AF406" s="98">
        <v>0</v>
      </c>
      <c r="AG406" s="98">
        <v>0</v>
      </c>
      <c r="AH406" s="98">
        <v>0</v>
      </c>
      <c r="AI406" s="98">
        <v>0</v>
      </c>
      <c r="AJ406" s="114">
        <v>4037</v>
      </c>
      <c r="AK406" s="97">
        <v>0</v>
      </c>
      <c r="AL406" s="97">
        <v>0</v>
      </c>
      <c r="AM406" s="97">
        <v>0</v>
      </c>
      <c r="AN406" s="97">
        <v>0</v>
      </c>
      <c r="AO406" s="97">
        <v>0</v>
      </c>
      <c r="AP406" s="97">
        <v>0</v>
      </c>
      <c r="AQ406" s="97">
        <v>0</v>
      </c>
      <c r="AR406" s="97">
        <v>0</v>
      </c>
      <c r="AS406" s="97">
        <v>0</v>
      </c>
      <c r="AT406" s="97">
        <v>4037</v>
      </c>
      <c r="AU406" s="97">
        <v>-18</v>
      </c>
      <c r="AV406" s="97">
        <v>0</v>
      </c>
      <c r="AW406" s="97">
        <v>0</v>
      </c>
      <c r="AX406" s="97">
        <v>0</v>
      </c>
      <c r="AY406" s="97">
        <v>0</v>
      </c>
      <c r="AZ406" s="97">
        <v>0</v>
      </c>
      <c r="BA406" s="97">
        <v>0</v>
      </c>
      <c r="BB406" s="97">
        <v>0</v>
      </c>
      <c r="BC406" s="97">
        <v>0</v>
      </c>
      <c r="BD406" s="114">
        <v>4019</v>
      </c>
      <c r="BE406" s="97">
        <v>0</v>
      </c>
      <c r="BF406" s="97">
        <v>-3635</v>
      </c>
      <c r="BG406" s="97">
        <v>384</v>
      </c>
      <c r="BH406" s="97">
        <v>0</v>
      </c>
      <c r="BI406" s="97">
        <v>0</v>
      </c>
      <c r="BJ406" s="97">
        <v>0</v>
      </c>
      <c r="BK406" s="97">
        <v>-384</v>
      </c>
      <c r="BL406" s="97">
        <v>0</v>
      </c>
      <c r="BM406" s="97">
        <v>0</v>
      </c>
      <c r="BN406" s="97">
        <v>0</v>
      </c>
      <c r="BO406" s="97">
        <v>0</v>
      </c>
      <c r="BP406" s="97">
        <v>0</v>
      </c>
      <c r="BQ406" s="97">
        <v>0</v>
      </c>
      <c r="BR406" s="105">
        <v>0</v>
      </c>
      <c r="BS406" s="105">
        <v>0</v>
      </c>
      <c r="BT406" s="105">
        <v>2538</v>
      </c>
      <c r="BU406" s="105">
        <v>450</v>
      </c>
      <c r="BV406" s="106">
        <v>0</v>
      </c>
      <c r="BW406" s="106">
        <v>0</v>
      </c>
      <c r="BX406" s="106">
        <v>2154</v>
      </c>
      <c r="BY406" s="106">
        <v>450</v>
      </c>
      <c r="BZ406" s="105">
        <v>0</v>
      </c>
      <c r="CA406" s="107">
        <v>161</v>
      </c>
      <c r="CB406" s="107">
        <v>0</v>
      </c>
      <c r="CC406" s="107">
        <v>-3</v>
      </c>
      <c r="CD406" s="107">
        <v>0</v>
      </c>
      <c r="CE406" s="107">
        <v>0</v>
      </c>
      <c r="CF406" s="136">
        <v>158</v>
      </c>
      <c r="CG406" s="110">
        <v>0</v>
      </c>
      <c r="CH406" s="110">
        <v>0</v>
      </c>
      <c r="CI406" s="135">
        <v>0</v>
      </c>
      <c r="CJ406" s="135">
        <v>0</v>
      </c>
      <c r="CK406" s="97">
        <v>0</v>
      </c>
      <c r="CL406" s="97">
        <v>0</v>
      </c>
      <c r="CM406" s="139">
        <v>0</v>
      </c>
      <c r="CN406" s="139">
        <v>0</v>
      </c>
      <c r="CO406" s="97">
        <v>1</v>
      </c>
      <c r="CP406" s="97">
        <v>4037</v>
      </c>
      <c r="CQ406" s="119">
        <v>0</v>
      </c>
      <c r="CR406" s="119">
        <v>0</v>
      </c>
      <c r="CS406" s="118">
        <v>0</v>
      </c>
      <c r="CT406" s="117">
        <v>0</v>
      </c>
      <c r="CU406" s="117">
        <v>0</v>
      </c>
    </row>
    <row r="407" spans="1:99" x14ac:dyDescent="0.2">
      <c r="A407" s="144" t="s">
        <v>797</v>
      </c>
      <c r="B407" s="144" t="s">
        <v>1442</v>
      </c>
      <c r="C407" s="144" t="s">
        <v>798</v>
      </c>
      <c r="D407" s="144"/>
      <c r="E407" s="144" t="s">
        <v>824</v>
      </c>
      <c r="F407" s="97">
        <v>0</v>
      </c>
      <c r="G407" s="97">
        <v>-51</v>
      </c>
      <c r="H407" s="97">
        <v>0</v>
      </c>
      <c r="I407" s="97">
        <v>0</v>
      </c>
      <c r="J407" s="97">
        <v>0</v>
      </c>
      <c r="K407" s="97">
        <v>0</v>
      </c>
      <c r="L407" s="97">
        <v>2106</v>
      </c>
      <c r="M407" s="97">
        <v>110</v>
      </c>
      <c r="N407" s="97">
        <v>818</v>
      </c>
      <c r="O407" s="97">
        <v>0</v>
      </c>
      <c r="P407" s="97">
        <v>0</v>
      </c>
      <c r="Q407" s="97">
        <v>291</v>
      </c>
      <c r="R407" s="97">
        <v>0</v>
      </c>
      <c r="S407" s="140">
        <v>3274</v>
      </c>
      <c r="T407" s="98">
        <v>0</v>
      </c>
      <c r="U407" s="98">
        <v>0</v>
      </c>
      <c r="V407" s="98">
        <v>0</v>
      </c>
      <c r="W407" s="98">
        <v>0</v>
      </c>
      <c r="X407" s="98">
        <v>0</v>
      </c>
      <c r="Y407" s="97">
        <v>0</v>
      </c>
      <c r="Z407" s="97">
        <v>0</v>
      </c>
      <c r="AA407" s="97">
        <v>0</v>
      </c>
      <c r="AB407" s="97">
        <v>0</v>
      </c>
      <c r="AC407" s="97">
        <v>0</v>
      </c>
      <c r="AD407" s="98">
        <v>0</v>
      </c>
      <c r="AE407" s="98">
        <v>0</v>
      </c>
      <c r="AF407" s="98">
        <v>0</v>
      </c>
      <c r="AG407" s="98">
        <v>0</v>
      </c>
      <c r="AH407" s="98">
        <v>0</v>
      </c>
      <c r="AI407" s="98">
        <v>0</v>
      </c>
      <c r="AJ407" s="114">
        <v>3274</v>
      </c>
      <c r="AK407" s="97">
        <v>0</v>
      </c>
      <c r="AL407" s="97">
        <v>0</v>
      </c>
      <c r="AM407" s="97">
        <v>0</v>
      </c>
      <c r="AN407" s="97">
        <v>0</v>
      </c>
      <c r="AO407" s="97">
        <v>0</v>
      </c>
      <c r="AP407" s="97">
        <v>0</v>
      </c>
      <c r="AQ407" s="97">
        <v>0</v>
      </c>
      <c r="AR407" s="97">
        <v>0</v>
      </c>
      <c r="AS407" s="97">
        <v>0</v>
      </c>
      <c r="AT407" s="97">
        <v>3274</v>
      </c>
      <c r="AU407" s="97">
        <v>-25</v>
      </c>
      <c r="AV407" s="97">
        <v>0</v>
      </c>
      <c r="AW407" s="97">
        <v>0</v>
      </c>
      <c r="AX407" s="97">
        <v>0</v>
      </c>
      <c r="AY407" s="97">
        <v>0</v>
      </c>
      <c r="AZ407" s="97">
        <v>0</v>
      </c>
      <c r="BA407" s="97">
        <v>0</v>
      </c>
      <c r="BB407" s="97">
        <v>0</v>
      </c>
      <c r="BC407" s="97">
        <v>0</v>
      </c>
      <c r="BD407" s="114">
        <v>3249</v>
      </c>
      <c r="BE407" s="97">
        <v>0</v>
      </c>
      <c r="BF407" s="97">
        <v>-3051</v>
      </c>
      <c r="BG407" s="97">
        <v>198</v>
      </c>
      <c r="BH407" s="97">
        <v>0</v>
      </c>
      <c r="BI407" s="97">
        <v>0</v>
      </c>
      <c r="BJ407" s="97">
        <v>0</v>
      </c>
      <c r="BK407" s="97">
        <v>-147</v>
      </c>
      <c r="BL407" s="97">
        <v>-51</v>
      </c>
      <c r="BM407" s="97">
        <v>0</v>
      </c>
      <c r="BN407" s="97">
        <v>0</v>
      </c>
      <c r="BO407" s="97">
        <v>0</v>
      </c>
      <c r="BP407" s="97">
        <v>0</v>
      </c>
      <c r="BQ407" s="97">
        <v>0</v>
      </c>
      <c r="BR407" s="105">
        <v>0</v>
      </c>
      <c r="BS407" s="105">
        <v>0</v>
      </c>
      <c r="BT407" s="105">
        <v>2961</v>
      </c>
      <c r="BU407" s="105">
        <v>351</v>
      </c>
      <c r="BV407" s="106">
        <v>0</v>
      </c>
      <c r="BW407" s="106">
        <v>0</v>
      </c>
      <c r="BX407" s="106">
        <v>2814</v>
      </c>
      <c r="BY407" s="106">
        <v>300</v>
      </c>
      <c r="BZ407" s="105">
        <v>0</v>
      </c>
      <c r="CA407" s="107">
        <v>170</v>
      </c>
      <c r="CB407" s="107">
        <v>0</v>
      </c>
      <c r="CC407" s="107">
        <v>971</v>
      </c>
      <c r="CD407" s="107">
        <v>0</v>
      </c>
      <c r="CE407" s="107">
        <v>0</v>
      </c>
      <c r="CF407" s="136">
        <v>1141</v>
      </c>
      <c r="CG407" s="110">
        <v>0</v>
      </c>
      <c r="CH407" s="110">
        <v>0</v>
      </c>
      <c r="CI407" s="135">
        <v>0</v>
      </c>
      <c r="CJ407" s="135">
        <v>0</v>
      </c>
      <c r="CK407" s="97">
        <v>0</v>
      </c>
      <c r="CL407" s="97">
        <v>0</v>
      </c>
      <c r="CM407" s="139">
        <v>0</v>
      </c>
      <c r="CN407" s="139">
        <v>0</v>
      </c>
      <c r="CO407" s="97">
        <v>1</v>
      </c>
      <c r="CP407" s="97">
        <v>3274</v>
      </c>
      <c r="CQ407" s="119">
        <v>0</v>
      </c>
      <c r="CR407" s="119">
        <v>0</v>
      </c>
      <c r="CS407" s="118">
        <v>0</v>
      </c>
      <c r="CT407" s="117">
        <v>0</v>
      </c>
      <c r="CU407" s="117">
        <v>0</v>
      </c>
    </row>
    <row r="408" spans="1:99" x14ac:dyDescent="0.2">
      <c r="A408" s="144" t="s">
        <v>799</v>
      </c>
      <c r="B408" s="144" t="s">
        <v>1443</v>
      </c>
      <c r="C408" s="144" t="s">
        <v>800</v>
      </c>
      <c r="D408" s="144"/>
      <c r="E408" s="144" t="s">
        <v>824</v>
      </c>
      <c r="F408" s="97">
        <v>0</v>
      </c>
      <c r="G408" s="97">
        <v>-638</v>
      </c>
      <c r="H408" s="97">
        <v>0</v>
      </c>
      <c r="I408" s="97">
        <v>0</v>
      </c>
      <c r="J408" s="97">
        <v>0</v>
      </c>
      <c r="K408" s="97">
        <v>0</v>
      </c>
      <c r="L408" s="97">
        <v>4007</v>
      </c>
      <c r="M408" s="97">
        <v>108</v>
      </c>
      <c r="N408" s="97">
        <v>864</v>
      </c>
      <c r="O408" s="97">
        <v>0</v>
      </c>
      <c r="P408" s="97">
        <v>0</v>
      </c>
      <c r="Q408" s="97">
        <v>662</v>
      </c>
      <c r="R408" s="97">
        <v>0</v>
      </c>
      <c r="S408" s="140">
        <v>5003</v>
      </c>
      <c r="T408" s="98">
        <v>0</v>
      </c>
      <c r="U408" s="98">
        <v>0</v>
      </c>
      <c r="V408" s="98">
        <v>0</v>
      </c>
      <c r="W408" s="98">
        <v>0</v>
      </c>
      <c r="X408" s="98">
        <v>0</v>
      </c>
      <c r="Y408" s="97">
        <v>0</v>
      </c>
      <c r="Z408" s="97">
        <v>0</v>
      </c>
      <c r="AA408" s="97">
        <v>0</v>
      </c>
      <c r="AB408" s="97">
        <v>0</v>
      </c>
      <c r="AC408" s="97">
        <v>0</v>
      </c>
      <c r="AD408" s="98">
        <v>0</v>
      </c>
      <c r="AE408" s="98">
        <v>0</v>
      </c>
      <c r="AF408" s="98">
        <v>0</v>
      </c>
      <c r="AG408" s="98">
        <v>0</v>
      </c>
      <c r="AH408" s="98">
        <v>0</v>
      </c>
      <c r="AI408" s="98">
        <v>0</v>
      </c>
      <c r="AJ408" s="114">
        <v>5003</v>
      </c>
      <c r="AK408" s="97">
        <v>0</v>
      </c>
      <c r="AL408" s="97">
        <v>21</v>
      </c>
      <c r="AM408" s="97">
        <v>0</v>
      </c>
      <c r="AN408" s="97">
        <v>0</v>
      </c>
      <c r="AO408" s="97">
        <v>0</v>
      </c>
      <c r="AP408" s="97">
        <v>0</v>
      </c>
      <c r="AQ408" s="97">
        <v>0</v>
      </c>
      <c r="AR408" s="97">
        <v>0</v>
      </c>
      <c r="AS408" s="97">
        <v>0</v>
      </c>
      <c r="AT408" s="97">
        <v>5024</v>
      </c>
      <c r="AU408" s="97">
        <v>-9</v>
      </c>
      <c r="AV408" s="97">
        <v>0</v>
      </c>
      <c r="AW408" s="97">
        <v>0</v>
      </c>
      <c r="AX408" s="97">
        <v>0</v>
      </c>
      <c r="AY408" s="97">
        <v>0</v>
      </c>
      <c r="AZ408" s="97">
        <v>0</v>
      </c>
      <c r="BA408" s="97">
        <v>0</v>
      </c>
      <c r="BB408" s="97">
        <v>0</v>
      </c>
      <c r="BC408" s="97">
        <v>0</v>
      </c>
      <c r="BD408" s="114">
        <v>5015</v>
      </c>
      <c r="BE408" s="97">
        <v>0</v>
      </c>
      <c r="BF408" s="97">
        <v>-5284</v>
      </c>
      <c r="BG408" s="97">
        <v>-269</v>
      </c>
      <c r="BH408" s="97">
        <v>0</v>
      </c>
      <c r="BI408" s="97">
        <v>0</v>
      </c>
      <c r="BJ408" s="97">
        <v>0</v>
      </c>
      <c r="BK408" s="97">
        <v>441</v>
      </c>
      <c r="BL408" s="97">
        <v>-172</v>
      </c>
      <c r="BM408" s="97">
        <v>0</v>
      </c>
      <c r="BN408" s="97">
        <v>0</v>
      </c>
      <c r="BO408" s="97">
        <v>0</v>
      </c>
      <c r="BP408" s="97">
        <v>0</v>
      </c>
      <c r="BQ408" s="97">
        <v>0</v>
      </c>
      <c r="BR408" s="105">
        <v>0</v>
      </c>
      <c r="BS408" s="105">
        <v>0</v>
      </c>
      <c r="BT408" s="105">
        <v>2017</v>
      </c>
      <c r="BU408" s="105">
        <v>1176</v>
      </c>
      <c r="BV408" s="106">
        <v>0</v>
      </c>
      <c r="BW408" s="106">
        <v>0</v>
      </c>
      <c r="BX408" s="106">
        <v>2458</v>
      </c>
      <c r="BY408" s="106">
        <v>1004</v>
      </c>
      <c r="BZ408" s="105">
        <v>0</v>
      </c>
      <c r="CA408" s="107">
        <v>470</v>
      </c>
      <c r="CB408" s="107">
        <v>29</v>
      </c>
      <c r="CC408" s="107">
        <v>0</v>
      </c>
      <c r="CD408" s="107">
        <v>0</v>
      </c>
      <c r="CE408" s="107">
        <v>0</v>
      </c>
      <c r="CF408" s="136">
        <v>499</v>
      </c>
      <c r="CG408" s="110">
        <v>0</v>
      </c>
      <c r="CH408" s="110">
        <v>0</v>
      </c>
      <c r="CI408" s="135">
        <v>0</v>
      </c>
      <c r="CJ408" s="135">
        <v>0</v>
      </c>
      <c r="CK408" s="97">
        <v>0</v>
      </c>
      <c r="CL408" s="97">
        <v>0</v>
      </c>
      <c r="CM408" s="139">
        <v>0</v>
      </c>
      <c r="CN408" s="139">
        <v>0</v>
      </c>
      <c r="CO408" s="97">
        <v>1</v>
      </c>
      <c r="CP408" s="97">
        <v>5501</v>
      </c>
      <c r="CQ408" s="119">
        <v>0</v>
      </c>
      <c r="CR408" s="119">
        <v>0</v>
      </c>
      <c r="CS408" s="118">
        <v>0</v>
      </c>
      <c r="CT408" s="117">
        <v>0</v>
      </c>
      <c r="CU408" s="117">
        <v>0</v>
      </c>
    </row>
    <row r="409" spans="1:99" x14ac:dyDescent="0.2">
      <c r="A409" s="144" t="s">
        <v>801</v>
      </c>
      <c r="B409" s="144" t="s">
        <v>1444</v>
      </c>
      <c r="C409" s="144" t="s">
        <v>802</v>
      </c>
      <c r="D409" s="144"/>
      <c r="E409" s="144" t="s">
        <v>824</v>
      </c>
      <c r="F409" s="97">
        <v>0</v>
      </c>
      <c r="G409" s="97">
        <v>-270</v>
      </c>
      <c r="H409" s="97">
        <v>0</v>
      </c>
      <c r="I409" s="97">
        <v>0</v>
      </c>
      <c r="J409" s="97">
        <v>0</v>
      </c>
      <c r="K409" s="97">
        <v>0</v>
      </c>
      <c r="L409" s="97">
        <v>3024</v>
      </c>
      <c r="M409" s="97">
        <v>39</v>
      </c>
      <c r="N409" s="97">
        <v>612</v>
      </c>
      <c r="O409" s="97">
        <v>0</v>
      </c>
      <c r="P409" s="97">
        <v>0</v>
      </c>
      <c r="Q409" s="97">
        <v>412</v>
      </c>
      <c r="R409" s="97">
        <v>0</v>
      </c>
      <c r="S409" s="140">
        <v>3817</v>
      </c>
      <c r="T409" s="98">
        <v>0</v>
      </c>
      <c r="U409" s="98">
        <v>0</v>
      </c>
      <c r="V409" s="98">
        <v>0</v>
      </c>
      <c r="W409" s="98">
        <v>0</v>
      </c>
      <c r="X409" s="98">
        <v>0</v>
      </c>
      <c r="Y409" s="97">
        <v>0</v>
      </c>
      <c r="Z409" s="97">
        <v>0</v>
      </c>
      <c r="AA409" s="97">
        <v>0</v>
      </c>
      <c r="AB409" s="97">
        <v>0</v>
      </c>
      <c r="AC409" s="97">
        <v>0</v>
      </c>
      <c r="AD409" s="98">
        <v>0</v>
      </c>
      <c r="AE409" s="98">
        <v>0</v>
      </c>
      <c r="AF409" s="98">
        <v>0</v>
      </c>
      <c r="AG409" s="98">
        <v>0</v>
      </c>
      <c r="AH409" s="98">
        <v>0</v>
      </c>
      <c r="AI409" s="98">
        <v>0</v>
      </c>
      <c r="AJ409" s="114">
        <v>3817</v>
      </c>
      <c r="AK409" s="97">
        <v>0</v>
      </c>
      <c r="AL409" s="97">
        <v>294</v>
      </c>
      <c r="AM409" s="97">
        <v>0</v>
      </c>
      <c r="AN409" s="97">
        <v>0</v>
      </c>
      <c r="AO409" s="97">
        <v>0</v>
      </c>
      <c r="AP409" s="97">
        <v>0</v>
      </c>
      <c r="AQ409" s="97">
        <v>0</v>
      </c>
      <c r="AR409" s="97">
        <v>18</v>
      </c>
      <c r="AS409" s="97">
        <v>0</v>
      </c>
      <c r="AT409" s="97">
        <v>4129</v>
      </c>
      <c r="AU409" s="97">
        <v>0</v>
      </c>
      <c r="AV409" s="97">
        <v>0</v>
      </c>
      <c r="AW409" s="97">
        <v>0</v>
      </c>
      <c r="AX409" s="97">
        <v>0</v>
      </c>
      <c r="AY409" s="97">
        <v>-249</v>
      </c>
      <c r="AZ409" s="97">
        <v>0</v>
      </c>
      <c r="BA409" s="97">
        <v>0</v>
      </c>
      <c r="BB409" s="97">
        <v>0</v>
      </c>
      <c r="BC409" s="97">
        <v>0</v>
      </c>
      <c r="BD409" s="114">
        <v>3880</v>
      </c>
      <c r="BE409" s="97">
        <v>0</v>
      </c>
      <c r="BF409" s="97">
        <v>-4163</v>
      </c>
      <c r="BG409" s="97">
        <v>-283</v>
      </c>
      <c r="BH409" s="97">
        <v>0</v>
      </c>
      <c r="BI409" s="97">
        <v>0</v>
      </c>
      <c r="BJ409" s="97">
        <v>0</v>
      </c>
      <c r="BK409" s="97">
        <v>188</v>
      </c>
      <c r="BL409" s="97">
        <v>95</v>
      </c>
      <c r="BM409" s="97">
        <v>0</v>
      </c>
      <c r="BN409" s="97">
        <v>0</v>
      </c>
      <c r="BO409" s="97">
        <v>0</v>
      </c>
      <c r="BP409" s="97">
        <v>0</v>
      </c>
      <c r="BQ409" s="97">
        <v>0</v>
      </c>
      <c r="BR409" s="105">
        <v>0</v>
      </c>
      <c r="BS409" s="105">
        <v>0</v>
      </c>
      <c r="BT409" s="105">
        <v>1013</v>
      </c>
      <c r="BU409" s="105">
        <v>899</v>
      </c>
      <c r="BV409" s="106">
        <v>0</v>
      </c>
      <c r="BW409" s="106">
        <v>0</v>
      </c>
      <c r="BX409" s="106">
        <v>1201</v>
      </c>
      <c r="BY409" s="106">
        <v>994</v>
      </c>
      <c r="BZ409" s="105">
        <v>0</v>
      </c>
      <c r="CA409" s="107">
        <v>201</v>
      </c>
      <c r="CB409" s="107">
        <v>0</v>
      </c>
      <c r="CC409" s="107">
        <v>-344</v>
      </c>
      <c r="CD409" s="107">
        <v>0</v>
      </c>
      <c r="CE409" s="107">
        <v>0</v>
      </c>
      <c r="CF409" s="136">
        <v>-143</v>
      </c>
      <c r="CG409" s="110">
        <v>0</v>
      </c>
      <c r="CH409" s="110">
        <v>0</v>
      </c>
      <c r="CI409" s="135">
        <v>0</v>
      </c>
      <c r="CJ409" s="135">
        <v>0</v>
      </c>
      <c r="CK409" s="97">
        <v>0</v>
      </c>
      <c r="CL409" s="97">
        <v>0</v>
      </c>
      <c r="CM409" s="139">
        <v>0</v>
      </c>
      <c r="CN409" s="139">
        <v>0</v>
      </c>
      <c r="CO409" s="97">
        <v>1</v>
      </c>
      <c r="CP409" s="97">
        <v>3817</v>
      </c>
      <c r="CQ409" s="119">
        <v>0</v>
      </c>
      <c r="CR409" s="119">
        <v>0</v>
      </c>
      <c r="CS409" s="118">
        <v>0</v>
      </c>
      <c r="CT409" s="117">
        <v>0</v>
      </c>
      <c r="CU409" s="117">
        <v>0</v>
      </c>
    </row>
    <row r="410" spans="1:99" x14ac:dyDescent="0.2">
      <c r="A410" s="144" t="s">
        <v>803</v>
      </c>
      <c r="B410" s="144" t="s">
        <v>1445</v>
      </c>
      <c r="C410" s="144" t="s">
        <v>804</v>
      </c>
      <c r="D410" s="144"/>
      <c r="E410" s="144" t="s">
        <v>824</v>
      </c>
      <c r="F410" s="97">
        <v>0</v>
      </c>
      <c r="G410" s="97">
        <v>0</v>
      </c>
      <c r="H410" s="97">
        <v>0</v>
      </c>
      <c r="I410" s="97">
        <v>0</v>
      </c>
      <c r="J410" s="97">
        <v>0</v>
      </c>
      <c r="K410" s="97">
        <v>0</v>
      </c>
      <c r="L410" s="97">
        <v>2120</v>
      </c>
      <c r="M410" s="97">
        <v>0</v>
      </c>
      <c r="N410" s="97">
        <v>152</v>
      </c>
      <c r="O410" s="97">
        <v>0</v>
      </c>
      <c r="P410" s="97">
        <v>0</v>
      </c>
      <c r="Q410" s="97">
        <v>348</v>
      </c>
      <c r="R410" s="97">
        <v>0</v>
      </c>
      <c r="S410" s="140">
        <v>2620</v>
      </c>
      <c r="T410" s="98">
        <v>0</v>
      </c>
      <c r="U410" s="98">
        <v>0</v>
      </c>
      <c r="V410" s="98">
        <v>0</v>
      </c>
      <c r="W410" s="98">
        <v>0</v>
      </c>
      <c r="X410" s="98">
        <v>0</v>
      </c>
      <c r="Y410" s="97">
        <v>0</v>
      </c>
      <c r="Z410" s="97">
        <v>0</v>
      </c>
      <c r="AA410" s="97">
        <v>0</v>
      </c>
      <c r="AB410" s="97">
        <v>0</v>
      </c>
      <c r="AC410" s="97">
        <v>0</v>
      </c>
      <c r="AD410" s="98">
        <v>0</v>
      </c>
      <c r="AE410" s="98">
        <v>0</v>
      </c>
      <c r="AF410" s="98">
        <v>0</v>
      </c>
      <c r="AG410" s="98">
        <v>0</v>
      </c>
      <c r="AH410" s="98">
        <v>-18</v>
      </c>
      <c r="AI410" s="98">
        <v>0</v>
      </c>
      <c r="AJ410" s="114">
        <v>2602</v>
      </c>
      <c r="AK410" s="97">
        <v>0</v>
      </c>
      <c r="AL410" s="97">
        <v>452</v>
      </c>
      <c r="AM410" s="97">
        <v>0</v>
      </c>
      <c r="AN410" s="97">
        <v>0</v>
      </c>
      <c r="AO410" s="97">
        <v>0</v>
      </c>
      <c r="AP410" s="97">
        <v>23</v>
      </c>
      <c r="AQ410" s="97">
        <v>0</v>
      </c>
      <c r="AR410" s="97">
        <v>17</v>
      </c>
      <c r="AS410" s="97">
        <v>0</v>
      </c>
      <c r="AT410" s="97">
        <v>3094</v>
      </c>
      <c r="AU410" s="97">
        <v>-14</v>
      </c>
      <c r="AV410" s="97">
        <v>0</v>
      </c>
      <c r="AW410" s="97">
        <v>0</v>
      </c>
      <c r="AX410" s="97">
        <v>0</v>
      </c>
      <c r="AY410" s="97">
        <v>0</v>
      </c>
      <c r="AZ410" s="97">
        <v>0</v>
      </c>
      <c r="BA410" s="97">
        <v>0</v>
      </c>
      <c r="BB410" s="97">
        <v>0</v>
      </c>
      <c r="BC410" s="97">
        <v>0</v>
      </c>
      <c r="BD410" s="114">
        <v>3080</v>
      </c>
      <c r="BE410" s="97">
        <v>0</v>
      </c>
      <c r="BF410" s="97">
        <v>-2575</v>
      </c>
      <c r="BG410" s="97">
        <v>505</v>
      </c>
      <c r="BH410" s="97">
        <v>0</v>
      </c>
      <c r="BI410" s="97">
        <v>0</v>
      </c>
      <c r="BJ410" s="97">
        <v>0</v>
      </c>
      <c r="BK410" s="97">
        <v>-516</v>
      </c>
      <c r="BL410" s="97">
        <v>11</v>
      </c>
      <c r="BM410" s="97">
        <v>0</v>
      </c>
      <c r="BN410" s="97">
        <v>0</v>
      </c>
      <c r="BO410" s="97">
        <v>0</v>
      </c>
      <c r="BP410" s="97">
        <v>0</v>
      </c>
      <c r="BQ410" s="97">
        <v>0</v>
      </c>
      <c r="BR410" s="105">
        <v>0</v>
      </c>
      <c r="BS410" s="105">
        <v>0</v>
      </c>
      <c r="BT410" s="105">
        <v>1040</v>
      </c>
      <c r="BU410" s="105">
        <v>1106</v>
      </c>
      <c r="BV410" s="106">
        <v>0</v>
      </c>
      <c r="BW410" s="106">
        <v>0</v>
      </c>
      <c r="BX410" s="106">
        <v>524</v>
      </c>
      <c r="BY410" s="106">
        <v>1117</v>
      </c>
      <c r="BZ410" s="105">
        <v>0</v>
      </c>
      <c r="CA410" s="107">
        <v>112</v>
      </c>
      <c r="CB410" s="107">
        <v>-10</v>
      </c>
      <c r="CC410" s="107">
        <v>0</v>
      </c>
      <c r="CD410" s="107">
        <v>-5037</v>
      </c>
      <c r="CE410" s="107">
        <v>0</v>
      </c>
      <c r="CF410" s="136">
        <v>-4935</v>
      </c>
      <c r="CG410" s="110">
        <v>0</v>
      </c>
      <c r="CH410" s="110">
        <v>0</v>
      </c>
      <c r="CI410" s="135">
        <v>0</v>
      </c>
      <c r="CJ410" s="135">
        <v>0</v>
      </c>
      <c r="CK410" s="97">
        <v>0</v>
      </c>
      <c r="CL410" s="97">
        <v>0</v>
      </c>
      <c r="CM410" s="139">
        <v>0</v>
      </c>
      <c r="CN410" s="139">
        <v>0</v>
      </c>
      <c r="CO410" s="97">
        <v>1</v>
      </c>
      <c r="CP410" s="97">
        <v>2660</v>
      </c>
      <c r="CQ410" s="119">
        <v>0</v>
      </c>
      <c r="CR410" s="119">
        <v>0</v>
      </c>
      <c r="CS410" s="118">
        <v>0</v>
      </c>
      <c r="CT410" s="117">
        <v>0</v>
      </c>
      <c r="CU410" s="117">
        <v>0</v>
      </c>
    </row>
    <row r="411" spans="1:99" x14ac:dyDescent="0.2">
      <c r="A411" s="144" t="s">
        <v>805</v>
      </c>
      <c r="B411" s="144" t="s">
        <v>1446</v>
      </c>
      <c r="C411" s="144" t="s">
        <v>806</v>
      </c>
      <c r="D411" s="144"/>
      <c r="E411" s="144" t="s">
        <v>824</v>
      </c>
      <c r="F411" s="97">
        <v>0</v>
      </c>
      <c r="G411" s="97">
        <v>-186</v>
      </c>
      <c r="H411" s="97">
        <v>0</v>
      </c>
      <c r="I411" s="97">
        <v>0</v>
      </c>
      <c r="J411" s="97">
        <v>0</v>
      </c>
      <c r="K411" s="97">
        <v>0</v>
      </c>
      <c r="L411" s="97">
        <v>6555</v>
      </c>
      <c r="M411" s="97">
        <v>130</v>
      </c>
      <c r="N411" s="97">
        <v>946</v>
      </c>
      <c r="O411" s="97">
        <v>0</v>
      </c>
      <c r="P411" s="97">
        <v>0</v>
      </c>
      <c r="Q411" s="97">
        <v>527</v>
      </c>
      <c r="R411" s="97">
        <v>0</v>
      </c>
      <c r="S411" s="140">
        <v>7972</v>
      </c>
      <c r="T411" s="98">
        <v>0</v>
      </c>
      <c r="U411" s="98">
        <v>0</v>
      </c>
      <c r="V411" s="98">
        <v>0</v>
      </c>
      <c r="W411" s="98">
        <v>0</v>
      </c>
      <c r="X411" s="98">
        <v>0</v>
      </c>
      <c r="Y411" s="97">
        <v>0</v>
      </c>
      <c r="Z411" s="97">
        <v>0</v>
      </c>
      <c r="AA411" s="97">
        <v>0</v>
      </c>
      <c r="AB411" s="97">
        <v>0</v>
      </c>
      <c r="AC411" s="97">
        <v>0</v>
      </c>
      <c r="AD411" s="98">
        <v>0</v>
      </c>
      <c r="AE411" s="98">
        <v>0</v>
      </c>
      <c r="AF411" s="98">
        <v>0</v>
      </c>
      <c r="AG411" s="98">
        <v>0</v>
      </c>
      <c r="AH411" s="98">
        <v>0</v>
      </c>
      <c r="AI411" s="98">
        <v>0</v>
      </c>
      <c r="AJ411" s="114">
        <v>7972</v>
      </c>
      <c r="AK411" s="97">
        <v>0</v>
      </c>
      <c r="AL411" s="97">
        <v>395</v>
      </c>
      <c r="AM411" s="97">
        <v>0</v>
      </c>
      <c r="AN411" s="97">
        <v>0</v>
      </c>
      <c r="AO411" s="97">
        <v>0</v>
      </c>
      <c r="AP411" s="97">
        <v>168</v>
      </c>
      <c r="AQ411" s="97">
        <v>0</v>
      </c>
      <c r="AR411" s="97">
        <v>24</v>
      </c>
      <c r="AS411" s="97">
        <v>0</v>
      </c>
      <c r="AT411" s="97">
        <v>8559</v>
      </c>
      <c r="AU411" s="97">
        <v>-38</v>
      </c>
      <c r="AV411" s="97">
        <v>0</v>
      </c>
      <c r="AW411" s="97">
        <v>0</v>
      </c>
      <c r="AX411" s="97">
        <v>0</v>
      </c>
      <c r="AY411" s="97">
        <v>-2824</v>
      </c>
      <c r="AZ411" s="97">
        <v>0</v>
      </c>
      <c r="BA411" s="97">
        <v>0</v>
      </c>
      <c r="BB411" s="97">
        <v>0</v>
      </c>
      <c r="BC411" s="97">
        <v>0</v>
      </c>
      <c r="BD411" s="114">
        <v>5697</v>
      </c>
      <c r="BE411" s="97">
        <v>0</v>
      </c>
      <c r="BF411" s="97">
        <v>-6365</v>
      </c>
      <c r="BG411" s="97">
        <v>-668</v>
      </c>
      <c r="BH411" s="97">
        <v>0</v>
      </c>
      <c r="BI411" s="97">
        <v>0</v>
      </c>
      <c r="BJ411" s="97">
        <v>0</v>
      </c>
      <c r="BK411" s="97">
        <v>642</v>
      </c>
      <c r="BL411" s="97">
        <v>26</v>
      </c>
      <c r="BM411" s="97">
        <v>0</v>
      </c>
      <c r="BN411" s="97">
        <v>0</v>
      </c>
      <c r="BO411" s="97">
        <v>0</v>
      </c>
      <c r="BP411" s="97">
        <v>0</v>
      </c>
      <c r="BQ411" s="97">
        <v>0</v>
      </c>
      <c r="BR411" s="105">
        <v>0</v>
      </c>
      <c r="BS411" s="105">
        <v>0</v>
      </c>
      <c r="BT411" s="105">
        <v>4081</v>
      </c>
      <c r="BU411" s="105">
        <v>622</v>
      </c>
      <c r="BV411" s="106">
        <v>0</v>
      </c>
      <c r="BW411" s="106">
        <v>0</v>
      </c>
      <c r="BX411" s="106">
        <v>4723</v>
      </c>
      <c r="BY411" s="106">
        <v>648</v>
      </c>
      <c r="BZ411" s="105">
        <v>0</v>
      </c>
      <c r="CA411" s="107">
        <v>573</v>
      </c>
      <c r="CB411" s="107">
        <v>0</v>
      </c>
      <c r="CC411" s="107">
        <v>7</v>
      </c>
      <c r="CD411" s="107">
        <v>0</v>
      </c>
      <c r="CE411" s="107">
        <v>0</v>
      </c>
      <c r="CF411" s="136">
        <v>580</v>
      </c>
      <c r="CG411" s="110">
        <v>0</v>
      </c>
      <c r="CH411" s="110">
        <v>0</v>
      </c>
      <c r="CI411" s="135">
        <v>0</v>
      </c>
      <c r="CJ411" s="135">
        <v>0</v>
      </c>
      <c r="CK411" s="97">
        <v>0</v>
      </c>
      <c r="CL411" s="97">
        <v>0</v>
      </c>
      <c r="CM411" s="139">
        <v>0</v>
      </c>
      <c r="CN411" s="139">
        <v>0</v>
      </c>
      <c r="CO411" s="97">
        <v>1</v>
      </c>
      <c r="CP411" s="97">
        <v>7972</v>
      </c>
      <c r="CQ411" s="119">
        <v>0</v>
      </c>
      <c r="CR411" s="119">
        <v>0</v>
      </c>
      <c r="CS411" s="118">
        <v>0</v>
      </c>
      <c r="CT411" s="117">
        <v>0</v>
      </c>
      <c r="CU411" s="117">
        <v>0</v>
      </c>
    </row>
    <row r="412" spans="1:99" x14ac:dyDescent="0.2">
      <c r="A412" s="144" t="s">
        <v>807</v>
      </c>
      <c r="B412" s="144" t="s">
        <v>1447</v>
      </c>
      <c r="C412" s="144" t="s">
        <v>808</v>
      </c>
      <c r="D412" s="144"/>
      <c r="E412" s="144" t="s">
        <v>824</v>
      </c>
      <c r="F412" s="97">
        <v>0</v>
      </c>
      <c r="G412" s="97">
        <v>-352</v>
      </c>
      <c r="H412" s="97">
        <v>0</v>
      </c>
      <c r="I412" s="97">
        <v>0</v>
      </c>
      <c r="J412" s="97">
        <v>0</v>
      </c>
      <c r="K412" s="97">
        <v>0</v>
      </c>
      <c r="L412" s="97">
        <v>4025</v>
      </c>
      <c r="M412" s="97">
        <v>88</v>
      </c>
      <c r="N412" s="97">
        <v>843</v>
      </c>
      <c r="O412" s="97">
        <v>0</v>
      </c>
      <c r="P412" s="97">
        <v>0</v>
      </c>
      <c r="Q412" s="97">
        <v>226</v>
      </c>
      <c r="R412" s="97">
        <v>0</v>
      </c>
      <c r="S412" s="140">
        <v>4830</v>
      </c>
      <c r="T412" s="98">
        <v>0</v>
      </c>
      <c r="U412" s="98">
        <v>0</v>
      </c>
      <c r="V412" s="98">
        <v>0</v>
      </c>
      <c r="W412" s="98">
        <v>0</v>
      </c>
      <c r="X412" s="98">
        <v>0</v>
      </c>
      <c r="Y412" s="97">
        <v>0</v>
      </c>
      <c r="Z412" s="97">
        <v>0</v>
      </c>
      <c r="AA412" s="97">
        <v>0</v>
      </c>
      <c r="AB412" s="97">
        <v>0</v>
      </c>
      <c r="AC412" s="97">
        <v>0</v>
      </c>
      <c r="AD412" s="98">
        <v>0</v>
      </c>
      <c r="AE412" s="98">
        <v>0</v>
      </c>
      <c r="AF412" s="98">
        <v>0</v>
      </c>
      <c r="AG412" s="98">
        <v>0</v>
      </c>
      <c r="AH412" s="98">
        <v>11</v>
      </c>
      <c r="AI412" s="98">
        <v>0</v>
      </c>
      <c r="AJ412" s="114">
        <v>4841</v>
      </c>
      <c r="AK412" s="97">
        <v>0</v>
      </c>
      <c r="AL412" s="97">
        <v>13</v>
      </c>
      <c r="AM412" s="97">
        <v>0</v>
      </c>
      <c r="AN412" s="97">
        <v>0</v>
      </c>
      <c r="AO412" s="97">
        <v>0</v>
      </c>
      <c r="AP412" s="97">
        <v>0</v>
      </c>
      <c r="AQ412" s="97">
        <v>0</v>
      </c>
      <c r="AR412" s="97">
        <v>0</v>
      </c>
      <c r="AS412" s="97">
        <v>0</v>
      </c>
      <c r="AT412" s="97">
        <v>4854</v>
      </c>
      <c r="AU412" s="97">
        <v>-20</v>
      </c>
      <c r="AV412" s="97">
        <v>0</v>
      </c>
      <c r="AW412" s="97">
        <v>0</v>
      </c>
      <c r="AX412" s="97">
        <v>0</v>
      </c>
      <c r="AY412" s="97">
        <v>-730</v>
      </c>
      <c r="AZ412" s="97">
        <v>0</v>
      </c>
      <c r="BA412" s="97">
        <v>0</v>
      </c>
      <c r="BB412" s="97">
        <v>0</v>
      </c>
      <c r="BC412" s="97">
        <v>0</v>
      </c>
      <c r="BD412" s="114">
        <v>4104</v>
      </c>
      <c r="BE412" s="97">
        <v>0</v>
      </c>
      <c r="BF412" s="97">
        <v>-4541</v>
      </c>
      <c r="BG412" s="97">
        <v>-437</v>
      </c>
      <c r="BH412" s="97">
        <v>0</v>
      </c>
      <c r="BI412" s="97">
        <v>0</v>
      </c>
      <c r="BJ412" s="97">
        <v>0</v>
      </c>
      <c r="BK412" s="97">
        <v>0</v>
      </c>
      <c r="BL412" s="97">
        <v>434</v>
      </c>
      <c r="BM412" s="97">
        <v>0</v>
      </c>
      <c r="BN412" s="97">
        <v>0</v>
      </c>
      <c r="BO412" s="97">
        <v>0</v>
      </c>
      <c r="BP412" s="97">
        <v>0</v>
      </c>
      <c r="BQ412" s="97">
        <v>0</v>
      </c>
      <c r="BR412" s="105">
        <v>0</v>
      </c>
      <c r="BS412" s="105">
        <v>0</v>
      </c>
      <c r="BT412" s="105">
        <v>2419</v>
      </c>
      <c r="BU412" s="105">
        <v>0</v>
      </c>
      <c r="BV412" s="106">
        <v>0</v>
      </c>
      <c r="BW412" s="106">
        <v>0</v>
      </c>
      <c r="BX412" s="106">
        <v>2419</v>
      </c>
      <c r="BY412" s="106">
        <v>434</v>
      </c>
      <c r="BZ412" s="105">
        <v>0</v>
      </c>
      <c r="CA412" s="107">
        <v>181</v>
      </c>
      <c r="CB412" s="107">
        <v>0</v>
      </c>
      <c r="CC412" s="107">
        <v>0</v>
      </c>
      <c r="CD412" s="107">
        <v>0</v>
      </c>
      <c r="CE412" s="107">
        <v>0</v>
      </c>
      <c r="CF412" s="136">
        <v>181</v>
      </c>
      <c r="CG412" s="110">
        <v>0</v>
      </c>
      <c r="CH412" s="110">
        <v>0</v>
      </c>
      <c r="CI412" s="135">
        <v>0</v>
      </c>
      <c r="CJ412" s="135">
        <v>0</v>
      </c>
      <c r="CK412" s="97">
        <v>0</v>
      </c>
      <c r="CL412" s="97">
        <v>0</v>
      </c>
      <c r="CM412" s="139">
        <v>0</v>
      </c>
      <c r="CN412" s="139">
        <v>0</v>
      </c>
      <c r="CO412" s="97">
        <v>1</v>
      </c>
      <c r="CP412" s="97">
        <v>434</v>
      </c>
      <c r="CQ412" s="119">
        <v>0</v>
      </c>
      <c r="CR412" s="119">
        <v>0</v>
      </c>
      <c r="CS412" s="118">
        <v>0</v>
      </c>
      <c r="CT412" s="117">
        <v>0</v>
      </c>
      <c r="CU412" s="117">
        <v>0</v>
      </c>
    </row>
    <row r="413" spans="1:99" x14ac:dyDescent="0.2">
      <c r="A413" s="144" t="s">
        <v>809</v>
      </c>
      <c r="B413" s="144" t="s">
        <v>1448</v>
      </c>
      <c r="C413" s="144" t="s">
        <v>810</v>
      </c>
      <c r="D413" s="144"/>
      <c r="E413" s="144" t="s">
        <v>824</v>
      </c>
      <c r="F413" s="97">
        <v>0</v>
      </c>
      <c r="G413" s="97">
        <v>0</v>
      </c>
      <c r="H413" s="97">
        <v>0</v>
      </c>
      <c r="I413" s="97">
        <v>0</v>
      </c>
      <c r="J413" s="97">
        <v>0</v>
      </c>
      <c r="K413" s="97">
        <v>0</v>
      </c>
      <c r="L413" s="97">
        <v>4809</v>
      </c>
      <c r="M413" s="97">
        <v>113</v>
      </c>
      <c r="N413" s="97">
        <v>608</v>
      </c>
      <c r="O413" s="97">
        <v>0</v>
      </c>
      <c r="P413" s="97">
        <v>0</v>
      </c>
      <c r="Q413" s="97">
        <v>306</v>
      </c>
      <c r="R413" s="97">
        <v>0</v>
      </c>
      <c r="S413" s="140">
        <v>5836</v>
      </c>
      <c r="T413" s="98">
        <v>0</v>
      </c>
      <c r="U413" s="98">
        <v>0</v>
      </c>
      <c r="V413" s="98">
        <v>0</v>
      </c>
      <c r="W413" s="98">
        <v>0</v>
      </c>
      <c r="X413" s="98">
        <v>0</v>
      </c>
      <c r="Y413" s="97">
        <v>0</v>
      </c>
      <c r="Z413" s="97">
        <v>0</v>
      </c>
      <c r="AA413" s="97">
        <v>0</v>
      </c>
      <c r="AB413" s="97">
        <v>0</v>
      </c>
      <c r="AC413" s="97">
        <v>-3097</v>
      </c>
      <c r="AD413" s="98">
        <v>0</v>
      </c>
      <c r="AE413" s="98">
        <v>0</v>
      </c>
      <c r="AF413" s="98">
        <v>0</v>
      </c>
      <c r="AG413" s="98">
        <v>0</v>
      </c>
      <c r="AH413" s="98">
        <v>6</v>
      </c>
      <c r="AI413" s="98">
        <v>0</v>
      </c>
      <c r="AJ413" s="114">
        <v>2745</v>
      </c>
      <c r="AK413" s="97">
        <v>0</v>
      </c>
      <c r="AL413" s="97">
        <v>378</v>
      </c>
      <c r="AM413" s="97">
        <v>0</v>
      </c>
      <c r="AN413" s="97">
        <v>0</v>
      </c>
      <c r="AO413" s="97">
        <v>0</v>
      </c>
      <c r="AP413" s="97">
        <v>62</v>
      </c>
      <c r="AQ413" s="97">
        <v>8</v>
      </c>
      <c r="AR413" s="97">
        <v>28</v>
      </c>
      <c r="AS413" s="97">
        <v>0</v>
      </c>
      <c r="AT413" s="97">
        <v>3221</v>
      </c>
      <c r="AU413" s="97">
        <v>-15</v>
      </c>
      <c r="AV413" s="97">
        <v>0</v>
      </c>
      <c r="AW413" s="97">
        <v>0</v>
      </c>
      <c r="AX413" s="97">
        <v>0</v>
      </c>
      <c r="AY413" s="97">
        <v>0</v>
      </c>
      <c r="AZ413" s="97">
        <v>0</v>
      </c>
      <c r="BA413" s="97">
        <v>0</v>
      </c>
      <c r="BB413" s="97">
        <v>0</v>
      </c>
      <c r="BC413" s="97">
        <v>0</v>
      </c>
      <c r="BD413" s="114">
        <v>3206</v>
      </c>
      <c r="BE413" s="97">
        <v>0</v>
      </c>
      <c r="BF413" s="97">
        <v>-3244</v>
      </c>
      <c r="BG413" s="97">
        <v>-38</v>
      </c>
      <c r="BH413" s="97">
        <v>0</v>
      </c>
      <c r="BI413" s="97">
        <v>0</v>
      </c>
      <c r="BJ413" s="97">
        <v>0</v>
      </c>
      <c r="BK413" s="97">
        <v>48</v>
      </c>
      <c r="BL413" s="97">
        <v>-10</v>
      </c>
      <c r="BM413" s="97">
        <v>0</v>
      </c>
      <c r="BN413" s="97">
        <v>0</v>
      </c>
      <c r="BO413" s="97">
        <v>0</v>
      </c>
      <c r="BP413" s="97">
        <v>0</v>
      </c>
      <c r="BQ413" s="97">
        <v>0</v>
      </c>
      <c r="BR413" s="105">
        <v>0</v>
      </c>
      <c r="BS413" s="105">
        <v>0</v>
      </c>
      <c r="BT413" s="105">
        <v>1344</v>
      </c>
      <c r="BU413" s="105">
        <v>1378</v>
      </c>
      <c r="BV413" s="106">
        <v>0</v>
      </c>
      <c r="BW413" s="106">
        <v>0</v>
      </c>
      <c r="BX413" s="106">
        <v>1392</v>
      </c>
      <c r="BY413" s="106">
        <v>1368</v>
      </c>
      <c r="BZ413" s="105">
        <v>0</v>
      </c>
      <c r="CA413" s="107">
        <v>316</v>
      </c>
      <c r="CB413" s="107">
        <v>0</v>
      </c>
      <c r="CC413" s="107">
        <v>-230</v>
      </c>
      <c r="CD413" s="107">
        <v>0</v>
      </c>
      <c r="CE413" s="107">
        <v>0</v>
      </c>
      <c r="CF413" s="136">
        <v>86</v>
      </c>
      <c r="CG413" s="110">
        <v>0</v>
      </c>
      <c r="CH413" s="110">
        <v>0</v>
      </c>
      <c r="CI413" s="135">
        <v>0</v>
      </c>
      <c r="CJ413" s="135">
        <v>0</v>
      </c>
      <c r="CK413" s="97">
        <v>0</v>
      </c>
      <c r="CL413" s="97">
        <v>0</v>
      </c>
      <c r="CM413" s="139">
        <v>0</v>
      </c>
      <c r="CN413" s="139">
        <v>0</v>
      </c>
      <c r="CO413" s="97">
        <v>1</v>
      </c>
      <c r="CP413" s="97">
        <v>5836</v>
      </c>
      <c r="CQ413" s="119">
        <v>0</v>
      </c>
      <c r="CR413" s="119">
        <v>0</v>
      </c>
      <c r="CS413" s="118">
        <v>0</v>
      </c>
      <c r="CT413" s="117">
        <v>0</v>
      </c>
      <c r="CU413" s="117">
        <v>0</v>
      </c>
    </row>
    <row r="414" spans="1:99" x14ac:dyDescent="0.2">
      <c r="A414" s="144" t="s">
        <v>4</v>
      </c>
      <c r="B414" s="144" t="s">
        <v>1449</v>
      </c>
      <c r="C414" s="144" t="s">
        <v>32</v>
      </c>
      <c r="D414" s="144"/>
      <c r="E414" s="144" t="s">
        <v>824</v>
      </c>
      <c r="F414" s="97">
        <v>0</v>
      </c>
      <c r="G414" s="97">
        <v>27</v>
      </c>
      <c r="H414" s="97">
        <v>0</v>
      </c>
      <c r="I414" s="97">
        <v>0</v>
      </c>
      <c r="J414" s="97">
        <v>0</v>
      </c>
      <c r="K414" s="97">
        <v>0</v>
      </c>
      <c r="L414" s="97">
        <v>1293</v>
      </c>
      <c r="M414" s="97">
        <v>0</v>
      </c>
      <c r="N414" s="97">
        <v>1029</v>
      </c>
      <c r="O414" s="97">
        <v>0</v>
      </c>
      <c r="P414" s="97">
        <v>0</v>
      </c>
      <c r="Q414" s="97">
        <v>630</v>
      </c>
      <c r="R414" s="97">
        <v>0</v>
      </c>
      <c r="S414" s="140">
        <v>2979</v>
      </c>
      <c r="T414" s="98">
        <v>0</v>
      </c>
      <c r="U414" s="98">
        <v>0</v>
      </c>
      <c r="V414" s="98">
        <v>0</v>
      </c>
      <c r="W414" s="98">
        <v>0</v>
      </c>
      <c r="X414" s="98">
        <v>0</v>
      </c>
      <c r="Y414" s="97">
        <v>0</v>
      </c>
      <c r="Z414" s="97">
        <v>0</v>
      </c>
      <c r="AA414" s="97">
        <v>0</v>
      </c>
      <c r="AB414" s="97">
        <v>0</v>
      </c>
      <c r="AC414" s="97">
        <v>0</v>
      </c>
      <c r="AD414" s="98">
        <v>0</v>
      </c>
      <c r="AE414" s="98">
        <v>0</v>
      </c>
      <c r="AF414" s="98">
        <v>0</v>
      </c>
      <c r="AG414" s="98">
        <v>0</v>
      </c>
      <c r="AH414" s="98">
        <v>-6</v>
      </c>
      <c r="AI414" s="98">
        <v>0</v>
      </c>
      <c r="AJ414" s="114">
        <v>2973</v>
      </c>
      <c r="AK414" s="97">
        <v>0</v>
      </c>
      <c r="AL414" s="97">
        <v>247</v>
      </c>
      <c r="AM414" s="97">
        <v>0</v>
      </c>
      <c r="AN414" s="97">
        <v>0</v>
      </c>
      <c r="AO414" s="97">
        <v>0</v>
      </c>
      <c r="AP414" s="97">
        <v>0</v>
      </c>
      <c r="AQ414" s="97">
        <v>0</v>
      </c>
      <c r="AR414" s="97">
        <v>0</v>
      </c>
      <c r="AS414" s="97">
        <v>0</v>
      </c>
      <c r="AT414" s="97">
        <v>3220</v>
      </c>
      <c r="AU414" s="97">
        <v>-9</v>
      </c>
      <c r="AV414" s="97">
        <v>0</v>
      </c>
      <c r="AW414" s="97">
        <v>0</v>
      </c>
      <c r="AX414" s="97">
        <v>0</v>
      </c>
      <c r="AY414" s="97">
        <v>0</v>
      </c>
      <c r="AZ414" s="97">
        <v>0</v>
      </c>
      <c r="BA414" s="97">
        <v>0</v>
      </c>
      <c r="BB414" s="97">
        <v>0</v>
      </c>
      <c r="BC414" s="97">
        <v>0</v>
      </c>
      <c r="BD414" s="114">
        <v>3211</v>
      </c>
      <c r="BE414" s="97">
        <v>0</v>
      </c>
      <c r="BF414" s="97">
        <v>-3089</v>
      </c>
      <c r="BG414" s="97">
        <v>122</v>
      </c>
      <c r="BH414" s="97">
        <v>0</v>
      </c>
      <c r="BI414" s="97">
        <v>0</v>
      </c>
      <c r="BJ414" s="97">
        <v>0</v>
      </c>
      <c r="BK414" s="97">
        <v>-122</v>
      </c>
      <c r="BL414" s="97">
        <v>0</v>
      </c>
      <c r="BM414" s="97">
        <v>0</v>
      </c>
      <c r="BN414" s="97">
        <v>0</v>
      </c>
      <c r="BO414" s="97">
        <v>0</v>
      </c>
      <c r="BP414" s="97">
        <v>0</v>
      </c>
      <c r="BQ414" s="97">
        <v>0</v>
      </c>
      <c r="BR414" s="105">
        <v>0</v>
      </c>
      <c r="BS414" s="105">
        <v>0</v>
      </c>
      <c r="BT414" s="105">
        <v>1858</v>
      </c>
      <c r="BU414" s="105">
        <v>300</v>
      </c>
      <c r="BV414" s="106">
        <v>0</v>
      </c>
      <c r="BW414" s="106">
        <v>0</v>
      </c>
      <c r="BX414" s="106">
        <v>1736</v>
      </c>
      <c r="BY414" s="106">
        <v>300</v>
      </c>
      <c r="BZ414" s="105">
        <v>0</v>
      </c>
      <c r="CA414" s="107">
        <v>89</v>
      </c>
      <c r="CB414" s="107">
        <v>192</v>
      </c>
      <c r="CC414" s="107">
        <v>0</v>
      </c>
      <c r="CD414" s="107">
        <v>0</v>
      </c>
      <c r="CE414" s="107">
        <v>695</v>
      </c>
      <c r="CF414" s="136">
        <v>976</v>
      </c>
      <c r="CG414" s="110">
        <v>0</v>
      </c>
      <c r="CH414" s="110">
        <v>0</v>
      </c>
      <c r="CI414" s="135">
        <v>0</v>
      </c>
      <c r="CJ414" s="135">
        <v>0</v>
      </c>
      <c r="CK414" s="97">
        <v>0</v>
      </c>
      <c r="CL414" s="97">
        <v>0</v>
      </c>
      <c r="CM414" s="139">
        <v>0</v>
      </c>
      <c r="CN414" s="139">
        <v>0</v>
      </c>
      <c r="CO414" s="97">
        <v>1</v>
      </c>
      <c r="CP414" s="97">
        <v>2979</v>
      </c>
      <c r="CQ414" s="119">
        <v>0</v>
      </c>
      <c r="CR414" s="119">
        <v>0</v>
      </c>
      <c r="CS414" s="118">
        <v>0</v>
      </c>
      <c r="CT414" s="117">
        <v>0</v>
      </c>
      <c r="CU414" s="117">
        <v>0</v>
      </c>
    </row>
    <row r="415" spans="1:99" x14ac:dyDescent="0.2">
      <c r="A415" s="144" t="s">
        <v>15</v>
      </c>
      <c r="B415" s="144" t="s">
        <v>1450</v>
      </c>
      <c r="C415" s="144" t="s">
        <v>16</v>
      </c>
      <c r="D415" s="144"/>
      <c r="E415" s="144" t="s">
        <v>824</v>
      </c>
      <c r="F415" s="97">
        <v>0</v>
      </c>
      <c r="G415" s="97">
        <v>0</v>
      </c>
      <c r="H415" s="97">
        <v>0</v>
      </c>
      <c r="I415" s="97">
        <v>0</v>
      </c>
      <c r="J415" s="97">
        <v>0</v>
      </c>
      <c r="K415" s="97">
        <v>0</v>
      </c>
      <c r="L415" s="97">
        <v>3515</v>
      </c>
      <c r="M415" s="97">
        <v>0</v>
      </c>
      <c r="N415" s="97">
        <v>5487</v>
      </c>
      <c r="O415" s="97">
        <v>0</v>
      </c>
      <c r="P415" s="97">
        <v>0</v>
      </c>
      <c r="Q415" s="97">
        <v>477</v>
      </c>
      <c r="R415" s="97">
        <v>0</v>
      </c>
      <c r="S415" s="140">
        <v>9479</v>
      </c>
      <c r="T415" s="98">
        <v>0</v>
      </c>
      <c r="U415" s="98">
        <v>0</v>
      </c>
      <c r="V415" s="98">
        <v>0</v>
      </c>
      <c r="W415" s="98">
        <v>0</v>
      </c>
      <c r="X415" s="98">
        <v>0</v>
      </c>
      <c r="Y415" s="97">
        <v>0</v>
      </c>
      <c r="Z415" s="97">
        <v>0</v>
      </c>
      <c r="AA415" s="97">
        <v>0</v>
      </c>
      <c r="AB415" s="97">
        <v>0</v>
      </c>
      <c r="AC415" s="97">
        <v>0</v>
      </c>
      <c r="AD415" s="98">
        <v>0</v>
      </c>
      <c r="AE415" s="98">
        <v>0</v>
      </c>
      <c r="AF415" s="98">
        <v>0</v>
      </c>
      <c r="AG415" s="98">
        <v>0</v>
      </c>
      <c r="AH415" s="98">
        <v>-8</v>
      </c>
      <c r="AI415" s="98">
        <v>0</v>
      </c>
      <c r="AJ415" s="114">
        <v>9471</v>
      </c>
      <c r="AK415" s="97">
        <v>0</v>
      </c>
      <c r="AL415" s="97">
        <v>0</v>
      </c>
      <c r="AM415" s="97">
        <v>0</v>
      </c>
      <c r="AN415" s="97">
        <v>0</v>
      </c>
      <c r="AO415" s="97">
        <v>0</v>
      </c>
      <c r="AP415" s="97">
        <v>0</v>
      </c>
      <c r="AQ415" s="97">
        <v>0</v>
      </c>
      <c r="AR415" s="97">
        <v>0</v>
      </c>
      <c r="AS415" s="97">
        <v>0</v>
      </c>
      <c r="AT415" s="97">
        <v>9471</v>
      </c>
      <c r="AU415" s="97">
        <v>-66</v>
      </c>
      <c r="AV415" s="97">
        <v>0</v>
      </c>
      <c r="AW415" s="97">
        <v>0</v>
      </c>
      <c r="AX415" s="97">
        <v>0</v>
      </c>
      <c r="AY415" s="97">
        <v>0</v>
      </c>
      <c r="AZ415" s="97">
        <v>0</v>
      </c>
      <c r="BA415" s="97">
        <v>0</v>
      </c>
      <c r="BB415" s="97">
        <v>0</v>
      </c>
      <c r="BC415" s="97">
        <v>0</v>
      </c>
      <c r="BD415" s="114">
        <v>9405</v>
      </c>
      <c r="BE415" s="97">
        <v>0</v>
      </c>
      <c r="BF415" s="97">
        <v>-10663</v>
      </c>
      <c r="BG415" s="97">
        <v>-1258</v>
      </c>
      <c r="BH415" s="97">
        <v>0</v>
      </c>
      <c r="BI415" s="97">
        <v>0</v>
      </c>
      <c r="BJ415" s="97">
        <v>0</v>
      </c>
      <c r="BK415" s="97">
        <v>764</v>
      </c>
      <c r="BL415" s="97">
        <v>494</v>
      </c>
      <c r="BM415" s="97">
        <v>0</v>
      </c>
      <c r="BN415" s="97">
        <v>0</v>
      </c>
      <c r="BO415" s="97">
        <v>0</v>
      </c>
      <c r="BP415" s="97">
        <v>0</v>
      </c>
      <c r="BQ415" s="97">
        <v>0</v>
      </c>
      <c r="BR415" s="105">
        <v>0</v>
      </c>
      <c r="BS415" s="105">
        <v>0</v>
      </c>
      <c r="BT415" s="105">
        <v>3564</v>
      </c>
      <c r="BU415" s="105">
        <v>595</v>
      </c>
      <c r="BV415" s="106">
        <v>0</v>
      </c>
      <c r="BW415" s="106">
        <v>0</v>
      </c>
      <c r="BX415" s="106">
        <v>4328</v>
      </c>
      <c r="BY415" s="106">
        <v>1089</v>
      </c>
      <c r="BZ415" s="105">
        <v>0</v>
      </c>
      <c r="CA415" s="107">
        <v>119</v>
      </c>
      <c r="CB415" s="107">
        <v>0</v>
      </c>
      <c r="CC415" s="107">
        <v>-39</v>
      </c>
      <c r="CD415" s="107">
        <v>0</v>
      </c>
      <c r="CE415" s="107">
        <v>0</v>
      </c>
      <c r="CF415" s="136">
        <v>80</v>
      </c>
      <c r="CG415" s="110">
        <v>0</v>
      </c>
      <c r="CH415" s="110">
        <v>0</v>
      </c>
      <c r="CI415" s="135">
        <v>0</v>
      </c>
      <c r="CJ415" s="135">
        <v>0</v>
      </c>
      <c r="CK415" s="97">
        <v>0</v>
      </c>
      <c r="CL415" s="97">
        <v>0</v>
      </c>
      <c r="CM415" s="139">
        <v>0</v>
      </c>
      <c r="CN415" s="139">
        <v>0</v>
      </c>
      <c r="CO415" s="97">
        <v>1</v>
      </c>
      <c r="CP415" s="97">
        <v>9471</v>
      </c>
      <c r="CQ415" s="119">
        <v>0</v>
      </c>
      <c r="CR415" s="119">
        <v>0</v>
      </c>
      <c r="CS415" s="118">
        <v>0</v>
      </c>
      <c r="CT415" s="117">
        <v>0</v>
      </c>
      <c r="CU415" s="117">
        <v>0</v>
      </c>
    </row>
    <row r="416" spans="1:99" x14ac:dyDescent="0.2">
      <c r="A416" s="144" t="s">
        <v>811</v>
      </c>
      <c r="B416" s="144"/>
      <c r="C416" s="144" t="s">
        <v>812</v>
      </c>
      <c r="D416" s="144"/>
      <c r="E416" s="144" t="s">
        <v>824</v>
      </c>
      <c r="F416" s="97">
        <v>0</v>
      </c>
      <c r="G416" s="97">
        <v>0</v>
      </c>
      <c r="H416" s="97">
        <v>0</v>
      </c>
      <c r="I416" s="97">
        <v>0</v>
      </c>
      <c r="J416" s="97">
        <v>0</v>
      </c>
      <c r="K416" s="97">
        <v>0</v>
      </c>
      <c r="L416" s="97">
        <v>6662</v>
      </c>
      <c r="M416" s="97">
        <v>179</v>
      </c>
      <c r="N416" s="97">
        <v>290</v>
      </c>
      <c r="O416" s="97">
        <v>0</v>
      </c>
      <c r="P416" s="97">
        <v>0</v>
      </c>
      <c r="Q416" s="97">
        <v>2407</v>
      </c>
      <c r="R416" s="97">
        <v>0</v>
      </c>
      <c r="S416" s="140">
        <v>9538</v>
      </c>
      <c r="T416" s="98">
        <v>0</v>
      </c>
      <c r="U416" s="98">
        <v>0</v>
      </c>
      <c r="V416" s="98">
        <v>0</v>
      </c>
      <c r="W416" s="98">
        <v>0</v>
      </c>
      <c r="X416" s="98">
        <v>0</v>
      </c>
      <c r="Y416" s="97">
        <v>0</v>
      </c>
      <c r="Z416" s="97">
        <v>0</v>
      </c>
      <c r="AA416" s="97">
        <v>0</v>
      </c>
      <c r="AB416" s="97">
        <v>0</v>
      </c>
      <c r="AC416" s="97">
        <v>-10837</v>
      </c>
      <c r="AD416" s="98">
        <v>0</v>
      </c>
      <c r="AE416" s="98">
        <v>0</v>
      </c>
      <c r="AF416" s="98">
        <v>0</v>
      </c>
      <c r="AG416" s="98">
        <v>0</v>
      </c>
      <c r="AH416" s="98">
        <v>0</v>
      </c>
      <c r="AI416" s="98">
        <v>0</v>
      </c>
      <c r="AJ416" s="114">
        <v>-1299</v>
      </c>
      <c r="AK416" s="97">
        <v>0</v>
      </c>
      <c r="AL416" s="97">
        <v>2314</v>
      </c>
      <c r="AM416" s="97">
        <v>0</v>
      </c>
      <c r="AN416" s="97">
        <v>0</v>
      </c>
      <c r="AO416" s="97">
        <v>0</v>
      </c>
      <c r="AP416" s="97">
        <v>573</v>
      </c>
      <c r="AQ416" s="97">
        <v>0</v>
      </c>
      <c r="AR416" s="97">
        <v>5</v>
      </c>
      <c r="AS416" s="97">
        <v>0</v>
      </c>
      <c r="AT416" s="97">
        <v>1593</v>
      </c>
      <c r="AU416" s="97">
        <v>-237</v>
      </c>
      <c r="AV416" s="97">
        <v>0</v>
      </c>
      <c r="AW416" s="97">
        <v>0</v>
      </c>
      <c r="AX416" s="97">
        <v>0</v>
      </c>
      <c r="AY416" s="97">
        <v>0</v>
      </c>
      <c r="AZ416" s="97">
        <v>0</v>
      </c>
      <c r="BA416" s="97">
        <v>0</v>
      </c>
      <c r="BB416" s="97">
        <v>0</v>
      </c>
      <c r="BC416" s="97">
        <v>0</v>
      </c>
      <c r="BD416" s="114">
        <v>1356</v>
      </c>
      <c r="BE416" s="97">
        <v>0</v>
      </c>
      <c r="BF416" s="97">
        <v>0</v>
      </c>
      <c r="BG416" s="97">
        <v>1356</v>
      </c>
      <c r="BH416" s="97">
        <v>0</v>
      </c>
      <c r="BI416" s="97">
        <v>0</v>
      </c>
      <c r="BJ416" s="97">
        <v>0</v>
      </c>
      <c r="BK416" s="97">
        <v>-1186</v>
      </c>
      <c r="BL416" s="97">
        <v>-168</v>
      </c>
      <c r="BM416" s="97">
        <v>0</v>
      </c>
      <c r="BN416" s="97">
        <v>0</v>
      </c>
      <c r="BO416" s="97">
        <v>0</v>
      </c>
      <c r="BP416" s="97">
        <v>0</v>
      </c>
      <c r="BQ416" s="97">
        <v>0</v>
      </c>
      <c r="BR416" s="105">
        <v>0</v>
      </c>
      <c r="BS416" s="105">
        <v>0</v>
      </c>
      <c r="BT416" s="105">
        <v>4918</v>
      </c>
      <c r="BU416" s="105">
        <v>4782</v>
      </c>
      <c r="BV416" s="106">
        <v>0</v>
      </c>
      <c r="BW416" s="106">
        <v>0</v>
      </c>
      <c r="BX416" s="106">
        <v>3732</v>
      </c>
      <c r="BY416" s="106">
        <v>4614</v>
      </c>
      <c r="BZ416" s="105">
        <v>0</v>
      </c>
      <c r="CA416" s="107">
        <v>3785</v>
      </c>
      <c r="CB416" s="107">
        <v>0</v>
      </c>
      <c r="CC416" s="107">
        <v>45</v>
      </c>
      <c r="CD416" s="107">
        <v>0</v>
      </c>
      <c r="CE416" s="107">
        <v>0</v>
      </c>
      <c r="CF416" s="136">
        <v>3830</v>
      </c>
      <c r="CG416" s="110">
        <v>0</v>
      </c>
      <c r="CH416" s="110">
        <v>0</v>
      </c>
      <c r="CI416" s="135">
        <v>0</v>
      </c>
      <c r="CJ416" s="135">
        <v>0</v>
      </c>
      <c r="CK416" s="97">
        <v>0</v>
      </c>
      <c r="CL416" s="97">
        <v>0</v>
      </c>
      <c r="CM416" s="139">
        <v>0</v>
      </c>
      <c r="CN416" s="139">
        <v>0</v>
      </c>
      <c r="CO416" s="97">
        <v>1</v>
      </c>
      <c r="CP416" s="97">
        <v>9536</v>
      </c>
      <c r="CQ416" s="119">
        <v>0</v>
      </c>
      <c r="CR416" s="119">
        <v>0</v>
      </c>
      <c r="CS416" s="118">
        <v>0</v>
      </c>
      <c r="CT416" s="117">
        <v>0</v>
      </c>
      <c r="CU416" s="117">
        <v>0</v>
      </c>
    </row>
    <row r="417" spans="1:99" x14ac:dyDescent="0.2">
      <c r="A417" s="144" t="s">
        <v>877</v>
      </c>
      <c r="B417" s="144" t="s">
        <v>1451</v>
      </c>
      <c r="C417" s="144" t="s">
        <v>878</v>
      </c>
      <c r="D417" s="144"/>
      <c r="E417" s="144" t="s">
        <v>824</v>
      </c>
      <c r="F417" s="97">
        <v>0</v>
      </c>
      <c r="G417" s="97">
        <v>0</v>
      </c>
      <c r="H417" s="97">
        <v>0</v>
      </c>
      <c r="I417" s="97">
        <v>0</v>
      </c>
      <c r="J417" s="97">
        <v>0</v>
      </c>
      <c r="K417" s="97">
        <v>0</v>
      </c>
      <c r="L417" s="97">
        <v>0</v>
      </c>
      <c r="M417" s="97">
        <v>0</v>
      </c>
      <c r="N417" s="97">
        <v>0</v>
      </c>
      <c r="O417" s="97">
        <v>116020</v>
      </c>
      <c r="P417" s="97">
        <v>0</v>
      </c>
      <c r="Q417" s="97">
        <v>712</v>
      </c>
      <c r="R417" s="97">
        <v>0</v>
      </c>
      <c r="S417" s="140">
        <v>116732</v>
      </c>
      <c r="T417" s="98">
        <v>0</v>
      </c>
      <c r="U417" s="98">
        <v>0</v>
      </c>
      <c r="V417" s="98">
        <v>0</v>
      </c>
      <c r="W417" s="98">
        <v>0</v>
      </c>
      <c r="X417" s="98">
        <v>0</v>
      </c>
      <c r="Y417" s="97">
        <v>0</v>
      </c>
      <c r="Z417" s="97">
        <v>0</v>
      </c>
      <c r="AA417" s="97">
        <v>0</v>
      </c>
      <c r="AB417" s="97">
        <v>0</v>
      </c>
      <c r="AC417" s="97">
        <v>0</v>
      </c>
      <c r="AD417" s="98">
        <v>0</v>
      </c>
      <c r="AE417" s="98">
        <v>0</v>
      </c>
      <c r="AF417" s="98">
        <v>0</v>
      </c>
      <c r="AG417" s="98">
        <v>0</v>
      </c>
      <c r="AH417" s="98">
        <v>0</v>
      </c>
      <c r="AI417" s="98">
        <v>0</v>
      </c>
      <c r="AJ417" s="114">
        <v>116732</v>
      </c>
      <c r="AK417" s="97">
        <v>0</v>
      </c>
      <c r="AL417" s="97">
        <v>332</v>
      </c>
      <c r="AM417" s="97">
        <v>0</v>
      </c>
      <c r="AN417" s="97">
        <v>0</v>
      </c>
      <c r="AO417" s="97">
        <v>0</v>
      </c>
      <c r="AP417" s="97">
        <v>260</v>
      </c>
      <c r="AQ417" s="97">
        <v>0</v>
      </c>
      <c r="AR417" s="97">
        <v>342</v>
      </c>
      <c r="AS417" s="97">
        <v>0</v>
      </c>
      <c r="AT417" s="97">
        <v>117666</v>
      </c>
      <c r="AU417" s="97">
        <v>-137</v>
      </c>
      <c r="AV417" s="97">
        <v>0</v>
      </c>
      <c r="AW417" s="97">
        <v>0</v>
      </c>
      <c r="AX417" s="97">
        <v>0</v>
      </c>
      <c r="AY417" s="97">
        <v>0</v>
      </c>
      <c r="AZ417" s="97">
        <v>0</v>
      </c>
      <c r="BA417" s="97">
        <v>0</v>
      </c>
      <c r="BB417" s="97">
        <v>0</v>
      </c>
      <c r="BC417" s="97">
        <v>0</v>
      </c>
      <c r="BD417" s="114">
        <v>117529</v>
      </c>
      <c r="BE417" s="97">
        <v>0</v>
      </c>
      <c r="BF417" s="97">
        <v>-17717</v>
      </c>
      <c r="BG417" s="97">
        <v>99812</v>
      </c>
      <c r="BH417" s="97">
        <v>0</v>
      </c>
      <c r="BI417" s="97">
        <v>0</v>
      </c>
      <c r="BJ417" s="97">
        <v>0</v>
      </c>
      <c r="BK417" s="97">
        <v>1065</v>
      </c>
      <c r="BL417" s="97">
        <v>0</v>
      </c>
      <c r="BM417" s="97">
        <v>0</v>
      </c>
      <c r="BN417" s="97">
        <v>-68300</v>
      </c>
      <c r="BO417" s="97">
        <v>0</v>
      </c>
      <c r="BP417" s="97">
        <v>0</v>
      </c>
      <c r="BQ417" s="97">
        <v>32578</v>
      </c>
      <c r="BR417" s="105">
        <v>0</v>
      </c>
      <c r="BS417" s="105">
        <v>0</v>
      </c>
      <c r="BT417" s="105">
        <v>13749</v>
      </c>
      <c r="BU417" s="105">
        <v>3000</v>
      </c>
      <c r="BV417" s="106">
        <v>0</v>
      </c>
      <c r="BW417" s="106">
        <v>0</v>
      </c>
      <c r="BX417" s="106">
        <v>14814</v>
      </c>
      <c r="BY417" s="106">
        <v>3000</v>
      </c>
      <c r="BZ417" s="105">
        <v>0</v>
      </c>
      <c r="CA417" s="107">
        <v>4000</v>
      </c>
      <c r="CB417" s="107">
        <v>-26</v>
      </c>
      <c r="CC417" s="107">
        <v>0</v>
      </c>
      <c r="CD417" s="107">
        <v>-1283</v>
      </c>
      <c r="CE417" s="107">
        <v>0</v>
      </c>
      <c r="CF417" s="136">
        <v>2691</v>
      </c>
      <c r="CG417" s="110">
        <v>0</v>
      </c>
      <c r="CH417" s="110">
        <v>0</v>
      </c>
      <c r="CI417" s="135">
        <v>0</v>
      </c>
      <c r="CJ417" s="135">
        <v>0</v>
      </c>
      <c r="CK417" s="97">
        <v>0</v>
      </c>
      <c r="CL417" s="97">
        <v>0</v>
      </c>
      <c r="CM417" s="139">
        <v>0</v>
      </c>
      <c r="CN417" s="139">
        <v>0</v>
      </c>
      <c r="CO417" s="97">
        <v>1</v>
      </c>
      <c r="CP417" s="97">
        <v>116732</v>
      </c>
      <c r="CQ417" s="119">
        <v>0</v>
      </c>
      <c r="CR417" s="119">
        <v>0</v>
      </c>
      <c r="CS417" s="118">
        <v>0</v>
      </c>
      <c r="CT417" s="117">
        <v>0</v>
      </c>
      <c r="CU417" s="117">
        <v>0</v>
      </c>
    </row>
    <row r="418" spans="1:99" x14ac:dyDescent="0.2">
      <c r="A418" s="144" t="s">
        <v>879</v>
      </c>
      <c r="B418" s="144" t="s">
        <v>1452</v>
      </c>
      <c r="C418" s="144" t="s">
        <v>880</v>
      </c>
      <c r="D418" s="144"/>
      <c r="E418" s="144" t="s">
        <v>824</v>
      </c>
      <c r="F418" s="97">
        <v>0</v>
      </c>
      <c r="G418" s="97">
        <v>0</v>
      </c>
      <c r="H418" s="97">
        <v>0</v>
      </c>
      <c r="I418" s="97">
        <v>0</v>
      </c>
      <c r="J418" s="97">
        <v>0</v>
      </c>
      <c r="K418" s="97">
        <v>0</v>
      </c>
      <c r="L418" s="97">
        <v>0</v>
      </c>
      <c r="M418" s="97">
        <v>0</v>
      </c>
      <c r="N418" s="97">
        <v>0</v>
      </c>
      <c r="O418" s="97">
        <v>120903</v>
      </c>
      <c r="P418" s="97">
        <v>0</v>
      </c>
      <c r="Q418" s="97">
        <v>2793</v>
      </c>
      <c r="R418" s="97">
        <v>0</v>
      </c>
      <c r="S418" s="140">
        <v>123696</v>
      </c>
      <c r="T418" s="98">
        <v>0</v>
      </c>
      <c r="U418" s="98">
        <v>0</v>
      </c>
      <c r="V418" s="98">
        <v>0</v>
      </c>
      <c r="W418" s="98">
        <v>0</v>
      </c>
      <c r="X418" s="98">
        <v>0</v>
      </c>
      <c r="Y418" s="97">
        <v>0</v>
      </c>
      <c r="Z418" s="97">
        <v>0</v>
      </c>
      <c r="AA418" s="97">
        <v>0</v>
      </c>
      <c r="AB418" s="97">
        <v>0</v>
      </c>
      <c r="AC418" s="97">
        <v>0</v>
      </c>
      <c r="AD418" s="98">
        <v>0</v>
      </c>
      <c r="AE418" s="98">
        <v>0</v>
      </c>
      <c r="AF418" s="98">
        <v>0</v>
      </c>
      <c r="AG418" s="98">
        <v>0</v>
      </c>
      <c r="AH418" s="98">
        <v>84</v>
      </c>
      <c r="AI418" s="98">
        <v>0</v>
      </c>
      <c r="AJ418" s="114">
        <v>123780</v>
      </c>
      <c r="AK418" s="97">
        <v>0</v>
      </c>
      <c r="AL418" s="97">
        <v>4104</v>
      </c>
      <c r="AM418" s="97">
        <v>0</v>
      </c>
      <c r="AN418" s="97">
        <v>0</v>
      </c>
      <c r="AO418" s="97">
        <v>0</v>
      </c>
      <c r="AP418" s="97">
        <v>805</v>
      </c>
      <c r="AQ418" s="97">
        <v>0</v>
      </c>
      <c r="AR418" s="97">
        <v>433</v>
      </c>
      <c r="AS418" s="97">
        <v>0</v>
      </c>
      <c r="AT418" s="97">
        <v>129122</v>
      </c>
      <c r="AU418" s="97">
        <v>-126</v>
      </c>
      <c r="AV418" s="97">
        <v>0</v>
      </c>
      <c r="AW418" s="97">
        <v>0</v>
      </c>
      <c r="AX418" s="97">
        <v>0</v>
      </c>
      <c r="AY418" s="97">
        <v>0</v>
      </c>
      <c r="AZ418" s="97">
        <v>0</v>
      </c>
      <c r="BA418" s="97">
        <v>0</v>
      </c>
      <c r="BB418" s="97">
        <v>0</v>
      </c>
      <c r="BC418" s="97">
        <v>0</v>
      </c>
      <c r="BD418" s="114">
        <v>128996</v>
      </c>
      <c r="BE418" s="97">
        <v>0</v>
      </c>
      <c r="BF418" s="97">
        <v>-834</v>
      </c>
      <c r="BG418" s="97">
        <v>128162</v>
      </c>
      <c r="BH418" s="97">
        <v>0</v>
      </c>
      <c r="BI418" s="97">
        <v>0</v>
      </c>
      <c r="BJ418" s="97">
        <v>0</v>
      </c>
      <c r="BK418" s="97">
        <v>1361</v>
      </c>
      <c r="BL418" s="97">
        <v>0</v>
      </c>
      <c r="BM418" s="97">
        <v>0</v>
      </c>
      <c r="BN418" s="97">
        <v>-79431</v>
      </c>
      <c r="BO418" s="97">
        <v>0</v>
      </c>
      <c r="BP418" s="97">
        <v>-410</v>
      </c>
      <c r="BQ418" s="97">
        <v>49682</v>
      </c>
      <c r="BR418" s="105">
        <v>0</v>
      </c>
      <c r="BS418" s="105">
        <v>0</v>
      </c>
      <c r="BT418" s="105">
        <v>19396</v>
      </c>
      <c r="BU418" s="105">
        <v>7196</v>
      </c>
      <c r="BV418" s="106">
        <v>0</v>
      </c>
      <c r="BW418" s="106">
        <v>0</v>
      </c>
      <c r="BX418" s="106">
        <v>20757</v>
      </c>
      <c r="BY418" s="106">
        <v>7196</v>
      </c>
      <c r="BZ418" s="105">
        <v>0</v>
      </c>
      <c r="CA418" s="107">
        <v>7398</v>
      </c>
      <c r="CB418" s="107">
        <v>-344</v>
      </c>
      <c r="CC418" s="107">
        <v>0</v>
      </c>
      <c r="CD418" s="107">
        <v>0</v>
      </c>
      <c r="CE418" s="107">
        <v>0</v>
      </c>
      <c r="CF418" s="136">
        <v>7054</v>
      </c>
      <c r="CG418" s="110">
        <v>0</v>
      </c>
      <c r="CH418" s="110">
        <v>0</v>
      </c>
      <c r="CI418" s="135">
        <v>0</v>
      </c>
      <c r="CJ418" s="135">
        <v>0</v>
      </c>
      <c r="CK418" s="97">
        <v>0</v>
      </c>
      <c r="CL418" s="97">
        <v>0</v>
      </c>
      <c r="CM418" s="139">
        <v>0</v>
      </c>
      <c r="CN418" s="139">
        <v>0</v>
      </c>
      <c r="CO418" s="97">
        <v>1</v>
      </c>
      <c r="CP418" s="97">
        <v>122862</v>
      </c>
      <c r="CQ418" s="119">
        <v>0</v>
      </c>
      <c r="CR418" s="119">
        <v>0</v>
      </c>
      <c r="CS418" s="118">
        <v>0</v>
      </c>
      <c r="CT418" s="117">
        <v>0</v>
      </c>
      <c r="CU418" s="117">
        <v>0</v>
      </c>
    </row>
    <row r="419" spans="1:99" x14ac:dyDescent="0.2">
      <c r="A419" s="144" t="s">
        <v>881</v>
      </c>
      <c r="B419" s="144" t="s">
        <v>1453</v>
      </c>
      <c r="C419" s="144" t="s">
        <v>882</v>
      </c>
      <c r="D419" s="144"/>
      <c r="E419" s="144" t="s">
        <v>824</v>
      </c>
      <c r="F419" s="97">
        <v>0</v>
      </c>
      <c r="G419" s="97">
        <v>0</v>
      </c>
      <c r="H419" s="97">
        <v>0</v>
      </c>
      <c r="I419" s="97">
        <v>0</v>
      </c>
      <c r="J419" s="97">
        <v>0</v>
      </c>
      <c r="K419" s="97">
        <v>0</v>
      </c>
      <c r="L419" s="97">
        <v>0</v>
      </c>
      <c r="M419" s="97">
        <v>0</v>
      </c>
      <c r="N419" s="97">
        <v>0</v>
      </c>
      <c r="O419" s="97">
        <v>178520</v>
      </c>
      <c r="P419" s="97">
        <v>0</v>
      </c>
      <c r="Q419" s="97">
        <v>820</v>
      </c>
      <c r="R419" s="97">
        <v>0</v>
      </c>
      <c r="S419" s="140">
        <v>179340</v>
      </c>
      <c r="T419" s="98">
        <v>0</v>
      </c>
      <c r="U419" s="98">
        <v>0</v>
      </c>
      <c r="V419" s="98">
        <v>0</v>
      </c>
      <c r="W419" s="98">
        <v>0</v>
      </c>
      <c r="X419" s="98">
        <v>0</v>
      </c>
      <c r="Y419" s="97">
        <v>0</v>
      </c>
      <c r="Z419" s="97">
        <v>0</v>
      </c>
      <c r="AA419" s="97">
        <v>0</v>
      </c>
      <c r="AB419" s="97">
        <v>0</v>
      </c>
      <c r="AC419" s="97">
        <v>0</v>
      </c>
      <c r="AD419" s="98">
        <v>0</v>
      </c>
      <c r="AE419" s="98">
        <v>0</v>
      </c>
      <c r="AF419" s="98">
        <v>0</v>
      </c>
      <c r="AG419" s="98">
        <v>0</v>
      </c>
      <c r="AH419" s="98">
        <v>0</v>
      </c>
      <c r="AI419" s="98">
        <v>0</v>
      </c>
      <c r="AJ419" s="114">
        <v>179340</v>
      </c>
      <c r="AK419" s="97">
        <v>0</v>
      </c>
      <c r="AL419" s="97">
        <v>0</v>
      </c>
      <c r="AM419" s="97">
        <v>0</v>
      </c>
      <c r="AN419" s="97">
        <v>0</v>
      </c>
      <c r="AO419" s="97">
        <v>0</v>
      </c>
      <c r="AP419" s="97">
        <v>1554</v>
      </c>
      <c r="AQ419" s="97">
        <v>0</v>
      </c>
      <c r="AR419" s="97">
        <v>724</v>
      </c>
      <c r="AS419" s="97">
        <v>0</v>
      </c>
      <c r="AT419" s="97">
        <v>181618</v>
      </c>
      <c r="AU419" s="97">
        <v>-126</v>
      </c>
      <c r="AV419" s="97">
        <v>2281</v>
      </c>
      <c r="AW419" s="97">
        <v>0</v>
      </c>
      <c r="AX419" s="97">
        <v>0</v>
      </c>
      <c r="AY419" s="97">
        <v>0</v>
      </c>
      <c r="AZ419" s="97">
        <v>0</v>
      </c>
      <c r="BA419" s="97">
        <v>0</v>
      </c>
      <c r="BB419" s="97">
        <v>0</v>
      </c>
      <c r="BC419" s="97">
        <v>0</v>
      </c>
      <c r="BD419" s="114">
        <v>183773</v>
      </c>
      <c r="BE419" s="97">
        <v>0</v>
      </c>
      <c r="BF419" s="97">
        <v>-9862</v>
      </c>
      <c r="BG419" s="97">
        <v>173911</v>
      </c>
      <c r="BH419" s="97">
        <v>0</v>
      </c>
      <c r="BI419" s="97">
        <v>0</v>
      </c>
      <c r="BJ419" s="97">
        <v>0</v>
      </c>
      <c r="BK419" s="97">
        <v>-1066</v>
      </c>
      <c r="BL419" s="97">
        <v>-25</v>
      </c>
      <c r="BM419" s="97">
        <v>0</v>
      </c>
      <c r="BN419" s="97">
        <v>-114505</v>
      </c>
      <c r="BO419" s="97">
        <v>0</v>
      </c>
      <c r="BP419" s="97">
        <v>-1012</v>
      </c>
      <c r="BQ419" s="97">
        <v>57303</v>
      </c>
      <c r="BR419" s="105">
        <v>0</v>
      </c>
      <c r="BS419" s="105">
        <v>0</v>
      </c>
      <c r="BT419" s="105">
        <v>23007</v>
      </c>
      <c r="BU419" s="105">
        <v>5727</v>
      </c>
      <c r="BV419" s="106">
        <v>0</v>
      </c>
      <c r="BW419" s="106">
        <v>0</v>
      </c>
      <c r="BX419" s="106">
        <v>21941</v>
      </c>
      <c r="BY419" s="106">
        <v>5702</v>
      </c>
      <c r="BZ419" s="105">
        <v>0</v>
      </c>
      <c r="CA419" s="107">
        <v>0</v>
      </c>
      <c r="CB419" s="107">
        <v>0</v>
      </c>
      <c r="CC419" s="107">
        <v>0</v>
      </c>
      <c r="CD419" s="107">
        <v>0</v>
      </c>
      <c r="CE419" s="107">
        <v>0</v>
      </c>
      <c r="CF419" s="136">
        <v>0</v>
      </c>
      <c r="CG419" s="110">
        <v>0</v>
      </c>
      <c r="CH419" s="110">
        <v>0</v>
      </c>
      <c r="CI419" s="135">
        <v>0</v>
      </c>
      <c r="CJ419" s="135">
        <v>0</v>
      </c>
      <c r="CK419" s="97">
        <v>0</v>
      </c>
      <c r="CL419" s="97">
        <v>0</v>
      </c>
      <c r="CM419" s="139">
        <v>0</v>
      </c>
      <c r="CN419" s="139">
        <v>0</v>
      </c>
      <c r="CO419" s="97">
        <v>1</v>
      </c>
      <c r="CP419" s="97">
        <v>179340</v>
      </c>
      <c r="CQ419" s="119">
        <v>0</v>
      </c>
      <c r="CR419" s="119">
        <v>0</v>
      </c>
      <c r="CS419" s="118">
        <v>0</v>
      </c>
      <c r="CT419" s="117">
        <v>0</v>
      </c>
      <c r="CU419" s="117">
        <v>0</v>
      </c>
    </row>
    <row r="420" spans="1:99" x14ac:dyDescent="0.2">
      <c r="A420" s="144" t="s">
        <v>883</v>
      </c>
      <c r="B420" s="144" t="s">
        <v>1454</v>
      </c>
      <c r="C420" s="144" t="s">
        <v>884</v>
      </c>
      <c r="D420" s="144"/>
      <c r="E420" s="144" t="s">
        <v>824</v>
      </c>
      <c r="F420" s="97">
        <v>0</v>
      </c>
      <c r="G420" s="97">
        <v>0</v>
      </c>
      <c r="H420" s="97">
        <v>0</v>
      </c>
      <c r="I420" s="97">
        <v>0</v>
      </c>
      <c r="J420" s="97">
        <v>0</v>
      </c>
      <c r="K420" s="97">
        <v>0</v>
      </c>
      <c r="L420" s="97">
        <v>0</v>
      </c>
      <c r="M420" s="97">
        <v>0</v>
      </c>
      <c r="N420" s="97">
        <v>0</v>
      </c>
      <c r="O420" s="97">
        <v>126358.97426</v>
      </c>
      <c r="P420" s="97">
        <v>0</v>
      </c>
      <c r="Q420" s="97">
        <v>3380.3318200000003</v>
      </c>
      <c r="R420" s="97">
        <v>0</v>
      </c>
      <c r="S420" s="140">
        <v>129739.30608000001</v>
      </c>
      <c r="T420" s="98">
        <v>0</v>
      </c>
      <c r="U420" s="98">
        <v>0</v>
      </c>
      <c r="V420" s="98">
        <v>0</v>
      </c>
      <c r="W420" s="98">
        <v>0</v>
      </c>
      <c r="X420" s="98">
        <v>0</v>
      </c>
      <c r="Y420" s="97">
        <v>0</v>
      </c>
      <c r="Z420" s="97">
        <v>0</v>
      </c>
      <c r="AA420" s="97">
        <v>0</v>
      </c>
      <c r="AB420" s="97">
        <v>0</v>
      </c>
      <c r="AC420" s="97">
        <v>0</v>
      </c>
      <c r="AD420" s="98">
        <v>0</v>
      </c>
      <c r="AE420" s="98">
        <v>0</v>
      </c>
      <c r="AF420" s="98">
        <v>0</v>
      </c>
      <c r="AG420" s="98">
        <v>0</v>
      </c>
      <c r="AH420" s="98">
        <v>-67.397999999999996</v>
      </c>
      <c r="AI420" s="98">
        <v>3142.3450600000001</v>
      </c>
      <c r="AJ420" s="114">
        <v>132814.25314000002</v>
      </c>
      <c r="AK420" s="97">
        <v>0</v>
      </c>
      <c r="AL420" s="97">
        <v>0</v>
      </c>
      <c r="AM420" s="97">
        <v>0</v>
      </c>
      <c r="AN420" s="97">
        <v>0</v>
      </c>
      <c r="AO420" s="97">
        <v>0</v>
      </c>
      <c r="AP420" s="97">
        <v>-2647.0555399999998</v>
      </c>
      <c r="AQ420" s="97">
        <v>0</v>
      </c>
      <c r="AR420" s="97">
        <v>748.80124000000001</v>
      </c>
      <c r="AS420" s="97">
        <v>0</v>
      </c>
      <c r="AT420" s="97">
        <v>130915.99884000001</v>
      </c>
      <c r="AU420" s="97">
        <v>-48.696199999999997</v>
      </c>
      <c r="AV420" s="97">
        <v>0</v>
      </c>
      <c r="AW420" s="97">
        <v>0</v>
      </c>
      <c r="AX420" s="97">
        <v>0</v>
      </c>
      <c r="AY420" s="97">
        <v>-632.12600999999995</v>
      </c>
      <c r="AZ420" s="97">
        <v>0</v>
      </c>
      <c r="BA420" s="97">
        <v>0</v>
      </c>
      <c r="BB420" s="97">
        <v>0</v>
      </c>
      <c r="BC420" s="97">
        <v>0</v>
      </c>
      <c r="BD420" s="114">
        <v>130235.17663</v>
      </c>
      <c r="BE420" s="97">
        <v>0</v>
      </c>
      <c r="BF420" s="97">
        <v>-6043.0987100000002</v>
      </c>
      <c r="BG420" s="97">
        <v>124192.07792</v>
      </c>
      <c r="BH420" s="97">
        <v>0</v>
      </c>
      <c r="BI420" s="97">
        <v>0</v>
      </c>
      <c r="BJ420" s="97">
        <v>0</v>
      </c>
      <c r="BK420" s="97">
        <v>-128.15307000000001</v>
      </c>
      <c r="BL420" s="97">
        <v>-70.133750000000006</v>
      </c>
      <c r="BM420" s="97">
        <v>0</v>
      </c>
      <c r="BN420" s="97">
        <v>-92352</v>
      </c>
      <c r="BO420" s="97">
        <v>0</v>
      </c>
      <c r="BP420" s="97">
        <v>-777</v>
      </c>
      <c r="BQ420" s="97">
        <v>30865</v>
      </c>
      <c r="BR420" s="105">
        <v>0</v>
      </c>
      <c r="BS420" s="105">
        <v>0</v>
      </c>
      <c r="BT420" s="105">
        <v>6469.82341</v>
      </c>
      <c r="BU420" s="105">
        <v>8626.9917600000008</v>
      </c>
      <c r="BV420" s="106">
        <v>0</v>
      </c>
      <c r="BW420" s="106">
        <v>0</v>
      </c>
      <c r="BX420" s="106">
        <v>6341.6703399999997</v>
      </c>
      <c r="BY420" s="106">
        <v>8556.8580099999999</v>
      </c>
      <c r="BZ420" s="105">
        <v>0</v>
      </c>
      <c r="CA420" s="107">
        <v>3682.7940600000002</v>
      </c>
      <c r="CB420" s="107">
        <v>0</v>
      </c>
      <c r="CC420" s="107">
        <v>0</v>
      </c>
      <c r="CD420" s="107">
        <v>0</v>
      </c>
      <c r="CE420" s="107">
        <v>0</v>
      </c>
      <c r="CF420" s="136">
        <v>3682.7940600000002</v>
      </c>
      <c r="CG420" s="110">
        <v>0</v>
      </c>
      <c r="CH420" s="110">
        <v>0</v>
      </c>
      <c r="CI420" s="135">
        <v>0</v>
      </c>
      <c r="CJ420" s="135">
        <v>0</v>
      </c>
      <c r="CK420" s="97">
        <v>0</v>
      </c>
      <c r="CL420" s="97">
        <v>0</v>
      </c>
      <c r="CM420" s="139">
        <v>0</v>
      </c>
      <c r="CN420" s="139">
        <v>0</v>
      </c>
      <c r="CO420" s="97">
        <v>1</v>
      </c>
      <c r="CP420" s="97">
        <v>128519.25304</v>
      </c>
      <c r="CQ420" s="119">
        <v>0</v>
      </c>
      <c r="CR420" s="119">
        <v>0</v>
      </c>
      <c r="CS420" s="118">
        <v>0</v>
      </c>
      <c r="CT420" s="117">
        <v>0</v>
      </c>
      <c r="CU420" s="117">
        <v>0</v>
      </c>
    </row>
    <row r="421" spans="1:99" x14ac:dyDescent="0.2">
      <c r="A421" s="144" t="s">
        <v>885</v>
      </c>
      <c r="B421" s="144" t="s">
        <v>1455</v>
      </c>
      <c r="C421" s="144" t="s">
        <v>886</v>
      </c>
      <c r="D421" s="144"/>
      <c r="E421" s="144" t="s">
        <v>824</v>
      </c>
      <c r="F421" s="97">
        <v>0</v>
      </c>
      <c r="G421" s="97">
        <v>0</v>
      </c>
      <c r="H421" s="97">
        <v>0</v>
      </c>
      <c r="I421" s="97">
        <v>0</v>
      </c>
      <c r="J421" s="97">
        <v>0</v>
      </c>
      <c r="K421" s="97">
        <v>0</v>
      </c>
      <c r="L421" s="97">
        <v>0</v>
      </c>
      <c r="M421" s="97">
        <v>0</v>
      </c>
      <c r="N421" s="97">
        <v>0</v>
      </c>
      <c r="O421" s="97">
        <v>100474</v>
      </c>
      <c r="P421" s="97">
        <v>0</v>
      </c>
      <c r="Q421" s="97">
        <v>0</v>
      </c>
      <c r="R421" s="97">
        <v>0</v>
      </c>
      <c r="S421" s="140">
        <v>100474</v>
      </c>
      <c r="T421" s="98">
        <v>0</v>
      </c>
      <c r="U421" s="98">
        <v>0</v>
      </c>
      <c r="V421" s="98">
        <v>0</v>
      </c>
      <c r="W421" s="98">
        <v>0</v>
      </c>
      <c r="X421" s="98">
        <v>0</v>
      </c>
      <c r="Y421" s="97">
        <v>0</v>
      </c>
      <c r="Z421" s="97">
        <v>0</v>
      </c>
      <c r="AA421" s="97">
        <v>0</v>
      </c>
      <c r="AB421" s="97">
        <v>0</v>
      </c>
      <c r="AC421" s="97">
        <v>0</v>
      </c>
      <c r="AD421" s="98">
        <v>0</v>
      </c>
      <c r="AE421" s="98">
        <v>0</v>
      </c>
      <c r="AF421" s="98">
        <v>0</v>
      </c>
      <c r="AG421" s="98">
        <v>0</v>
      </c>
      <c r="AH421" s="98">
        <v>0</v>
      </c>
      <c r="AI421" s="98">
        <v>0</v>
      </c>
      <c r="AJ421" s="114">
        <v>100474</v>
      </c>
      <c r="AK421" s="97">
        <v>0</v>
      </c>
      <c r="AL421" s="97">
        <v>2439</v>
      </c>
      <c r="AM421" s="97">
        <v>0</v>
      </c>
      <c r="AN421" s="97">
        <v>0</v>
      </c>
      <c r="AO421" s="97">
        <v>0</v>
      </c>
      <c r="AP421" s="97">
        <v>302</v>
      </c>
      <c r="AQ421" s="97">
        <v>0</v>
      </c>
      <c r="AR421" s="97">
        <v>-633</v>
      </c>
      <c r="AS421" s="97">
        <v>0</v>
      </c>
      <c r="AT421" s="97">
        <v>102582</v>
      </c>
      <c r="AU421" s="97">
        <v>-114</v>
      </c>
      <c r="AV421" s="97">
        <v>0</v>
      </c>
      <c r="AW421" s="97">
        <v>0</v>
      </c>
      <c r="AX421" s="97">
        <v>0</v>
      </c>
      <c r="AY421" s="97">
        <v>0</v>
      </c>
      <c r="AZ421" s="97">
        <v>0</v>
      </c>
      <c r="BA421" s="97">
        <v>0</v>
      </c>
      <c r="BB421" s="97">
        <v>0</v>
      </c>
      <c r="BC421" s="97">
        <v>0</v>
      </c>
      <c r="BD421" s="114">
        <v>102468</v>
      </c>
      <c r="BE421" s="97">
        <v>0</v>
      </c>
      <c r="BF421" s="97">
        <v>-2284</v>
      </c>
      <c r="BG421" s="97">
        <v>100184</v>
      </c>
      <c r="BH421" s="97">
        <v>0</v>
      </c>
      <c r="BI421" s="97">
        <v>0</v>
      </c>
      <c r="BJ421" s="97">
        <v>0</v>
      </c>
      <c r="BK421" s="97">
        <v>341</v>
      </c>
      <c r="BL421" s="97">
        <v>0</v>
      </c>
      <c r="BM421" s="97">
        <v>0</v>
      </c>
      <c r="BN421" s="97">
        <v>-64393</v>
      </c>
      <c r="BO421" s="97">
        <v>0</v>
      </c>
      <c r="BP421" s="97">
        <v>-457</v>
      </c>
      <c r="BQ421" s="97">
        <v>35675</v>
      </c>
      <c r="BR421" s="105">
        <v>0</v>
      </c>
      <c r="BS421" s="105">
        <v>0</v>
      </c>
      <c r="BT421" s="105">
        <v>20923</v>
      </c>
      <c r="BU421" s="105">
        <v>3000</v>
      </c>
      <c r="BV421" s="106">
        <v>0</v>
      </c>
      <c r="BW421" s="106">
        <v>0</v>
      </c>
      <c r="BX421" s="106">
        <v>21264</v>
      </c>
      <c r="BY421" s="106">
        <v>3000</v>
      </c>
      <c r="BZ421" s="105">
        <v>0</v>
      </c>
      <c r="CA421" s="107">
        <v>4761</v>
      </c>
      <c r="CB421" s="107">
        <v>0</v>
      </c>
      <c r="CC421" s="107">
        <v>791</v>
      </c>
      <c r="CD421" s="107">
        <v>-429</v>
      </c>
      <c r="CE421" s="107">
        <v>0</v>
      </c>
      <c r="CF421" s="136">
        <v>5123</v>
      </c>
      <c r="CG421" s="110">
        <v>0</v>
      </c>
      <c r="CH421" s="110">
        <v>0</v>
      </c>
      <c r="CI421" s="135">
        <v>0</v>
      </c>
      <c r="CJ421" s="135">
        <v>0</v>
      </c>
      <c r="CK421" s="97">
        <v>0</v>
      </c>
      <c r="CL421" s="97">
        <v>0</v>
      </c>
      <c r="CM421" s="139">
        <v>0</v>
      </c>
      <c r="CN421" s="139">
        <v>0</v>
      </c>
      <c r="CO421" s="97">
        <v>1</v>
      </c>
      <c r="CP421" s="97">
        <v>100363.15798</v>
      </c>
      <c r="CQ421" s="119">
        <v>0</v>
      </c>
      <c r="CR421" s="119">
        <v>0</v>
      </c>
      <c r="CS421" s="118">
        <v>0</v>
      </c>
      <c r="CT421" s="117">
        <v>0</v>
      </c>
      <c r="CU421" s="117">
        <v>0</v>
      </c>
    </row>
    <row r="422" spans="1:99" x14ac:dyDescent="0.2">
      <c r="A422" s="144" t="s">
        <v>887</v>
      </c>
      <c r="B422" s="144" t="s">
        <v>1456</v>
      </c>
      <c r="C422" s="144" t="s">
        <v>888</v>
      </c>
      <c r="D422" s="144"/>
      <c r="E422" s="144" t="s">
        <v>824</v>
      </c>
      <c r="F422" s="97">
        <v>0</v>
      </c>
      <c r="G422" s="97">
        <v>0</v>
      </c>
      <c r="H422" s="97">
        <v>0</v>
      </c>
      <c r="I422" s="97">
        <v>0</v>
      </c>
      <c r="J422" s="97">
        <v>0</v>
      </c>
      <c r="K422" s="97">
        <v>0</v>
      </c>
      <c r="L422" s="97">
        <v>0</v>
      </c>
      <c r="M422" s="97">
        <v>0</v>
      </c>
      <c r="N422" s="97">
        <v>0</v>
      </c>
      <c r="O422" s="97">
        <v>162337</v>
      </c>
      <c r="P422" s="97">
        <v>0</v>
      </c>
      <c r="Q422" s="97">
        <v>1247</v>
      </c>
      <c r="R422" s="97">
        <v>0</v>
      </c>
      <c r="S422" s="140">
        <v>163584</v>
      </c>
      <c r="T422" s="98">
        <v>0</v>
      </c>
      <c r="U422" s="98">
        <v>0</v>
      </c>
      <c r="V422" s="98">
        <v>0</v>
      </c>
      <c r="W422" s="98">
        <v>0</v>
      </c>
      <c r="X422" s="98">
        <v>0</v>
      </c>
      <c r="Y422" s="97">
        <v>0</v>
      </c>
      <c r="Z422" s="97">
        <v>0</v>
      </c>
      <c r="AA422" s="97">
        <v>0</v>
      </c>
      <c r="AB422" s="97">
        <v>0</v>
      </c>
      <c r="AC422" s="97">
        <v>0</v>
      </c>
      <c r="AD422" s="98">
        <v>0</v>
      </c>
      <c r="AE422" s="98">
        <v>0</v>
      </c>
      <c r="AF422" s="98">
        <v>0</v>
      </c>
      <c r="AG422" s="98">
        <v>0</v>
      </c>
      <c r="AH422" s="98">
        <v>-105</v>
      </c>
      <c r="AI422" s="98">
        <v>0</v>
      </c>
      <c r="AJ422" s="114">
        <v>163479</v>
      </c>
      <c r="AK422" s="97">
        <v>0</v>
      </c>
      <c r="AL422" s="97">
        <v>10706</v>
      </c>
      <c r="AM422" s="97">
        <v>0</v>
      </c>
      <c r="AN422" s="97">
        <v>0</v>
      </c>
      <c r="AO422" s="97">
        <v>0</v>
      </c>
      <c r="AP422" s="97">
        <v>525</v>
      </c>
      <c r="AQ422" s="97">
        <v>0</v>
      </c>
      <c r="AR422" s="97">
        <v>290</v>
      </c>
      <c r="AS422" s="97">
        <v>0</v>
      </c>
      <c r="AT422" s="97">
        <v>175000</v>
      </c>
      <c r="AU422" s="97">
        <v>-146</v>
      </c>
      <c r="AV422" s="97">
        <v>0</v>
      </c>
      <c r="AW422" s="97">
        <v>0</v>
      </c>
      <c r="AX422" s="97">
        <v>0</v>
      </c>
      <c r="AY422" s="97">
        <v>0</v>
      </c>
      <c r="AZ422" s="97">
        <v>0</v>
      </c>
      <c r="BA422" s="97">
        <v>0</v>
      </c>
      <c r="BB422" s="97">
        <v>0</v>
      </c>
      <c r="BC422" s="97">
        <v>0</v>
      </c>
      <c r="BD422" s="114">
        <v>174854</v>
      </c>
      <c r="BE422" s="97">
        <v>0</v>
      </c>
      <c r="BF422" s="97">
        <v>-4723</v>
      </c>
      <c r="BG422" s="97">
        <v>170131</v>
      </c>
      <c r="BH422" s="97">
        <v>0</v>
      </c>
      <c r="BI422" s="97">
        <v>0</v>
      </c>
      <c r="BJ422" s="97">
        <v>0</v>
      </c>
      <c r="BK422" s="97">
        <v>-742</v>
      </c>
      <c r="BL422" s="97">
        <v>-6599</v>
      </c>
      <c r="BM422" s="97">
        <v>0</v>
      </c>
      <c r="BN422" s="97">
        <v>-108533</v>
      </c>
      <c r="BO422" s="97">
        <v>0</v>
      </c>
      <c r="BP422" s="97">
        <v>-674</v>
      </c>
      <c r="BQ422" s="97">
        <v>53585</v>
      </c>
      <c r="BR422" s="105">
        <v>0</v>
      </c>
      <c r="BS422" s="105">
        <v>0</v>
      </c>
      <c r="BT422" s="105">
        <v>15271</v>
      </c>
      <c r="BU422" s="105">
        <v>24243</v>
      </c>
      <c r="BV422" s="106">
        <v>0</v>
      </c>
      <c r="BW422" s="106">
        <v>0</v>
      </c>
      <c r="BX422" s="106">
        <v>14529</v>
      </c>
      <c r="BY422" s="106">
        <v>17644</v>
      </c>
      <c r="BZ422" s="105">
        <v>0</v>
      </c>
      <c r="CA422" s="107">
        <v>4393</v>
      </c>
      <c r="CB422" s="107">
        <v>410</v>
      </c>
      <c r="CC422" s="107">
        <v>0</v>
      </c>
      <c r="CD422" s="107">
        <v>0</v>
      </c>
      <c r="CE422" s="107">
        <v>0</v>
      </c>
      <c r="CF422" s="136">
        <v>4803</v>
      </c>
      <c r="CG422" s="110">
        <v>0</v>
      </c>
      <c r="CH422" s="110">
        <v>0</v>
      </c>
      <c r="CI422" s="135">
        <v>0</v>
      </c>
      <c r="CJ422" s="135">
        <v>0</v>
      </c>
      <c r="CK422" s="97">
        <v>0</v>
      </c>
      <c r="CL422" s="97">
        <v>0</v>
      </c>
      <c r="CM422" s="139">
        <v>0</v>
      </c>
      <c r="CN422" s="139">
        <v>0</v>
      </c>
      <c r="CO422" s="97">
        <v>1</v>
      </c>
      <c r="CP422" s="97">
        <v>161711</v>
      </c>
      <c r="CQ422" s="119">
        <v>0</v>
      </c>
      <c r="CR422" s="119">
        <v>0</v>
      </c>
      <c r="CS422" s="118">
        <v>0</v>
      </c>
      <c r="CT422" s="117">
        <v>0</v>
      </c>
      <c r="CU422" s="117">
        <v>0</v>
      </c>
    </row>
    <row r="423" spans="1:99" x14ac:dyDescent="0.2">
      <c r="A423" s="144" t="s">
        <v>889</v>
      </c>
      <c r="B423" s="144" t="s">
        <v>1457</v>
      </c>
      <c r="C423" s="144" t="s">
        <v>890</v>
      </c>
      <c r="D423" s="291" t="s">
        <v>1535</v>
      </c>
      <c r="E423" s="144" t="s">
        <v>824</v>
      </c>
      <c r="F423" s="97" t="s">
        <v>1536</v>
      </c>
      <c r="G423" s="97" t="s">
        <v>1536</v>
      </c>
      <c r="H423" s="97" t="s">
        <v>1536</v>
      </c>
      <c r="I423" s="97" t="s">
        <v>1536</v>
      </c>
      <c r="J423" s="97" t="s">
        <v>1536</v>
      </c>
      <c r="K423" s="97" t="s">
        <v>1536</v>
      </c>
      <c r="L423" s="97" t="s">
        <v>1536</v>
      </c>
      <c r="M423" s="97" t="s">
        <v>1536</v>
      </c>
      <c r="N423" s="97" t="s">
        <v>1536</v>
      </c>
      <c r="O423" s="97" t="s">
        <v>1536</v>
      </c>
      <c r="P423" s="97" t="s">
        <v>1536</v>
      </c>
      <c r="Q423" s="97" t="s">
        <v>1536</v>
      </c>
      <c r="R423" s="97" t="s">
        <v>1536</v>
      </c>
      <c r="S423" s="140" t="s">
        <v>1536</v>
      </c>
      <c r="T423" s="98" t="s">
        <v>1536</v>
      </c>
      <c r="U423" s="98" t="s">
        <v>1536</v>
      </c>
      <c r="V423" s="98" t="s">
        <v>1536</v>
      </c>
      <c r="W423" s="98" t="s">
        <v>1536</v>
      </c>
      <c r="X423" s="98" t="s">
        <v>1536</v>
      </c>
      <c r="Y423" s="97" t="s">
        <v>1536</v>
      </c>
      <c r="Z423" s="97" t="s">
        <v>1536</v>
      </c>
      <c r="AA423" s="97" t="s">
        <v>1536</v>
      </c>
      <c r="AB423" s="97" t="s">
        <v>1536</v>
      </c>
      <c r="AC423" s="97" t="s">
        <v>1536</v>
      </c>
      <c r="AD423" s="98" t="s">
        <v>1536</v>
      </c>
      <c r="AE423" s="98" t="s">
        <v>1536</v>
      </c>
      <c r="AF423" s="98" t="s">
        <v>1536</v>
      </c>
      <c r="AG423" s="98" t="s">
        <v>1536</v>
      </c>
      <c r="AH423" s="98" t="s">
        <v>1536</v>
      </c>
      <c r="AI423" s="98" t="s">
        <v>1536</v>
      </c>
      <c r="AJ423" s="114" t="s">
        <v>1536</v>
      </c>
      <c r="AK423" s="97" t="s">
        <v>1536</v>
      </c>
      <c r="AL423" s="97" t="s">
        <v>1536</v>
      </c>
      <c r="AM423" s="97" t="s">
        <v>1536</v>
      </c>
      <c r="AN423" s="97" t="s">
        <v>1536</v>
      </c>
      <c r="AO423" s="97" t="s">
        <v>1536</v>
      </c>
      <c r="AP423" s="97" t="s">
        <v>1536</v>
      </c>
      <c r="AQ423" s="97" t="s">
        <v>1536</v>
      </c>
      <c r="AR423" s="97" t="s">
        <v>1536</v>
      </c>
      <c r="AS423" s="97" t="s">
        <v>1536</v>
      </c>
      <c r="AT423" s="97" t="s">
        <v>1536</v>
      </c>
      <c r="AU423" s="97" t="s">
        <v>1536</v>
      </c>
      <c r="AV423" s="97" t="s">
        <v>1536</v>
      </c>
      <c r="AW423" s="97" t="s">
        <v>1536</v>
      </c>
      <c r="AX423" s="97" t="s">
        <v>1536</v>
      </c>
      <c r="AY423" s="97" t="s">
        <v>1536</v>
      </c>
      <c r="AZ423" s="97" t="s">
        <v>1536</v>
      </c>
      <c r="BA423" s="97" t="s">
        <v>1536</v>
      </c>
      <c r="BB423" s="97" t="s">
        <v>1536</v>
      </c>
      <c r="BC423" s="97" t="s">
        <v>1536</v>
      </c>
      <c r="BD423" s="114" t="s">
        <v>1536</v>
      </c>
      <c r="BE423" s="97" t="s">
        <v>1536</v>
      </c>
      <c r="BF423" s="97" t="s">
        <v>1536</v>
      </c>
      <c r="BG423" s="97" t="s">
        <v>1536</v>
      </c>
      <c r="BH423" s="97" t="s">
        <v>1536</v>
      </c>
      <c r="BI423" s="97" t="s">
        <v>1536</v>
      </c>
      <c r="BJ423" s="97" t="s">
        <v>1536</v>
      </c>
      <c r="BK423" s="97" t="s">
        <v>1536</v>
      </c>
      <c r="BL423" s="97" t="s">
        <v>1536</v>
      </c>
      <c r="BM423" s="97" t="s">
        <v>1536</v>
      </c>
      <c r="BN423" s="97" t="s">
        <v>1536</v>
      </c>
      <c r="BO423" s="97" t="s">
        <v>1536</v>
      </c>
      <c r="BP423" s="97" t="s">
        <v>1536</v>
      </c>
      <c r="BQ423" s="97" t="s">
        <v>1536</v>
      </c>
      <c r="BR423" s="105" t="s">
        <v>1536</v>
      </c>
      <c r="BS423" s="105" t="s">
        <v>1536</v>
      </c>
      <c r="BT423" s="105" t="s">
        <v>1536</v>
      </c>
      <c r="BU423" s="105" t="s">
        <v>1536</v>
      </c>
      <c r="BV423" s="106" t="s">
        <v>1536</v>
      </c>
      <c r="BW423" s="106" t="s">
        <v>1536</v>
      </c>
      <c r="BX423" s="106" t="s">
        <v>1536</v>
      </c>
      <c r="BY423" s="106" t="s">
        <v>1536</v>
      </c>
      <c r="BZ423" s="105" t="s">
        <v>1536</v>
      </c>
      <c r="CA423" s="107" t="s">
        <v>1536</v>
      </c>
      <c r="CB423" s="107" t="s">
        <v>1536</v>
      </c>
      <c r="CC423" s="107" t="s">
        <v>1536</v>
      </c>
      <c r="CD423" s="107" t="s">
        <v>1536</v>
      </c>
      <c r="CE423" s="107" t="s">
        <v>1536</v>
      </c>
      <c r="CF423" s="136" t="s">
        <v>1536</v>
      </c>
      <c r="CG423" s="110" t="s">
        <v>1536</v>
      </c>
      <c r="CH423" s="110" t="s">
        <v>1536</v>
      </c>
      <c r="CI423" s="135" t="s">
        <v>1536</v>
      </c>
      <c r="CJ423" s="135" t="s">
        <v>1536</v>
      </c>
      <c r="CK423" s="97" t="s">
        <v>1536</v>
      </c>
      <c r="CL423" s="97" t="s">
        <v>1536</v>
      </c>
      <c r="CM423" s="139" t="s">
        <v>1536</v>
      </c>
      <c r="CN423" s="139" t="s">
        <v>1536</v>
      </c>
      <c r="CO423" s="97" t="s">
        <v>1536</v>
      </c>
      <c r="CP423" s="97" t="s">
        <v>1536</v>
      </c>
      <c r="CQ423" s="119" t="s">
        <v>1536</v>
      </c>
      <c r="CR423" s="119" t="s">
        <v>1536</v>
      </c>
      <c r="CS423" s="118" t="s">
        <v>1536</v>
      </c>
      <c r="CT423" s="117" t="s">
        <v>1536</v>
      </c>
      <c r="CU423" s="117" t="s">
        <v>1536</v>
      </c>
    </row>
    <row r="424" spans="1:99" x14ac:dyDescent="0.2">
      <c r="A424" s="144" t="s">
        <v>891</v>
      </c>
      <c r="B424" s="144" t="s">
        <v>1458</v>
      </c>
      <c r="C424" s="144" t="s">
        <v>892</v>
      </c>
      <c r="D424" s="144"/>
      <c r="E424" s="144" t="s">
        <v>824</v>
      </c>
      <c r="F424" s="97">
        <v>0</v>
      </c>
      <c r="G424" s="97">
        <v>0</v>
      </c>
      <c r="H424" s="97">
        <v>0</v>
      </c>
      <c r="I424" s="97">
        <v>0</v>
      </c>
      <c r="J424" s="97">
        <v>0</v>
      </c>
      <c r="K424" s="97">
        <v>0</v>
      </c>
      <c r="L424" s="97">
        <v>0</v>
      </c>
      <c r="M424" s="97">
        <v>0</v>
      </c>
      <c r="N424" s="97">
        <v>0</v>
      </c>
      <c r="O424" s="97">
        <v>108041</v>
      </c>
      <c r="P424" s="97">
        <v>0</v>
      </c>
      <c r="Q424" s="97">
        <v>515</v>
      </c>
      <c r="R424" s="97">
        <v>0</v>
      </c>
      <c r="S424" s="140">
        <v>108556</v>
      </c>
      <c r="T424" s="98">
        <v>0</v>
      </c>
      <c r="U424" s="98">
        <v>0</v>
      </c>
      <c r="V424" s="98">
        <v>0</v>
      </c>
      <c r="W424" s="98">
        <v>0</v>
      </c>
      <c r="X424" s="98">
        <v>0</v>
      </c>
      <c r="Y424" s="97">
        <v>0</v>
      </c>
      <c r="Z424" s="97">
        <v>0</v>
      </c>
      <c r="AA424" s="97">
        <v>0</v>
      </c>
      <c r="AB424" s="97">
        <v>0</v>
      </c>
      <c r="AC424" s="97">
        <v>785</v>
      </c>
      <c r="AD424" s="98">
        <v>0</v>
      </c>
      <c r="AE424" s="98">
        <v>0</v>
      </c>
      <c r="AF424" s="98">
        <v>0</v>
      </c>
      <c r="AG424" s="98">
        <v>0</v>
      </c>
      <c r="AH424" s="98">
        <v>530</v>
      </c>
      <c r="AI424" s="98">
        <v>0</v>
      </c>
      <c r="AJ424" s="114">
        <v>109871</v>
      </c>
      <c r="AK424" s="97">
        <v>0</v>
      </c>
      <c r="AL424" s="97">
        <v>2802</v>
      </c>
      <c r="AM424" s="97">
        <v>0</v>
      </c>
      <c r="AN424" s="97">
        <v>0</v>
      </c>
      <c r="AO424" s="97">
        <v>0</v>
      </c>
      <c r="AP424" s="97">
        <v>3757</v>
      </c>
      <c r="AQ424" s="97">
        <v>0</v>
      </c>
      <c r="AR424" s="97">
        <v>29</v>
      </c>
      <c r="AS424" s="97">
        <v>0</v>
      </c>
      <c r="AT424" s="97">
        <v>116459</v>
      </c>
      <c r="AU424" s="97">
        <v>-13</v>
      </c>
      <c r="AV424" s="97">
        <v>0</v>
      </c>
      <c r="AW424" s="97">
        <v>0</v>
      </c>
      <c r="AX424" s="97">
        <v>0</v>
      </c>
      <c r="AY424" s="97">
        <v>0</v>
      </c>
      <c r="AZ424" s="97">
        <v>0</v>
      </c>
      <c r="BA424" s="97">
        <v>0</v>
      </c>
      <c r="BB424" s="97">
        <v>0</v>
      </c>
      <c r="BC424" s="97">
        <v>0</v>
      </c>
      <c r="BD424" s="114">
        <v>116446</v>
      </c>
      <c r="BE424" s="97">
        <v>0</v>
      </c>
      <c r="BF424" s="97">
        <v>-1903</v>
      </c>
      <c r="BG424" s="97">
        <v>114543</v>
      </c>
      <c r="BH424" s="97">
        <v>0</v>
      </c>
      <c r="BI424" s="97">
        <v>0</v>
      </c>
      <c r="BJ424" s="97">
        <v>0</v>
      </c>
      <c r="BK424" s="97">
        <v>-557</v>
      </c>
      <c r="BL424" s="97">
        <v>0</v>
      </c>
      <c r="BM424" s="97">
        <v>0</v>
      </c>
      <c r="BN424" s="97">
        <v>-85782</v>
      </c>
      <c r="BO424" s="97">
        <v>0</v>
      </c>
      <c r="BP424" s="97">
        <v>-719</v>
      </c>
      <c r="BQ424" s="97">
        <v>27486.63</v>
      </c>
      <c r="BR424" s="105">
        <v>0</v>
      </c>
      <c r="BS424" s="105">
        <v>0</v>
      </c>
      <c r="BT424" s="105">
        <v>7057</v>
      </c>
      <c r="BU424" s="105">
        <v>5666</v>
      </c>
      <c r="BV424" s="106">
        <v>0</v>
      </c>
      <c r="BW424" s="106">
        <v>0</v>
      </c>
      <c r="BX424" s="106">
        <v>6500</v>
      </c>
      <c r="BY424" s="106">
        <v>5666</v>
      </c>
      <c r="BZ424" s="105">
        <v>0</v>
      </c>
      <c r="CA424" s="107">
        <v>2797</v>
      </c>
      <c r="CB424" s="107">
        <v>770</v>
      </c>
      <c r="CC424" s="107">
        <v>0</v>
      </c>
      <c r="CD424" s="107">
        <v>-1935</v>
      </c>
      <c r="CE424" s="107">
        <v>0</v>
      </c>
      <c r="CF424" s="136">
        <v>1632</v>
      </c>
      <c r="CG424" s="110">
        <v>0</v>
      </c>
      <c r="CH424" s="110">
        <v>0</v>
      </c>
      <c r="CI424" s="135">
        <v>0</v>
      </c>
      <c r="CJ424" s="135">
        <v>0</v>
      </c>
      <c r="CK424" s="97">
        <v>0</v>
      </c>
      <c r="CL424" s="97">
        <v>0</v>
      </c>
      <c r="CM424" s="139">
        <v>0</v>
      </c>
      <c r="CN424" s="139">
        <v>0</v>
      </c>
      <c r="CO424" s="97">
        <v>1</v>
      </c>
      <c r="CP424" s="97">
        <v>116446</v>
      </c>
      <c r="CQ424" s="119">
        <v>0</v>
      </c>
      <c r="CR424" s="119">
        <v>0</v>
      </c>
      <c r="CS424" s="118">
        <v>0</v>
      </c>
      <c r="CT424" s="117">
        <v>0</v>
      </c>
      <c r="CU424" s="117">
        <v>0</v>
      </c>
    </row>
    <row r="425" spans="1:99" x14ac:dyDescent="0.2">
      <c r="A425" s="144" t="s">
        <v>893</v>
      </c>
      <c r="B425" s="144" t="s">
        <v>1459</v>
      </c>
      <c r="C425" s="144" t="s">
        <v>894</v>
      </c>
      <c r="D425" s="144"/>
      <c r="E425" s="144" t="s">
        <v>824</v>
      </c>
      <c r="F425" s="97">
        <v>0</v>
      </c>
      <c r="G425" s="97">
        <v>0</v>
      </c>
      <c r="H425" s="97">
        <v>0</v>
      </c>
      <c r="I425" s="97">
        <v>0</v>
      </c>
      <c r="J425" s="97">
        <v>0</v>
      </c>
      <c r="K425" s="97">
        <v>0</v>
      </c>
      <c r="L425" s="97">
        <v>0</v>
      </c>
      <c r="M425" s="97">
        <v>0</v>
      </c>
      <c r="N425" s="97">
        <v>0</v>
      </c>
      <c r="O425" s="97">
        <v>257792</v>
      </c>
      <c r="P425" s="97">
        <v>0</v>
      </c>
      <c r="Q425" s="97">
        <v>6530</v>
      </c>
      <c r="R425" s="97">
        <v>0</v>
      </c>
      <c r="S425" s="140">
        <v>264322</v>
      </c>
      <c r="T425" s="98">
        <v>0</v>
      </c>
      <c r="U425" s="98">
        <v>0</v>
      </c>
      <c r="V425" s="98">
        <v>0</v>
      </c>
      <c r="W425" s="98">
        <v>0</v>
      </c>
      <c r="X425" s="98">
        <v>0</v>
      </c>
      <c r="Y425" s="97">
        <v>0</v>
      </c>
      <c r="Z425" s="97">
        <v>0</v>
      </c>
      <c r="AA425" s="97">
        <v>0</v>
      </c>
      <c r="AB425" s="97">
        <v>0</v>
      </c>
      <c r="AC425" s="97">
        <v>0</v>
      </c>
      <c r="AD425" s="98">
        <v>0</v>
      </c>
      <c r="AE425" s="98">
        <v>0</v>
      </c>
      <c r="AF425" s="98">
        <v>0</v>
      </c>
      <c r="AG425" s="98">
        <v>0</v>
      </c>
      <c r="AH425" s="98">
        <v>-964</v>
      </c>
      <c r="AI425" s="98">
        <v>0</v>
      </c>
      <c r="AJ425" s="114">
        <v>263358</v>
      </c>
      <c r="AK425" s="97">
        <v>0</v>
      </c>
      <c r="AL425" s="97">
        <v>746</v>
      </c>
      <c r="AM425" s="97">
        <v>0</v>
      </c>
      <c r="AN425" s="97">
        <v>0</v>
      </c>
      <c r="AO425" s="97">
        <v>0</v>
      </c>
      <c r="AP425" s="97">
        <v>500</v>
      </c>
      <c r="AQ425" s="97">
        <v>0</v>
      </c>
      <c r="AR425" s="97">
        <v>0</v>
      </c>
      <c r="AS425" s="97">
        <v>0</v>
      </c>
      <c r="AT425" s="97">
        <v>264604</v>
      </c>
      <c r="AU425" s="97">
        <v>-78</v>
      </c>
      <c r="AV425" s="97">
        <v>0</v>
      </c>
      <c r="AW425" s="97">
        <v>0</v>
      </c>
      <c r="AX425" s="97">
        <v>0</v>
      </c>
      <c r="AY425" s="97">
        <v>0</v>
      </c>
      <c r="AZ425" s="97">
        <v>0</v>
      </c>
      <c r="BA425" s="97">
        <v>0</v>
      </c>
      <c r="BB425" s="97">
        <v>0</v>
      </c>
      <c r="BC425" s="97">
        <v>0</v>
      </c>
      <c r="BD425" s="114">
        <v>264526</v>
      </c>
      <c r="BE425" s="97">
        <v>0</v>
      </c>
      <c r="BF425" s="97">
        <v>-3779</v>
      </c>
      <c r="BG425" s="97">
        <v>260747</v>
      </c>
      <c r="BH425" s="97">
        <v>0</v>
      </c>
      <c r="BI425" s="97">
        <v>0</v>
      </c>
      <c r="BJ425" s="97">
        <v>0</v>
      </c>
      <c r="BK425" s="97">
        <v>5532</v>
      </c>
      <c r="BL425" s="97">
        <v>0</v>
      </c>
      <c r="BM425" s="97">
        <v>0</v>
      </c>
      <c r="BN425" s="97">
        <v>-171840</v>
      </c>
      <c r="BO425" s="97">
        <v>0</v>
      </c>
      <c r="BP425" s="97">
        <v>-1794</v>
      </c>
      <c r="BQ425" s="97">
        <v>92644</v>
      </c>
      <c r="BR425" s="105">
        <v>0</v>
      </c>
      <c r="BS425" s="105">
        <v>0</v>
      </c>
      <c r="BT425" s="105">
        <v>3528</v>
      </c>
      <c r="BU425" s="105">
        <v>13157</v>
      </c>
      <c r="BV425" s="106">
        <v>0</v>
      </c>
      <c r="BW425" s="106">
        <v>0</v>
      </c>
      <c r="BX425" s="106">
        <v>9060</v>
      </c>
      <c r="BY425" s="106">
        <v>13157</v>
      </c>
      <c r="BZ425" s="105">
        <v>0</v>
      </c>
      <c r="CA425" s="107">
        <v>6133</v>
      </c>
      <c r="CB425" s="107">
        <v>4208</v>
      </c>
      <c r="CC425" s="107">
        <v>-2259</v>
      </c>
      <c r="CD425" s="107">
        <v>-1164</v>
      </c>
      <c r="CE425" s="107">
        <v>0</v>
      </c>
      <c r="CF425" s="136">
        <v>6918</v>
      </c>
      <c r="CG425" s="110">
        <v>0</v>
      </c>
      <c r="CH425" s="110">
        <v>0</v>
      </c>
      <c r="CI425" s="135">
        <v>0</v>
      </c>
      <c r="CJ425" s="135">
        <v>0</v>
      </c>
      <c r="CK425" s="97">
        <v>0</v>
      </c>
      <c r="CL425" s="97">
        <v>0</v>
      </c>
      <c r="CM425" s="139">
        <v>0</v>
      </c>
      <c r="CN425" s="139">
        <v>0</v>
      </c>
      <c r="CO425" s="97">
        <v>1</v>
      </c>
      <c r="CP425" s="97">
        <v>264322</v>
      </c>
      <c r="CQ425" s="119">
        <v>0</v>
      </c>
      <c r="CR425" s="119">
        <v>0</v>
      </c>
      <c r="CS425" s="118">
        <v>0</v>
      </c>
      <c r="CT425" s="117">
        <v>0</v>
      </c>
      <c r="CU425" s="117">
        <v>0</v>
      </c>
    </row>
    <row r="426" spans="1:99" x14ac:dyDescent="0.2">
      <c r="A426" s="144" t="s">
        <v>895</v>
      </c>
      <c r="B426" s="144" t="s">
        <v>1460</v>
      </c>
      <c r="C426" s="144" t="s">
        <v>896</v>
      </c>
      <c r="D426" s="144"/>
      <c r="E426" s="144" t="s">
        <v>824</v>
      </c>
      <c r="F426" s="97">
        <v>0</v>
      </c>
      <c r="G426" s="97">
        <v>0</v>
      </c>
      <c r="H426" s="97">
        <v>0</v>
      </c>
      <c r="I426" s="97">
        <v>0</v>
      </c>
      <c r="J426" s="97">
        <v>0</v>
      </c>
      <c r="K426" s="97">
        <v>0</v>
      </c>
      <c r="L426" s="97">
        <v>0</v>
      </c>
      <c r="M426" s="97">
        <v>0</v>
      </c>
      <c r="N426" s="97">
        <v>0</v>
      </c>
      <c r="O426" s="97">
        <v>108628.16199999998</v>
      </c>
      <c r="P426" s="97">
        <v>0</v>
      </c>
      <c r="Q426" s="97">
        <v>1564.3620000000001</v>
      </c>
      <c r="R426" s="97">
        <v>0</v>
      </c>
      <c r="S426" s="140">
        <v>110192.52399999998</v>
      </c>
      <c r="T426" s="98">
        <v>0</v>
      </c>
      <c r="U426" s="98">
        <v>0</v>
      </c>
      <c r="V426" s="98">
        <v>0</v>
      </c>
      <c r="W426" s="98">
        <v>0</v>
      </c>
      <c r="X426" s="98">
        <v>0</v>
      </c>
      <c r="Y426" s="97">
        <v>0</v>
      </c>
      <c r="Z426" s="97">
        <v>0</v>
      </c>
      <c r="AA426" s="97">
        <v>0</v>
      </c>
      <c r="AB426" s="97">
        <v>0</v>
      </c>
      <c r="AC426" s="97">
        <v>0</v>
      </c>
      <c r="AD426" s="98">
        <v>0</v>
      </c>
      <c r="AE426" s="98">
        <v>0</v>
      </c>
      <c r="AF426" s="98">
        <v>0</v>
      </c>
      <c r="AG426" s="98">
        <v>0</v>
      </c>
      <c r="AH426" s="98">
        <v>132</v>
      </c>
      <c r="AI426" s="98">
        <v>0</v>
      </c>
      <c r="AJ426" s="114">
        <v>110324.52399999998</v>
      </c>
      <c r="AK426" s="97">
        <v>0</v>
      </c>
      <c r="AL426" s="97">
        <v>3975.9859999999999</v>
      </c>
      <c r="AM426" s="97">
        <v>0</v>
      </c>
      <c r="AN426" s="97">
        <v>0</v>
      </c>
      <c r="AO426" s="97">
        <v>0</v>
      </c>
      <c r="AP426" s="97">
        <v>663.66700000000003</v>
      </c>
      <c r="AQ426" s="97">
        <v>0</v>
      </c>
      <c r="AR426" s="97">
        <v>743.28700000000003</v>
      </c>
      <c r="AS426" s="97">
        <v>0</v>
      </c>
      <c r="AT426" s="97">
        <v>115707.46399999998</v>
      </c>
      <c r="AU426" s="97">
        <v>-142.041</v>
      </c>
      <c r="AV426" s="97">
        <v>0</v>
      </c>
      <c r="AW426" s="97">
        <v>0</v>
      </c>
      <c r="AX426" s="97">
        <v>0</v>
      </c>
      <c r="AY426" s="97">
        <v>0</v>
      </c>
      <c r="AZ426" s="97">
        <v>0</v>
      </c>
      <c r="BA426" s="97">
        <v>0</v>
      </c>
      <c r="BB426" s="97">
        <v>0</v>
      </c>
      <c r="BC426" s="97">
        <v>0</v>
      </c>
      <c r="BD426" s="114">
        <v>115565.42299999998</v>
      </c>
      <c r="BE426" s="97">
        <v>0</v>
      </c>
      <c r="BF426" s="97">
        <v>-6122.0069999999996</v>
      </c>
      <c r="BG426" s="97">
        <v>109443.41599999998</v>
      </c>
      <c r="BH426" s="97">
        <v>0</v>
      </c>
      <c r="BI426" s="97">
        <v>0</v>
      </c>
      <c r="BJ426" s="97">
        <v>0</v>
      </c>
      <c r="BK426" s="97">
        <v>-2951</v>
      </c>
      <c r="BL426" s="97">
        <v>35</v>
      </c>
      <c r="BM426" s="97">
        <v>0</v>
      </c>
      <c r="BN426" s="97">
        <v>-60004</v>
      </c>
      <c r="BO426" s="97">
        <v>0</v>
      </c>
      <c r="BP426" s="97">
        <v>-954</v>
      </c>
      <c r="BQ426" s="97">
        <v>45568</v>
      </c>
      <c r="BR426" s="105">
        <v>0</v>
      </c>
      <c r="BS426" s="105">
        <v>0</v>
      </c>
      <c r="BT426" s="105">
        <v>21889</v>
      </c>
      <c r="BU426" s="105">
        <v>5326</v>
      </c>
      <c r="BV426" s="106">
        <v>0</v>
      </c>
      <c r="BW426" s="106">
        <v>0</v>
      </c>
      <c r="BX426" s="106">
        <v>18938</v>
      </c>
      <c r="BY426" s="106">
        <v>5361</v>
      </c>
      <c r="BZ426" s="105">
        <v>0</v>
      </c>
      <c r="CA426" s="107">
        <v>4702</v>
      </c>
      <c r="CB426" s="107">
        <v>0</v>
      </c>
      <c r="CC426" s="107">
        <v>0</v>
      </c>
      <c r="CD426" s="107">
        <v>-941</v>
      </c>
      <c r="CE426" s="107">
        <v>0</v>
      </c>
      <c r="CF426" s="136">
        <v>3761</v>
      </c>
      <c r="CG426" s="110">
        <v>0</v>
      </c>
      <c r="CH426" s="110">
        <v>0</v>
      </c>
      <c r="CI426" s="135">
        <v>0</v>
      </c>
      <c r="CJ426" s="135">
        <v>0</v>
      </c>
      <c r="CK426" s="97">
        <v>0</v>
      </c>
      <c r="CL426" s="97">
        <v>0</v>
      </c>
      <c r="CM426" s="139">
        <v>0</v>
      </c>
      <c r="CN426" s="139">
        <v>0</v>
      </c>
      <c r="CO426" s="97">
        <v>1</v>
      </c>
      <c r="CP426" s="97">
        <v>108421</v>
      </c>
      <c r="CQ426" s="119">
        <v>0</v>
      </c>
      <c r="CR426" s="119">
        <v>0</v>
      </c>
      <c r="CS426" s="118">
        <v>0</v>
      </c>
      <c r="CT426" s="117">
        <v>0</v>
      </c>
      <c r="CU426" s="117">
        <v>0</v>
      </c>
    </row>
    <row r="427" spans="1:99" x14ac:dyDescent="0.2">
      <c r="A427" s="144" t="s">
        <v>897</v>
      </c>
      <c r="B427" s="144" t="s">
        <v>1461</v>
      </c>
      <c r="C427" s="144" t="s">
        <v>898</v>
      </c>
      <c r="D427" s="144"/>
      <c r="E427" s="144" t="s">
        <v>824</v>
      </c>
      <c r="F427" s="97">
        <v>0</v>
      </c>
      <c r="G427" s="97">
        <v>0</v>
      </c>
      <c r="H427" s="97">
        <v>0</v>
      </c>
      <c r="I427" s="97">
        <v>0</v>
      </c>
      <c r="J427" s="97">
        <v>0</v>
      </c>
      <c r="K427" s="97">
        <v>0</v>
      </c>
      <c r="L427" s="97">
        <v>0</v>
      </c>
      <c r="M427" s="97">
        <v>0</v>
      </c>
      <c r="N427" s="97">
        <v>0</v>
      </c>
      <c r="O427" s="97">
        <v>183493</v>
      </c>
      <c r="P427" s="97">
        <v>0</v>
      </c>
      <c r="Q427" s="97">
        <v>3347</v>
      </c>
      <c r="R427" s="97">
        <v>0</v>
      </c>
      <c r="S427" s="140">
        <v>186840</v>
      </c>
      <c r="T427" s="98">
        <v>0</v>
      </c>
      <c r="U427" s="98">
        <v>0</v>
      </c>
      <c r="V427" s="98">
        <v>0</v>
      </c>
      <c r="W427" s="98">
        <v>0</v>
      </c>
      <c r="X427" s="98">
        <v>0</v>
      </c>
      <c r="Y427" s="97">
        <v>0</v>
      </c>
      <c r="Z427" s="97">
        <v>0</v>
      </c>
      <c r="AA427" s="97">
        <v>0</v>
      </c>
      <c r="AB427" s="97">
        <v>0</v>
      </c>
      <c r="AC427" s="97">
        <v>0</v>
      </c>
      <c r="AD427" s="98">
        <v>0</v>
      </c>
      <c r="AE427" s="98">
        <v>0</v>
      </c>
      <c r="AF427" s="98">
        <v>0</v>
      </c>
      <c r="AG427" s="98">
        <v>0</v>
      </c>
      <c r="AH427" s="98">
        <v>679</v>
      </c>
      <c r="AI427" s="98">
        <v>0</v>
      </c>
      <c r="AJ427" s="114">
        <v>187519</v>
      </c>
      <c r="AK427" s="97">
        <v>0</v>
      </c>
      <c r="AL427" s="97">
        <v>777</v>
      </c>
      <c r="AM427" s="97">
        <v>0</v>
      </c>
      <c r="AN427" s="97">
        <v>0</v>
      </c>
      <c r="AO427" s="97">
        <v>60</v>
      </c>
      <c r="AP427" s="97">
        <v>904</v>
      </c>
      <c r="AQ427" s="97">
        <v>0</v>
      </c>
      <c r="AR427" s="97">
        <v>780</v>
      </c>
      <c r="AS427" s="97">
        <v>0</v>
      </c>
      <c r="AT427" s="97">
        <v>190040</v>
      </c>
      <c r="AU427" s="97">
        <v>-484</v>
      </c>
      <c r="AV427" s="97">
        <v>0</v>
      </c>
      <c r="AW427" s="97">
        <v>0</v>
      </c>
      <c r="AX427" s="97">
        <v>0</v>
      </c>
      <c r="AY427" s="97">
        <v>-2083</v>
      </c>
      <c r="AZ427" s="97">
        <v>0</v>
      </c>
      <c r="BA427" s="97">
        <v>0</v>
      </c>
      <c r="BB427" s="97">
        <v>0</v>
      </c>
      <c r="BC427" s="97">
        <v>0</v>
      </c>
      <c r="BD427" s="114">
        <v>187473</v>
      </c>
      <c r="BE427" s="97">
        <v>0</v>
      </c>
      <c r="BF427" s="97">
        <v>-187</v>
      </c>
      <c r="BG427" s="97">
        <v>187286</v>
      </c>
      <c r="BH427" s="97">
        <v>0</v>
      </c>
      <c r="BI427" s="97">
        <v>0</v>
      </c>
      <c r="BJ427" s="97">
        <v>0</v>
      </c>
      <c r="BK427" s="97">
        <v>-5810</v>
      </c>
      <c r="BL427" s="97">
        <v>660</v>
      </c>
      <c r="BM427" s="97">
        <v>0</v>
      </c>
      <c r="BN427" s="97">
        <v>-117992</v>
      </c>
      <c r="BO427" s="97">
        <v>0</v>
      </c>
      <c r="BP427" s="97">
        <v>-1100</v>
      </c>
      <c r="BQ427" s="97">
        <v>63046</v>
      </c>
      <c r="BR427" s="105">
        <v>0</v>
      </c>
      <c r="BS427" s="105">
        <v>0</v>
      </c>
      <c r="BT427" s="105">
        <v>42482</v>
      </c>
      <c r="BU427" s="105">
        <v>5340</v>
      </c>
      <c r="BV427" s="106">
        <v>0</v>
      </c>
      <c r="BW427" s="106">
        <v>0</v>
      </c>
      <c r="BX427" s="106">
        <v>36672</v>
      </c>
      <c r="BY427" s="106">
        <v>6000</v>
      </c>
      <c r="BZ427" s="105">
        <v>0</v>
      </c>
      <c r="CA427" s="107">
        <v>8218</v>
      </c>
      <c r="CB427" s="107">
        <v>99</v>
      </c>
      <c r="CC427" s="107">
        <v>0</v>
      </c>
      <c r="CD427" s="107">
        <v>1755</v>
      </c>
      <c r="CE427" s="107">
        <v>0</v>
      </c>
      <c r="CF427" s="136">
        <v>10072</v>
      </c>
      <c r="CG427" s="110">
        <v>0</v>
      </c>
      <c r="CH427" s="110">
        <v>0</v>
      </c>
      <c r="CI427" s="135">
        <v>0</v>
      </c>
      <c r="CJ427" s="135">
        <v>0</v>
      </c>
      <c r="CK427" s="97">
        <v>0</v>
      </c>
      <c r="CL427" s="97">
        <v>0</v>
      </c>
      <c r="CM427" s="139">
        <v>0</v>
      </c>
      <c r="CN427" s="139">
        <v>0</v>
      </c>
      <c r="CO427" s="97">
        <v>1</v>
      </c>
      <c r="CP427" s="97">
        <v>180801</v>
      </c>
      <c r="CQ427" s="119">
        <v>0</v>
      </c>
      <c r="CR427" s="119">
        <v>0</v>
      </c>
      <c r="CS427" s="118">
        <v>0</v>
      </c>
      <c r="CT427" s="117">
        <v>0</v>
      </c>
      <c r="CU427" s="117">
        <v>0</v>
      </c>
    </row>
    <row r="428" spans="1:99" x14ac:dyDescent="0.2">
      <c r="A428" s="144" t="s">
        <v>899</v>
      </c>
      <c r="B428" s="144" t="s">
        <v>1462</v>
      </c>
      <c r="C428" s="144" t="s">
        <v>900</v>
      </c>
      <c r="D428" s="144"/>
      <c r="E428" s="144" t="s">
        <v>824</v>
      </c>
      <c r="F428" s="97">
        <v>0</v>
      </c>
      <c r="G428" s="97">
        <v>0</v>
      </c>
      <c r="H428" s="97">
        <v>0</v>
      </c>
      <c r="I428" s="97">
        <v>0</v>
      </c>
      <c r="J428" s="97">
        <v>0</v>
      </c>
      <c r="K428" s="97">
        <v>0</v>
      </c>
      <c r="L428" s="97">
        <v>0</v>
      </c>
      <c r="M428" s="97">
        <v>0</v>
      </c>
      <c r="N428" s="97">
        <v>0</v>
      </c>
      <c r="O428" s="97">
        <v>166362</v>
      </c>
      <c r="P428" s="97">
        <v>0</v>
      </c>
      <c r="Q428" s="97">
        <v>4200</v>
      </c>
      <c r="R428" s="97">
        <v>0</v>
      </c>
      <c r="S428" s="140">
        <v>170562</v>
      </c>
      <c r="T428" s="98">
        <v>0</v>
      </c>
      <c r="U428" s="98">
        <v>0</v>
      </c>
      <c r="V428" s="98">
        <v>0</v>
      </c>
      <c r="W428" s="98">
        <v>0</v>
      </c>
      <c r="X428" s="98">
        <v>0</v>
      </c>
      <c r="Y428" s="97">
        <v>0</v>
      </c>
      <c r="Z428" s="97">
        <v>0</v>
      </c>
      <c r="AA428" s="97">
        <v>0</v>
      </c>
      <c r="AB428" s="97">
        <v>0</v>
      </c>
      <c r="AC428" s="97">
        <v>0</v>
      </c>
      <c r="AD428" s="98">
        <v>0</v>
      </c>
      <c r="AE428" s="98">
        <v>0</v>
      </c>
      <c r="AF428" s="98">
        <v>0</v>
      </c>
      <c r="AG428" s="98">
        <v>0</v>
      </c>
      <c r="AH428" s="98">
        <v>502</v>
      </c>
      <c r="AI428" s="98">
        <v>0</v>
      </c>
      <c r="AJ428" s="114">
        <v>171064</v>
      </c>
      <c r="AK428" s="97">
        <v>0</v>
      </c>
      <c r="AL428" s="97">
        <v>52</v>
      </c>
      <c r="AM428" s="97">
        <v>0</v>
      </c>
      <c r="AN428" s="97">
        <v>0</v>
      </c>
      <c r="AO428" s="97">
        <v>0</v>
      </c>
      <c r="AP428" s="97">
        <v>2688</v>
      </c>
      <c r="AQ428" s="97">
        <v>0</v>
      </c>
      <c r="AR428" s="97">
        <v>1023</v>
      </c>
      <c r="AS428" s="97">
        <v>0</v>
      </c>
      <c r="AT428" s="97">
        <v>174827</v>
      </c>
      <c r="AU428" s="97">
        <v>-104</v>
      </c>
      <c r="AV428" s="97">
        <v>0</v>
      </c>
      <c r="AW428" s="97">
        <v>0</v>
      </c>
      <c r="AX428" s="97">
        <v>0</v>
      </c>
      <c r="AY428" s="97">
        <v>0</v>
      </c>
      <c r="AZ428" s="97">
        <v>0</v>
      </c>
      <c r="BA428" s="97">
        <v>0</v>
      </c>
      <c r="BB428" s="97">
        <v>0</v>
      </c>
      <c r="BC428" s="97">
        <v>0</v>
      </c>
      <c r="BD428" s="114">
        <v>174723</v>
      </c>
      <c r="BE428" s="97">
        <v>0</v>
      </c>
      <c r="BF428" s="97">
        <v>-3311</v>
      </c>
      <c r="BG428" s="97">
        <v>171412</v>
      </c>
      <c r="BH428" s="97">
        <v>0</v>
      </c>
      <c r="BI428" s="97">
        <v>0</v>
      </c>
      <c r="BJ428" s="97">
        <v>0</v>
      </c>
      <c r="BK428" s="97">
        <v>884</v>
      </c>
      <c r="BL428" s="97">
        <v>24</v>
      </c>
      <c r="BM428" s="97">
        <v>0</v>
      </c>
      <c r="BN428" s="97">
        <v>-123856</v>
      </c>
      <c r="BO428" s="97">
        <v>0</v>
      </c>
      <c r="BP428" s="97">
        <v>-1450</v>
      </c>
      <c r="BQ428" s="97">
        <v>47015</v>
      </c>
      <c r="BR428" s="105">
        <v>0</v>
      </c>
      <c r="BS428" s="105">
        <v>0</v>
      </c>
      <c r="BT428" s="105">
        <v>28222</v>
      </c>
      <c r="BU428" s="105">
        <v>5196</v>
      </c>
      <c r="BV428" s="106">
        <v>0</v>
      </c>
      <c r="BW428" s="106">
        <v>0</v>
      </c>
      <c r="BX428" s="106">
        <v>29106</v>
      </c>
      <c r="BY428" s="106">
        <v>5220</v>
      </c>
      <c r="BZ428" s="105">
        <v>0</v>
      </c>
      <c r="CA428" s="107">
        <v>4330</v>
      </c>
      <c r="CB428" s="107">
        <v>0</v>
      </c>
      <c r="CC428" s="107">
        <v>295</v>
      </c>
      <c r="CD428" s="107">
        <v>1331</v>
      </c>
      <c r="CE428" s="107">
        <v>52</v>
      </c>
      <c r="CF428" s="136">
        <v>6008</v>
      </c>
      <c r="CG428" s="110">
        <v>0</v>
      </c>
      <c r="CH428" s="110">
        <v>0</v>
      </c>
      <c r="CI428" s="135">
        <v>0</v>
      </c>
      <c r="CJ428" s="135">
        <v>0</v>
      </c>
      <c r="CK428" s="97">
        <v>0</v>
      </c>
      <c r="CL428" s="97">
        <v>0</v>
      </c>
      <c r="CM428" s="139">
        <v>-6</v>
      </c>
      <c r="CN428" s="139">
        <v>-1</v>
      </c>
      <c r="CO428" s="97">
        <v>1</v>
      </c>
      <c r="CP428" s="97">
        <v>170562</v>
      </c>
      <c r="CQ428" s="119">
        <v>0</v>
      </c>
      <c r="CR428" s="119">
        <v>0</v>
      </c>
      <c r="CS428" s="118">
        <v>0</v>
      </c>
      <c r="CT428" s="117">
        <v>0</v>
      </c>
      <c r="CU428" s="117">
        <v>0</v>
      </c>
    </row>
    <row r="429" spans="1:99" x14ac:dyDescent="0.2">
      <c r="A429" s="144" t="s">
        <v>901</v>
      </c>
      <c r="B429" s="144" t="s">
        <v>1463</v>
      </c>
      <c r="C429" s="144" t="s">
        <v>902</v>
      </c>
      <c r="D429" s="144"/>
      <c r="E429" s="144" t="s">
        <v>824</v>
      </c>
      <c r="F429" s="97">
        <v>0</v>
      </c>
      <c r="G429" s="97">
        <v>0</v>
      </c>
      <c r="H429" s="97">
        <v>0</v>
      </c>
      <c r="I429" s="97">
        <v>0</v>
      </c>
      <c r="J429" s="97">
        <v>0</v>
      </c>
      <c r="K429" s="97">
        <v>0</v>
      </c>
      <c r="L429" s="97">
        <v>0</v>
      </c>
      <c r="M429" s="97">
        <v>0</v>
      </c>
      <c r="N429" s="97">
        <v>0</v>
      </c>
      <c r="O429" s="97">
        <v>286927</v>
      </c>
      <c r="P429" s="97">
        <v>0</v>
      </c>
      <c r="Q429" s="97">
        <v>5585</v>
      </c>
      <c r="R429" s="97">
        <v>0</v>
      </c>
      <c r="S429" s="140">
        <v>292512</v>
      </c>
      <c r="T429" s="98">
        <v>0</v>
      </c>
      <c r="U429" s="98">
        <v>0</v>
      </c>
      <c r="V429" s="98">
        <v>0</v>
      </c>
      <c r="W429" s="98">
        <v>0</v>
      </c>
      <c r="X429" s="98">
        <v>0</v>
      </c>
      <c r="Y429" s="97">
        <v>0</v>
      </c>
      <c r="Z429" s="97">
        <v>0</v>
      </c>
      <c r="AA429" s="97">
        <v>0</v>
      </c>
      <c r="AB429" s="97">
        <v>0</v>
      </c>
      <c r="AC429" s="97">
        <v>0</v>
      </c>
      <c r="AD429" s="98">
        <v>0</v>
      </c>
      <c r="AE429" s="98">
        <v>0</v>
      </c>
      <c r="AF429" s="98">
        <v>0</v>
      </c>
      <c r="AG429" s="98">
        <v>0</v>
      </c>
      <c r="AH429" s="98">
        <v>0</v>
      </c>
      <c r="AI429" s="98">
        <v>-1031</v>
      </c>
      <c r="AJ429" s="114">
        <v>291481</v>
      </c>
      <c r="AK429" s="97">
        <v>0</v>
      </c>
      <c r="AL429" s="97">
        <v>4596</v>
      </c>
      <c r="AM429" s="97">
        <v>0</v>
      </c>
      <c r="AN429" s="97">
        <v>0</v>
      </c>
      <c r="AO429" s="97">
        <v>0</v>
      </c>
      <c r="AP429" s="97">
        <v>0</v>
      </c>
      <c r="AQ429" s="97">
        <v>0</v>
      </c>
      <c r="AR429" s="97">
        <v>108</v>
      </c>
      <c r="AS429" s="97">
        <v>0</v>
      </c>
      <c r="AT429" s="97">
        <v>296185</v>
      </c>
      <c r="AU429" s="97">
        <v>-393</v>
      </c>
      <c r="AV429" s="97">
        <v>4097</v>
      </c>
      <c r="AW429" s="97">
        <v>0</v>
      </c>
      <c r="AX429" s="97">
        <v>0</v>
      </c>
      <c r="AY429" s="97">
        <v>-61</v>
      </c>
      <c r="AZ429" s="97">
        <v>0</v>
      </c>
      <c r="BA429" s="97">
        <v>0</v>
      </c>
      <c r="BB429" s="97">
        <v>0</v>
      </c>
      <c r="BC429" s="97">
        <v>0</v>
      </c>
      <c r="BD429" s="114">
        <v>299828</v>
      </c>
      <c r="BE429" s="97">
        <v>0</v>
      </c>
      <c r="BF429" s="97">
        <v>-21962</v>
      </c>
      <c r="BG429" s="97">
        <v>277866</v>
      </c>
      <c r="BH429" s="97">
        <v>0</v>
      </c>
      <c r="BI429" s="97">
        <v>0</v>
      </c>
      <c r="BJ429" s="97">
        <v>0</v>
      </c>
      <c r="BK429" s="97">
        <v>-991</v>
      </c>
      <c r="BL429" s="97">
        <v>0</v>
      </c>
      <c r="BM429" s="97">
        <v>0</v>
      </c>
      <c r="BN429" s="97">
        <v>-186180</v>
      </c>
      <c r="BO429" s="97">
        <v>0</v>
      </c>
      <c r="BP429" s="97">
        <v>0</v>
      </c>
      <c r="BQ429" s="97">
        <v>90695</v>
      </c>
      <c r="BR429" s="105">
        <v>0</v>
      </c>
      <c r="BS429" s="105">
        <v>0</v>
      </c>
      <c r="BT429" s="105">
        <v>62519</v>
      </c>
      <c r="BU429" s="105">
        <v>0</v>
      </c>
      <c r="BV429" s="106">
        <v>0</v>
      </c>
      <c r="BW429" s="106">
        <v>0</v>
      </c>
      <c r="BX429" s="106">
        <v>61528</v>
      </c>
      <c r="BY429" s="106">
        <v>0</v>
      </c>
      <c r="BZ429" s="105">
        <v>0</v>
      </c>
      <c r="CA429" s="107">
        <v>0</v>
      </c>
      <c r="CB429" s="107">
        <v>0</v>
      </c>
      <c r="CC429" s="107">
        <v>0</v>
      </c>
      <c r="CD429" s="107">
        <v>0</v>
      </c>
      <c r="CE429" s="107">
        <v>0</v>
      </c>
      <c r="CF429" s="136">
        <v>0</v>
      </c>
      <c r="CG429" s="110">
        <v>0</v>
      </c>
      <c r="CH429" s="110">
        <v>0</v>
      </c>
      <c r="CI429" s="135">
        <v>0</v>
      </c>
      <c r="CJ429" s="135">
        <v>0</v>
      </c>
      <c r="CK429" s="97">
        <v>0</v>
      </c>
      <c r="CL429" s="97">
        <v>0</v>
      </c>
      <c r="CM429" s="139">
        <v>0</v>
      </c>
      <c r="CN429" s="139">
        <v>0</v>
      </c>
      <c r="CO429" s="97">
        <v>1</v>
      </c>
      <c r="CP429" s="97">
        <v>292512</v>
      </c>
      <c r="CQ429" s="119">
        <v>0</v>
      </c>
      <c r="CR429" s="119">
        <v>0</v>
      </c>
      <c r="CS429" s="118">
        <v>0</v>
      </c>
      <c r="CT429" s="117">
        <v>0</v>
      </c>
      <c r="CU429" s="117">
        <v>0</v>
      </c>
    </row>
    <row r="430" spans="1:99" x14ac:dyDescent="0.2">
      <c r="A430" s="144" t="s">
        <v>903</v>
      </c>
      <c r="B430" s="144" t="s">
        <v>1464</v>
      </c>
      <c r="C430" s="144" t="s">
        <v>904</v>
      </c>
      <c r="D430" s="144"/>
      <c r="E430" s="144" t="s">
        <v>824</v>
      </c>
      <c r="F430" s="97">
        <v>0</v>
      </c>
      <c r="G430" s="97">
        <v>0</v>
      </c>
      <c r="H430" s="97">
        <v>0</v>
      </c>
      <c r="I430" s="97">
        <v>0</v>
      </c>
      <c r="J430" s="97">
        <v>0</v>
      </c>
      <c r="K430" s="97">
        <v>0</v>
      </c>
      <c r="L430" s="97">
        <v>0</v>
      </c>
      <c r="M430" s="97">
        <v>0</v>
      </c>
      <c r="N430" s="97">
        <v>0</v>
      </c>
      <c r="O430" s="97">
        <v>254482</v>
      </c>
      <c r="P430" s="97">
        <v>0</v>
      </c>
      <c r="Q430" s="97">
        <v>1843</v>
      </c>
      <c r="R430" s="97">
        <v>0</v>
      </c>
      <c r="S430" s="140">
        <v>256325</v>
      </c>
      <c r="T430" s="98">
        <v>0</v>
      </c>
      <c r="U430" s="98">
        <v>0</v>
      </c>
      <c r="V430" s="98">
        <v>0</v>
      </c>
      <c r="W430" s="98">
        <v>0</v>
      </c>
      <c r="X430" s="98">
        <v>0</v>
      </c>
      <c r="Y430" s="97">
        <v>0</v>
      </c>
      <c r="Z430" s="97">
        <v>0</v>
      </c>
      <c r="AA430" s="97">
        <v>0</v>
      </c>
      <c r="AB430" s="97">
        <v>0</v>
      </c>
      <c r="AC430" s="97">
        <v>0</v>
      </c>
      <c r="AD430" s="98">
        <v>0</v>
      </c>
      <c r="AE430" s="98">
        <v>0</v>
      </c>
      <c r="AF430" s="98">
        <v>0</v>
      </c>
      <c r="AG430" s="98">
        <v>0</v>
      </c>
      <c r="AH430" s="98">
        <v>109</v>
      </c>
      <c r="AI430" s="98">
        <v>0</v>
      </c>
      <c r="AJ430" s="114">
        <v>256434</v>
      </c>
      <c r="AK430" s="97">
        <v>0</v>
      </c>
      <c r="AL430" s="97">
        <v>7074</v>
      </c>
      <c r="AM430" s="97">
        <v>0</v>
      </c>
      <c r="AN430" s="97">
        <v>0</v>
      </c>
      <c r="AO430" s="97">
        <v>0</v>
      </c>
      <c r="AP430" s="97">
        <v>1255</v>
      </c>
      <c r="AQ430" s="97">
        <v>0</v>
      </c>
      <c r="AR430" s="97">
        <v>835</v>
      </c>
      <c r="AS430" s="97">
        <v>0</v>
      </c>
      <c r="AT430" s="97">
        <v>265598</v>
      </c>
      <c r="AU430" s="97">
        <v>-249</v>
      </c>
      <c r="AV430" s="97">
        <v>0</v>
      </c>
      <c r="AW430" s="97">
        <v>0</v>
      </c>
      <c r="AX430" s="97">
        <v>0</v>
      </c>
      <c r="AY430" s="97">
        <v>-3233</v>
      </c>
      <c r="AZ430" s="97">
        <v>0</v>
      </c>
      <c r="BA430" s="97">
        <v>0</v>
      </c>
      <c r="BB430" s="97">
        <v>0</v>
      </c>
      <c r="BC430" s="97">
        <v>0</v>
      </c>
      <c r="BD430" s="114">
        <v>262116</v>
      </c>
      <c r="BE430" s="97">
        <v>0</v>
      </c>
      <c r="BF430" s="97">
        <v>-4797</v>
      </c>
      <c r="BG430" s="97">
        <v>257319</v>
      </c>
      <c r="BH430" s="97">
        <v>0</v>
      </c>
      <c r="BI430" s="97">
        <v>0</v>
      </c>
      <c r="BJ430" s="97">
        <v>0</v>
      </c>
      <c r="BK430" s="97">
        <v>3770</v>
      </c>
      <c r="BL430" s="97">
        <v>430</v>
      </c>
      <c r="BM430" s="97">
        <v>0</v>
      </c>
      <c r="BN430" s="97">
        <v>-192537</v>
      </c>
      <c r="BO430" s="97">
        <v>0</v>
      </c>
      <c r="BP430" s="97">
        <v>-1195</v>
      </c>
      <c r="BQ430" s="97">
        <v>67789</v>
      </c>
      <c r="BR430" s="105">
        <v>0</v>
      </c>
      <c r="BS430" s="105">
        <v>0</v>
      </c>
      <c r="BT430" s="105">
        <v>30557</v>
      </c>
      <c r="BU430" s="105">
        <v>11985</v>
      </c>
      <c r="BV430" s="106">
        <v>0</v>
      </c>
      <c r="BW430" s="106">
        <v>0</v>
      </c>
      <c r="BX430" s="106">
        <v>34327</v>
      </c>
      <c r="BY430" s="106">
        <v>12415</v>
      </c>
      <c r="BZ430" s="105">
        <v>0</v>
      </c>
      <c r="CA430" s="107">
        <v>14026</v>
      </c>
      <c r="CB430" s="107">
        <v>0</v>
      </c>
      <c r="CC430" s="107">
        <v>2837</v>
      </c>
      <c r="CD430" s="107">
        <v>-1501</v>
      </c>
      <c r="CE430" s="107">
        <v>0</v>
      </c>
      <c r="CF430" s="136">
        <v>15362</v>
      </c>
      <c r="CG430" s="110">
        <v>0</v>
      </c>
      <c r="CH430" s="110">
        <v>0</v>
      </c>
      <c r="CI430" s="135">
        <v>0</v>
      </c>
      <c r="CJ430" s="135">
        <v>0</v>
      </c>
      <c r="CK430" s="97">
        <v>0</v>
      </c>
      <c r="CL430" s="97">
        <v>0</v>
      </c>
      <c r="CM430" s="139">
        <v>0</v>
      </c>
      <c r="CN430" s="139">
        <v>0</v>
      </c>
      <c r="CO430" s="97">
        <v>1</v>
      </c>
      <c r="CP430" s="97">
        <v>256290</v>
      </c>
      <c r="CQ430" s="119">
        <v>0</v>
      </c>
      <c r="CR430" s="119">
        <v>0</v>
      </c>
      <c r="CS430" s="118">
        <v>0</v>
      </c>
      <c r="CT430" s="117">
        <v>0</v>
      </c>
      <c r="CU430" s="117">
        <v>0</v>
      </c>
    </row>
    <row r="431" spans="1:99" x14ac:dyDescent="0.2">
      <c r="A431" s="144" t="s">
        <v>905</v>
      </c>
      <c r="B431" s="144" t="s">
        <v>1465</v>
      </c>
      <c r="C431" s="144" t="s">
        <v>906</v>
      </c>
      <c r="D431" s="144"/>
      <c r="E431" s="144" t="s">
        <v>824</v>
      </c>
      <c r="F431" s="97">
        <v>0</v>
      </c>
      <c r="G431" s="97">
        <v>0</v>
      </c>
      <c r="H431" s="97">
        <v>0</v>
      </c>
      <c r="I431" s="97">
        <v>0</v>
      </c>
      <c r="J431" s="97">
        <v>0</v>
      </c>
      <c r="K431" s="97">
        <v>0</v>
      </c>
      <c r="L431" s="97">
        <v>0</v>
      </c>
      <c r="M431" s="97">
        <v>0</v>
      </c>
      <c r="N431" s="97">
        <v>0</v>
      </c>
      <c r="O431" s="97">
        <v>169312</v>
      </c>
      <c r="P431" s="97">
        <v>0</v>
      </c>
      <c r="Q431" s="97">
        <v>1212</v>
      </c>
      <c r="R431" s="97">
        <v>0</v>
      </c>
      <c r="S431" s="140">
        <v>170524</v>
      </c>
      <c r="T431" s="98">
        <v>0</v>
      </c>
      <c r="U431" s="98">
        <v>0</v>
      </c>
      <c r="V431" s="98">
        <v>0</v>
      </c>
      <c r="W431" s="98">
        <v>0</v>
      </c>
      <c r="X431" s="98">
        <v>0</v>
      </c>
      <c r="Y431" s="97">
        <v>0</v>
      </c>
      <c r="Z431" s="97">
        <v>0</v>
      </c>
      <c r="AA431" s="97">
        <v>0</v>
      </c>
      <c r="AB431" s="97">
        <v>0</v>
      </c>
      <c r="AC431" s="97">
        <v>0</v>
      </c>
      <c r="AD431" s="98">
        <v>0</v>
      </c>
      <c r="AE431" s="98">
        <v>0</v>
      </c>
      <c r="AF431" s="98">
        <v>0</v>
      </c>
      <c r="AG431" s="98">
        <v>0</v>
      </c>
      <c r="AH431" s="98">
        <v>-303</v>
      </c>
      <c r="AI431" s="98">
        <v>0</v>
      </c>
      <c r="AJ431" s="114">
        <v>170221</v>
      </c>
      <c r="AK431" s="97">
        <v>0</v>
      </c>
      <c r="AL431" s="97">
        <v>1793</v>
      </c>
      <c r="AM431" s="97">
        <v>0</v>
      </c>
      <c r="AN431" s="97">
        <v>0</v>
      </c>
      <c r="AO431" s="97">
        <v>8</v>
      </c>
      <c r="AP431" s="97">
        <v>1568</v>
      </c>
      <c r="AQ431" s="97">
        <v>0</v>
      </c>
      <c r="AR431" s="97">
        <v>722</v>
      </c>
      <c r="AS431" s="97">
        <v>0</v>
      </c>
      <c r="AT431" s="97">
        <v>174312</v>
      </c>
      <c r="AU431" s="97">
        <v>-73</v>
      </c>
      <c r="AV431" s="97">
        <v>0</v>
      </c>
      <c r="AW431" s="97">
        <v>0</v>
      </c>
      <c r="AX431" s="97">
        <v>0</v>
      </c>
      <c r="AY431" s="97">
        <v>-124</v>
      </c>
      <c r="AZ431" s="97">
        <v>0</v>
      </c>
      <c r="BA431" s="97">
        <v>0</v>
      </c>
      <c r="BB431" s="97">
        <v>0</v>
      </c>
      <c r="BC431" s="97">
        <v>0</v>
      </c>
      <c r="BD431" s="114">
        <v>174115</v>
      </c>
      <c r="BE431" s="97">
        <v>0</v>
      </c>
      <c r="BF431" s="97">
        <v>-4754.8500000000004</v>
      </c>
      <c r="BG431" s="97">
        <v>169360.15</v>
      </c>
      <c r="BH431" s="97">
        <v>0</v>
      </c>
      <c r="BI431" s="97">
        <v>0</v>
      </c>
      <c r="BJ431" s="97">
        <v>0</v>
      </c>
      <c r="BK431" s="97">
        <v>1480</v>
      </c>
      <c r="BL431" s="97">
        <v>0</v>
      </c>
      <c r="BM431" s="97">
        <v>0</v>
      </c>
      <c r="BN431" s="97">
        <v>-113925</v>
      </c>
      <c r="BO431" s="97">
        <v>0</v>
      </c>
      <c r="BP431" s="97">
        <v>-1201</v>
      </c>
      <c r="BQ431" s="97">
        <v>55714</v>
      </c>
      <c r="BR431" s="105">
        <v>0</v>
      </c>
      <c r="BS431" s="105">
        <v>0</v>
      </c>
      <c r="BT431" s="105">
        <v>22282</v>
      </c>
      <c r="BU431" s="105">
        <v>6000</v>
      </c>
      <c r="BV431" s="106">
        <v>0</v>
      </c>
      <c r="BW431" s="106">
        <v>0</v>
      </c>
      <c r="BX431" s="106">
        <v>23762</v>
      </c>
      <c r="BY431" s="106">
        <v>6000</v>
      </c>
      <c r="BZ431" s="105">
        <v>0</v>
      </c>
      <c r="CA431" s="107">
        <v>4194</v>
      </c>
      <c r="CB431" s="107">
        <v>0</v>
      </c>
      <c r="CC431" s="107">
        <v>-52</v>
      </c>
      <c r="CD431" s="107">
        <v>-1674</v>
      </c>
      <c r="CE431" s="107">
        <v>111</v>
      </c>
      <c r="CF431" s="136">
        <v>2579</v>
      </c>
      <c r="CG431" s="110">
        <v>0</v>
      </c>
      <c r="CH431" s="110">
        <v>0</v>
      </c>
      <c r="CI431" s="135">
        <v>0</v>
      </c>
      <c r="CJ431" s="135">
        <v>0</v>
      </c>
      <c r="CK431" s="97">
        <v>0</v>
      </c>
      <c r="CL431" s="97">
        <v>0</v>
      </c>
      <c r="CM431" s="139">
        <v>0</v>
      </c>
      <c r="CN431" s="139">
        <v>0</v>
      </c>
      <c r="CO431" s="97">
        <v>1</v>
      </c>
      <c r="CP431" s="97">
        <v>170524</v>
      </c>
      <c r="CQ431" s="119">
        <v>0</v>
      </c>
      <c r="CR431" s="119">
        <v>0</v>
      </c>
      <c r="CS431" s="118">
        <v>0</v>
      </c>
      <c r="CT431" s="117">
        <v>0</v>
      </c>
      <c r="CU431" s="117">
        <v>0</v>
      </c>
    </row>
    <row r="432" spans="1:99" x14ac:dyDescent="0.2">
      <c r="A432" s="144" t="s">
        <v>907</v>
      </c>
      <c r="B432" s="144" t="s">
        <v>1466</v>
      </c>
      <c r="C432" s="144" t="s">
        <v>908</v>
      </c>
      <c r="D432" s="144"/>
      <c r="E432" s="144" t="s">
        <v>824</v>
      </c>
      <c r="F432" s="97">
        <v>0</v>
      </c>
      <c r="G432" s="97">
        <v>0</v>
      </c>
      <c r="H432" s="97">
        <v>0</v>
      </c>
      <c r="I432" s="97">
        <v>0</v>
      </c>
      <c r="J432" s="97">
        <v>0</v>
      </c>
      <c r="K432" s="97">
        <v>0</v>
      </c>
      <c r="L432" s="97">
        <v>0</v>
      </c>
      <c r="M432" s="97">
        <v>0</v>
      </c>
      <c r="N432" s="97">
        <v>0</v>
      </c>
      <c r="O432" s="97">
        <v>107264.546</v>
      </c>
      <c r="P432" s="97">
        <v>0</v>
      </c>
      <c r="Q432" s="97">
        <v>4626.7199999999993</v>
      </c>
      <c r="R432" s="97">
        <v>0</v>
      </c>
      <c r="S432" s="140">
        <v>111891.266</v>
      </c>
      <c r="T432" s="98">
        <v>0</v>
      </c>
      <c r="U432" s="98">
        <v>0</v>
      </c>
      <c r="V432" s="98">
        <v>0</v>
      </c>
      <c r="W432" s="98">
        <v>0</v>
      </c>
      <c r="X432" s="98">
        <v>0</v>
      </c>
      <c r="Y432" s="97">
        <v>0</v>
      </c>
      <c r="Z432" s="97">
        <v>0</v>
      </c>
      <c r="AA432" s="97">
        <v>0</v>
      </c>
      <c r="AB432" s="97">
        <v>0</v>
      </c>
      <c r="AC432" s="97">
        <v>662.17499999999995</v>
      </c>
      <c r="AD432" s="98">
        <v>0</v>
      </c>
      <c r="AE432" s="98">
        <v>0</v>
      </c>
      <c r="AF432" s="98">
        <v>0</v>
      </c>
      <c r="AG432" s="98">
        <v>0</v>
      </c>
      <c r="AH432" s="98">
        <v>0</v>
      </c>
      <c r="AI432" s="98">
        <v>0</v>
      </c>
      <c r="AJ432" s="114">
        <v>112553.44100000001</v>
      </c>
      <c r="AK432" s="97">
        <v>0</v>
      </c>
      <c r="AL432" s="97">
        <v>0</v>
      </c>
      <c r="AM432" s="97">
        <v>0</v>
      </c>
      <c r="AN432" s="97">
        <v>0</v>
      </c>
      <c r="AO432" s="97">
        <v>11.494</v>
      </c>
      <c r="AP432" s="97">
        <v>1686</v>
      </c>
      <c r="AQ432" s="97">
        <v>379</v>
      </c>
      <c r="AR432" s="97">
        <v>565.64499999999998</v>
      </c>
      <c r="AS432" s="97">
        <v>0</v>
      </c>
      <c r="AT432" s="97">
        <v>115195.58000000002</v>
      </c>
      <c r="AU432" s="97">
        <v>-40.728999999999999</v>
      </c>
      <c r="AV432" s="97">
        <v>0</v>
      </c>
      <c r="AW432" s="97">
        <v>0</v>
      </c>
      <c r="AX432" s="97">
        <v>0</v>
      </c>
      <c r="AY432" s="97">
        <v>0</v>
      </c>
      <c r="AZ432" s="97">
        <v>0</v>
      </c>
      <c r="BA432" s="97">
        <v>0</v>
      </c>
      <c r="BB432" s="97">
        <v>0</v>
      </c>
      <c r="BC432" s="97">
        <v>0</v>
      </c>
      <c r="BD432" s="114">
        <v>115154.85100000001</v>
      </c>
      <c r="BE432" s="97">
        <v>0</v>
      </c>
      <c r="BF432" s="97">
        <v>-4536</v>
      </c>
      <c r="BG432" s="97">
        <v>110618.85100000001</v>
      </c>
      <c r="BH432" s="97">
        <v>0</v>
      </c>
      <c r="BI432" s="97">
        <v>0</v>
      </c>
      <c r="BJ432" s="97">
        <v>0</v>
      </c>
      <c r="BK432" s="97">
        <v>264</v>
      </c>
      <c r="BL432" s="97">
        <v>0</v>
      </c>
      <c r="BM432" s="97">
        <v>0</v>
      </c>
      <c r="BN432" s="97">
        <v>-65562</v>
      </c>
      <c r="BO432" s="97">
        <v>0</v>
      </c>
      <c r="BP432" s="97">
        <v>-1016</v>
      </c>
      <c r="BQ432" s="97">
        <v>44305</v>
      </c>
      <c r="BR432" s="105">
        <v>0</v>
      </c>
      <c r="BS432" s="105">
        <v>0</v>
      </c>
      <c r="BT432" s="105">
        <v>12816</v>
      </c>
      <c r="BU432" s="105">
        <v>5656</v>
      </c>
      <c r="BV432" s="106">
        <v>0</v>
      </c>
      <c r="BW432" s="106">
        <v>0</v>
      </c>
      <c r="BX432" s="106">
        <v>13080</v>
      </c>
      <c r="BY432" s="106">
        <v>5656</v>
      </c>
      <c r="BZ432" s="105">
        <v>0</v>
      </c>
      <c r="CA432" s="107">
        <v>4044</v>
      </c>
      <c r="CB432" s="107">
        <v>2662</v>
      </c>
      <c r="CC432" s="107">
        <v>0</v>
      </c>
      <c r="CD432" s="107">
        <v>0</v>
      </c>
      <c r="CE432" s="107">
        <v>0</v>
      </c>
      <c r="CF432" s="136">
        <v>6706</v>
      </c>
      <c r="CG432" s="110">
        <v>0</v>
      </c>
      <c r="CH432" s="110">
        <v>0</v>
      </c>
      <c r="CI432" s="135">
        <v>0</v>
      </c>
      <c r="CJ432" s="135">
        <v>0</v>
      </c>
      <c r="CK432" s="97">
        <v>0</v>
      </c>
      <c r="CL432" s="97">
        <v>0</v>
      </c>
      <c r="CM432" s="139">
        <v>0</v>
      </c>
      <c r="CN432" s="139">
        <v>0</v>
      </c>
      <c r="CO432" s="97">
        <v>1</v>
      </c>
      <c r="CP432" s="97">
        <v>110883</v>
      </c>
      <c r="CQ432" s="119">
        <v>0</v>
      </c>
      <c r="CR432" s="119">
        <v>0</v>
      </c>
      <c r="CS432" s="118">
        <v>0</v>
      </c>
      <c r="CT432" s="117">
        <v>0</v>
      </c>
      <c r="CU432" s="117">
        <v>0</v>
      </c>
    </row>
    <row r="433" spans="1:99" x14ac:dyDescent="0.2">
      <c r="A433" s="144" t="s">
        <v>909</v>
      </c>
      <c r="B433" s="144" t="s">
        <v>1467</v>
      </c>
      <c r="C433" s="144" t="s">
        <v>910</v>
      </c>
      <c r="D433" s="144"/>
      <c r="E433" s="144" t="s">
        <v>824</v>
      </c>
      <c r="F433" s="97">
        <v>0</v>
      </c>
      <c r="G433" s="97">
        <v>0</v>
      </c>
      <c r="H433" s="97">
        <v>0</v>
      </c>
      <c r="I433" s="97">
        <v>0</v>
      </c>
      <c r="J433" s="97">
        <v>0</v>
      </c>
      <c r="K433" s="97">
        <v>0</v>
      </c>
      <c r="L433" s="97">
        <v>0</v>
      </c>
      <c r="M433" s="97">
        <v>0</v>
      </c>
      <c r="N433" s="97">
        <v>0</v>
      </c>
      <c r="O433" s="97">
        <v>159645</v>
      </c>
      <c r="P433" s="97">
        <v>0</v>
      </c>
      <c r="Q433" s="97">
        <v>0</v>
      </c>
      <c r="R433" s="97">
        <v>0</v>
      </c>
      <c r="S433" s="140">
        <v>159645</v>
      </c>
      <c r="T433" s="98">
        <v>0</v>
      </c>
      <c r="U433" s="98">
        <v>0</v>
      </c>
      <c r="V433" s="98">
        <v>0</v>
      </c>
      <c r="W433" s="98">
        <v>0</v>
      </c>
      <c r="X433" s="98">
        <v>0</v>
      </c>
      <c r="Y433" s="97">
        <v>0</v>
      </c>
      <c r="Z433" s="97">
        <v>0</v>
      </c>
      <c r="AA433" s="97">
        <v>0</v>
      </c>
      <c r="AB433" s="97">
        <v>0</v>
      </c>
      <c r="AC433" s="97">
        <v>0</v>
      </c>
      <c r="AD433" s="98">
        <v>0</v>
      </c>
      <c r="AE433" s="98">
        <v>0</v>
      </c>
      <c r="AF433" s="98">
        <v>0</v>
      </c>
      <c r="AG433" s="98">
        <v>0</v>
      </c>
      <c r="AH433" s="98">
        <v>-84</v>
      </c>
      <c r="AI433" s="98">
        <v>0</v>
      </c>
      <c r="AJ433" s="114">
        <v>159561</v>
      </c>
      <c r="AK433" s="97">
        <v>0</v>
      </c>
      <c r="AL433" s="97">
        <v>2435</v>
      </c>
      <c r="AM433" s="97">
        <v>0</v>
      </c>
      <c r="AN433" s="97">
        <v>0</v>
      </c>
      <c r="AO433" s="97">
        <v>0</v>
      </c>
      <c r="AP433" s="97">
        <v>1537</v>
      </c>
      <c r="AQ433" s="97">
        <v>0</v>
      </c>
      <c r="AR433" s="97">
        <v>6495</v>
      </c>
      <c r="AS433" s="97">
        <v>0</v>
      </c>
      <c r="AT433" s="97">
        <v>170028</v>
      </c>
      <c r="AU433" s="97">
        <v>-254</v>
      </c>
      <c r="AV433" s="97">
        <v>600</v>
      </c>
      <c r="AW433" s="97">
        <v>0</v>
      </c>
      <c r="AX433" s="97">
        <v>0</v>
      </c>
      <c r="AY433" s="97">
        <v>0</v>
      </c>
      <c r="AZ433" s="97">
        <v>0</v>
      </c>
      <c r="BA433" s="97">
        <v>0</v>
      </c>
      <c r="BB433" s="97">
        <v>0</v>
      </c>
      <c r="BC433" s="97">
        <v>0</v>
      </c>
      <c r="BD433" s="114">
        <v>170374</v>
      </c>
      <c r="BE433" s="97">
        <v>0</v>
      </c>
      <c r="BF433" s="97">
        <v>-17691</v>
      </c>
      <c r="BG433" s="97">
        <v>152683</v>
      </c>
      <c r="BH433" s="97">
        <v>0</v>
      </c>
      <c r="BI433" s="97">
        <v>0</v>
      </c>
      <c r="BJ433" s="97">
        <v>0</v>
      </c>
      <c r="BK433" s="97">
        <v>-3755</v>
      </c>
      <c r="BL433" s="97">
        <v>0</v>
      </c>
      <c r="BM433" s="97">
        <v>0</v>
      </c>
      <c r="BN433" s="97">
        <v>-88298</v>
      </c>
      <c r="BO433" s="97">
        <v>0</v>
      </c>
      <c r="BP433" s="97">
        <v>-1421</v>
      </c>
      <c r="BQ433" s="97">
        <v>59209</v>
      </c>
      <c r="BR433" s="105">
        <v>0</v>
      </c>
      <c r="BS433" s="105">
        <v>0</v>
      </c>
      <c r="BT433" s="105">
        <v>24539</v>
      </c>
      <c r="BU433" s="105">
        <v>4475</v>
      </c>
      <c r="BV433" s="106">
        <v>0</v>
      </c>
      <c r="BW433" s="106">
        <v>0</v>
      </c>
      <c r="BX433" s="106">
        <v>20784</v>
      </c>
      <c r="BY433" s="106">
        <v>4475</v>
      </c>
      <c r="BZ433" s="105">
        <v>0</v>
      </c>
      <c r="CA433" s="107">
        <v>5909</v>
      </c>
      <c r="CB433" s="107">
        <v>0</v>
      </c>
      <c r="CC433" s="107">
        <v>284</v>
      </c>
      <c r="CD433" s="107">
        <v>0</v>
      </c>
      <c r="CE433" s="107">
        <v>0</v>
      </c>
      <c r="CF433" s="136">
        <v>6193</v>
      </c>
      <c r="CG433" s="110">
        <v>0</v>
      </c>
      <c r="CH433" s="110">
        <v>0</v>
      </c>
      <c r="CI433" s="135">
        <v>0</v>
      </c>
      <c r="CJ433" s="135">
        <v>0</v>
      </c>
      <c r="CK433" s="97">
        <v>0</v>
      </c>
      <c r="CL433" s="97">
        <v>0</v>
      </c>
      <c r="CM433" s="139">
        <v>0</v>
      </c>
      <c r="CN433" s="139">
        <v>0</v>
      </c>
      <c r="CO433" s="97">
        <v>1</v>
      </c>
      <c r="CP433" s="97">
        <v>152350</v>
      </c>
      <c r="CQ433" s="119">
        <v>0</v>
      </c>
      <c r="CR433" s="119">
        <v>0</v>
      </c>
      <c r="CS433" s="118">
        <v>0</v>
      </c>
      <c r="CT433" s="117">
        <v>0</v>
      </c>
      <c r="CU433" s="117">
        <v>0</v>
      </c>
    </row>
    <row r="434" spans="1:99" x14ac:dyDescent="0.2">
      <c r="A434" s="144" t="s">
        <v>911</v>
      </c>
      <c r="B434" s="144" t="s">
        <v>1468</v>
      </c>
      <c r="C434" s="144" t="s">
        <v>912</v>
      </c>
      <c r="D434" s="144"/>
      <c r="E434" s="144" t="s">
        <v>824</v>
      </c>
      <c r="F434" s="97">
        <v>0</v>
      </c>
      <c r="G434" s="97">
        <v>0</v>
      </c>
      <c r="H434" s="97">
        <v>0</v>
      </c>
      <c r="I434" s="97">
        <v>0</v>
      </c>
      <c r="J434" s="97">
        <v>0</v>
      </c>
      <c r="K434" s="97">
        <v>0</v>
      </c>
      <c r="L434" s="97">
        <v>0</v>
      </c>
      <c r="M434" s="97">
        <v>0</v>
      </c>
      <c r="N434" s="97">
        <v>0</v>
      </c>
      <c r="O434" s="97">
        <v>142568</v>
      </c>
      <c r="P434" s="97">
        <v>0</v>
      </c>
      <c r="Q434" s="97">
        <v>1058</v>
      </c>
      <c r="R434" s="97">
        <v>0</v>
      </c>
      <c r="S434" s="140">
        <v>143626</v>
      </c>
      <c r="T434" s="98">
        <v>0</v>
      </c>
      <c r="U434" s="98">
        <v>0</v>
      </c>
      <c r="V434" s="98">
        <v>0</v>
      </c>
      <c r="W434" s="98">
        <v>0</v>
      </c>
      <c r="X434" s="98">
        <v>0</v>
      </c>
      <c r="Y434" s="97">
        <v>0</v>
      </c>
      <c r="Z434" s="97">
        <v>0</v>
      </c>
      <c r="AA434" s="97">
        <v>0</v>
      </c>
      <c r="AB434" s="97">
        <v>0</v>
      </c>
      <c r="AC434" s="97">
        <v>0</v>
      </c>
      <c r="AD434" s="98">
        <v>0</v>
      </c>
      <c r="AE434" s="98">
        <v>0</v>
      </c>
      <c r="AF434" s="98">
        <v>0</v>
      </c>
      <c r="AG434" s="98">
        <v>0</v>
      </c>
      <c r="AH434" s="98">
        <v>0</v>
      </c>
      <c r="AI434" s="98">
        <v>0</v>
      </c>
      <c r="AJ434" s="114">
        <v>143626</v>
      </c>
      <c r="AK434" s="97">
        <v>0</v>
      </c>
      <c r="AL434" s="97">
        <v>0</v>
      </c>
      <c r="AM434" s="97">
        <v>0</v>
      </c>
      <c r="AN434" s="97">
        <v>0</v>
      </c>
      <c r="AO434" s="97">
        <v>0</v>
      </c>
      <c r="AP434" s="97">
        <v>286</v>
      </c>
      <c r="AQ434" s="97">
        <v>0</v>
      </c>
      <c r="AR434" s="97">
        <v>14</v>
      </c>
      <c r="AS434" s="97">
        <v>0</v>
      </c>
      <c r="AT434" s="97">
        <v>143926</v>
      </c>
      <c r="AU434" s="97">
        <v>-117</v>
      </c>
      <c r="AV434" s="97">
        <v>0</v>
      </c>
      <c r="AW434" s="97">
        <v>0</v>
      </c>
      <c r="AX434" s="97">
        <v>0</v>
      </c>
      <c r="AY434" s="97">
        <v>-2198.2100000000005</v>
      </c>
      <c r="AZ434" s="97">
        <v>0</v>
      </c>
      <c r="BA434" s="97">
        <v>0</v>
      </c>
      <c r="BB434" s="97">
        <v>0</v>
      </c>
      <c r="BC434" s="97">
        <v>0</v>
      </c>
      <c r="BD434" s="114">
        <v>141610.79</v>
      </c>
      <c r="BE434" s="97">
        <v>0</v>
      </c>
      <c r="BF434" s="97">
        <v>-1110.7239999999999</v>
      </c>
      <c r="BG434" s="97">
        <v>140500.06600000002</v>
      </c>
      <c r="BH434" s="97">
        <v>0</v>
      </c>
      <c r="BI434" s="97">
        <v>0</v>
      </c>
      <c r="BJ434" s="97">
        <v>0</v>
      </c>
      <c r="BK434" s="97">
        <v>-318</v>
      </c>
      <c r="BL434" s="97">
        <v>0</v>
      </c>
      <c r="BM434" s="97">
        <v>0</v>
      </c>
      <c r="BN434" s="97">
        <v>-76621</v>
      </c>
      <c r="BO434" s="97">
        <v>0</v>
      </c>
      <c r="BP434" s="97">
        <v>-972</v>
      </c>
      <c r="BQ434" s="97">
        <v>62591</v>
      </c>
      <c r="BR434" s="105">
        <v>0</v>
      </c>
      <c r="BS434" s="105">
        <v>0</v>
      </c>
      <c r="BT434" s="105">
        <v>17788</v>
      </c>
      <c r="BU434" s="105">
        <v>9697</v>
      </c>
      <c r="BV434" s="106">
        <v>0</v>
      </c>
      <c r="BW434" s="106">
        <v>0</v>
      </c>
      <c r="BX434" s="106">
        <v>17470</v>
      </c>
      <c r="BY434" s="106">
        <v>9697</v>
      </c>
      <c r="BZ434" s="105">
        <v>0</v>
      </c>
      <c r="CA434" s="107">
        <v>5437</v>
      </c>
      <c r="CB434" s="107">
        <v>0</v>
      </c>
      <c r="CC434" s="107">
        <v>1613</v>
      </c>
      <c r="CD434" s="107">
        <v>-635</v>
      </c>
      <c r="CE434" s="107">
        <v>0</v>
      </c>
      <c r="CF434" s="136">
        <v>6415</v>
      </c>
      <c r="CG434" s="110">
        <v>0</v>
      </c>
      <c r="CH434" s="110">
        <v>0</v>
      </c>
      <c r="CI434" s="135">
        <v>0</v>
      </c>
      <c r="CJ434" s="135">
        <v>0</v>
      </c>
      <c r="CK434" s="97">
        <v>0</v>
      </c>
      <c r="CL434" s="97">
        <v>0</v>
      </c>
      <c r="CM434" s="139">
        <v>0</v>
      </c>
      <c r="CN434" s="139">
        <v>0</v>
      </c>
      <c r="CO434" s="97">
        <v>1</v>
      </c>
      <c r="CP434" s="97">
        <v>142568</v>
      </c>
      <c r="CQ434" s="119">
        <v>0</v>
      </c>
      <c r="CR434" s="119">
        <v>0</v>
      </c>
      <c r="CS434" s="118">
        <v>0</v>
      </c>
      <c r="CT434" s="117">
        <v>0</v>
      </c>
      <c r="CU434" s="117">
        <v>0</v>
      </c>
    </row>
    <row r="435" spans="1:99" x14ac:dyDescent="0.2">
      <c r="A435" s="144" t="s">
        <v>913</v>
      </c>
      <c r="B435" s="144" t="s">
        <v>1469</v>
      </c>
      <c r="C435" s="144" t="s">
        <v>914</v>
      </c>
      <c r="D435" s="144"/>
      <c r="E435" s="144" t="s">
        <v>824</v>
      </c>
      <c r="F435" s="97">
        <v>0</v>
      </c>
      <c r="G435" s="97">
        <v>0</v>
      </c>
      <c r="H435" s="97">
        <v>0</v>
      </c>
      <c r="I435" s="97">
        <v>0</v>
      </c>
      <c r="J435" s="97">
        <v>0</v>
      </c>
      <c r="K435" s="97">
        <v>0</v>
      </c>
      <c r="L435" s="97">
        <v>0</v>
      </c>
      <c r="M435" s="97">
        <v>0</v>
      </c>
      <c r="N435" s="97">
        <v>0</v>
      </c>
      <c r="O435" s="97">
        <v>112908.34000000003</v>
      </c>
      <c r="P435" s="97">
        <v>0</v>
      </c>
      <c r="Q435" s="97">
        <v>3580.5800000000004</v>
      </c>
      <c r="R435" s="97">
        <v>0</v>
      </c>
      <c r="S435" s="140">
        <v>116488.92000000003</v>
      </c>
      <c r="T435" s="98">
        <v>0</v>
      </c>
      <c r="U435" s="98">
        <v>0</v>
      </c>
      <c r="V435" s="98">
        <v>0</v>
      </c>
      <c r="W435" s="98">
        <v>0</v>
      </c>
      <c r="X435" s="98">
        <v>0</v>
      </c>
      <c r="Y435" s="97">
        <v>0</v>
      </c>
      <c r="Z435" s="97">
        <v>0</v>
      </c>
      <c r="AA435" s="97">
        <v>0</v>
      </c>
      <c r="AB435" s="97">
        <v>0</v>
      </c>
      <c r="AC435" s="97">
        <v>919</v>
      </c>
      <c r="AD435" s="98">
        <v>0</v>
      </c>
      <c r="AE435" s="98">
        <v>0</v>
      </c>
      <c r="AF435" s="98">
        <v>0</v>
      </c>
      <c r="AG435" s="98">
        <v>0</v>
      </c>
      <c r="AH435" s="98">
        <v>-78</v>
      </c>
      <c r="AI435" s="98">
        <v>0</v>
      </c>
      <c r="AJ435" s="114">
        <v>117329.92000000003</v>
      </c>
      <c r="AK435" s="97">
        <v>0</v>
      </c>
      <c r="AL435" s="97">
        <v>1340</v>
      </c>
      <c r="AM435" s="97">
        <v>0</v>
      </c>
      <c r="AN435" s="97">
        <v>0</v>
      </c>
      <c r="AO435" s="97">
        <v>57</v>
      </c>
      <c r="AP435" s="97">
        <v>235</v>
      </c>
      <c r="AQ435" s="97">
        <v>0</v>
      </c>
      <c r="AR435" s="97">
        <v>63</v>
      </c>
      <c r="AS435" s="97">
        <v>0</v>
      </c>
      <c r="AT435" s="97">
        <v>119024.92000000003</v>
      </c>
      <c r="AU435" s="97">
        <v>-20</v>
      </c>
      <c r="AV435" s="97">
        <v>0</v>
      </c>
      <c r="AW435" s="97">
        <v>0</v>
      </c>
      <c r="AX435" s="97">
        <v>0</v>
      </c>
      <c r="AY435" s="97">
        <v>0</v>
      </c>
      <c r="AZ435" s="97">
        <v>0</v>
      </c>
      <c r="BA435" s="97">
        <v>0</v>
      </c>
      <c r="BB435" s="97">
        <v>0</v>
      </c>
      <c r="BC435" s="97">
        <v>0</v>
      </c>
      <c r="BD435" s="114">
        <v>119004.92000000003</v>
      </c>
      <c r="BE435" s="97">
        <v>0</v>
      </c>
      <c r="BF435" s="97">
        <v>0</v>
      </c>
      <c r="BG435" s="97">
        <v>119004.92000000003</v>
      </c>
      <c r="BH435" s="97">
        <v>0</v>
      </c>
      <c r="BI435" s="97">
        <v>0</v>
      </c>
      <c r="BJ435" s="97">
        <v>0</v>
      </c>
      <c r="BK435" s="97">
        <v>2824</v>
      </c>
      <c r="BL435" s="97">
        <v>0</v>
      </c>
      <c r="BM435" s="97">
        <v>0</v>
      </c>
      <c r="BN435" s="97">
        <v>-73995</v>
      </c>
      <c r="BO435" s="97">
        <v>0</v>
      </c>
      <c r="BP435" s="97">
        <v>-908</v>
      </c>
      <c r="BQ435" s="97">
        <v>46926</v>
      </c>
      <c r="BR435" s="105">
        <v>0</v>
      </c>
      <c r="BS435" s="105">
        <v>0</v>
      </c>
      <c r="BT435" s="105">
        <v>11707</v>
      </c>
      <c r="BU435" s="105">
        <v>4404</v>
      </c>
      <c r="BV435" s="106">
        <v>0</v>
      </c>
      <c r="BW435" s="106">
        <v>0</v>
      </c>
      <c r="BX435" s="106">
        <v>14531</v>
      </c>
      <c r="BY435" s="106">
        <v>4404</v>
      </c>
      <c r="BZ435" s="105">
        <v>0</v>
      </c>
      <c r="CA435" s="107">
        <v>0</v>
      </c>
      <c r="CB435" s="107">
        <v>0</v>
      </c>
      <c r="CC435" s="107">
        <v>0</v>
      </c>
      <c r="CD435" s="107">
        <v>0</v>
      </c>
      <c r="CE435" s="107">
        <v>0</v>
      </c>
      <c r="CF435" s="136">
        <v>0</v>
      </c>
      <c r="CG435" s="110">
        <v>0</v>
      </c>
      <c r="CH435" s="110">
        <v>0</v>
      </c>
      <c r="CI435" s="135">
        <v>0</v>
      </c>
      <c r="CJ435" s="135">
        <v>0</v>
      </c>
      <c r="CK435" s="97">
        <v>0</v>
      </c>
      <c r="CL435" s="97">
        <v>0</v>
      </c>
      <c r="CM435" s="139">
        <v>0</v>
      </c>
      <c r="CN435" s="139">
        <v>0</v>
      </c>
      <c r="CO435" s="97">
        <v>1</v>
      </c>
      <c r="CP435" s="97">
        <v>119004.92000000003</v>
      </c>
      <c r="CQ435" s="119">
        <v>0</v>
      </c>
      <c r="CR435" s="119">
        <v>0</v>
      </c>
      <c r="CS435" s="118">
        <v>0</v>
      </c>
      <c r="CT435" s="117">
        <v>0</v>
      </c>
      <c r="CU435" s="117">
        <v>0</v>
      </c>
    </row>
    <row r="436" spans="1:99" x14ac:dyDescent="0.2">
      <c r="A436" s="144" t="s">
        <v>915</v>
      </c>
      <c r="B436" s="144" t="s">
        <v>1470</v>
      </c>
      <c r="C436" s="144" t="s">
        <v>916</v>
      </c>
      <c r="D436" s="144"/>
      <c r="E436" s="144" t="s">
        <v>824</v>
      </c>
      <c r="F436" s="97">
        <v>0</v>
      </c>
      <c r="G436" s="97">
        <v>0</v>
      </c>
      <c r="H436" s="97">
        <v>0</v>
      </c>
      <c r="I436" s="97">
        <v>0</v>
      </c>
      <c r="J436" s="97">
        <v>0</v>
      </c>
      <c r="K436" s="97">
        <v>0</v>
      </c>
      <c r="L436" s="97">
        <v>0</v>
      </c>
      <c r="M436" s="97">
        <v>0</v>
      </c>
      <c r="N436" s="97">
        <v>0</v>
      </c>
      <c r="O436" s="97">
        <v>185230.22593999992</v>
      </c>
      <c r="P436" s="97">
        <v>0</v>
      </c>
      <c r="Q436" s="97">
        <v>678</v>
      </c>
      <c r="R436" s="97">
        <v>0</v>
      </c>
      <c r="S436" s="140">
        <v>185908.22593999992</v>
      </c>
      <c r="T436" s="98">
        <v>0</v>
      </c>
      <c r="U436" s="98">
        <v>0</v>
      </c>
      <c r="V436" s="98">
        <v>0</v>
      </c>
      <c r="W436" s="98">
        <v>0</v>
      </c>
      <c r="X436" s="98">
        <v>0</v>
      </c>
      <c r="Y436" s="97">
        <v>0</v>
      </c>
      <c r="Z436" s="97">
        <v>0</v>
      </c>
      <c r="AA436" s="97">
        <v>0</v>
      </c>
      <c r="AB436" s="97">
        <v>0</v>
      </c>
      <c r="AC436" s="97">
        <v>0</v>
      </c>
      <c r="AD436" s="98">
        <v>0</v>
      </c>
      <c r="AE436" s="98">
        <v>0</v>
      </c>
      <c r="AF436" s="98">
        <v>0</v>
      </c>
      <c r="AG436" s="98">
        <v>0</v>
      </c>
      <c r="AH436" s="98">
        <v>-399</v>
      </c>
      <c r="AI436" s="98">
        <v>0</v>
      </c>
      <c r="AJ436" s="114">
        <v>185509.22593999992</v>
      </c>
      <c r="AK436" s="97">
        <v>0</v>
      </c>
      <c r="AL436" s="97">
        <v>0</v>
      </c>
      <c r="AM436" s="97">
        <v>0</v>
      </c>
      <c r="AN436" s="97">
        <v>0</v>
      </c>
      <c r="AO436" s="97">
        <v>0</v>
      </c>
      <c r="AP436" s="97">
        <v>3022.4087600000003</v>
      </c>
      <c r="AQ436" s="97">
        <v>0</v>
      </c>
      <c r="AR436" s="97">
        <v>1248.0070799999999</v>
      </c>
      <c r="AS436" s="97">
        <v>0</v>
      </c>
      <c r="AT436" s="97">
        <v>189779.64177999992</v>
      </c>
      <c r="AU436" s="97">
        <v>0</v>
      </c>
      <c r="AV436" s="97">
        <v>0</v>
      </c>
      <c r="AW436" s="97">
        <v>0</v>
      </c>
      <c r="AX436" s="97">
        <v>0</v>
      </c>
      <c r="AY436" s="97">
        <v>0</v>
      </c>
      <c r="AZ436" s="97">
        <v>0</v>
      </c>
      <c r="BA436" s="97">
        <v>0</v>
      </c>
      <c r="BB436" s="97">
        <v>0</v>
      </c>
      <c r="BC436" s="97">
        <v>0</v>
      </c>
      <c r="BD436" s="114">
        <v>189779.64177999992</v>
      </c>
      <c r="BE436" s="97">
        <v>0</v>
      </c>
      <c r="BF436" s="97">
        <v>-3340.1307400000001</v>
      </c>
      <c r="BG436" s="97">
        <v>186439.51103999992</v>
      </c>
      <c r="BH436" s="97">
        <v>0</v>
      </c>
      <c r="BI436" s="97">
        <v>0</v>
      </c>
      <c r="BJ436" s="97">
        <v>0</v>
      </c>
      <c r="BK436" s="97">
        <v>3786</v>
      </c>
      <c r="BL436" s="97">
        <v>0</v>
      </c>
      <c r="BM436" s="97">
        <v>0</v>
      </c>
      <c r="BN436" s="97">
        <v>-135780</v>
      </c>
      <c r="BO436" s="97">
        <v>0</v>
      </c>
      <c r="BP436" s="97">
        <v>0</v>
      </c>
      <c r="BQ436" s="97">
        <v>54446</v>
      </c>
      <c r="BR436" s="105">
        <v>0</v>
      </c>
      <c r="BS436" s="105">
        <v>0</v>
      </c>
      <c r="BT436" s="105">
        <v>5947</v>
      </c>
      <c r="BU436" s="105">
        <v>1066</v>
      </c>
      <c r="BV436" s="106">
        <v>0</v>
      </c>
      <c r="BW436" s="106">
        <v>0</v>
      </c>
      <c r="BX436" s="106">
        <v>9733</v>
      </c>
      <c r="BY436" s="106">
        <v>1066</v>
      </c>
      <c r="BZ436" s="105">
        <v>0</v>
      </c>
      <c r="CA436" s="107">
        <v>5731.6634699999995</v>
      </c>
      <c r="CB436" s="107">
        <v>8839.1517800000001</v>
      </c>
      <c r="CC436" s="107">
        <v>0</v>
      </c>
      <c r="CD436" s="107">
        <v>-2369.6448</v>
      </c>
      <c r="CE436" s="107">
        <v>0</v>
      </c>
      <c r="CF436" s="136">
        <v>12201.17045</v>
      </c>
      <c r="CG436" s="110">
        <v>0</v>
      </c>
      <c r="CH436" s="110">
        <v>0</v>
      </c>
      <c r="CI436" s="135">
        <v>0</v>
      </c>
      <c r="CJ436" s="135">
        <v>0</v>
      </c>
      <c r="CK436" s="97">
        <v>0</v>
      </c>
      <c r="CL436" s="97">
        <v>0</v>
      </c>
      <c r="CM436" s="139">
        <v>0</v>
      </c>
      <c r="CN436" s="139">
        <v>0</v>
      </c>
      <c r="CO436" s="97">
        <v>1</v>
      </c>
      <c r="CP436" s="97">
        <v>186439.51103999992</v>
      </c>
      <c r="CQ436" s="119">
        <v>0</v>
      </c>
      <c r="CR436" s="119">
        <v>0</v>
      </c>
      <c r="CS436" s="118">
        <v>0</v>
      </c>
      <c r="CT436" s="117">
        <v>0</v>
      </c>
      <c r="CU436" s="117">
        <v>0</v>
      </c>
    </row>
    <row r="437" spans="1:99" x14ac:dyDescent="0.2">
      <c r="A437" s="144" t="s">
        <v>917</v>
      </c>
      <c r="B437" s="144" t="s">
        <v>1471</v>
      </c>
      <c r="C437" s="144" t="s">
        <v>918</v>
      </c>
      <c r="D437" s="144"/>
      <c r="E437" s="144" t="s">
        <v>824</v>
      </c>
      <c r="F437" s="97">
        <v>0</v>
      </c>
      <c r="G437" s="97">
        <v>0</v>
      </c>
      <c r="H437" s="97">
        <v>0</v>
      </c>
      <c r="I437" s="97">
        <v>0</v>
      </c>
      <c r="J437" s="97">
        <v>0</v>
      </c>
      <c r="K437" s="97">
        <v>0</v>
      </c>
      <c r="L437" s="97">
        <v>0</v>
      </c>
      <c r="M437" s="97">
        <v>0</v>
      </c>
      <c r="N437" s="97">
        <v>0</v>
      </c>
      <c r="O437" s="97">
        <v>178122</v>
      </c>
      <c r="P437" s="97">
        <v>0</v>
      </c>
      <c r="Q437" s="97">
        <v>1789</v>
      </c>
      <c r="R437" s="97">
        <v>0</v>
      </c>
      <c r="S437" s="140">
        <v>179911</v>
      </c>
      <c r="T437" s="98">
        <v>0</v>
      </c>
      <c r="U437" s="98">
        <v>0</v>
      </c>
      <c r="V437" s="98">
        <v>0</v>
      </c>
      <c r="W437" s="98">
        <v>0</v>
      </c>
      <c r="X437" s="98">
        <v>0</v>
      </c>
      <c r="Y437" s="97">
        <v>0</v>
      </c>
      <c r="Z437" s="97">
        <v>0</v>
      </c>
      <c r="AA437" s="97">
        <v>0</v>
      </c>
      <c r="AB437" s="97">
        <v>0</v>
      </c>
      <c r="AC437" s="97">
        <v>1212</v>
      </c>
      <c r="AD437" s="98">
        <v>0</v>
      </c>
      <c r="AE437" s="98">
        <v>0</v>
      </c>
      <c r="AF437" s="98">
        <v>0</v>
      </c>
      <c r="AG437" s="98">
        <v>0</v>
      </c>
      <c r="AH437" s="98">
        <v>-302</v>
      </c>
      <c r="AI437" s="98">
        <v>0</v>
      </c>
      <c r="AJ437" s="114">
        <v>180821</v>
      </c>
      <c r="AK437" s="97">
        <v>0</v>
      </c>
      <c r="AL437" s="97">
        <v>0</v>
      </c>
      <c r="AM437" s="97">
        <v>0</v>
      </c>
      <c r="AN437" s="97">
        <v>0</v>
      </c>
      <c r="AO437" s="97">
        <v>0</v>
      </c>
      <c r="AP437" s="97">
        <v>2316</v>
      </c>
      <c r="AQ437" s="97">
        <v>0</v>
      </c>
      <c r="AR437" s="97">
        <v>1743</v>
      </c>
      <c r="AS437" s="97">
        <v>0</v>
      </c>
      <c r="AT437" s="97">
        <v>184880</v>
      </c>
      <c r="AU437" s="97">
        <v>-23</v>
      </c>
      <c r="AV437" s="97">
        <v>0</v>
      </c>
      <c r="AW437" s="97">
        <v>0</v>
      </c>
      <c r="AX437" s="97">
        <v>0</v>
      </c>
      <c r="AY437" s="97">
        <v>-1805</v>
      </c>
      <c r="AZ437" s="97">
        <v>0</v>
      </c>
      <c r="BA437" s="97">
        <v>0</v>
      </c>
      <c r="BB437" s="97">
        <v>0</v>
      </c>
      <c r="BC437" s="97">
        <v>0</v>
      </c>
      <c r="BD437" s="114">
        <v>183052</v>
      </c>
      <c r="BE437" s="97">
        <v>0</v>
      </c>
      <c r="BF437" s="97">
        <v>-884</v>
      </c>
      <c r="BG437" s="97">
        <v>182168</v>
      </c>
      <c r="BH437" s="97">
        <v>0</v>
      </c>
      <c r="BI437" s="97">
        <v>0</v>
      </c>
      <c r="BJ437" s="97">
        <v>0</v>
      </c>
      <c r="BK437" s="97">
        <v>-3030</v>
      </c>
      <c r="BL437" s="97">
        <v>-746</v>
      </c>
      <c r="BM437" s="97">
        <v>0</v>
      </c>
      <c r="BN437" s="97">
        <v>-118389</v>
      </c>
      <c r="BO437" s="97">
        <v>0</v>
      </c>
      <c r="BP437" s="97">
        <v>-1404</v>
      </c>
      <c r="BQ437" s="97">
        <v>58599</v>
      </c>
      <c r="BR437" s="105">
        <v>0</v>
      </c>
      <c r="BS437" s="105">
        <v>0</v>
      </c>
      <c r="BT437" s="105">
        <v>10783</v>
      </c>
      <c r="BU437" s="105">
        <v>6282</v>
      </c>
      <c r="BV437" s="106">
        <v>0</v>
      </c>
      <c r="BW437" s="106">
        <v>0</v>
      </c>
      <c r="BX437" s="106">
        <v>7753</v>
      </c>
      <c r="BY437" s="106">
        <v>5536</v>
      </c>
      <c r="BZ437" s="105">
        <v>0</v>
      </c>
      <c r="CA437" s="107">
        <v>5495</v>
      </c>
      <c r="CB437" s="107">
        <v>651</v>
      </c>
      <c r="CC437" s="107">
        <v>-2711</v>
      </c>
      <c r="CD437" s="107">
        <v>-1164</v>
      </c>
      <c r="CE437" s="107">
        <v>0</v>
      </c>
      <c r="CF437" s="136">
        <v>2271</v>
      </c>
      <c r="CG437" s="110">
        <v>0</v>
      </c>
      <c r="CH437" s="110">
        <v>0</v>
      </c>
      <c r="CI437" s="135">
        <v>0</v>
      </c>
      <c r="CJ437" s="135">
        <v>0</v>
      </c>
      <c r="CK437" s="97">
        <v>0</v>
      </c>
      <c r="CL437" s="97">
        <v>0</v>
      </c>
      <c r="CM437" s="139">
        <v>0</v>
      </c>
      <c r="CN437" s="139">
        <v>0</v>
      </c>
      <c r="CO437" s="97">
        <v>1</v>
      </c>
      <c r="CP437" s="97">
        <v>195163</v>
      </c>
      <c r="CQ437" s="119">
        <v>0</v>
      </c>
      <c r="CR437" s="119">
        <v>0</v>
      </c>
      <c r="CS437" s="118">
        <v>0</v>
      </c>
      <c r="CT437" s="117">
        <v>0</v>
      </c>
      <c r="CU437" s="117">
        <v>0</v>
      </c>
    </row>
    <row r="438" spans="1:99" x14ac:dyDescent="0.2">
      <c r="A438" s="144" t="s">
        <v>919</v>
      </c>
      <c r="B438" s="144" t="s">
        <v>1472</v>
      </c>
      <c r="C438" s="144" t="s">
        <v>920</v>
      </c>
      <c r="D438" s="144"/>
      <c r="E438" s="144" t="s">
        <v>824</v>
      </c>
      <c r="F438" s="97">
        <v>0</v>
      </c>
      <c r="G438" s="97">
        <v>0</v>
      </c>
      <c r="H438" s="97">
        <v>0</v>
      </c>
      <c r="I438" s="97">
        <v>0</v>
      </c>
      <c r="J438" s="97">
        <v>0</v>
      </c>
      <c r="K438" s="97">
        <v>0</v>
      </c>
      <c r="L438" s="97">
        <v>0</v>
      </c>
      <c r="M438" s="97">
        <v>0</v>
      </c>
      <c r="N438" s="97">
        <v>0</v>
      </c>
      <c r="O438" s="97">
        <v>114036</v>
      </c>
      <c r="P438" s="97">
        <v>0</v>
      </c>
      <c r="Q438" s="97">
        <v>0</v>
      </c>
      <c r="R438" s="97">
        <v>0</v>
      </c>
      <c r="S438" s="140">
        <v>114036</v>
      </c>
      <c r="T438" s="98">
        <v>0</v>
      </c>
      <c r="U438" s="98">
        <v>0</v>
      </c>
      <c r="V438" s="98">
        <v>0</v>
      </c>
      <c r="W438" s="98">
        <v>0</v>
      </c>
      <c r="X438" s="98">
        <v>0</v>
      </c>
      <c r="Y438" s="97">
        <v>0</v>
      </c>
      <c r="Z438" s="97">
        <v>0</v>
      </c>
      <c r="AA438" s="97">
        <v>0</v>
      </c>
      <c r="AB438" s="97">
        <v>0</v>
      </c>
      <c r="AC438" s="97">
        <v>0</v>
      </c>
      <c r="AD438" s="98">
        <v>0</v>
      </c>
      <c r="AE438" s="98">
        <v>0</v>
      </c>
      <c r="AF438" s="98">
        <v>0</v>
      </c>
      <c r="AG438" s="98">
        <v>0</v>
      </c>
      <c r="AH438" s="98">
        <v>-22</v>
      </c>
      <c r="AI438" s="98">
        <v>0</v>
      </c>
      <c r="AJ438" s="114">
        <v>114014</v>
      </c>
      <c r="AK438" s="97">
        <v>0</v>
      </c>
      <c r="AL438" s="97">
        <v>2043</v>
      </c>
      <c r="AM438" s="97">
        <v>0</v>
      </c>
      <c r="AN438" s="97">
        <v>0</v>
      </c>
      <c r="AO438" s="97">
        <v>0</v>
      </c>
      <c r="AP438" s="97">
        <v>695</v>
      </c>
      <c r="AQ438" s="97">
        <v>0</v>
      </c>
      <c r="AR438" s="97">
        <v>2457</v>
      </c>
      <c r="AS438" s="97">
        <v>0</v>
      </c>
      <c r="AT438" s="97">
        <v>119209</v>
      </c>
      <c r="AU438" s="97">
        <v>-96</v>
      </c>
      <c r="AV438" s="97">
        <v>351</v>
      </c>
      <c r="AW438" s="97">
        <v>0</v>
      </c>
      <c r="AX438" s="97">
        <v>0</v>
      </c>
      <c r="AY438" s="97">
        <v>0</v>
      </c>
      <c r="AZ438" s="97">
        <v>0</v>
      </c>
      <c r="BA438" s="97">
        <v>0</v>
      </c>
      <c r="BB438" s="97">
        <v>0</v>
      </c>
      <c r="BC438" s="97">
        <v>0</v>
      </c>
      <c r="BD438" s="114">
        <v>119464</v>
      </c>
      <c r="BE438" s="97">
        <v>0</v>
      </c>
      <c r="BF438" s="97">
        <v>-4767</v>
      </c>
      <c r="BG438" s="97">
        <v>114697</v>
      </c>
      <c r="BH438" s="97">
        <v>0</v>
      </c>
      <c r="BI438" s="97">
        <v>0</v>
      </c>
      <c r="BJ438" s="97">
        <v>0</v>
      </c>
      <c r="BK438" s="97">
        <v>-1601</v>
      </c>
      <c r="BL438" s="97">
        <v>0</v>
      </c>
      <c r="BM438" s="97">
        <v>0</v>
      </c>
      <c r="BN438" s="97">
        <v>-70376</v>
      </c>
      <c r="BO438" s="97">
        <v>0</v>
      </c>
      <c r="BP438" s="97">
        <v>-979</v>
      </c>
      <c r="BQ438" s="97">
        <v>41741</v>
      </c>
      <c r="BR438" s="105">
        <v>0</v>
      </c>
      <c r="BS438" s="105">
        <v>0</v>
      </c>
      <c r="BT438" s="105">
        <v>7439</v>
      </c>
      <c r="BU438" s="105">
        <v>5000</v>
      </c>
      <c r="BV438" s="106">
        <v>0</v>
      </c>
      <c r="BW438" s="106">
        <v>0</v>
      </c>
      <c r="BX438" s="106">
        <v>5838</v>
      </c>
      <c r="BY438" s="106">
        <v>5000</v>
      </c>
      <c r="BZ438" s="105">
        <v>0</v>
      </c>
      <c r="CA438" s="107">
        <v>5023</v>
      </c>
      <c r="CB438" s="107">
        <v>0</v>
      </c>
      <c r="CC438" s="107">
        <v>2564</v>
      </c>
      <c r="CD438" s="107">
        <v>0</v>
      </c>
      <c r="CE438" s="107">
        <v>0</v>
      </c>
      <c r="CF438" s="136">
        <v>7587</v>
      </c>
      <c r="CG438" s="110">
        <v>0</v>
      </c>
      <c r="CH438" s="110">
        <v>0</v>
      </c>
      <c r="CI438" s="135">
        <v>0</v>
      </c>
      <c r="CJ438" s="135">
        <v>0</v>
      </c>
      <c r="CK438" s="97">
        <v>0</v>
      </c>
      <c r="CL438" s="97">
        <v>0</v>
      </c>
      <c r="CM438" s="139">
        <v>0</v>
      </c>
      <c r="CN438" s="139">
        <v>0</v>
      </c>
      <c r="CO438" s="97">
        <v>1</v>
      </c>
      <c r="CP438" s="97">
        <v>111311</v>
      </c>
      <c r="CQ438" s="119">
        <v>0</v>
      </c>
      <c r="CR438" s="119">
        <v>0</v>
      </c>
      <c r="CS438" s="118">
        <v>0</v>
      </c>
      <c r="CT438" s="117">
        <v>0</v>
      </c>
      <c r="CU438" s="117">
        <v>0</v>
      </c>
    </row>
    <row r="439" spans="1:99" x14ac:dyDescent="0.2">
      <c r="A439" s="144" t="s">
        <v>921</v>
      </c>
      <c r="B439" s="144" t="s">
        <v>1473</v>
      </c>
      <c r="C439" s="144" t="s">
        <v>922</v>
      </c>
      <c r="D439" s="144"/>
      <c r="E439" s="144" t="s">
        <v>824</v>
      </c>
      <c r="F439" s="97">
        <v>0</v>
      </c>
      <c r="G439" s="97">
        <v>0</v>
      </c>
      <c r="H439" s="97">
        <v>0</v>
      </c>
      <c r="I439" s="97">
        <v>0</v>
      </c>
      <c r="J439" s="97">
        <v>0</v>
      </c>
      <c r="K439" s="97">
        <v>0</v>
      </c>
      <c r="L439" s="97">
        <v>0</v>
      </c>
      <c r="M439" s="97">
        <v>0</v>
      </c>
      <c r="N439" s="97">
        <v>0</v>
      </c>
      <c r="O439" s="97">
        <v>219231</v>
      </c>
      <c r="P439" s="97">
        <v>0</v>
      </c>
      <c r="Q439" s="97">
        <v>0</v>
      </c>
      <c r="R439" s="97">
        <v>0</v>
      </c>
      <c r="S439" s="140">
        <v>219231</v>
      </c>
      <c r="T439" s="98">
        <v>0</v>
      </c>
      <c r="U439" s="98">
        <v>0</v>
      </c>
      <c r="V439" s="98">
        <v>0</v>
      </c>
      <c r="W439" s="98">
        <v>0</v>
      </c>
      <c r="X439" s="98">
        <v>0</v>
      </c>
      <c r="Y439" s="97">
        <v>0</v>
      </c>
      <c r="Z439" s="97">
        <v>0</v>
      </c>
      <c r="AA439" s="97">
        <v>0</v>
      </c>
      <c r="AB439" s="97">
        <v>0</v>
      </c>
      <c r="AC439" s="97">
        <v>672</v>
      </c>
      <c r="AD439" s="98">
        <v>0</v>
      </c>
      <c r="AE439" s="98">
        <v>0</v>
      </c>
      <c r="AF439" s="98">
        <v>0</v>
      </c>
      <c r="AG439" s="98">
        <v>0</v>
      </c>
      <c r="AH439" s="98">
        <v>0</v>
      </c>
      <c r="AI439" s="98">
        <v>0</v>
      </c>
      <c r="AJ439" s="114">
        <v>219903</v>
      </c>
      <c r="AK439" s="97">
        <v>0</v>
      </c>
      <c r="AL439" s="97">
        <v>608</v>
      </c>
      <c r="AM439" s="97">
        <v>0</v>
      </c>
      <c r="AN439" s="97">
        <v>0</v>
      </c>
      <c r="AO439" s="97">
        <v>0</v>
      </c>
      <c r="AP439" s="97">
        <v>0</v>
      </c>
      <c r="AQ439" s="97">
        <v>0</v>
      </c>
      <c r="AR439" s="97">
        <v>0</v>
      </c>
      <c r="AS439" s="97">
        <v>0</v>
      </c>
      <c r="AT439" s="97">
        <v>220511</v>
      </c>
      <c r="AU439" s="97">
        <v>-149</v>
      </c>
      <c r="AV439" s="97">
        <v>0</v>
      </c>
      <c r="AW439" s="97">
        <v>0</v>
      </c>
      <c r="AX439" s="97">
        <v>0</v>
      </c>
      <c r="AY439" s="97">
        <v>-16</v>
      </c>
      <c r="AZ439" s="97">
        <v>0</v>
      </c>
      <c r="BA439" s="97">
        <v>0</v>
      </c>
      <c r="BB439" s="97">
        <v>0</v>
      </c>
      <c r="BC439" s="97">
        <v>0</v>
      </c>
      <c r="BD439" s="114">
        <v>220346</v>
      </c>
      <c r="BE439" s="97">
        <v>0</v>
      </c>
      <c r="BF439" s="97">
        <v>-7235</v>
      </c>
      <c r="BG439" s="97">
        <v>213111</v>
      </c>
      <c r="BH439" s="97">
        <v>0</v>
      </c>
      <c r="BI439" s="97">
        <v>0</v>
      </c>
      <c r="BJ439" s="97">
        <v>0</v>
      </c>
      <c r="BK439" s="97">
        <v>-724</v>
      </c>
      <c r="BL439" s="97">
        <v>-2767</v>
      </c>
      <c r="BM439" s="97">
        <v>0</v>
      </c>
      <c r="BN439" s="97">
        <v>-100602</v>
      </c>
      <c r="BO439" s="97">
        <v>0</v>
      </c>
      <c r="BP439" s="97">
        <v>-1822</v>
      </c>
      <c r="BQ439" s="97">
        <v>107196</v>
      </c>
      <c r="BR439" s="105">
        <v>0</v>
      </c>
      <c r="BS439" s="105">
        <v>0</v>
      </c>
      <c r="BT439" s="105">
        <v>7110</v>
      </c>
      <c r="BU439" s="105">
        <v>11475</v>
      </c>
      <c r="BV439" s="106">
        <v>0</v>
      </c>
      <c r="BW439" s="106">
        <v>0</v>
      </c>
      <c r="BX439" s="106">
        <v>6386</v>
      </c>
      <c r="BY439" s="106">
        <v>8708</v>
      </c>
      <c r="BZ439" s="105">
        <v>0</v>
      </c>
      <c r="CA439" s="107">
        <v>9082</v>
      </c>
      <c r="CB439" s="107">
        <v>0</v>
      </c>
      <c r="CC439" s="107">
        <v>0</v>
      </c>
      <c r="CD439" s="107">
        <v>-1088</v>
      </c>
      <c r="CE439" s="107">
        <v>0</v>
      </c>
      <c r="CF439" s="136">
        <v>7994</v>
      </c>
      <c r="CG439" s="110">
        <v>0</v>
      </c>
      <c r="CH439" s="110">
        <v>0</v>
      </c>
      <c r="CI439" s="135">
        <v>0</v>
      </c>
      <c r="CJ439" s="135">
        <v>0</v>
      </c>
      <c r="CK439" s="97">
        <v>0</v>
      </c>
      <c r="CL439" s="97">
        <v>0</v>
      </c>
      <c r="CM439" s="139">
        <v>0</v>
      </c>
      <c r="CN439" s="139">
        <v>0</v>
      </c>
      <c r="CO439" s="97">
        <v>1</v>
      </c>
      <c r="CP439" s="97">
        <v>212394</v>
      </c>
      <c r="CQ439" s="119">
        <v>0</v>
      </c>
      <c r="CR439" s="119">
        <v>0</v>
      </c>
      <c r="CS439" s="118">
        <v>0</v>
      </c>
      <c r="CT439" s="117">
        <v>0</v>
      </c>
      <c r="CU439" s="117">
        <v>0</v>
      </c>
    </row>
    <row r="440" spans="1:99" x14ac:dyDescent="0.2">
      <c r="A440" s="144" t="s">
        <v>923</v>
      </c>
      <c r="B440" s="144" t="s">
        <v>1474</v>
      </c>
      <c r="C440" s="144" t="s">
        <v>924</v>
      </c>
      <c r="D440" s="144"/>
      <c r="E440" s="144" t="s">
        <v>824</v>
      </c>
      <c r="F440" s="97">
        <v>0</v>
      </c>
      <c r="G440" s="97">
        <v>0</v>
      </c>
      <c r="H440" s="97">
        <v>0</v>
      </c>
      <c r="I440" s="97">
        <v>0</v>
      </c>
      <c r="J440" s="97">
        <v>0</v>
      </c>
      <c r="K440" s="97">
        <v>0</v>
      </c>
      <c r="L440" s="97">
        <v>0</v>
      </c>
      <c r="M440" s="97">
        <v>0</v>
      </c>
      <c r="N440" s="97">
        <v>0</v>
      </c>
      <c r="O440" s="97">
        <v>71672</v>
      </c>
      <c r="P440" s="97">
        <v>0</v>
      </c>
      <c r="Q440" s="97">
        <v>23186</v>
      </c>
      <c r="R440" s="97">
        <v>0</v>
      </c>
      <c r="S440" s="140">
        <v>94858</v>
      </c>
      <c r="T440" s="98">
        <v>0</v>
      </c>
      <c r="U440" s="98">
        <v>0</v>
      </c>
      <c r="V440" s="98">
        <v>0</v>
      </c>
      <c r="W440" s="98">
        <v>0</v>
      </c>
      <c r="X440" s="98">
        <v>0</v>
      </c>
      <c r="Y440" s="97">
        <v>0</v>
      </c>
      <c r="Z440" s="97">
        <v>0</v>
      </c>
      <c r="AA440" s="97">
        <v>0</v>
      </c>
      <c r="AB440" s="97">
        <v>0</v>
      </c>
      <c r="AC440" s="97">
        <v>0</v>
      </c>
      <c r="AD440" s="98">
        <v>0</v>
      </c>
      <c r="AE440" s="98">
        <v>0</v>
      </c>
      <c r="AF440" s="98">
        <v>0</v>
      </c>
      <c r="AG440" s="98">
        <v>0</v>
      </c>
      <c r="AH440" s="98">
        <v>0</v>
      </c>
      <c r="AI440" s="98">
        <v>0</v>
      </c>
      <c r="AJ440" s="114">
        <v>94858</v>
      </c>
      <c r="AK440" s="97">
        <v>0</v>
      </c>
      <c r="AL440" s="97">
        <v>98</v>
      </c>
      <c r="AM440" s="97">
        <v>0</v>
      </c>
      <c r="AN440" s="97">
        <v>0</v>
      </c>
      <c r="AO440" s="97">
        <v>0</v>
      </c>
      <c r="AP440" s="97">
        <v>1328</v>
      </c>
      <c r="AQ440" s="97">
        <v>0</v>
      </c>
      <c r="AR440" s="97">
        <v>731</v>
      </c>
      <c r="AS440" s="97">
        <v>0</v>
      </c>
      <c r="AT440" s="97">
        <v>97015</v>
      </c>
      <c r="AU440" s="97">
        <v>-149</v>
      </c>
      <c r="AV440" s="97">
        <v>0</v>
      </c>
      <c r="AW440" s="97">
        <v>0</v>
      </c>
      <c r="AX440" s="97">
        <v>0</v>
      </c>
      <c r="AY440" s="97">
        <v>0</v>
      </c>
      <c r="AZ440" s="97">
        <v>0</v>
      </c>
      <c r="BA440" s="97">
        <v>0</v>
      </c>
      <c r="BB440" s="97">
        <v>0</v>
      </c>
      <c r="BC440" s="97">
        <v>0</v>
      </c>
      <c r="BD440" s="114">
        <v>96866</v>
      </c>
      <c r="BE440" s="97">
        <v>0</v>
      </c>
      <c r="BF440" s="97">
        <v>-1977</v>
      </c>
      <c r="BG440" s="97">
        <v>94889</v>
      </c>
      <c r="BH440" s="97">
        <v>0</v>
      </c>
      <c r="BI440" s="97">
        <v>0</v>
      </c>
      <c r="BJ440" s="97">
        <v>0</v>
      </c>
      <c r="BK440" s="97">
        <v>-3784</v>
      </c>
      <c r="BL440" s="97">
        <v>0</v>
      </c>
      <c r="BM440" s="97">
        <v>0</v>
      </c>
      <c r="BN440" s="97">
        <v>-53615</v>
      </c>
      <c r="BO440" s="97">
        <v>0</v>
      </c>
      <c r="BP440" s="97">
        <v>-410</v>
      </c>
      <c r="BQ440" s="97">
        <v>37080</v>
      </c>
      <c r="BR440" s="105">
        <v>0</v>
      </c>
      <c r="BS440" s="105">
        <v>0</v>
      </c>
      <c r="BT440" s="105">
        <v>24446</v>
      </c>
      <c r="BU440" s="105">
        <v>6800</v>
      </c>
      <c r="BV440" s="106">
        <v>0</v>
      </c>
      <c r="BW440" s="106">
        <v>0</v>
      </c>
      <c r="BX440" s="106">
        <v>20662</v>
      </c>
      <c r="BY440" s="106">
        <v>6800</v>
      </c>
      <c r="BZ440" s="105">
        <v>0</v>
      </c>
      <c r="CA440" s="107">
        <v>3803</v>
      </c>
      <c r="CB440" s="107">
        <v>0</v>
      </c>
      <c r="CC440" s="107">
        <v>-2664</v>
      </c>
      <c r="CD440" s="107">
        <v>-641</v>
      </c>
      <c r="CE440" s="107">
        <v>3014</v>
      </c>
      <c r="CF440" s="136">
        <v>3512</v>
      </c>
      <c r="CG440" s="110">
        <v>0</v>
      </c>
      <c r="CH440" s="110">
        <v>0</v>
      </c>
      <c r="CI440" s="135">
        <v>0</v>
      </c>
      <c r="CJ440" s="135">
        <v>0</v>
      </c>
      <c r="CK440" s="97">
        <v>0</v>
      </c>
      <c r="CL440" s="97">
        <v>0</v>
      </c>
      <c r="CM440" s="139">
        <v>0</v>
      </c>
      <c r="CN440" s="139">
        <v>0</v>
      </c>
      <c r="CO440" s="97">
        <v>1</v>
      </c>
      <c r="CP440" s="97">
        <v>91105</v>
      </c>
      <c r="CQ440" s="119">
        <v>0</v>
      </c>
      <c r="CR440" s="119">
        <v>0</v>
      </c>
      <c r="CS440" s="118">
        <v>0</v>
      </c>
      <c r="CT440" s="117">
        <v>0</v>
      </c>
      <c r="CU440" s="117">
        <v>0</v>
      </c>
    </row>
    <row r="441" spans="1:99" x14ac:dyDescent="0.2">
      <c r="A441" s="144" t="s">
        <v>925</v>
      </c>
      <c r="B441" s="144" t="s">
        <v>1475</v>
      </c>
      <c r="C441" s="144" t="s">
        <v>926</v>
      </c>
      <c r="D441" s="144"/>
      <c r="E441" s="144" t="s">
        <v>824</v>
      </c>
      <c r="F441" s="97">
        <v>0</v>
      </c>
      <c r="G441" s="97">
        <v>0</v>
      </c>
      <c r="H441" s="97">
        <v>0</v>
      </c>
      <c r="I441" s="97">
        <v>0</v>
      </c>
      <c r="J441" s="97">
        <v>0</v>
      </c>
      <c r="K441" s="97">
        <v>0</v>
      </c>
      <c r="L441" s="97">
        <v>0</v>
      </c>
      <c r="M441" s="97">
        <v>0</v>
      </c>
      <c r="N441" s="97">
        <v>0</v>
      </c>
      <c r="O441" s="97">
        <v>107770</v>
      </c>
      <c r="P441" s="97">
        <v>0</v>
      </c>
      <c r="Q441" s="97">
        <v>1846</v>
      </c>
      <c r="R441" s="97">
        <v>0</v>
      </c>
      <c r="S441" s="140">
        <v>109616</v>
      </c>
      <c r="T441" s="98">
        <v>0</v>
      </c>
      <c r="U441" s="98">
        <v>0</v>
      </c>
      <c r="V441" s="98">
        <v>0</v>
      </c>
      <c r="W441" s="98">
        <v>0</v>
      </c>
      <c r="X441" s="98">
        <v>0</v>
      </c>
      <c r="Y441" s="97">
        <v>0</v>
      </c>
      <c r="Z441" s="97">
        <v>0</v>
      </c>
      <c r="AA441" s="97">
        <v>0</v>
      </c>
      <c r="AB441" s="97">
        <v>0</v>
      </c>
      <c r="AC441" s="97">
        <v>0</v>
      </c>
      <c r="AD441" s="98">
        <v>0</v>
      </c>
      <c r="AE441" s="98">
        <v>0</v>
      </c>
      <c r="AF441" s="98">
        <v>0</v>
      </c>
      <c r="AG441" s="98">
        <v>0</v>
      </c>
      <c r="AH441" s="98">
        <v>417</v>
      </c>
      <c r="AI441" s="98">
        <v>0</v>
      </c>
      <c r="AJ441" s="114">
        <v>110033</v>
      </c>
      <c r="AK441" s="97">
        <v>0</v>
      </c>
      <c r="AL441" s="97">
        <v>2914</v>
      </c>
      <c r="AM441" s="97">
        <v>0</v>
      </c>
      <c r="AN441" s="97">
        <v>0</v>
      </c>
      <c r="AO441" s="97">
        <v>-21</v>
      </c>
      <c r="AP441" s="97">
        <v>0</v>
      </c>
      <c r="AQ441" s="97">
        <v>0</v>
      </c>
      <c r="AR441" s="97">
        <v>0</v>
      </c>
      <c r="AS441" s="97">
        <v>0</v>
      </c>
      <c r="AT441" s="97">
        <v>112926</v>
      </c>
      <c r="AU441" s="97">
        <v>-207</v>
      </c>
      <c r="AV441" s="97">
        <v>0</v>
      </c>
      <c r="AW441" s="97">
        <v>0</v>
      </c>
      <c r="AX441" s="97">
        <v>0</v>
      </c>
      <c r="AY441" s="97">
        <v>0</v>
      </c>
      <c r="AZ441" s="97">
        <v>0</v>
      </c>
      <c r="BA441" s="97">
        <v>0</v>
      </c>
      <c r="BB441" s="97">
        <v>0</v>
      </c>
      <c r="BC441" s="97">
        <v>0</v>
      </c>
      <c r="BD441" s="114">
        <v>112719</v>
      </c>
      <c r="BE441" s="97">
        <v>0</v>
      </c>
      <c r="BF441" s="97">
        <v>-4755</v>
      </c>
      <c r="BG441" s="97">
        <v>107964</v>
      </c>
      <c r="BH441" s="97">
        <v>0</v>
      </c>
      <c r="BI441" s="97">
        <v>0</v>
      </c>
      <c r="BJ441" s="97">
        <v>0</v>
      </c>
      <c r="BK441" s="97">
        <v>-2518</v>
      </c>
      <c r="BL441" s="97">
        <v>0</v>
      </c>
      <c r="BM441" s="97">
        <v>0</v>
      </c>
      <c r="BN441" s="97">
        <v>-63403</v>
      </c>
      <c r="BO441" s="97">
        <v>0</v>
      </c>
      <c r="BP441" s="97">
        <v>-882</v>
      </c>
      <c r="BQ441" s="97">
        <v>41161</v>
      </c>
      <c r="BR441" s="105">
        <v>0</v>
      </c>
      <c r="BS441" s="105">
        <v>0</v>
      </c>
      <c r="BT441" s="105">
        <v>21313</v>
      </c>
      <c r="BU441" s="105">
        <v>2310</v>
      </c>
      <c r="BV441" s="106">
        <v>0</v>
      </c>
      <c r="BW441" s="106">
        <v>0</v>
      </c>
      <c r="BX441" s="106">
        <v>18795</v>
      </c>
      <c r="BY441" s="106">
        <v>2310</v>
      </c>
      <c r="BZ441" s="105">
        <v>0</v>
      </c>
      <c r="CA441" s="107">
        <v>0</v>
      </c>
      <c r="CB441" s="107">
        <v>0</v>
      </c>
      <c r="CC441" s="107">
        <v>0</v>
      </c>
      <c r="CD441" s="107">
        <v>0</v>
      </c>
      <c r="CE441" s="107">
        <v>0</v>
      </c>
      <c r="CF441" s="136">
        <v>0</v>
      </c>
      <c r="CG441" s="110">
        <v>0</v>
      </c>
      <c r="CH441" s="110">
        <v>0</v>
      </c>
      <c r="CI441" s="135">
        <v>0</v>
      </c>
      <c r="CJ441" s="135">
        <v>0</v>
      </c>
      <c r="CK441" s="97">
        <v>0</v>
      </c>
      <c r="CL441" s="97">
        <v>0</v>
      </c>
      <c r="CM441" s="139">
        <v>0</v>
      </c>
      <c r="CN441" s="139">
        <v>0</v>
      </c>
      <c r="CO441" s="97">
        <v>1</v>
      </c>
      <c r="CP441" s="97">
        <v>109616</v>
      </c>
      <c r="CQ441" s="119">
        <v>0</v>
      </c>
      <c r="CR441" s="119">
        <v>0</v>
      </c>
      <c r="CS441" s="118">
        <v>0</v>
      </c>
      <c r="CT441" s="117">
        <v>0</v>
      </c>
      <c r="CU441" s="117">
        <v>0</v>
      </c>
    </row>
    <row r="442" spans="1:99" x14ac:dyDescent="0.2">
      <c r="A442" s="144" t="s">
        <v>927</v>
      </c>
      <c r="B442" s="144" t="s">
        <v>1476</v>
      </c>
      <c r="C442" s="144" t="s">
        <v>928</v>
      </c>
      <c r="D442" s="144"/>
      <c r="E442" s="144" t="s">
        <v>824</v>
      </c>
      <c r="F442" s="97">
        <v>0</v>
      </c>
      <c r="G442" s="97">
        <v>0</v>
      </c>
      <c r="H442" s="97">
        <v>0</v>
      </c>
      <c r="I442" s="97">
        <v>0</v>
      </c>
      <c r="J442" s="97">
        <v>0</v>
      </c>
      <c r="K442" s="97">
        <v>0</v>
      </c>
      <c r="L442" s="97">
        <v>0</v>
      </c>
      <c r="M442" s="97">
        <v>0</v>
      </c>
      <c r="N442" s="97">
        <v>0</v>
      </c>
      <c r="O442" s="97">
        <v>593591</v>
      </c>
      <c r="P442" s="97">
        <v>0</v>
      </c>
      <c r="Q442" s="97">
        <v>163</v>
      </c>
      <c r="R442" s="97">
        <v>0</v>
      </c>
      <c r="S442" s="140">
        <v>593754</v>
      </c>
      <c r="T442" s="98">
        <v>0</v>
      </c>
      <c r="U442" s="98">
        <v>0</v>
      </c>
      <c r="V442" s="98">
        <v>0</v>
      </c>
      <c r="W442" s="98">
        <v>0</v>
      </c>
      <c r="X442" s="98">
        <v>0</v>
      </c>
      <c r="Y442" s="97">
        <v>0</v>
      </c>
      <c r="Z442" s="97">
        <v>0</v>
      </c>
      <c r="AA442" s="97">
        <v>0</v>
      </c>
      <c r="AB442" s="97">
        <v>0</v>
      </c>
      <c r="AC442" s="97">
        <v>0</v>
      </c>
      <c r="AD442" s="98">
        <v>0</v>
      </c>
      <c r="AE442" s="98">
        <v>0</v>
      </c>
      <c r="AF442" s="98">
        <v>0</v>
      </c>
      <c r="AG442" s="98">
        <v>0</v>
      </c>
      <c r="AH442" s="98">
        <v>0</v>
      </c>
      <c r="AI442" s="98">
        <v>0</v>
      </c>
      <c r="AJ442" s="114">
        <v>593754</v>
      </c>
      <c r="AK442" s="97">
        <v>0</v>
      </c>
      <c r="AL442" s="97">
        <v>4300</v>
      </c>
      <c r="AM442" s="97">
        <v>0</v>
      </c>
      <c r="AN442" s="97">
        <v>0</v>
      </c>
      <c r="AO442" s="97">
        <v>47</v>
      </c>
      <c r="AP442" s="97">
        <v>3285</v>
      </c>
      <c r="AQ442" s="97">
        <v>0</v>
      </c>
      <c r="AR442" s="97">
        <v>3601</v>
      </c>
      <c r="AS442" s="97">
        <v>0</v>
      </c>
      <c r="AT442" s="97">
        <v>604987</v>
      </c>
      <c r="AU442" s="97">
        <v>-417</v>
      </c>
      <c r="AV442" s="97">
        <v>0</v>
      </c>
      <c r="AW442" s="97">
        <v>-121</v>
      </c>
      <c r="AX442" s="97">
        <v>0</v>
      </c>
      <c r="AY442" s="97">
        <v>-774</v>
      </c>
      <c r="AZ442" s="97">
        <v>0</v>
      </c>
      <c r="BA442" s="97">
        <v>0</v>
      </c>
      <c r="BB442" s="97">
        <v>0</v>
      </c>
      <c r="BC442" s="97">
        <v>0</v>
      </c>
      <c r="BD442" s="114">
        <v>603675</v>
      </c>
      <c r="BE442" s="97">
        <v>0</v>
      </c>
      <c r="BF442" s="97">
        <v>-55932</v>
      </c>
      <c r="BG442" s="97">
        <v>547743</v>
      </c>
      <c r="BH442" s="97">
        <v>0</v>
      </c>
      <c r="BI442" s="97">
        <v>0</v>
      </c>
      <c r="BJ442" s="97">
        <v>0</v>
      </c>
      <c r="BK442" s="97">
        <v>-603</v>
      </c>
      <c r="BL442" s="97">
        <v>0</v>
      </c>
      <c r="BM442" s="97">
        <v>0</v>
      </c>
      <c r="BN442" s="97">
        <v>-433726</v>
      </c>
      <c r="BO442" s="97">
        <v>0</v>
      </c>
      <c r="BP442" s="97">
        <v>-2417</v>
      </c>
      <c r="BQ442" s="97">
        <v>110998</v>
      </c>
      <c r="BR442" s="105">
        <v>0</v>
      </c>
      <c r="BS442" s="105">
        <v>0</v>
      </c>
      <c r="BT442" s="105">
        <v>54341</v>
      </c>
      <c r="BU442" s="105">
        <v>13117</v>
      </c>
      <c r="BV442" s="106">
        <v>0</v>
      </c>
      <c r="BW442" s="106">
        <v>0</v>
      </c>
      <c r="BX442" s="106">
        <v>53738</v>
      </c>
      <c r="BY442" s="106">
        <v>13117</v>
      </c>
      <c r="BZ442" s="105">
        <v>0</v>
      </c>
      <c r="CA442" s="107">
        <v>16122</v>
      </c>
      <c r="CB442" s="107">
        <v>0</v>
      </c>
      <c r="CC442" s="107">
        <v>0</v>
      </c>
      <c r="CD442" s="107">
        <v>-3215</v>
      </c>
      <c r="CE442" s="107">
        <v>0</v>
      </c>
      <c r="CF442" s="136">
        <v>12907</v>
      </c>
      <c r="CG442" s="110">
        <v>0</v>
      </c>
      <c r="CH442" s="110">
        <v>0</v>
      </c>
      <c r="CI442" s="135">
        <v>0</v>
      </c>
      <c r="CJ442" s="135">
        <v>0</v>
      </c>
      <c r="CK442" s="97">
        <v>0</v>
      </c>
      <c r="CL442" s="97">
        <v>0</v>
      </c>
      <c r="CM442" s="139">
        <v>0</v>
      </c>
      <c r="CN442" s="139">
        <v>0</v>
      </c>
      <c r="CO442" s="97">
        <v>1</v>
      </c>
      <c r="CP442" s="97">
        <v>594827</v>
      </c>
      <c r="CQ442" s="119">
        <v>0</v>
      </c>
      <c r="CR442" s="119">
        <v>0</v>
      </c>
      <c r="CS442" s="118">
        <v>0</v>
      </c>
      <c r="CT442" s="117">
        <v>0</v>
      </c>
      <c r="CU442" s="117">
        <v>0</v>
      </c>
    </row>
    <row r="443" spans="1:99" x14ac:dyDescent="0.2">
      <c r="A443" s="144" t="s">
        <v>929</v>
      </c>
      <c r="B443" s="144" t="s">
        <v>1477</v>
      </c>
      <c r="C443" s="144" t="s">
        <v>930</v>
      </c>
      <c r="D443" s="144"/>
      <c r="E443" s="144" t="s">
        <v>824</v>
      </c>
      <c r="F443" s="97">
        <v>0</v>
      </c>
      <c r="G443" s="97">
        <v>0</v>
      </c>
      <c r="H443" s="97">
        <v>0</v>
      </c>
      <c r="I443" s="97">
        <v>0</v>
      </c>
      <c r="J443" s="97">
        <v>0</v>
      </c>
      <c r="K443" s="97">
        <v>0</v>
      </c>
      <c r="L443" s="97">
        <v>0</v>
      </c>
      <c r="M443" s="97">
        <v>0</v>
      </c>
      <c r="N443" s="97">
        <v>0</v>
      </c>
      <c r="O443" s="97">
        <v>328606.54391999997</v>
      </c>
      <c r="P443" s="97">
        <v>0</v>
      </c>
      <c r="Q443" s="97">
        <v>1425</v>
      </c>
      <c r="R443" s="97">
        <v>0</v>
      </c>
      <c r="S443" s="140">
        <v>330031.54391999997</v>
      </c>
      <c r="T443" s="98">
        <v>0</v>
      </c>
      <c r="U443" s="98">
        <v>0</v>
      </c>
      <c r="V443" s="98">
        <v>0</v>
      </c>
      <c r="W443" s="98">
        <v>0</v>
      </c>
      <c r="X443" s="98">
        <v>0</v>
      </c>
      <c r="Y443" s="97">
        <v>0</v>
      </c>
      <c r="Z443" s="97">
        <v>0</v>
      </c>
      <c r="AA443" s="97">
        <v>0</v>
      </c>
      <c r="AB443" s="97">
        <v>0</v>
      </c>
      <c r="AC443" s="97">
        <v>0</v>
      </c>
      <c r="AD443" s="98">
        <v>0</v>
      </c>
      <c r="AE443" s="98">
        <v>0</v>
      </c>
      <c r="AF443" s="98">
        <v>0</v>
      </c>
      <c r="AG443" s="98">
        <v>0</v>
      </c>
      <c r="AH443" s="98">
        <v>0</v>
      </c>
      <c r="AI443" s="98">
        <v>0</v>
      </c>
      <c r="AJ443" s="114">
        <v>330031.54391999997</v>
      </c>
      <c r="AK443" s="97">
        <v>0</v>
      </c>
      <c r="AL443" s="97">
        <v>11411</v>
      </c>
      <c r="AM443" s="97">
        <v>0</v>
      </c>
      <c r="AN443" s="97">
        <v>0</v>
      </c>
      <c r="AO443" s="97">
        <v>-305</v>
      </c>
      <c r="AP443" s="97">
        <v>235</v>
      </c>
      <c r="AQ443" s="97">
        <v>0</v>
      </c>
      <c r="AR443" s="97">
        <v>0</v>
      </c>
      <c r="AS443" s="97">
        <v>0</v>
      </c>
      <c r="AT443" s="97">
        <v>341372.54391999997</v>
      </c>
      <c r="AU443" s="97">
        <v>0</v>
      </c>
      <c r="AV443" s="97">
        <v>0</v>
      </c>
      <c r="AW443" s="97">
        <v>0</v>
      </c>
      <c r="AX443" s="97">
        <v>0</v>
      </c>
      <c r="AY443" s="97">
        <v>0</v>
      </c>
      <c r="AZ443" s="97">
        <v>0</v>
      </c>
      <c r="BA443" s="97">
        <v>0</v>
      </c>
      <c r="BB443" s="97">
        <v>0</v>
      </c>
      <c r="BC443" s="97">
        <v>0</v>
      </c>
      <c r="BD443" s="114">
        <v>341372.54391999997</v>
      </c>
      <c r="BE443" s="97">
        <v>0</v>
      </c>
      <c r="BF443" s="97">
        <v>-23178</v>
      </c>
      <c r="BG443" s="97">
        <v>318194.54391999997</v>
      </c>
      <c r="BH443" s="97">
        <v>0</v>
      </c>
      <c r="BI443" s="97">
        <v>0</v>
      </c>
      <c r="BJ443" s="97">
        <v>0</v>
      </c>
      <c r="BK443" s="97">
        <v>-7167.5439999999999</v>
      </c>
      <c r="BL443" s="97">
        <v>-2</v>
      </c>
      <c r="BM443" s="97">
        <v>0</v>
      </c>
      <c r="BN443" s="97">
        <v>-250951</v>
      </c>
      <c r="BO443" s="97">
        <v>0</v>
      </c>
      <c r="BP443" s="97">
        <v>-2151</v>
      </c>
      <c r="BQ443" s="97">
        <v>57923</v>
      </c>
      <c r="BR443" s="105">
        <v>0</v>
      </c>
      <c r="BS443" s="105">
        <v>0</v>
      </c>
      <c r="BT443" s="105">
        <v>24250</v>
      </c>
      <c r="BU443" s="105">
        <v>12204</v>
      </c>
      <c r="BV443" s="106">
        <v>0</v>
      </c>
      <c r="BW443" s="106">
        <v>0</v>
      </c>
      <c r="BX443" s="106">
        <v>17082.455999999998</v>
      </c>
      <c r="BY443" s="106">
        <v>12202</v>
      </c>
      <c r="BZ443" s="105">
        <v>0</v>
      </c>
      <c r="CA443" s="107">
        <v>10895</v>
      </c>
      <c r="CB443" s="107">
        <v>22</v>
      </c>
      <c r="CC443" s="107">
        <v>-3537</v>
      </c>
      <c r="CD443" s="107">
        <v>0</v>
      </c>
      <c r="CE443" s="107">
        <v>0</v>
      </c>
      <c r="CF443" s="136">
        <v>7380</v>
      </c>
      <c r="CG443" s="110">
        <v>0</v>
      </c>
      <c r="CH443" s="110">
        <v>0</v>
      </c>
      <c r="CI443" s="135">
        <v>0</v>
      </c>
      <c r="CJ443" s="135">
        <v>0</v>
      </c>
      <c r="CK443" s="97">
        <v>0</v>
      </c>
      <c r="CL443" s="97">
        <v>0</v>
      </c>
      <c r="CM443" s="139">
        <v>0</v>
      </c>
      <c r="CN443" s="139">
        <v>0</v>
      </c>
      <c r="CO443" s="97">
        <v>1</v>
      </c>
      <c r="CP443" s="97">
        <v>330031.54391999997</v>
      </c>
      <c r="CQ443" s="119">
        <v>0</v>
      </c>
      <c r="CR443" s="119">
        <v>0</v>
      </c>
      <c r="CS443" s="118">
        <v>0</v>
      </c>
      <c r="CT443" s="117">
        <v>0</v>
      </c>
      <c r="CU443" s="117">
        <v>0</v>
      </c>
    </row>
    <row r="444" spans="1:99" x14ac:dyDescent="0.2">
      <c r="A444" s="144" t="s">
        <v>931</v>
      </c>
      <c r="B444" s="144" t="s">
        <v>1478</v>
      </c>
      <c r="C444" s="144" t="s">
        <v>932</v>
      </c>
      <c r="D444" s="144"/>
      <c r="E444" s="144" t="s">
        <v>824</v>
      </c>
      <c r="F444" s="97">
        <v>0</v>
      </c>
      <c r="G444" s="97">
        <v>0</v>
      </c>
      <c r="H444" s="97">
        <v>0</v>
      </c>
      <c r="I444" s="97">
        <v>0</v>
      </c>
      <c r="J444" s="97">
        <v>0</v>
      </c>
      <c r="K444" s="97">
        <v>0</v>
      </c>
      <c r="L444" s="97">
        <v>0</v>
      </c>
      <c r="M444" s="97">
        <v>0</v>
      </c>
      <c r="N444" s="97">
        <v>0</v>
      </c>
      <c r="O444" s="97">
        <v>242612</v>
      </c>
      <c r="P444" s="97">
        <v>0</v>
      </c>
      <c r="Q444" s="97">
        <v>0</v>
      </c>
      <c r="R444" s="97">
        <v>0</v>
      </c>
      <c r="S444" s="140">
        <v>242612</v>
      </c>
      <c r="T444" s="98">
        <v>0</v>
      </c>
      <c r="U444" s="98">
        <v>0</v>
      </c>
      <c r="V444" s="98">
        <v>0</v>
      </c>
      <c r="W444" s="98">
        <v>0</v>
      </c>
      <c r="X444" s="98">
        <v>0</v>
      </c>
      <c r="Y444" s="97">
        <v>0</v>
      </c>
      <c r="Z444" s="97">
        <v>0</v>
      </c>
      <c r="AA444" s="97">
        <v>0</v>
      </c>
      <c r="AB444" s="97">
        <v>0</v>
      </c>
      <c r="AC444" s="97">
        <v>0</v>
      </c>
      <c r="AD444" s="98">
        <v>0</v>
      </c>
      <c r="AE444" s="98">
        <v>0</v>
      </c>
      <c r="AF444" s="98">
        <v>0</v>
      </c>
      <c r="AG444" s="98">
        <v>0</v>
      </c>
      <c r="AH444" s="98">
        <v>-84</v>
      </c>
      <c r="AI444" s="98">
        <v>0</v>
      </c>
      <c r="AJ444" s="114">
        <v>242528</v>
      </c>
      <c r="AK444" s="97">
        <v>0</v>
      </c>
      <c r="AL444" s="97">
        <v>30</v>
      </c>
      <c r="AM444" s="97">
        <v>0</v>
      </c>
      <c r="AN444" s="97">
        <v>0</v>
      </c>
      <c r="AO444" s="97">
        <v>0</v>
      </c>
      <c r="AP444" s="97">
        <v>2157</v>
      </c>
      <c r="AQ444" s="97">
        <v>0</v>
      </c>
      <c r="AR444" s="97">
        <v>1858</v>
      </c>
      <c r="AS444" s="97">
        <v>0</v>
      </c>
      <c r="AT444" s="97">
        <v>246573</v>
      </c>
      <c r="AU444" s="97">
        <v>-144</v>
      </c>
      <c r="AV444" s="97">
        <v>0</v>
      </c>
      <c r="AW444" s="97">
        <v>-21</v>
      </c>
      <c r="AX444" s="97">
        <v>0</v>
      </c>
      <c r="AY444" s="97">
        <v>-796</v>
      </c>
      <c r="AZ444" s="97">
        <v>0</v>
      </c>
      <c r="BA444" s="97">
        <v>0</v>
      </c>
      <c r="BB444" s="97">
        <v>0</v>
      </c>
      <c r="BC444" s="97">
        <v>0</v>
      </c>
      <c r="BD444" s="114">
        <v>245612</v>
      </c>
      <c r="BE444" s="97">
        <v>0</v>
      </c>
      <c r="BF444" s="97">
        <v>-9713</v>
      </c>
      <c r="BG444" s="97">
        <v>235899</v>
      </c>
      <c r="BH444" s="97">
        <v>0</v>
      </c>
      <c r="BI444" s="97">
        <v>0</v>
      </c>
      <c r="BJ444" s="97">
        <v>0</v>
      </c>
      <c r="BK444" s="97">
        <v>6026</v>
      </c>
      <c r="BL444" s="97">
        <v>37</v>
      </c>
      <c r="BM444" s="97">
        <v>0</v>
      </c>
      <c r="BN444" s="97">
        <v>-188922</v>
      </c>
      <c r="BO444" s="97">
        <v>0</v>
      </c>
      <c r="BP444" s="97">
        <v>-1472</v>
      </c>
      <c r="BQ444" s="97">
        <v>51569</v>
      </c>
      <c r="BR444" s="105">
        <v>0</v>
      </c>
      <c r="BS444" s="105">
        <v>0</v>
      </c>
      <c r="BT444" s="105">
        <v>22730</v>
      </c>
      <c r="BU444" s="105">
        <v>17597</v>
      </c>
      <c r="BV444" s="106">
        <v>0</v>
      </c>
      <c r="BW444" s="106">
        <v>0</v>
      </c>
      <c r="BX444" s="106">
        <v>28756</v>
      </c>
      <c r="BY444" s="106">
        <v>17634</v>
      </c>
      <c r="BZ444" s="105">
        <v>0</v>
      </c>
      <c r="CA444" s="107">
        <v>-5266</v>
      </c>
      <c r="CB444" s="107">
        <v>0</v>
      </c>
      <c r="CC444" s="107">
        <v>-51</v>
      </c>
      <c r="CD444" s="107">
        <v>0</v>
      </c>
      <c r="CE444" s="107">
        <v>0</v>
      </c>
      <c r="CF444" s="136">
        <v>-5317</v>
      </c>
      <c r="CG444" s="110">
        <v>0</v>
      </c>
      <c r="CH444" s="110">
        <v>0</v>
      </c>
      <c r="CI444" s="135">
        <v>0</v>
      </c>
      <c r="CJ444" s="135">
        <v>0</v>
      </c>
      <c r="CK444" s="97">
        <v>0</v>
      </c>
      <c r="CL444" s="97">
        <v>0</v>
      </c>
      <c r="CM444" s="139">
        <v>0</v>
      </c>
      <c r="CN444" s="139">
        <v>0</v>
      </c>
      <c r="CO444" s="97">
        <v>1</v>
      </c>
      <c r="CP444" s="97">
        <v>250718</v>
      </c>
      <c r="CQ444" s="119">
        <v>0</v>
      </c>
      <c r="CR444" s="119">
        <v>0</v>
      </c>
      <c r="CS444" s="118">
        <v>0</v>
      </c>
      <c r="CT444" s="117">
        <v>0</v>
      </c>
      <c r="CU444" s="117">
        <v>0</v>
      </c>
    </row>
    <row r="445" spans="1:99" x14ac:dyDescent="0.2">
      <c r="A445" s="144" t="s">
        <v>933</v>
      </c>
      <c r="B445" s="144" t="s">
        <v>1479</v>
      </c>
      <c r="C445" s="144" t="s">
        <v>934</v>
      </c>
      <c r="D445" s="144"/>
      <c r="E445" s="144" t="s">
        <v>824</v>
      </c>
      <c r="F445" s="97">
        <v>0</v>
      </c>
      <c r="G445" s="97">
        <v>0</v>
      </c>
      <c r="H445" s="97">
        <v>0</v>
      </c>
      <c r="I445" s="97">
        <v>0</v>
      </c>
      <c r="J445" s="97">
        <v>0</v>
      </c>
      <c r="K445" s="97">
        <v>0</v>
      </c>
      <c r="L445" s="97">
        <v>0</v>
      </c>
      <c r="M445" s="97">
        <v>0</v>
      </c>
      <c r="N445" s="97">
        <v>0</v>
      </c>
      <c r="O445" s="97">
        <v>258844</v>
      </c>
      <c r="P445" s="97">
        <v>0</v>
      </c>
      <c r="Q445" s="97">
        <v>9367</v>
      </c>
      <c r="R445" s="97">
        <v>0</v>
      </c>
      <c r="S445" s="140">
        <v>268211</v>
      </c>
      <c r="T445" s="98">
        <v>0</v>
      </c>
      <c r="U445" s="98">
        <v>0</v>
      </c>
      <c r="V445" s="98">
        <v>0</v>
      </c>
      <c r="W445" s="98">
        <v>0</v>
      </c>
      <c r="X445" s="98">
        <v>0</v>
      </c>
      <c r="Y445" s="97">
        <v>0</v>
      </c>
      <c r="Z445" s="97">
        <v>0</v>
      </c>
      <c r="AA445" s="97">
        <v>0</v>
      </c>
      <c r="AB445" s="97">
        <v>0</v>
      </c>
      <c r="AC445" s="97">
        <v>0</v>
      </c>
      <c r="AD445" s="98">
        <v>0</v>
      </c>
      <c r="AE445" s="98">
        <v>0</v>
      </c>
      <c r="AF445" s="98">
        <v>0</v>
      </c>
      <c r="AG445" s="98">
        <v>0</v>
      </c>
      <c r="AH445" s="98">
        <v>-37</v>
      </c>
      <c r="AI445" s="98">
        <v>0</v>
      </c>
      <c r="AJ445" s="114">
        <v>268174</v>
      </c>
      <c r="AK445" s="97">
        <v>0</v>
      </c>
      <c r="AL445" s="97">
        <v>0</v>
      </c>
      <c r="AM445" s="97">
        <v>0</v>
      </c>
      <c r="AN445" s="97">
        <v>0</v>
      </c>
      <c r="AO445" s="97">
        <v>31</v>
      </c>
      <c r="AP445" s="97">
        <v>4477</v>
      </c>
      <c r="AQ445" s="97">
        <v>0</v>
      </c>
      <c r="AR445" s="97">
        <v>3132</v>
      </c>
      <c r="AS445" s="97">
        <v>0</v>
      </c>
      <c r="AT445" s="97">
        <v>275814</v>
      </c>
      <c r="AU445" s="97">
        <v>-123</v>
      </c>
      <c r="AV445" s="97">
        <v>0</v>
      </c>
      <c r="AW445" s="97">
        <v>0</v>
      </c>
      <c r="AX445" s="97">
        <v>0</v>
      </c>
      <c r="AY445" s="97">
        <v>-664</v>
      </c>
      <c r="AZ445" s="97">
        <v>0</v>
      </c>
      <c r="BA445" s="97">
        <v>0</v>
      </c>
      <c r="BB445" s="97">
        <v>0</v>
      </c>
      <c r="BC445" s="97">
        <v>0</v>
      </c>
      <c r="BD445" s="114">
        <v>275027</v>
      </c>
      <c r="BE445" s="97">
        <v>0</v>
      </c>
      <c r="BF445" s="97">
        <v>-10897</v>
      </c>
      <c r="BG445" s="97">
        <v>264130</v>
      </c>
      <c r="BH445" s="97">
        <v>0</v>
      </c>
      <c r="BI445" s="97">
        <v>0</v>
      </c>
      <c r="BJ445" s="97">
        <v>0</v>
      </c>
      <c r="BK445" s="97">
        <v>595</v>
      </c>
      <c r="BL445" s="97">
        <v>-3578</v>
      </c>
      <c r="BM445" s="97">
        <v>0</v>
      </c>
      <c r="BN445" s="97">
        <v>-225666</v>
      </c>
      <c r="BO445" s="97">
        <v>0</v>
      </c>
      <c r="BP445" s="97">
        <v>-535</v>
      </c>
      <c r="BQ445" s="97">
        <v>34947</v>
      </c>
      <c r="BR445" s="105">
        <v>0</v>
      </c>
      <c r="BS445" s="105">
        <v>0</v>
      </c>
      <c r="BT445" s="105">
        <v>4456</v>
      </c>
      <c r="BU445" s="105">
        <v>15443</v>
      </c>
      <c r="BV445" s="106">
        <v>0</v>
      </c>
      <c r="BW445" s="106">
        <v>0</v>
      </c>
      <c r="BX445" s="106">
        <v>5051</v>
      </c>
      <c r="BY445" s="106">
        <v>11865</v>
      </c>
      <c r="BZ445" s="105">
        <v>0</v>
      </c>
      <c r="CA445" s="107">
        <v>7949</v>
      </c>
      <c r="CB445" s="107">
        <v>0</v>
      </c>
      <c r="CC445" s="107">
        <v>6048</v>
      </c>
      <c r="CD445" s="107">
        <v>0</v>
      </c>
      <c r="CE445" s="107">
        <v>445</v>
      </c>
      <c r="CF445" s="136">
        <v>14442</v>
      </c>
      <c r="CG445" s="110">
        <v>0</v>
      </c>
      <c r="CH445" s="110">
        <v>0</v>
      </c>
      <c r="CI445" s="135">
        <v>0</v>
      </c>
      <c r="CJ445" s="135">
        <v>0</v>
      </c>
      <c r="CK445" s="97">
        <v>0</v>
      </c>
      <c r="CL445" s="97">
        <v>0</v>
      </c>
      <c r="CM445" s="139">
        <v>0</v>
      </c>
      <c r="CN445" s="139">
        <v>0</v>
      </c>
      <c r="CO445" s="97">
        <v>1</v>
      </c>
      <c r="CP445" s="97">
        <v>268211</v>
      </c>
      <c r="CQ445" s="119">
        <v>0</v>
      </c>
      <c r="CR445" s="119">
        <v>0</v>
      </c>
      <c r="CS445" s="118">
        <v>0</v>
      </c>
      <c r="CT445" s="117">
        <v>0</v>
      </c>
      <c r="CU445" s="117">
        <v>0</v>
      </c>
    </row>
    <row r="446" spans="1:99" x14ac:dyDescent="0.2">
      <c r="A446" s="144" t="s">
        <v>935</v>
      </c>
      <c r="B446" s="144" t="s">
        <v>1480</v>
      </c>
      <c r="C446" s="144" t="s">
        <v>936</v>
      </c>
      <c r="D446" s="144"/>
      <c r="E446" s="144" t="s">
        <v>824</v>
      </c>
      <c r="F446" s="97">
        <v>0</v>
      </c>
      <c r="G446" s="97">
        <v>0</v>
      </c>
      <c r="H446" s="97">
        <v>0</v>
      </c>
      <c r="I446" s="97">
        <v>0</v>
      </c>
      <c r="J446" s="97">
        <v>0</v>
      </c>
      <c r="K446" s="97">
        <v>0</v>
      </c>
      <c r="L446" s="97">
        <v>0</v>
      </c>
      <c r="M446" s="97">
        <v>0</v>
      </c>
      <c r="N446" s="97">
        <v>0</v>
      </c>
      <c r="O446" s="97">
        <v>568265.21200000006</v>
      </c>
      <c r="P446" s="97">
        <v>0</v>
      </c>
      <c r="Q446" s="97">
        <v>7038.0260000000062</v>
      </c>
      <c r="R446" s="97">
        <v>0</v>
      </c>
      <c r="S446" s="140">
        <v>575303.23800000001</v>
      </c>
      <c r="T446" s="98">
        <v>0</v>
      </c>
      <c r="U446" s="98">
        <v>0</v>
      </c>
      <c r="V446" s="98">
        <v>0</v>
      </c>
      <c r="W446" s="98">
        <v>0</v>
      </c>
      <c r="X446" s="98">
        <v>0</v>
      </c>
      <c r="Y446" s="97">
        <v>0</v>
      </c>
      <c r="Z446" s="97">
        <v>0</v>
      </c>
      <c r="AA446" s="97">
        <v>0</v>
      </c>
      <c r="AB446" s="97">
        <v>0</v>
      </c>
      <c r="AC446" s="97">
        <v>0</v>
      </c>
      <c r="AD446" s="98">
        <v>0</v>
      </c>
      <c r="AE446" s="98">
        <v>0</v>
      </c>
      <c r="AF446" s="98">
        <v>0</v>
      </c>
      <c r="AG446" s="98">
        <v>0</v>
      </c>
      <c r="AH446" s="98">
        <v>1707.124</v>
      </c>
      <c r="AI446" s="98">
        <v>0</v>
      </c>
      <c r="AJ446" s="114">
        <v>577010.36199999996</v>
      </c>
      <c r="AK446" s="97">
        <v>0</v>
      </c>
      <c r="AL446" s="97">
        <v>190.76499999999999</v>
      </c>
      <c r="AM446" s="97">
        <v>0</v>
      </c>
      <c r="AN446" s="97">
        <v>0</v>
      </c>
      <c r="AO446" s="97">
        <v>0</v>
      </c>
      <c r="AP446" s="97">
        <v>1974.1389999999999</v>
      </c>
      <c r="AQ446" s="97">
        <v>0</v>
      </c>
      <c r="AR446" s="97">
        <v>2714.076</v>
      </c>
      <c r="AS446" s="97">
        <v>0</v>
      </c>
      <c r="AT446" s="97">
        <v>581889.34199999995</v>
      </c>
      <c r="AU446" s="97">
        <v>-1088.6379999999999</v>
      </c>
      <c r="AV446" s="97">
        <v>0</v>
      </c>
      <c r="AW446" s="97">
        <v>0</v>
      </c>
      <c r="AX446" s="97">
        <v>0</v>
      </c>
      <c r="AY446" s="97">
        <v>-469.73099999999999</v>
      </c>
      <c r="AZ446" s="97">
        <v>0</v>
      </c>
      <c r="BA446" s="97">
        <v>0</v>
      </c>
      <c r="BB446" s="97">
        <v>0</v>
      </c>
      <c r="BC446" s="97">
        <v>0</v>
      </c>
      <c r="BD446" s="114">
        <v>580330.97299999988</v>
      </c>
      <c r="BE446" s="97">
        <v>0</v>
      </c>
      <c r="BF446" s="97">
        <v>-45403.641000000003</v>
      </c>
      <c r="BG446" s="97">
        <v>534927.33199999994</v>
      </c>
      <c r="BH446" s="97">
        <v>0</v>
      </c>
      <c r="BI446" s="97">
        <v>0</v>
      </c>
      <c r="BJ446" s="97">
        <v>0</v>
      </c>
      <c r="BK446" s="97">
        <v>-7699.4139999999998</v>
      </c>
      <c r="BL446" s="97">
        <v>0</v>
      </c>
      <c r="BM446" s="97">
        <v>0</v>
      </c>
      <c r="BN446" s="97">
        <v>-450126</v>
      </c>
      <c r="BO446" s="97">
        <v>0</v>
      </c>
      <c r="BP446" s="97">
        <v>-1696</v>
      </c>
      <c r="BQ446" s="97">
        <v>75406</v>
      </c>
      <c r="BR446" s="105">
        <v>0</v>
      </c>
      <c r="BS446" s="105">
        <v>0</v>
      </c>
      <c r="BT446" s="105">
        <v>115953</v>
      </c>
      <c r="BU446" s="105">
        <v>12042</v>
      </c>
      <c r="BV446" s="106">
        <v>0</v>
      </c>
      <c r="BW446" s="106">
        <v>0</v>
      </c>
      <c r="BX446" s="106">
        <v>108253.586</v>
      </c>
      <c r="BY446" s="106">
        <v>12042</v>
      </c>
      <c r="BZ446" s="105">
        <v>0</v>
      </c>
      <c r="CA446" s="107">
        <v>10764.68</v>
      </c>
      <c r="CB446" s="107">
        <v>0</v>
      </c>
      <c r="CC446" s="107">
        <v>16307</v>
      </c>
      <c r="CD446" s="107">
        <v>-6338</v>
      </c>
      <c r="CE446" s="107">
        <v>0</v>
      </c>
      <c r="CF446" s="136">
        <v>20733.68</v>
      </c>
      <c r="CG446" s="110">
        <v>0</v>
      </c>
      <c r="CH446" s="110">
        <v>0</v>
      </c>
      <c r="CI446" s="135">
        <v>0</v>
      </c>
      <c r="CJ446" s="135">
        <v>0</v>
      </c>
      <c r="CK446" s="97">
        <v>0</v>
      </c>
      <c r="CL446" s="97">
        <v>0</v>
      </c>
      <c r="CM446" s="139">
        <v>0</v>
      </c>
      <c r="CN446" s="139">
        <v>0</v>
      </c>
      <c r="CO446" s="97">
        <v>1</v>
      </c>
      <c r="CP446" s="97">
        <v>575303.23800000001</v>
      </c>
      <c r="CQ446" s="119">
        <v>0</v>
      </c>
      <c r="CR446" s="119">
        <v>0</v>
      </c>
      <c r="CS446" s="118">
        <v>0</v>
      </c>
      <c r="CT446" s="117">
        <v>0</v>
      </c>
      <c r="CU446" s="117">
        <v>0</v>
      </c>
    </row>
    <row r="447" spans="1:99" x14ac:dyDescent="0.2">
      <c r="A447" s="144" t="s">
        <v>937</v>
      </c>
      <c r="B447" s="144" t="s">
        <v>1481</v>
      </c>
      <c r="C447" s="144" t="s">
        <v>938</v>
      </c>
      <c r="D447" s="144"/>
      <c r="E447" s="144" t="s">
        <v>824</v>
      </c>
      <c r="F447" s="97">
        <v>0</v>
      </c>
      <c r="G447" s="97">
        <v>0</v>
      </c>
      <c r="H447" s="97">
        <v>0</v>
      </c>
      <c r="I447" s="97">
        <v>0</v>
      </c>
      <c r="J447" s="97">
        <v>0</v>
      </c>
      <c r="K447" s="97">
        <v>0</v>
      </c>
      <c r="L447" s="97">
        <v>0</v>
      </c>
      <c r="M447" s="97">
        <v>0</v>
      </c>
      <c r="N447" s="97">
        <v>0</v>
      </c>
      <c r="O447" s="97">
        <v>443600</v>
      </c>
      <c r="P447" s="97">
        <v>0</v>
      </c>
      <c r="Q447" s="97">
        <v>5364</v>
      </c>
      <c r="R447" s="97">
        <v>0</v>
      </c>
      <c r="S447" s="140">
        <v>448964</v>
      </c>
      <c r="T447" s="98">
        <v>0</v>
      </c>
      <c r="U447" s="98">
        <v>0</v>
      </c>
      <c r="V447" s="98">
        <v>0</v>
      </c>
      <c r="W447" s="98">
        <v>0</v>
      </c>
      <c r="X447" s="98">
        <v>0</v>
      </c>
      <c r="Y447" s="97">
        <v>0</v>
      </c>
      <c r="Z447" s="97">
        <v>0</v>
      </c>
      <c r="AA447" s="97">
        <v>0</v>
      </c>
      <c r="AB447" s="97">
        <v>0</v>
      </c>
      <c r="AC447" s="97">
        <v>0</v>
      </c>
      <c r="AD447" s="98">
        <v>0</v>
      </c>
      <c r="AE447" s="98">
        <v>0</v>
      </c>
      <c r="AF447" s="98">
        <v>0</v>
      </c>
      <c r="AG447" s="98">
        <v>0</v>
      </c>
      <c r="AH447" s="98">
        <v>716</v>
      </c>
      <c r="AI447" s="98">
        <v>0</v>
      </c>
      <c r="AJ447" s="114">
        <v>449680</v>
      </c>
      <c r="AK447" s="97">
        <v>0</v>
      </c>
      <c r="AL447" s="97">
        <v>13640</v>
      </c>
      <c r="AM447" s="97">
        <v>0</v>
      </c>
      <c r="AN447" s="97">
        <v>0</v>
      </c>
      <c r="AO447" s="97">
        <v>547</v>
      </c>
      <c r="AP447" s="97">
        <v>3874</v>
      </c>
      <c r="AQ447" s="97">
        <v>0</v>
      </c>
      <c r="AR447" s="97">
        <v>3887</v>
      </c>
      <c r="AS447" s="97">
        <v>0</v>
      </c>
      <c r="AT447" s="97">
        <v>471628</v>
      </c>
      <c r="AU447" s="97">
        <v>-636</v>
      </c>
      <c r="AV447" s="97">
        <v>0</v>
      </c>
      <c r="AW447" s="97">
        <v>-10</v>
      </c>
      <c r="AX447" s="97">
        <v>0</v>
      </c>
      <c r="AY447" s="97">
        <v>-534</v>
      </c>
      <c r="AZ447" s="97">
        <v>0</v>
      </c>
      <c r="BA447" s="97">
        <v>0</v>
      </c>
      <c r="BB447" s="97">
        <v>0</v>
      </c>
      <c r="BC447" s="97">
        <v>0</v>
      </c>
      <c r="BD447" s="114">
        <v>470448</v>
      </c>
      <c r="BE447" s="97">
        <v>0</v>
      </c>
      <c r="BF447" s="97">
        <v>-52597</v>
      </c>
      <c r="BG447" s="97">
        <v>417851</v>
      </c>
      <c r="BH447" s="97">
        <v>0</v>
      </c>
      <c r="BI447" s="97">
        <v>0</v>
      </c>
      <c r="BJ447" s="97">
        <v>0</v>
      </c>
      <c r="BK447" s="97">
        <v>-3581</v>
      </c>
      <c r="BL447" s="97">
        <v>-5411</v>
      </c>
      <c r="BM447" s="97">
        <v>0</v>
      </c>
      <c r="BN447" s="97">
        <v>-317531</v>
      </c>
      <c r="BO447" s="97">
        <v>0</v>
      </c>
      <c r="BP447" s="97">
        <v>-1129</v>
      </c>
      <c r="BQ447" s="97">
        <v>90199</v>
      </c>
      <c r="BR447" s="105">
        <v>0</v>
      </c>
      <c r="BS447" s="105">
        <v>0</v>
      </c>
      <c r="BT447" s="105">
        <v>65419</v>
      </c>
      <c r="BU447" s="105">
        <v>34683</v>
      </c>
      <c r="BV447" s="106">
        <v>0</v>
      </c>
      <c r="BW447" s="106">
        <v>0</v>
      </c>
      <c r="BX447" s="106">
        <v>61838</v>
      </c>
      <c r="BY447" s="106">
        <v>29272</v>
      </c>
      <c r="BZ447" s="105">
        <v>0</v>
      </c>
      <c r="CA447" s="107">
        <v>19815</v>
      </c>
      <c r="CB447" s="107">
        <v>4410</v>
      </c>
      <c r="CC447" s="107">
        <v>9021</v>
      </c>
      <c r="CD447" s="107">
        <v>-7195</v>
      </c>
      <c r="CE447" s="107">
        <v>0</v>
      </c>
      <c r="CF447" s="136">
        <v>26051</v>
      </c>
      <c r="CG447" s="110">
        <v>0</v>
      </c>
      <c r="CH447" s="110">
        <v>0</v>
      </c>
      <c r="CI447" s="135">
        <v>0</v>
      </c>
      <c r="CJ447" s="135">
        <v>0</v>
      </c>
      <c r="CK447" s="97">
        <v>0</v>
      </c>
      <c r="CL447" s="97">
        <v>0</v>
      </c>
      <c r="CM447" s="139">
        <v>0</v>
      </c>
      <c r="CN447" s="139">
        <v>0</v>
      </c>
      <c r="CO447" s="97">
        <v>1</v>
      </c>
      <c r="CP447" s="97">
        <v>448964</v>
      </c>
      <c r="CQ447" s="119">
        <v>0</v>
      </c>
      <c r="CR447" s="119">
        <v>0</v>
      </c>
      <c r="CS447" s="118">
        <v>0</v>
      </c>
      <c r="CT447" s="117">
        <v>0</v>
      </c>
      <c r="CU447" s="117">
        <v>0</v>
      </c>
    </row>
    <row r="448" spans="1:99" x14ac:dyDescent="0.2">
      <c r="A448" s="144" t="s">
        <v>939</v>
      </c>
      <c r="B448" s="144" t="s">
        <v>1482</v>
      </c>
      <c r="C448" s="144" t="s">
        <v>940</v>
      </c>
      <c r="D448" s="144"/>
      <c r="E448" s="144" t="s">
        <v>824</v>
      </c>
      <c r="F448" s="97">
        <v>0</v>
      </c>
      <c r="G448" s="97">
        <v>0</v>
      </c>
      <c r="H448" s="97">
        <v>0</v>
      </c>
      <c r="I448" s="97">
        <v>0</v>
      </c>
      <c r="J448" s="97">
        <v>0</v>
      </c>
      <c r="K448" s="97">
        <v>0</v>
      </c>
      <c r="L448" s="97">
        <v>0</v>
      </c>
      <c r="M448" s="97">
        <v>0</v>
      </c>
      <c r="N448" s="97">
        <v>0</v>
      </c>
      <c r="O448" s="97">
        <v>284144</v>
      </c>
      <c r="P448" s="97">
        <v>0</v>
      </c>
      <c r="Q448" s="97">
        <v>1290</v>
      </c>
      <c r="R448" s="97">
        <v>0</v>
      </c>
      <c r="S448" s="140">
        <v>285434</v>
      </c>
      <c r="T448" s="98">
        <v>0</v>
      </c>
      <c r="U448" s="98">
        <v>0</v>
      </c>
      <c r="V448" s="98">
        <v>0</v>
      </c>
      <c r="W448" s="98">
        <v>0</v>
      </c>
      <c r="X448" s="98">
        <v>0</v>
      </c>
      <c r="Y448" s="97">
        <v>0</v>
      </c>
      <c r="Z448" s="97">
        <v>0</v>
      </c>
      <c r="AA448" s="97">
        <v>0</v>
      </c>
      <c r="AB448" s="97">
        <v>0</v>
      </c>
      <c r="AC448" s="97">
        <v>0</v>
      </c>
      <c r="AD448" s="98">
        <v>0</v>
      </c>
      <c r="AE448" s="98">
        <v>0</v>
      </c>
      <c r="AF448" s="98">
        <v>0</v>
      </c>
      <c r="AG448" s="98">
        <v>0</v>
      </c>
      <c r="AH448" s="98">
        <v>0</v>
      </c>
      <c r="AI448" s="98">
        <v>0</v>
      </c>
      <c r="AJ448" s="114">
        <v>285434</v>
      </c>
      <c r="AK448" s="97">
        <v>0</v>
      </c>
      <c r="AL448" s="97">
        <v>618</v>
      </c>
      <c r="AM448" s="97">
        <v>0</v>
      </c>
      <c r="AN448" s="97">
        <v>0</v>
      </c>
      <c r="AO448" s="97">
        <v>0</v>
      </c>
      <c r="AP448" s="97">
        <v>3371</v>
      </c>
      <c r="AQ448" s="97">
        <v>0</v>
      </c>
      <c r="AR448" s="97">
        <v>6232</v>
      </c>
      <c r="AS448" s="97">
        <v>0</v>
      </c>
      <c r="AT448" s="97">
        <v>295655</v>
      </c>
      <c r="AU448" s="97">
        <v>0</v>
      </c>
      <c r="AV448" s="97">
        <v>0</v>
      </c>
      <c r="AW448" s="97">
        <v>0</v>
      </c>
      <c r="AX448" s="97">
        <v>0</v>
      </c>
      <c r="AY448" s="97">
        <v>-35</v>
      </c>
      <c r="AZ448" s="97">
        <v>0</v>
      </c>
      <c r="BA448" s="97">
        <v>0</v>
      </c>
      <c r="BB448" s="97">
        <v>0</v>
      </c>
      <c r="BC448" s="97">
        <v>0</v>
      </c>
      <c r="BD448" s="114">
        <v>295620</v>
      </c>
      <c r="BE448" s="97">
        <v>0</v>
      </c>
      <c r="BF448" s="97">
        <v>-19154</v>
      </c>
      <c r="BG448" s="97">
        <v>276466</v>
      </c>
      <c r="BH448" s="97">
        <v>0</v>
      </c>
      <c r="BI448" s="97">
        <v>0</v>
      </c>
      <c r="BJ448" s="97">
        <v>0</v>
      </c>
      <c r="BK448" s="97">
        <v>-2616</v>
      </c>
      <c r="BL448" s="97">
        <v>0</v>
      </c>
      <c r="BM448" s="97">
        <v>0</v>
      </c>
      <c r="BN448" s="97">
        <v>-176222</v>
      </c>
      <c r="BO448" s="97">
        <v>0</v>
      </c>
      <c r="BP448" s="97">
        <v>-1755</v>
      </c>
      <c r="BQ448" s="97">
        <v>95873</v>
      </c>
      <c r="BR448" s="105">
        <v>0</v>
      </c>
      <c r="BS448" s="105">
        <v>0</v>
      </c>
      <c r="BT448" s="105">
        <v>29339</v>
      </c>
      <c r="BU448" s="105">
        <v>10400</v>
      </c>
      <c r="BV448" s="106">
        <v>0</v>
      </c>
      <c r="BW448" s="106">
        <v>0</v>
      </c>
      <c r="BX448" s="106">
        <v>26723</v>
      </c>
      <c r="BY448" s="106">
        <v>10400</v>
      </c>
      <c r="BZ448" s="105">
        <v>0</v>
      </c>
      <c r="CA448" s="107">
        <v>15496</v>
      </c>
      <c r="CB448" s="107">
        <v>0</v>
      </c>
      <c r="CC448" s="107">
        <v>-976</v>
      </c>
      <c r="CD448" s="107">
        <v>1184</v>
      </c>
      <c r="CE448" s="107">
        <v>0</v>
      </c>
      <c r="CF448" s="136">
        <v>15704</v>
      </c>
      <c r="CG448" s="110">
        <v>0</v>
      </c>
      <c r="CH448" s="110">
        <v>0</v>
      </c>
      <c r="CI448" s="135">
        <v>0</v>
      </c>
      <c r="CJ448" s="135">
        <v>0</v>
      </c>
      <c r="CK448" s="97">
        <v>0</v>
      </c>
      <c r="CL448" s="97">
        <v>0</v>
      </c>
      <c r="CM448" s="139">
        <v>0</v>
      </c>
      <c r="CN448" s="139">
        <v>0</v>
      </c>
      <c r="CO448" s="97">
        <v>1</v>
      </c>
      <c r="CP448" s="97">
        <v>285484</v>
      </c>
      <c r="CQ448" s="119">
        <v>0</v>
      </c>
      <c r="CR448" s="119">
        <v>0</v>
      </c>
      <c r="CS448" s="118">
        <v>0</v>
      </c>
      <c r="CT448" s="117">
        <v>0</v>
      </c>
      <c r="CU448" s="117">
        <v>0</v>
      </c>
    </row>
    <row r="449" spans="1:99" x14ac:dyDescent="0.2">
      <c r="A449" s="144" t="s">
        <v>941</v>
      </c>
      <c r="B449" s="144" t="s">
        <v>1483</v>
      </c>
      <c r="C449" s="144" t="s">
        <v>942</v>
      </c>
      <c r="E449" s="144" t="s">
        <v>824</v>
      </c>
      <c r="F449" s="97">
        <v>0</v>
      </c>
      <c r="G449" s="97">
        <v>0</v>
      </c>
      <c r="H449" s="97">
        <v>0</v>
      </c>
      <c r="I449" s="97">
        <v>0</v>
      </c>
      <c r="J449" s="97">
        <v>0</v>
      </c>
      <c r="K449" s="97">
        <v>0</v>
      </c>
      <c r="L449" s="97">
        <v>0</v>
      </c>
      <c r="M449" s="97">
        <v>0</v>
      </c>
      <c r="N449" s="97">
        <v>0</v>
      </c>
      <c r="O449" s="97">
        <v>282828</v>
      </c>
      <c r="P449" s="97">
        <v>0</v>
      </c>
      <c r="Q449" s="97">
        <v>4432</v>
      </c>
      <c r="R449" s="97">
        <v>0</v>
      </c>
      <c r="S449" s="140">
        <v>287260</v>
      </c>
      <c r="T449" s="98">
        <v>0</v>
      </c>
      <c r="U449" s="98">
        <v>0</v>
      </c>
      <c r="V449" s="98">
        <v>0</v>
      </c>
      <c r="W449" s="98">
        <v>0</v>
      </c>
      <c r="X449" s="98">
        <v>0</v>
      </c>
      <c r="Y449" s="97">
        <v>0</v>
      </c>
      <c r="Z449" s="97">
        <v>0</v>
      </c>
      <c r="AA449" s="97">
        <v>0</v>
      </c>
      <c r="AB449" s="97">
        <v>0</v>
      </c>
      <c r="AC449" s="97">
        <v>0</v>
      </c>
      <c r="AD449" s="98">
        <v>0</v>
      </c>
      <c r="AE449" s="98">
        <v>0</v>
      </c>
      <c r="AF449" s="98">
        <v>0</v>
      </c>
      <c r="AG449" s="98">
        <v>0</v>
      </c>
      <c r="AH449" s="98">
        <v>0</v>
      </c>
      <c r="AI449" s="98">
        <v>0</v>
      </c>
      <c r="AJ449" s="114">
        <v>287260</v>
      </c>
      <c r="AK449" s="97">
        <v>0</v>
      </c>
      <c r="AL449" s="97">
        <v>0</v>
      </c>
      <c r="AM449" s="97">
        <v>0</v>
      </c>
      <c r="AN449" s="97">
        <v>0</v>
      </c>
      <c r="AO449" s="97">
        <v>0</v>
      </c>
      <c r="AP449" s="97">
        <v>1508</v>
      </c>
      <c r="AQ449" s="97">
        <v>0</v>
      </c>
      <c r="AR449" s="97">
        <v>1344</v>
      </c>
      <c r="AS449" s="97">
        <v>0</v>
      </c>
      <c r="AT449" s="97">
        <v>290112</v>
      </c>
      <c r="AU449" s="97">
        <v>-493</v>
      </c>
      <c r="AV449" s="97">
        <v>0</v>
      </c>
      <c r="AW449" s="97">
        <v>0</v>
      </c>
      <c r="AX449" s="97">
        <v>0</v>
      </c>
      <c r="AY449" s="97">
        <v>0</v>
      </c>
      <c r="AZ449" s="97">
        <v>0</v>
      </c>
      <c r="BA449" s="97">
        <v>0</v>
      </c>
      <c r="BB449" s="97">
        <v>0</v>
      </c>
      <c r="BC449" s="97">
        <v>0</v>
      </c>
      <c r="BD449" s="114">
        <v>289619</v>
      </c>
      <c r="BE449" s="97">
        <v>0</v>
      </c>
      <c r="BF449" s="97">
        <v>-6165</v>
      </c>
      <c r="BG449" s="97">
        <v>283454</v>
      </c>
      <c r="BH449" s="97">
        <v>0</v>
      </c>
      <c r="BI449" s="97">
        <v>0</v>
      </c>
      <c r="BJ449" s="97">
        <v>0</v>
      </c>
      <c r="BK449" s="97">
        <v>-724</v>
      </c>
      <c r="BL449" s="97">
        <v>0</v>
      </c>
      <c r="BM449" s="97">
        <v>0</v>
      </c>
      <c r="BN449" s="97">
        <v>-181310</v>
      </c>
      <c r="BO449" s="97">
        <v>0</v>
      </c>
      <c r="BP449" s="97">
        <v>-2077</v>
      </c>
      <c r="BQ449" s="97">
        <v>99343</v>
      </c>
      <c r="BR449" s="105">
        <v>0</v>
      </c>
      <c r="BS449" s="105">
        <v>0</v>
      </c>
      <c r="BT449" s="105">
        <v>57523</v>
      </c>
      <c r="BU449" s="105">
        <v>6198</v>
      </c>
      <c r="BV449" s="106">
        <v>0</v>
      </c>
      <c r="BW449" s="106">
        <v>0</v>
      </c>
      <c r="BX449" s="106">
        <v>56799</v>
      </c>
      <c r="BY449" s="106">
        <v>6198</v>
      </c>
      <c r="BZ449" s="105">
        <v>0</v>
      </c>
      <c r="CA449" s="107">
        <v>9491</v>
      </c>
      <c r="CB449" s="107">
        <v>0</v>
      </c>
      <c r="CC449" s="107">
        <v>0</v>
      </c>
      <c r="CD449" s="107">
        <v>0</v>
      </c>
      <c r="CE449" s="107">
        <v>0</v>
      </c>
      <c r="CF449" s="136">
        <v>9491</v>
      </c>
      <c r="CG449" s="110">
        <v>0</v>
      </c>
      <c r="CH449" s="110">
        <v>0</v>
      </c>
      <c r="CI449" s="135">
        <v>0</v>
      </c>
      <c r="CJ449" s="135">
        <v>0</v>
      </c>
      <c r="CK449" s="97">
        <v>0</v>
      </c>
      <c r="CL449" s="97">
        <v>0</v>
      </c>
      <c r="CM449" s="139">
        <v>0</v>
      </c>
      <c r="CN449" s="139">
        <v>0</v>
      </c>
      <c r="CO449" s="97">
        <v>1</v>
      </c>
      <c r="CP449" s="97">
        <v>287260</v>
      </c>
      <c r="CQ449" s="119">
        <v>0</v>
      </c>
      <c r="CR449" s="119">
        <v>0</v>
      </c>
      <c r="CS449" s="118">
        <v>0</v>
      </c>
      <c r="CT449" s="117">
        <v>0</v>
      </c>
      <c r="CU449" s="117">
        <v>0</v>
      </c>
    </row>
    <row r="450" spans="1:99" x14ac:dyDescent="0.2">
      <c r="A450" s="144" t="s">
        <v>943</v>
      </c>
      <c r="B450" s="144" t="s">
        <v>1484</v>
      </c>
      <c r="C450" s="144" t="s">
        <v>944</v>
      </c>
      <c r="D450" s="144"/>
      <c r="E450" s="144" t="s">
        <v>824</v>
      </c>
      <c r="F450" s="97">
        <v>0</v>
      </c>
      <c r="G450" s="97">
        <v>0</v>
      </c>
      <c r="H450" s="97">
        <v>0</v>
      </c>
      <c r="I450" s="97">
        <v>0</v>
      </c>
      <c r="J450" s="97">
        <v>0</v>
      </c>
      <c r="K450" s="97">
        <v>0</v>
      </c>
      <c r="L450" s="97">
        <v>0</v>
      </c>
      <c r="M450" s="97">
        <v>0</v>
      </c>
      <c r="N450" s="97">
        <v>0</v>
      </c>
      <c r="O450" s="97">
        <v>309972</v>
      </c>
      <c r="P450" s="97">
        <v>0</v>
      </c>
      <c r="Q450" s="97">
        <v>2089</v>
      </c>
      <c r="R450" s="97">
        <v>0</v>
      </c>
      <c r="S450" s="140">
        <v>312061</v>
      </c>
      <c r="T450" s="98">
        <v>0</v>
      </c>
      <c r="U450" s="98">
        <v>0</v>
      </c>
      <c r="V450" s="98">
        <v>0</v>
      </c>
      <c r="W450" s="98">
        <v>0</v>
      </c>
      <c r="X450" s="98">
        <v>0</v>
      </c>
      <c r="Y450" s="97">
        <v>0</v>
      </c>
      <c r="Z450" s="97">
        <v>0</v>
      </c>
      <c r="AA450" s="97">
        <v>0</v>
      </c>
      <c r="AB450" s="97">
        <v>0</v>
      </c>
      <c r="AC450" s="97">
        <v>2603</v>
      </c>
      <c r="AD450" s="98">
        <v>-22</v>
      </c>
      <c r="AE450" s="98">
        <v>0</v>
      </c>
      <c r="AF450" s="98">
        <v>0</v>
      </c>
      <c r="AG450" s="98">
        <v>0</v>
      </c>
      <c r="AH450" s="98">
        <v>0</v>
      </c>
      <c r="AI450" s="98">
        <v>0</v>
      </c>
      <c r="AJ450" s="114">
        <v>314642</v>
      </c>
      <c r="AK450" s="97">
        <v>0</v>
      </c>
      <c r="AL450" s="97">
        <v>3469</v>
      </c>
      <c r="AM450" s="97">
        <v>0</v>
      </c>
      <c r="AN450" s="97">
        <v>0</v>
      </c>
      <c r="AO450" s="97">
        <v>0</v>
      </c>
      <c r="AP450" s="97">
        <v>1442</v>
      </c>
      <c r="AQ450" s="97">
        <v>0</v>
      </c>
      <c r="AR450" s="97">
        <v>1398</v>
      </c>
      <c r="AS450" s="97">
        <v>0</v>
      </c>
      <c r="AT450" s="97">
        <v>320951</v>
      </c>
      <c r="AU450" s="97">
        <v>-811</v>
      </c>
      <c r="AV450" s="97">
        <v>0</v>
      </c>
      <c r="AW450" s="97">
        <v>0</v>
      </c>
      <c r="AX450" s="97">
        <v>0</v>
      </c>
      <c r="AY450" s="97">
        <v>0</v>
      </c>
      <c r="AZ450" s="97">
        <v>0</v>
      </c>
      <c r="BA450" s="97">
        <v>0</v>
      </c>
      <c r="BB450" s="97">
        <v>0</v>
      </c>
      <c r="BC450" s="97">
        <v>0</v>
      </c>
      <c r="BD450" s="114">
        <v>320140</v>
      </c>
      <c r="BE450" s="97">
        <v>0</v>
      </c>
      <c r="BF450" s="97">
        <v>-15462</v>
      </c>
      <c r="BG450" s="97">
        <v>304678</v>
      </c>
      <c r="BH450" s="97">
        <v>0</v>
      </c>
      <c r="BI450" s="97">
        <v>0</v>
      </c>
      <c r="BJ450" s="97">
        <v>0</v>
      </c>
      <c r="BK450" s="97">
        <v>6207</v>
      </c>
      <c r="BL450" s="97">
        <v>-7534</v>
      </c>
      <c r="BM450" s="97">
        <v>0</v>
      </c>
      <c r="BN450" s="97">
        <v>-196096</v>
      </c>
      <c r="BO450" s="97">
        <v>0</v>
      </c>
      <c r="BP450" s="97">
        <v>-1594</v>
      </c>
      <c r="BQ450" s="97">
        <v>105661</v>
      </c>
      <c r="BR450" s="105">
        <v>0</v>
      </c>
      <c r="BS450" s="105">
        <v>0</v>
      </c>
      <c r="BT450" s="105">
        <v>69465</v>
      </c>
      <c r="BU450" s="105">
        <v>17513</v>
      </c>
      <c r="BV450" s="106">
        <v>0</v>
      </c>
      <c r="BW450" s="106">
        <v>0</v>
      </c>
      <c r="BX450" s="106">
        <v>75672</v>
      </c>
      <c r="BY450" s="106">
        <v>9979</v>
      </c>
      <c r="BZ450" s="105">
        <v>0</v>
      </c>
      <c r="CA450" s="107">
        <v>8875</v>
      </c>
      <c r="CB450" s="107">
        <v>0</v>
      </c>
      <c r="CC450" s="107">
        <v>6680</v>
      </c>
      <c r="CD450" s="107">
        <v>0</v>
      </c>
      <c r="CE450" s="107">
        <v>0</v>
      </c>
      <c r="CF450" s="136">
        <v>15555</v>
      </c>
      <c r="CG450" s="110">
        <v>0</v>
      </c>
      <c r="CH450" s="110">
        <v>0</v>
      </c>
      <c r="CI450" s="135">
        <v>0</v>
      </c>
      <c r="CJ450" s="135">
        <v>0</v>
      </c>
      <c r="CK450" s="97">
        <v>0</v>
      </c>
      <c r="CL450" s="97">
        <v>0</v>
      </c>
      <c r="CM450" s="139">
        <v>0</v>
      </c>
      <c r="CN450" s="139">
        <v>0</v>
      </c>
      <c r="CO450" s="97">
        <v>1</v>
      </c>
      <c r="CP450" s="97">
        <v>312061</v>
      </c>
      <c r="CQ450" s="119">
        <v>0</v>
      </c>
      <c r="CR450" s="119">
        <v>0</v>
      </c>
      <c r="CS450" s="118">
        <v>0</v>
      </c>
      <c r="CT450" s="117">
        <v>0</v>
      </c>
      <c r="CU450" s="117">
        <v>0</v>
      </c>
    </row>
    <row r="451" spans="1:99" x14ac:dyDescent="0.2">
      <c r="A451" s="144" t="s">
        <v>945</v>
      </c>
      <c r="B451" s="144" t="s">
        <v>1485</v>
      </c>
      <c r="C451" s="144" t="s">
        <v>946</v>
      </c>
      <c r="D451" s="144"/>
      <c r="E451" s="144" t="s">
        <v>824</v>
      </c>
      <c r="F451" s="97">
        <v>0</v>
      </c>
      <c r="G451" s="97">
        <v>0</v>
      </c>
      <c r="H451" s="97">
        <v>0</v>
      </c>
      <c r="I451" s="97">
        <v>0</v>
      </c>
      <c r="J451" s="97">
        <v>0</v>
      </c>
      <c r="K451" s="97">
        <v>0</v>
      </c>
      <c r="L451" s="97">
        <v>0</v>
      </c>
      <c r="M451" s="97">
        <v>0</v>
      </c>
      <c r="N451" s="97">
        <v>0</v>
      </c>
      <c r="O451" s="97">
        <v>269662</v>
      </c>
      <c r="P451" s="97">
        <v>0</v>
      </c>
      <c r="Q451" s="97">
        <v>1354</v>
      </c>
      <c r="R451" s="97">
        <v>0</v>
      </c>
      <c r="S451" s="140">
        <v>271016</v>
      </c>
      <c r="T451" s="98">
        <v>0</v>
      </c>
      <c r="U451" s="98">
        <v>0</v>
      </c>
      <c r="V451" s="98">
        <v>0</v>
      </c>
      <c r="W451" s="98">
        <v>0</v>
      </c>
      <c r="X451" s="98">
        <v>0</v>
      </c>
      <c r="Y451" s="97">
        <v>0</v>
      </c>
      <c r="Z451" s="97">
        <v>0</v>
      </c>
      <c r="AA451" s="97">
        <v>0</v>
      </c>
      <c r="AB451" s="97">
        <v>0</v>
      </c>
      <c r="AC451" s="97">
        <v>0</v>
      </c>
      <c r="AD451" s="98">
        <v>0</v>
      </c>
      <c r="AE451" s="98">
        <v>0</v>
      </c>
      <c r="AF451" s="98">
        <v>0</v>
      </c>
      <c r="AG451" s="98">
        <v>0</v>
      </c>
      <c r="AH451" s="98">
        <v>-132</v>
      </c>
      <c r="AI451" s="98">
        <v>0</v>
      </c>
      <c r="AJ451" s="114">
        <v>270884</v>
      </c>
      <c r="AK451" s="97">
        <v>0</v>
      </c>
      <c r="AL451" s="97">
        <v>0</v>
      </c>
      <c r="AM451" s="97">
        <v>0</v>
      </c>
      <c r="AN451" s="97">
        <v>0</v>
      </c>
      <c r="AO451" s="97">
        <v>0</v>
      </c>
      <c r="AP451" s="97">
        <v>467</v>
      </c>
      <c r="AQ451" s="97">
        <v>46</v>
      </c>
      <c r="AR451" s="97">
        <v>1657</v>
      </c>
      <c r="AS451" s="97">
        <v>0</v>
      </c>
      <c r="AT451" s="97">
        <v>273054</v>
      </c>
      <c r="AU451" s="97">
        <v>-800</v>
      </c>
      <c r="AV451" s="97">
        <v>0</v>
      </c>
      <c r="AW451" s="97">
        <v>0</v>
      </c>
      <c r="AX451" s="97">
        <v>0</v>
      </c>
      <c r="AY451" s="97">
        <v>-4648</v>
      </c>
      <c r="AZ451" s="97">
        <v>0</v>
      </c>
      <c r="BA451" s="97">
        <v>0</v>
      </c>
      <c r="BB451" s="97">
        <v>0</v>
      </c>
      <c r="BC451" s="97">
        <v>0</v>
      </c>
      <c r="BD451" s="114">
        <v>267606</v>
      </c>
      <c r="BE451" s="97">
        <v>0</v>
      </c>
      <c r="BF451" s="97">
        <v>-9645</v>
      </c>
      <c r="BG451" s="97">
        <v>257961</v>
      </c>
      <c r="BH451" s="97">
        <v>0</v>
      </c>
      <c r="BI451" s="97">
        <v>0</v>
      </c>
      <c r="BJ451" s="97">
        <v>0</v>
      </c>
      <c r="BK451" s="97">
        <v>-2984</v>
      </c>
      <c r="BL451" s="97">
        <v>0</v>
      </c>
      <c r="BM451" s="97">
        <v>0</v>
      </c>
      <c r="BN451" s="97">
        <v>-164922</v>
      </c>
      <c r="BO451" s="97">
        <v>0</v>
      </c>
      <c r="BP451" s="97">
        <v>-1237</v>
      </c>
      <c r="BQ451" s="97">
        <v>88818</v>
      </c>
      <c r="BR451" s="105">
        <v>0</v>
      </c>
      <c r="BS451" s="105">
        <v>0</v>
      </c>
      <c r="BT451" s="105">
        <v>53490</v>
      </c>
      <c r="BU451" s="105">
        <v>10807</v>
      </c>
      <c r="BV451" s="106">
        <v>0</v>
      </c>
      <c r="BW451" s="106">
        <v>0</v>
      </c>
      <c r="BX451" s="106">
        <v>50506</v>
      </c>
      <c r="BY451" s="106">
        <v>10807</v>
      </c>
      <c r="BZ451" s="105">
        <v>0</v>
      </c>
      <c r="CA451" s="107">
        <v>8514</v>
      </c>
      <c r="CB451" s="107">
        <v>0</v>
      </c>
      <c r="CC451" s="107">
        <v>7982</v>
      </c>
      <c r="CD451" s="107">
        <v>-1989</v>
      </c>
      <c r="CE451" s="107">
        <v>0</v>
      </c>
      <c r="CF451" s="136">
        <v>14507</v>
      </c>
      <c r="CG451" s="110">
        <v>0</v>
      </c>
      <c r="CH451" s="110">
        <v>0</v>
      </c>
      <c r="CI451" s="135">
        <v>0</v>
      </c>
      <c r="CJ451" s="135">
        <v>0</v>
      </c>
      <c r="CK451" s="97">
        <v>0</v>
      </c>
      <c r="CL451" s="97">
        <v>0</v>
      </c>
      <c r="CM451" s="139">
        <v>0</v>
      </c>
      <c r="CN451" s="139">
        <v>0</v>
      </c>
      <c r="CO451" s="97">
        <v>1</v>
      </c>
      <c r="CP451" s="97">
        <v>265364</v>
      </c>
      <c r="CQ451" s="119">
        <v>0</v>
      </c>
      <c r="CR451" s="119">
        <v>0</v>
      </c>
      <c r="CS451" s="118">
        <v>0</v>
      </c>
      <c r="CT451" s="117">
        <v>0</v>
      </c>
      <c r="CU451" s="117">
        <v>0</v>
      </c>
    </row>
    <row r="452" spans="1:99" x14ac:dyDescent="0.2">
      <c r="A452" s="144" t="s">
        <v>947</v>
      </c>
      <c r="B452" s="144" t="s">
        <v>1486</v>
      </c>
      <c r="C452" s="144" t="s">
        <v>948</v>
      </c>
      <c r="D452" s="144"/>
      <c r="E452" s="144" t="s">
        <v>824</v>
      </c>
      <c r="F452" s="97">
        <v>0</v>
      </c>
      <c r="G452" s="97">
        <v>0</v>
      </c>
      <c r="H452" s="97">
        <v>0</v>
      </c>
      <c r="I452" s="97">
        <v>0</v>
      </c>
      <c r="J452" s="97">
        <v>0</v>
      </c>
      <c r="K452" s="97">
        <v>0</v>
      </c>
      <c r="L452" s="97">
        <v>0</v>
      </c>
      <c r="M452" s="97">
        <v>0</v>
      </c>
      <c r="N452" s="97">
        <v>0</v>
      </c>
      <c r="O452" s="97">
        <v>404629</v>
      </c>
      <c r="P452" s="97">
        <v>0</v>
      </c>
      <c r="Q452" s="97">
        <v>1421</v>
      </c>
      <c r="R452" s="97">
        <v>0</v>
      </c>
      <c r="S452" s="140">
        <v>406050</v>
      </c>
      <c r="T452" s="98">
        <v>0</v>
      </c>
      <c r="U452" s="98">
        <v>0</v>
      </c>
      <c r="V452" s="98">
        <v>0</v>
      </c>
      <c r="W452" s="98">
        <v>0</v>
      </c>
      <c r="X452" s="98">
        <v>0</v>
      </c>
      <c r="Y452" s="97">
        <v>0</v>
      </c>
      <c r="Z452" s="97">
        <v>0</v>
      </c>
      <c r="AA452" s="97">
        <v>0</v>
      </c>
      <c r="AB452" s="97">
        <v>0</v>
      </c>
      <c r="AC452" s="97">
        <v>0</v>
      </c>
      <c r="AD452" s="98">
        <v>0</v>
      </c>
      <c r="AE452" s="98">
        <v>0</v>
      </c>
      <c r="AF452" s="98">
        <v>0</v>
      </c>
      <c r="AG452" s="98">
        <v>0</v>
      </c>
      <c r="AH452" s="98">
        <v>821</v>
      </c>
      <c r="AI452" s="98">
        <v>0</v>
      </c>
      <c r="AJ452" s="114">
        <v>406871</v>
      </c>
      <c r="AK452" s="97">
        <v>0</v>
      </c>
      <c r="AL452" s="97">
        <v>1009</v>
      </c>
      <c r="AM452" s="97">
        <v>0</v>
      </c>
      <c r="AN452" s="97">
        <v>0</v>
      </c>
      <c r="AO452" s="97">
        <v>-10</v>
      </c>
      <c r="AP452" s="97">
        <v>710</v>
      </c>
      <c r="AQ452" s="97">
        <v>173</v>
      </c>
      <c r="AR452" s="97">
        <v>1268</v>
      </c>
      <c r="AS452" s="97">
        <v>0</v>
      </c>
      <c r="AT452" s="97">
        <v>410021</v>
      </c>
      <c r="AU452" s="97">
        <v>-607</v>
      </c>
      <c r="AV452" s="97">
        <v>0</v>
      </c>
      <c r="AW452" s="97">
        <v>0</v>
      </c>
      <c r="AX452" s="97">
        <v>0</v>
      </c>
      <c r="AY452" s="97">
        <v>-235</v>
      </c>
      <c r="AZ452" s="97">
        <v>0</v>
      </c>
      <c r="BA452" s="97">
        <v>0</v>
      </c>
      <c r="BB452" s="97">
        <v>171</v>
      </c>
      <c r="BC452" s="97">
        <v>0</v>
      </c>
      <c r="BD452" s="114">
        <v>409350</v>
      </c>
      <c r="BE452" s="97">
        <v>0</v>
      </c>
      <c r="BF452" s="97">
        <v>-35567</v>
      </c>
      <c r="BG452" s="97">
        <v>373783</v>
      </c>
      <c r="BH452" s="97">
        <v>0</v>
      </c>
      <c r="BI452" s="97">
        <v>0</v>
      </c>
      <c r="BJ452" s="97">
        <v>0</v>
      </c>
      <c r="BK452" s="97">
        <v>2440</v>
      </c>
      <c r="BL452" s="97">
        <v>-310</v>
      </c>
      <c r="BM452" s="97">
        <v>0</v>
      </c>
      <c r="BN452" s="97">
        <v>-230390</v>
      </c>
      <c r="BO452" s="97">
        <v>0</v>
      </c>
      <c r="BP452" s="97">
        <v>-2018</v>
      </c>
      <c r="BQ452" s="97">
        <v>143505</v>
      </c>
      <c r="BR452" s="105">
        <v>0</v>
      </c>
      <c r="BS452" s="105">
        <v>0</v>
      </c>
      <c r="BT452" s="105">
        <v>32281</v>
      </c>
      <c r="BU452" s="105">
        <v>18399</v>
      </c>
      <c r="BV452" s="106">
        <v>0</v>
      </c>
      <c r="BW452" s="106">
        <v>0</v>
      </c>
      <c r="BX452" s="106">
        <v>34721</v>
      </c>
      <c r="BY452" s="106">
        <v>18089</v>
      </c>
      <c r="BZ452" s="105">
        <v>0</v>
      </c>
      <c r="CA452" s="107">
        <v>16772</v>
      </c>
      <c r="CB452" s="107">
        <v>13310</v>
      </c>
      <c r="CC452" s="107">
        <v>-4374</v>
      </c>
      <c r="CD452" s="107">
        <v>0</v>
      </c>
      <c r="CE452" s="107">
        <v>0</v>
      </c>
      <c r="CF452" s="136">
        <v>25708</v>
      </c>
      <c r="CG452" s="110">
        <v>0</v>
      </c>
      <c r="CH452" s="110">
        <v>0</v>
      </c>
      <c r="CI452" s="135">
        <v>0</v>
      </c>
      <c r="CJ452" s="135">
        <v>0</v>
      </c>
      <c r="CK452" s="97">
        <v>0</v>
      </c>
      <c r="CL452" s="97">
        <v>0</v>
      </c>
      <c r="CM452" s="139">
        <v>0</v>
      </c>
      <c r="CN452" s="139">
        <v>0</v>
      </c>
      <c r="CO452" s="97">
        <v>1</v>
      </c>
      <c r="CP452" s="97">
        <v>409350</v>
      </c>
      <c r="CQ452" s="119">
        <v>0</v>
      </c>
      <c r="CR452" s="119">
        <v>0</v>
      </c>
      <c r="CS452" s="118">
        <v>0</v>
      </c>
      <c r="CT452" s="117">
        <v>0</v>
      </c>
      <c r="CU452" s="117">
        <v>0</v>
      </c>
    </row>
    <row r="453" spans="1:99" x14ac:dyDescent="0.2">
      <c r="A453" s="144" t="s">
        <v>949</v>
      </c>
      <c r="B453" s="144" t="s">
        <v>1487</v>
      </c>
      <c r="C453" s="144" t="s">
        <v>950</v>
      </c>
      <c r="D453" s="144"/>
      <c r="E453" s="144" t="s">
        <v>824</v>
      </c>
      <c r="F453" s="97">
        <v>0</v>
      </c>
      <c r="G453" s="97">
        <v>0</v>
      </c>
      <c r="H453" s="97">
        <v>0</v>
      </c>
      <c r="I453" s="97">
        <v>0</v>
      </c>
      <c r="J453" s="97">
        <v>0</v>
      </c>
      <c r="K453" s="97">
        <v>0</v>
      </c>
      <c r="L453" s="97">
        <v>0</v>
      </c>
      <c r="M453" s="97">
        <v>0</v>
      </c>
      <c r="N453" s="97">
        <v>0</v>
      </c>
      <c r="O453" s="97">
        <v>155329</v>
      </c>
      <c r="P453" s="97">
        <v>0</v>
      </c>
      <c r="Q453" s="97">
        <v>53849</v>
      </c>
      <c r="R453" s="97">
        <v>0</v>
      </c>
      <c r="S453" s="140">
        <v>209178</v>
      </c>
      <c r="T453" s="98">
        <v>0</v>
      </c>
      <c r="U453" s="98">
        <v>0</v>
      </c>
      <c r="V453" s="98">
        <v>0</v>
      </c>
      <c r="W453" s="98">
        <v>0</v>
      </c>
      <c r="X453" s="98">
        <v>0</v>
      </c>
      <c r="Y453" s="97">
        <v>0</v>
      </c>
      <c r="Z453" s="97">
        <v>0</v>
      </c>
      <c r="AA453" s="97">
        <v>0</v>
      </c>
      <c r="AB453" s="97">
        <v>0</v>
      </c>
      <c r="AC453" s="97">
        <v>0</v>
      </c>
      <c r="AD453" s="98">
        <v>0</v>
      </c>
      <c r="AE453" s="98">
        <v>0</v>
      </c>
      <c r="AF453" s="98">
        <v>0</v>
      </c>
      <c r="AG453" s="98">
        <v>0</v>
      </c>
      <c r="AH453" s="98">
        <v>0</v>
      </c>
      <c r="AI453" s="98">
        <v>0</v>
      </c>
      <c r="AJ453" s="114">
        <v>209178</v>
      </c>
      <c r="AK453" s="97">
        <v>0</v>
      </c>
      <c r="AL453" s="97">
        <v>274</v>
      </c>
      <c r="AM453" s="97">
        <v>0</v>
      </c>
      <c r="AN453" s="97">
        <v>0</v>
      </c>
      <c r="AO453" s="97">
        <v>0</v>
      </c>
      <c r="AP453" s="97">
        <v>1504</v>
      </c>
      <c r="AQ453" s="97">
        <v>0</v>
      </c>
      <c r="AR453" s="97">
        <v>444</v>
      </c>
      <c r="AS453" s="97">
        <v>0</v>
      </c>
      <c r="AT453" s="97">
        <v>211400</v>
      </c>
      <c r="AU453" s="97">
        <v>-152</v>
      </c>
      <c r="AV453" s="97">
        <v>0</v>
      </c>
      <c r="AW453" s="97">
        <v>0</v>
      </c>
      <c r="AX453" s="97">
        <v>0</v>
      </c>
      <c r="AY453" s="97">
        <v>0</v>
      </c>
      <c r="AZ453" s="97">
        <v>0</v>
      </c>
      <c r="BA453" s="97">
        <v>0</v>
      </c>
      <c r="BB453" s="97">
        <v>0</v>
      </c>
      <c r="BC453" s="97">
        <v>0</v>
      </c>
      <c r="BD453" s="114">
        <v>211248</v>
      </c>
      <c r="BE453" s="97">
        <v>0</v>
      </c>
      <c r="BF453" s="97">
        <v>-5623</v>
      </c>
      <c r="BG453" s="97">
        <v>205625</v>
      </c>
      <c r="BH453" s="97">
        <v>0</v>
      </c>
      <c r="BI453" s="97">
        <v>0</v>
      </c>
      <c r="BJ453" s="97">
        <v>0</v>
      </c>
      <c r="BK453" s="97">
        <v>-2739</v>
      </c>
      <c r="BL453" s="97">
        <v>0</v>
      </c>
      <c r="BM453" s="97">
        <v>0</v>
      </c>
      <c r="BN453" s="97">
        <v>-121712</v>
      </c>
      <c r="BO453" s="97">
        <v>0</v>
      </c>
      <c r="BP453" s="97">
        <v>-1688</v>
      </c>
      <c r="BQ453" s="97">
        <v>79486</v>
      </c>
      <c r="BR453" s="105">
        <v>0</v>
      </c>
      <c r="BS453" s="105">
        <v>0</v>
      </c>
      <c r="BT453" s="105">
        <v>60121</v>
      </c>
      <c r="BU453" s="105">
        <v>0</v>
      </c>
      <c r="BV453" s="106">
        <v>0</v>
      </c>
      <c r="BW453" s="106">
        <v>0</v>
      </c>
      <c r="BX453" s="106">
        <v>57382</v>
      </c>
      <c r="BY453" s="106">
        <v>0</v>
      </c>
      <c r="BZ453" s="105">
        <v>0</v>
      </c>
      <c r="CA453" s="107">
        <v>6086</v>
      </c>
      <c r="CB453" s="107">
        <v>0</v>
      </c>
      <c r="CC453" s="107">
        <v>-2861</v>
      </c>
      <c r="CD453" s="107">
        <v>-8967</v>
      </c>
      <c r="CE453" s="107">
        <v>130</v>
      </c>
      <c r="CF453" s="136">
        <v>-5612</v>
      </c>
      <c r="CG453" s="110">
        <v>0</v>
      </c>
      <c r="CH453" s="110">
        <v>0</v>
      </c>
      <c r="CI453" s="135">
        <v>0</v>
      </c>
      <c r="CJ453" s="135">
        <v>0</v>
      </c>
      <c r="CK453" s="97">
        <v>0</v>
      </c>
      <c r="CL453" s="97">
        <v>0</v>
      </c>
      <c r="CM453" s="139">
        <v>0</v>
      </c>
      <c r="CN453" s="139">
        <v>0</v>
      </c>
      <c r="CO453" s="97">
        <v>1</v>
      </c>
      <c r="CP453" s="97">
        <v>202886</v>
      </c>
      <c r="CQ453" s="119">
        <v>0</v>
      </c>
      <c r="CR453" s="119">
        <v>0</v>
      </c>
      <c r="CS453" s="118">
        <v>0</v>
      </c>
      <c r="CT453" s="117">
        <v>0</v>
      </c>
      <c r="CU453" s="117">
        <v>0</v>
      </c>
    </row>
    <row r="454" spans="1:99" x14ac:dyDescent="0.2">
      <c r="A454" s="30"/>
      <c r="B454" s="30"/>
      <c r="C454" s="30"/>
      <c r="D454" s="30"/>
      <c r="E454" s="30"/>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4"/>
      <c r="AZ454" s="34"/>
      <c r="BA454" s="34"/>
      <c r="BB454" s="34"/>
      <c r="BC454" s="34"/>
      <c r="BD454" s="34"/>
      <c r="BE454" s="34"/>
      <c r="BF454" s="34"/>
      <c r="BG454" s="34"/>
      <c r="BH454" s="34"/>
      <c r="BI454" s="34"/>
      <c r="BJ454" s="34"/>
      <c r="BK454" s="34"/>
      <c r="BL454" s="34"/>
      <c r="BM454" s="34"/>
      <c r="BN454" s="34"/>
      <c r="BO454" s="34"/>
      <c r="BP454" s="34"/>
      <c r="BQ454" s="34"/>
      <c r="BR454" s="30"/>
      <c r="BS454" s="30"/>
      <c r="BT454" s="30"/>
      <c r="BU454" s="30"/>
      <c r="BV454" s="30"/>
      <c r="BW454" s="30"/>
      <c r="BX454" s="30"/>
      <c r="BY454" s="30"/>
      <c r="BZ454" s="30"/>
      <c r="CA454" s="30"/>
      <c r="CB454" s="30"/>
      <c r="CC454" s="30"/>
      <c r="CD454" s="30"/>
      <c r="CE454" s="30"/>
      <c r="CF454" s="30"/>
      <c r="CG454" s="30"/>
      <c r="CH454" s="30"/>
      <c r="CI454" s="30"/>
      <c r="CJ454" s="30"/>
      <c r="CK454" s="30"/>
      <c r="CL454" s="30"/>
      <c r="CM454" s="30"/>
      <c r="CN454" s="30"/>
      <c r="CO454" s="30"/>
      <c r="CP454" s="30"/>
      <c r="CQ454" s="30"/>
      <c r="CR454" s="16"/>
      <c r="CS454" s="16"/>
      <c r="CT454" s="16"/>
      <c r="CU454" s="16"/>
    </row>
    <row r="455" spans="1:99" x14ac:dyDescent="0.2">
      <c r="A455" s="30"/>
      <c r="B455" s="30"/>
      <c r="C455" s="30"/>
      <c r="D455" s="30"/>
      <c r="E455" s="30"/>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4"/>
      <c r="AZ455" s="34"/>
      <c r="BA455" s="34"/>
      <c r="BB455" s="34"/>
      <c r="BC455" s="34"/>
      <c r="BD455" s="34"/>
      <c r="BE455" s="34"/>
      <c r="BF455" s="34"/>
      <c r="BG455" s="34"/>
      <c r="BH455" s="34"/>
      <c r="BI455" s="34"/>
      <c r="BJ455" s="34"/>
      <c r="BK455" s="34"/>
      <c r="BL455" s="34"/>
      <c r="BM455" s="34"/>
      <c r="BN455" s="34"/>
      <c r="BO455" s="34"/>
      <c r="BP455" s="34"/>
      <c r="BQ455" s="34"/>
      <c r="BR455" s="30"/>
      <c r="BS455" s="30"/>
      <c r="BT455" s="30"/>
      <c r="BU455" s="30"/>
      <c r="BV455" s="30"/>
      <c r="BW455" s="30"/>
      <c r="BX455" s="30"/>
      <c r="BY455" s="30"/>
      <c r="BZ455" s="30"/>
      <c r="CA455" s="30"/>
      <c r="CB455" s="30"/>
      <c r="CC455" s="30"/>
      <c r="CD455" s="30"/>
      <c r="CE455" s="30"/>
      <c r="CF455" s="30"/>
      <c r="CG455" s="30"/>
      <c r="CH455" s="30"/>
      <c r="CI455" s="30"/>
      <c r="CJ455" s="30"/>
      <c r="CK455" s="30"/>
      <c r="CL455" s="30"/>
      <c r="CM455" s="30"/>
      <c r="CN455" s="30"/>
      <c r="CO455" s="30"/>
      <c r="CP455" s="30"/>
      <c r="CQ455" s="30"/>
      <c r="CR455" s="16"/>
      <c r="CS455" s="16"/>
      <c r="CT455" s="16"/>
      <c r="CU455" s="16"/>
    </row>
    <row r="456" spans="1:99" x14ac:dyDescent="0.2">
      <c r="A456" s="31"/>
      <c r="B456" s="31"/>
      <c r="C456" s="125" t="s">
        <v>5</v>
      </c>
      <c r="D456" s="125"/>
      <c r="E456" s="126"/>
      <c r="F456" s="127">
        <v>33382235.198886663</v>
      </c>
      <c r="G456" s="127">
        <v>4012825.0900349668</v>
      </c>
      <c r="H456" s="127">
        <v>8476039.2606174499</v>
      </c>
      <c r="I456" s="127">
        <v>14914268.199271448</v>
      </c>
      <c r="J456" s="127">
        <v>3480007.6029075729</v>
      </c>
      <c r="K456" s="127">
        <v>1507981.631180061</v>
      </c>
      <c r="L456" s="127">
        <v>2345538.2931130109</v>
      </c>
      <c r="M456" s="127">
        <v>4923327.0804234464</v>
      </c>
      <c r="N456" s="127">
        <v>1175924.3668908384</v>
      </c>
      <c r="O456" s="127">
        <v>11049602.513410088</v>
      </c>
      <c r="P456" s="127">
        <v>1961149.0130326317</v>
      </c>
      <c r="Q456" s="127">
        <v>3159046.1317291507</v>
      </c>
      <c r="R456" s="127">
        <v>55558.327840000005</v>
      </c>
      <c r="S456" s="127">
        <v>90443502.709337324</v>
      </c>
      <c r="T456" s="127">
        <v>15469917.220124459</v>
      </c>
      <c r="U456" s="127">
        <v>734581.33628799999</v>
      </c>
      <c r="V456" s="127">
        <v>4019729.559754103</v>
      </c>
      <c r="W456" s="127">
        <v>-160</v>
      </c>
      <c r="X456" s="127">
        <v>4424.92893</v>
      </c>
      <c r="Y456" s="127">
        <v>445119.49114999996</v>
      </c>
      <c r="Z456" s="127">
        <v>1252.2519999999786</v>
      </c>
      <c r="AA456" s="127">
        <v>11139.46260999993</v>
      </c>
      <c r="AB456" s="127">
        <v>25346.177200000002</v>
      </c>
      <c r="AC456" s="127">
        <v>24112.764929999994</v>
      </c>
      <c r="AD456" s="127">
        <v>-267060.21906989778</v>
      </c>
      <c r="AE456" s="127">
        <v>34137.116840885792</v>
      </c>
      <c r="AF456" s="127">
        <v>-117021.78509</v>
      </c>
      <c r="AG456" s="127">
        <v>-57957.749729999996</v>
      </c>
      <c r="AH456" s="127">
        <v>-62316.347419999998</v>
      </c>
      <c r="AI456" s="127">
        <v>14938.999259999993</v>
      </c>
      <c r="AJ456" s="127">
        <v>110723685.91711488</v>
      </c>
      <c r="AK456" s="127">
        <v>34929.207999999991</v>
      </c>
      <c r="AL456" s="127">
        <v>1532341.613874</v>
      </c>
      <c r="AM456" s="127">
        <v>4137</v>
      </c>
      <c r="AN456" s="127">
        <v>-84657</v>
      </c>
      <c r="AO456" s="127">
        <v>159801.97143009808</v>
      </c>
      <c r="AP456" s="127">
        <v>1640995.7475699999</v>
      </c>
      <c r="AQ456" s="127">
        <v>46628.468659999999</v>
      </c>
      <c r="AR456" s="127">
        <v>3090879.9471699996</v>
      </c>
      <c r="AS456" s="127">
        <v>-539644.21091000002</v>
      </c>
      <c r="AT456" s="127">
        <v>116609098.66290896</v>
      </c>
      <c r="AU456" s="127">
        <v>-1088263.9760399999</v>
      </c>
      <c r="AV456" s="127">
        <v>77929.70676999999</v>
      </c>
      <c r="AW456" s="127">
        <v>36873.85671</v>
      </c>
      <c r="AX456" s="127">
        <v>59689</v>
      </c>
      <c r="AY456" s="127">
        <v>-21608471.603100006</v>
      </c>
      <c r="AZ456" s="127">
        <v>-234788.47500000001</v>
      </c>
      <c r="BA456" s="127">
        <v>-301895.177754</v>
      </c>
      <c r="BB456" s="127">
        <v>17490.793779999996</v>
      </c>
      <c r="BC456" s="127">
        <v>-724.0616</v>
      </c>
      <c r="BD456" s="127">
        <v>93566938.726674989</v>
      </c>
      <c r="BE456" s="127">
        <v>-18665.943000000003</v>
      </c>
      <c r="BF456" s="127">
        <v>-39217960.698564067</v>
      </c>
      <c r="BG456" s="127">
        <v>54330312.085110925</v>
      </c>
      <c r="BH456" s="127">
        <v>8202</v>
      </c>
      <c r="BI456" s="127">
        <v>-505061.88224000001</v>
      </c>
      <c r="BJ456" s="127">
        <v>-14700.77</v>
      </c>
      <c r="BK456" s="127">
        <v>-807796.57392</v>
      </c>
      <c r="BL456" s="127">
        <v>-195744.78107</v>
      </c>
      <c r="BM456" s="127">
        <v>-7188058</v>
      </c>
      <c r="BN456" s="127">
        <v>-7387044</v>
      </c>
      <c r="BO456" s="127">
        <v>-11734805.80882</v>
      </c>
      <c r="BP456" s="127">
        <v>-426746.2656199999</v>
      </c>
      <c r="BQ456" s="127">
        <v>26082511.629999999</v>
      </c>
      <c r="BR456" s="127">
        <v>2343661.13772</v>
      </c>
      <c r="BS456" s="127">
        <v>260261.736</v>
      </c>
      <c r="BT456" s="127">
        <v>17626228.614460003</v>
      </c>
      <c r="BU456" s="127">
        <v>4389807.9599233475</v>
      </c>
      <c r="BV456" s="127">
        <v>1838599.2554800001</v>
      </c>
      <c r="BW456" s="127">
        <v>245560.96600000001</v>
      </c>
      <c r="BX456" s="127">
        <v>16818432.040540002</v>
      </c>
      <c r="BY456" s="127">
        <v>4194063.1788533465</v>
      </c>
      <c r="BZ456" s="127">
        <v>9983</v>
      </c>
      <c r="CA456" s="127">
        <v>5478580.3758299993</v>
      </c>
      <c r="CB456" s="127">
        <v>939101.61632000003</v>
      </c>
      <c r="CC456" s="127">
        <v>511677.96759999997</v>
      </c>
      <c r="CD456" s="127">
        <v>-3478826.6072299997</v>
      </c>
      <c r="CE456" s="127">
        <v>3005517.2029400002</v>
      </c>
      <c r="CF456" s="127">
        <v>6456050.5554599995</v>
      </c>
      <c r="CG456" s="127">
        <v>1406199.4695579838</v>
      </c>
      <c r="CH456" s="127">
        <v>1668192.7251932276</v>
      </c>
      <c r="CI456" s="127">
        <v>3074392.1947512119</v>
      </c>
      <c r="CJ456" s="127">
        <v>20115.296000000002</v>
      </c>
      <c r="CK456" s="127">
        <v>366</v>
      </c>
      <c r="CL456" s="127">
        <v>6133</v>
      </c>
      <c r="CM456" s="127">
        <v>338</v>
      </c>
      <c r="CN456" s="127">
        <v>-522</v>
      </c>
      <c r="CO456" s="127">
        <v>446</v>
      </c>
      <c r="CP456" s="127">
        <v>88034906.923093736</v>
      </c>
      <c r="CQ456" s="127">
        <v>8347187.2371460013</v>
      </c>
      <c r="CR456" s="127">
        <v>7953711.3198053511</v>
      </c>
      <c r="CS456" s="127">
        <v>393475.91734065005</v>
      </c>
      <c r="CT456" s="127">
        <v>2622408.7981600002</v>
      </c>
      <c r="CU456" s="127">
        <v>3015884.71550065</v>
      </c>
    </row>
    <row r="457" spans="1:99" x14ac:dyDescent="0.2">
      <c r="A457" s="30"/>
      <c r="B457" s="30"/>
      <c r="C457" s="128"/>
      <c r="D457" s="128"/>
      <c r="E457" s="128"/>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c r="AB457" s="129"/>
      <c r="AC457" s="129"/>
      <c r="AD457" s="129"/>
      <c r="AE457" s="129"/>
      <c r="AF457" s="129"/>
      <c r="AG457" s="129"/>
      <c r="AH457" s="129"/>
      <c r="AI457" s="129"/>
      <c r="AJ457" s="129"/>
      <c r="AK457" s="129"/>
      <c r="AL457" s="129"/>
      <c r="AM457" s="129"/>
      <c r="AN457" s="129"/>
      <c r="AO457" s="129"/>
      <c r="AP457" s="129"/>
      <c r="AQ457" s="129"/>
      <c r="AR457" s="129"/>
      <c r="AS457" s="129"/>
      <c r="AT457" s="129"/>
      <c r="AU457" s="129"/>
      <c r="AV457" s="129"/>
      <c r="AW457" s="129"/>
      <c r="AX457" s="129"/>
      <c r="AY457" s="129"/>
      <c r="AZ457" s="129"/>
      <c r="BA457" s="129"/>
      <c r="BB457" s="129"/>
      <c r="BC457" s="129"/>
      <c r="BD457" s="129"/>
      <c r="BE457" s="129"/>
      <c r="BF457" s="129"/>
      <c r="BG457" s="129"/>
      <c r="BH457" s="129"/>
      <c r="BI457" s="129"/>
      <c r="BJ457" s="129"/>
      <c r="BK457" s="129"/>
      <c r="BL457" s="129"/>
      <c r="BM457" s="129"/>
      <c r="BN457" s="129"/>
      <c r="BO457" s="129"/>
      <c r="BP457" s="129"/>
      <c r="BQ457" s="129"/>
      <c r="BR457" s="129"/>
      <c r="BS457" s="129"/>
      <c r="BT457" s="129"/>
      <c r="BU457" s="129"/>
      <c r="BV457" s="129"/>
      <c r="BW457" s="129"/>
      <c r="BX457" s="129"/>
      <c r="BY457" s="129"/>
      <c r="BZ457" s="129"/>
      <c r="CA457" s="129"/>
      <c r="CB457" s="129"/>
      <c r="CC457" s="129"/>
      <c r="CD457" s="129"/>
      <c r="CE457" s="129"/>
      <c r="CF457" s="129"/>
      <c r="CG457" s="129"/>
      <c r="CH457" s="129"/>
      <c r="CI457" s="129"/>
      <c r="CJ457" s="129"/>
      <c r="CK457" s="129"/>
      <c r="CL457" s="129"/>
      <c r="CM457" s="129"/>
      <c r="CN457" s="129"/>
      <c r="CO457" s="129"/>
      <c r="CP457" s="129"/>
      <c r="CQ457" s="129"/>
      <c r="CR457" s="129"/>
      <c r="CS457" s="129"/>
      <c r="CT457" s="129"/>
      <c r="CU457" s="129"/>
    </row>
    <row r="458" spans="1:99" x14ac:dyDescent="0.2">
      <c r="A458" s="30"/>
      <c r="B458" s="30"/>
      <c r="C458" s="126" t="s">
        <v>817</v>
      </c>
      <c r="D458" s="126"/>
      <c r="E458" s="126"/>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c r="BA458" s="130"/>
      <c r="BB458" s="130"/>
      <c r="BC458" s="130"/>
      <c r="BD458" s="130"/>
      <c r="BE458" s="130"/>
      <c r="BF458" s="130"/>
      <c r="BG458" s="130"/>
      <c r="BH458" s="130"/>
      <c r="BI458" s="130"/>
      <c r="BJ458" s="130"/>
      <c r="BK458" s="130"/>
      <c r="BL458" s="130"/>
      <c r="BM458" s="130"/>
      <c r="BN458" s="130"/>
      <c r="BO458" s="130"/>
      <c r="BP458" s="130"/>
      <c r="BQ458" s="130"/>
      <c r="BR458" s="130"/>
      <c r="BS458" s="130"/>
      <c r="BT458" s="130"/>
      <c r="BU458" s="130"/>
      <c r="BV458" s="130"/>
      <c r="BW458" s="130"/>
      <c r="BX458" s="130"/>
      <c r="BY458" s="130"/>
      <c r="BZ458" s="130"/>
      <c r="CA458" s="130"/>
      <c r="CB458" s="130"/>
      <c r="CC458" s="130"/>
      <c r="CD458" s="130"/>
      <c r="CE458" s="130"/>
      <c r="CF458" s="130"/>
      <c r="CG458" s="130"/>
      <c r="CH458" s="130"/>
      <c r="CI458" s="130"/>
      <c r="CJ458" s="130"/>
      <c r="CK458" s="130"/>
      <c r="CL458" s="130"/>
      <c r="CM458" s="130"/>
      <c r="CN458" s="130"/>
      <c r="CO458" s="130"/>
      <c r="CP458" s="130"/>
      <c r="CQ458" s="130"/>
      <c r="CR458" s="130"/>
      <c r="CS458" s="130"/>
      <c r="CT458" s="130"/>
      <c r="CU458" s="130"/>
    </row>
    <row r="459" spans="1:99" x14ac:dyDescent="0.2">
      <c r="A459" s="30"/>
      <c r="B459" s="30"/>
      <c r="C459" s="126" t="s">
        <v>6</v>
      </c>
      <c r="D459" s="126"/>
      <c r="E459" s="126" t="s">
        <v>819</v>
      </c>
      <c r="F459" s="131">
        <v>6573287.8300424879</v>
      </c>
      <c r="G459" s="131">
        <v>207276.84490424895</v>
      </c>
      <c r="H459" s="131">
        <v>1639005.3053871456</v>
      </c>
      <c r="I459" s="131">
        <v>2329010.3986101449</v>
      </c>
      <c r="J459" s="131">
        <v>693022.07500968245</v>
      </c>
      <c r="K459" s="131">
        <v>448873.34878141672</v>
      </c>
      <c r="L459" s="131">
        <v>359626.71068599104</v>
      </c>
      <c r="M459" s="131">
        <v>738043.47324689699</v>
      </c>
      <c r="N459" s="131">
        <v>135171.05340530572</v>
      </c>
      <c r="O459" s="131">
        <v>89286</v>
      </c>
      <c r="P459" s="131">
        <v>0</v>
      </c>
      <c r="Q459" s="131">
        <v>527196.77406594425</v>
      </c>
      <c r="R459" s="131">
        <v>-4056.7821600000016</v>
      </c>
      <c r="S459" s="131">
        <v>13735743.031979265</v>
      </c>
      <c r="T459" s="131">
        <v>4174824.31642</v>
      </c>
      <c r="U459" s="131">
        <v>530108.52311800001</v>
      </c>
      <c r="V459" s="131">
        <v>1254077.9879419999</v>
      </c>
      <c r="W459" s="131">
        <v>-5</v>
      </c>
      <c r="X459" s="131">
        <v>1152.5289299999999</v>
      </c>
      <c r="Y459" s="131">
        <v>486.15115000000003</v>
      </c>
      <c r="Z459" s="131">
        <v>0</v>
      </c>
      <c r="AA459" s="131">
        <v>173920.46260999999</v>
      </c>
      <c r="AB459" s="131">
        <v>25346.177200000002</v>
      </c>
      <c r="AC459" s="131">
        <v>14346.58993</v>
      </c>
      <c r="AD459" s="131">
        <v>-23632.406847632643</v>
      </c>
      <c r="AE459" s="131">
        <v>4418.8894508857911</v>
      </c>
      <c r="AF459" s="131">
        <v>-799</v>
      </c>
      <c r="AG459" s="131">
        <v>-798</v>
      </c>
      <c r="AH459" s="131">
        <v>-2754.7195199999996</v>
      </c>
      <c r="AI459" s="131">
        <v>-13370</v>
      </c>
      <c r="AJ459" s="131">
        <v>19873065.532362521</v>
      </c>
      <c r="AK459" s="131">
        <v>6258.313000000001</v>
      </c>
      <c r="AL459" s="131">
        <v>265627.56186400005</v>
      </c>
      <c r="AM459" s="131">
        <v>1530</v>
      </c>
      <c r="AN459" s="131">
        <v>-3500</v>
      </c>
      <c r="AO459" s="131">
        <v>69305.78039</v>
      </c>
      <c r="AP459" s="131">
        <v>201146.35580000002</v>
      </c>
      <c r="AQ459" s="131">
        <v>12105.7</v>
      </c>
      <c r="AR459" s="131">
        <v>359302.71583</v>
      </c>
      <c r="AS459" s="131">
        <v>-137632.30489999999</v>
      </c>
      <c r="AT459" s="131">
        <v>20647209.654346514</v>
      </c>
      <c r="AU459" s="131">
        <v>-125805.88969</v>
      </c>
      <c r="AV459" s="131">
        <v>12606.706770000001</v>
      </c>
      <c r="AW459" s="131">
        <v>3116</v>
      </c>
      <c r="AX459" s="131">
        <v>0</v>
      </c>
      <c r="AY459" s="131">
        <v>-6243367.4250799995</v>
      </c>
      <c r="AZ459" s="131">
        <v>-8208.4750000000004</v>
      </c>
      <c r="BA459" s="131">
        <v>-96367.589434000009</v>
      </c>
      <c r="BB459" s="131">
        <v>2543.4775</v>
      </c>
      <c r="BC459" s="131">
        <v>-50.061599999999999</v>
      </c>
      <c r="BD459" s="131">
        <v>14191676.397812519</v>
      </c>
      <c r="BE459" s="131">
        <v>-10</v>
      </c>
      <c r="BF459" s="131">
        <v>-7429914.2279840652</v>
      </c>
      <c r="BG459" s="131">
        <v>6761752.1698284531</v>
      </c>
      <c r="BH459" s="131">
        <v>0</v>
      </c>
      <c r="BI459" s="131">
        <v>-93890.008759999997</v>
      </c>
      <c r="BJ459" s="131">
        <v>-1606.5900000000001</v>
      </c>
      <c r="BK459" s="131">
        <v>-222021.79388000001</v>
      </c>
      <c r="BL459" s="131">
        <v>-41504</v>
      </c>
      <c r="BM459" s="131">
        <v>-1375165</v>
      </c>
      <c r="BN459" s="131">
        <v>-52108</v>
      </c>
      <c r="BO459" s="131">
        <v>-2120548.4967299998</v>
      </c>
      <c r="BP459" s="131">
        <v>39561.798939999993</v>
      </c>
      <c r="BQ459" s="131">
        <v>2898423</v>
      </c>
      <c r="BR459" s="131">
        <v>488939</v>
      </c>
      <c r="BS459" s="131">
        <v>48385</v>
      </c>
      <c r="BT459" s="131">
        <v>2818060.5507899998</v>
      </c>
      <c r="BU459" s="131">
        <v>644770</v>
      </c>
      <c r="BV459" s="131">
        <v>395048.99124</v>
      </c>
      <c r="BW459" s="131">
        <v>46778.41</v>
      </c>
      <c r="BX459" s="131">
        <v>2596038.75691</v>
      </c>
      <c r="BY459" s="131">
        <v>603266</v>
      </c>
      <c r="BZ459" s="131">
        <v>0</v>
      </c>
      <c r="CA459" s="131">
        <v>719884.22014999995</v>
      </c>
      <c r="CB459" s="131">
        <v>36151.49811</v>
      </c>
      <c r="CC459" s="131">
        <v>-134339.78406000001</v>
      </c>
      <c r="CD459" s="131">
        <v>-495399.11573999998</v>
      </c>
      <c r="CE459" s="131">
        <v>554052.25634000008</v>
      </c>
      <c r="CF459" s="131">
        <v>680349.07479999994</v>
      </c>
      <c r="CG459" s="131">
        <v>171145.88141999999</v>
      </c>
      <c r="CH459" s="131">
        <v>291434.10684999998</v>
      </c>
      <c r="CI459" s="131">
        <v>462579.98826999997</v>
      </c>
      <c r="CJ459" s="131">
        <v>10</v>
      </c>
      <c r="CK459" s="131">
        <v>0</v>
      </c>
      <c r="CL459" s="131">
        <v>0</v>
      </c>
      <c r="CM459" s="131">
        <v>0</v>
      </c>
      <c r="CN459" s="131">
        <v>0</v>
      </c>
      <c r="CO459" s="131">
        <v>33</v>
      </c>
      <c r="CP459" s="131">
        <v>13392820.186746987</v>
      </c>
      <c r="CQ459" s="131">
        <v>2907174.68218</v>
      </c>
      <c r="CR459" s="131">
        <v>2754402.0317300004</v>
      </c>
      <c r="CS459" s="131">
        <v>152772.65045000002</v>
      </c>
      <c r="CT459" s="131">
        <v>772318.51228999998</v>
      </c>
      <c r="CU459" s="131">
        <v>925091.16273999994</v>
      </c>
    </row>
    <row r="460" spans="1:99" x14ac:dyDescent="0.2">
      <c r="A460" s="30"/>
      <c r="B460" s="30"/>
      <c r="C460" s="126" t="s">
        <v>7</v>
      </c>
      <c r="D460" s="126"/>
      <c r="E460" s="126" t="s">
        <v>823</v>
      </c>
      <c r="F460" s="131">
        <v>8151203.1645828467</v>
      </c>
      <c r="G460" s="131">
        <v>383176.34400997288</v>
      </c>
      <c r="H460" s="131">
        <v>2062710.3211340182</v>
      </c>
      <c r="I460" s="131">
        <v>3106941.6856028289</v>
      </c>
      <c r="J460" s="131">
        <v>940296.74423282</v>
      </c>
      <c r="K460" s="131">
        <v>280634.5358936112</v>
      </c>
      <c r="L460" s="131">
        <v>552540.62774446688</v>
      </c>
      <c r="M460" s="131">
        <v>736685.56586872751</v>
      </c>
      <c r="N460" s="131">
        <v>211739.85172430598</v>
      </c>
      <c r="O460" s="131">
        <v>0</v>
      </c>
      <c r="P460" s="131">
        <v>0</v>
      </c>
      <c r="Q460" s="131">
        <v>643376.90306800662</v>
      </c>
      <c r="R460" s="131">
        <v>28693.300000000003</v>
      </c>
      <c r="S460" s="131">
        <v>17097999.043861602</v>
      </c>
      <c r="T460" s="131">
        <v>3255594.9872300001</v>
      </c>
      <c r="U460" s="131">
        <v>34136</v>
      </c>
      <c r="V460" s="131">
        <v>1092960</v>
      </c>
      <c r="W460" s="131">
        <v>229</v>
      </c>
      <c r="X460" s="131">
        <v>-1825</v>
      </c>
      <c r="Y460" s="131">
        <v>18569</v>
      </c>
      <c r="Z460" s="131">
        <v>648333.25199999998</v>
      </c>
      <c r="AA460" s="131">
        <v>229628</v>
      </c>
      <c r="AB460" s="131">
        <v>0</v>
      </c>
      <c r="AC460" s="131">
        <v>4693</v>
      </c>
      <c r="AD460" s="131">
        <v>-38025.337379999997</v>
      </c>
      <c r="AE460" s="131">
        <v>1958.1667899999993</v>
      </c>
      <c r="AF460" s="131">
        <v>-46270</v>
      </c>
      <c r="AG460" s="131">
        <v>-18704</v>
      </c>
      <c r="AH460" s="131">
        <v>-17140.269</v>
      </c>
      <c r="AI460" s="131">
        <v>277</v>
      </c>
      <c r="AJ460" s="131">
        <v>22262412.843501601</v>
      </c>
      <c r="AK460" s="131">
        <v>6094.5860000000002</v>
      </c>
      <c r="AL460" s="131">
        <v>131206</v>
      </c>
      <c r="AM460" s="131">
        <v>647</v>
      </c>
      <c r="AN460" s="131">
        <v>-25006</v>
      </c>
      <c r="AO460" s="131">
        <v>25659.299169999998</v>
      </c>
      <c r="AP460" s="131">
        <v>346255.02510999999</v>
      </c>
      <c r="AQ460" s="131">
        <v>12407.77576</v>
      </c>
      <c r="AR460" s="131">
        <v>675674.58534999995</v>
      </c>
      <c r="AS460" s="131">
        <v>-212370</v>
      </c>
      <c r="AT460" s="131">
        <v>23222981.114891604</v>
      </c>
      <c r="AU460" s="131">
        <v>-197954.72998</v>
      </c>
      <c r="AV460" s="131">
        <v>-4683</v>
      </c>
      <c r="AW460" s="131">
        <v>5122.1437100000003</v>
      </c>
      <c r="AX460" s="131">
        <v>62239</v>
      </c>
      <c r="AY460" s="131">
        <v>-4716028.5067000007</v>
      </c>
      <c r="AZ460" s="131">
        <v>-3504</v>
      </c>
      <c r="BA460" s="131">
        <v>-2261</v>
      </c>
      <c r="BB460" s="131">
        <v>7314.31628</v>
      </c>
      <c r="BC460" s="131">
        <v>-352</v>
      </c>
      <c r="BD460" s="131">
        <v>18372873.338201605</v>
      </c>
      <c r="BE460" s="131">
        <v>-1284.7</v>
      </c>
      <c r="BF460" s="131">
        <v>-9222074.9447499998</v>
      </c>
      <c r="BG460" s="131">
        <v>9149513.6934516057</v>
      </c>
      <c r="BH460" s="131">
        <v>0</v>
      </c>
      <c r="BI460" s="131">
        <v>-111476.87347999999</v>
      </c>
      <c r="BJ460" s="131">
        <v>1532</v>
      </c>
      <c r="BK460" s="131">
        <v>-190351.62249000001</v>
      </c>
      <c r="BL460" s="131">
        <v>-87588.020550000001</v>
      </c>
      <c r="BM460" s="131">
        <v>-1925013</v>
      </c>
      <c r="BN460" s="131">
        <v>0</v>
      </c>
      <c r="BO460" s="131">
        <v>-2869628</v>
      </c>
      <c r="BP460" s="131">
        <v>-95162.865999999995</v>
      </c>
      <c r="BQ460" s="131">
        <v>3871819</v>
      </c>
      <c r="BR460" s="131">
        <v>534430</v>
      </c>
      <c r="BS460" s="131">
        <v>51860</v>
      </c>
      <c r="BT460" s="131">
        <v>2906900</v>
      </c>
      <c r="BU460" s="131">
        <v>675267</v>
      </c>
      <c r="BV460" s="131">
        <v>422953.12651999999</v>
      </c>
      <c r="BW460" s="131">
        <v>53392</v>
      </c>
      <c r="BX460" s="131">
        <v>2716548.37751</v>
      </c>
      <c r="BY460" s="131">
        <v>587678.97944999998</v>
      </c>
      <c r="BZ460" s="131">
        <v>0</v>
      </c>
      <c r="CA460" s="131">
        <v>993655.18424999993</v>
      </c>
      <c r="CB460" s="131">
        <v>147743</v>
      </c>
      <c r="CC460" s="131">
        <v>143038.98507</v>
      </c>
      <c r="CD460" s="131">
        <v>-434209.89136999997</v>
      </c>
      <c r="CE460" s="131">
        <v>360755.01869</v>
      </c>
      <c r="CF460" s="131">
        <v>1210982.2966400001</v>
      </c>
      <c r="CG460" s="131">
        <v>385140.103</v>
      </c>
      <c r="CH460" s="131">
        <v>495444.70199999999</v>
      </c>
      <c r="CI460" s="131">
        <v>880584.80500000005</v>
      </c>
      <c r="CJ460" s="131">
        <v>4409</v>
      </c>
      <c r="CK460" s="131">
        <v>88</v>
      </c>
      <c r="CL460" s="131">
        <v>3140</v>
      </c>
      <c r="CM460" s="131">
        <v>-3</v>
      </c>
      <c r="CN460" s="131">
        <v>-1</v>
      </c>
      <c r="CO460" s="131">
        <v>36</v>
      </c>
      <c r="CP460" s="131">
        <v>16333910.954039125</v>
      </c>
      <c r="CQ460" s="131">
        <v>2030229.30699</v>
      </c>
      <c r="CR460" s="131">
        <v>2012379.0486334502</v>
      </c>
      <c r="CS460" s="131">
        <v>17850.258356549952</v>
      </c>
      <c r="CT460" s="131">
        <v>431207.93467000005</v>
      </c>
      <c r="CU460" s="131">
        <v>449058.19302655</v>
      </c>
    </row>
    <row r="461" spans="1:99" x14ac:dyDescent="0.2">
      <c r="A461" s="32"/>
      <c r="B461" s="32"/>
      <c r="C461" s="126" t="s">
        <v>8</v>
      </c>
      <c r="D461" s="126"/>
      <c r="E461" s="126" t="s">
        <v>820</v>
      </c>
      <c r="F461" s="131">
        <v>6960137.2042613328</v>
      </c>
      <c r="G461" s="131">
        <v>557651.26398011495</v>
      </c>
      <c r="H461" s="131">
        <v>1985191.3223632718</v>
      </c>
      <c r="I461" s="131">
        <v>3475293.157106061</v>
      </c>
      <c r="J461" s="131">
        <v>831878.66317506984</v>
      </c>
      <c r="K461" s="131">
        <v>352389.22224984225</v>
      </c>
      <c r="L461" s="131">
        <v>523401.46374962997</v>
      </c>
      <c r="M461" s="131">
        <v>1059963.8118303849</v>
      </c>
      <c r="N461" s="131">
        <v>245639.3712555581</v>
      </c>
      <c r="O461" s="131">
        <v>0</v>
      </c>
      <c r="P461" s="131">
        <v>44317.11491442543</v>
      </c>
      <c r="Q461" s="131">
        <v>509688.66788291681</v>
      </c>
      <c r="R461" s="131">
        <v>981</v>
      </c>
      <c r="S461" s="131">
        <v>16546532.262768611</v>
      </c>
      <c r="T461" s="131">
        <v>3363720.2477899999</v>
      </c>
      <c r="U461" s="131">
        <v>71453.577170000004</v>
      </c>
      <c r="V461" s="131">
        <v>756174.83282000001</v>
      </c>
      <c r="W461" s="131">
        <v>0</v>
      </c>
      <c r="X461" s="131">
        <v>294</v>
      </c>
      <c r="Y461" s="131">
        <v>137515</v>
      </c>
      <c r="Z461" s="131">
        <v>21774</v>
      </c>
      <c r="AA461" s="131">
        <v>0</v>
      </c>
      <c r="AB461" s="131">
        <v>0</v>
      </c>
      <c r="AC461" s="131">
        <v>9820</v>
      </c>
      <c r="AD461" s="131">
        <v>-56167.124469999995</v>
      </c>
      <c r="AE461" s="131">
        <v>40069.060599999997</v>
      </c>
      <c r="AF461" s="131">
        <v>-48823.097330000004</v>
      </c>
      <c r="AG461" s="131">
        <v>-28999.74973</v>
      </c>
      <c r="AH461" s="131">
        <v>27.472209999999905</v>
      </c>
      <c r="AI461" s="131">
        <v>33212.65419999999</v>
      </c>
      <c r="AJ461" s="131">
        <v>20846603.136028606</v>
      </c>
      <c r="AK461" s="131">
        <v>8369.3090000000011</v>
      </c>
      <c r="AL461" s="131">
        <v>154756.48319999999</v>
      </c>
      <c r="AM461" s="131">
        <v>799</v>
      </c>
      <c r="AN461" s="131">
        <v>-11833</v>
      </c>
      <c r="AO461" s="131">
        <v>17622.394550098059</v>
      </c>
      <c r="AP461" s="131">
        <v>326715.69844000001</v>
      </c>
      <c r="AQ461" s="131">
        <v>-94</v>
      </c>
      <c r="AR461" s="131">
        <v>543328.75974000001</v>
      </c>
      <c r="AS461" s="131">
        <v>-105327.54300999999</v>
      </c>
      <c r="AT461" s="131">
        <v>21780940.237948705</v>
      </c>
      <c r="AU461" s="131">
        <v>-147145.88402</v>
      </c>
      <c r="AV461" s="131">
        <v>37621</v>
      </c>
      <c r="AW461" s="131">
        <v>2020.413</v>
      </c>
      <c r="AX461" s="131">
        <v>-2585</v>
      </c>
      <c r="AY461" s="131">
        <v>-4456486.2353099994</v>
      </c>
      <c r="AZ461" s="131">
        <v>0</v>
      </c>
      <c r="BA461" s="131">
        <v>-23391</v>
      </c>
      <c r="BB461" s="131">
        <v>5163</v>
      </c>
      <c r="BC461" s="131">
        <v>-322</v>
      </c>
      <c r="BD461" s="131">
        <v>17195814.531618707</v>
      </c>
      <c r="BE461" s="131">
        <v>-4273.16</v>
      </c>
      <c r="BF461" s="131">
        <v>-8008118.8365799999</v>
      </c>
      <c r="BG461" s="131">
        <v>9183422.5350387059</v>
      </c>
      <c r="BH461" s="131">
        <v>35119</v>
      </c>
      <c r="BI461" s="131">
        <v>-109518</v>
      </c>
      <c r="BJ461" s="131">
        <v>-4206.18</v>
      </c>
      <c r="BK461" s="131">
        <v>-140372.20379999999</v>
      </c>
      <c r="BL461" s="131">
        <v>356</v>
      </c>
      <c r="BM461" s="131">
        <v>-1505014</v>
      </c>
      <c r="BN461" s="131">
        <v>0</v>
      </c>
      <c r="BO461" s="131">
        <v>-2340140.6130900001</v>
      </c>
      <c r="BP461" s="131">
        <v>-107926.39855999997</v>
      </c>
      <c r="BQ461" s="131">
        <v>5011723</v>
      </c>
      <c r="BR461" s="131">
        <v>451623.13772</v>
      </c>
      <c r="BS461" s="131">
        <v>57682.735999999997</v>
      </c>
      <c r="BT461" s="131">
        <v>2848431.0745199998</v>
      </c>
      <c r="BU461" s="131">
        <v>644176.23057999997</v>
      </c>
      <c r="BV461" s="131">
        <v>342105.13772</v>
      </c>
      <c r="BW461" s="131">
        <v>53476.555999999997</v>
      </c>
      <c r="BX461" s="131">
        <v>2708058.87072</v>
      </c>
      <c r="BY461" s="131">
        <v>644532.23057999997</v>
      </c>
      <c r="BZ461" s="131">
        <v>9522</v>
      </c>
      <c r="CA461" s="131">
        <v>1160881.9084700001</v>
      </c>
      <c r="CB461" s="131">
        <v>198508.05900000001</v>
      </c>
      <c r="CC461" s="131">
        <v>-95806</v>
      </c>
      <c r="CD461" s="131">
        <v>-927879</v>
      </c>
      <c r="CE461" s="131">
        <v>440744.58447999996</v>
      </c>
      <c r="CF461" s="131">
        <v>776449.55195000011</v>
      </c>
      <c r="CG461" s="131">
        <v>338188.26134999999</v>
      </c>
      <c r="CH461" s="131">
        <v>367079.39935999998</v>
      </c>
      <c r="CI461" s="131">
        <v>705267.66070999997</v>
      </c>
      <c r="CJ461" s="131">
        <v>6241</v>
      </c>
      <c r="CK461" s="131">
        <v>0</v>
      </c>
      <c r="CL461" s="131">
        <v>2993</v>
      </c>
      <c r="CM461" s="131">
        <v>558</v>
      </c>
      <c r="CN461" s="131">
        <v>-19</v>
      </c>
      <c r="CO461" s="131">
        <v>56</v>
      </c>
      <c r="CP461" s="131">
        <v>16192233.617593605</v>
      </c>
      <c r="CQ461" s="131">
        <v>1425195.1989559999</v>
      </c>
      <c r="CR461" s="131">
        <v>1317896.4212219</v>
      </c>
      <c r="CS461" s="131">
        <v>107298.7777341</v>
      </c>
      <c r="CT461" s="131">
        <v>574294.48793000006</v>
      </c>
      <c r="CU461" s="131">
        <v>681593.26566409995</v>
      </c>
    </row>
    <row r="462" spans="1:99" x14ac:dyDescent="0.2">
      <c r="A462" s="30"/>
      <c r="B462" s="30"/>
      <c r="C462" s="126" t="s">
        <v>9</v>
      </c>
      <c r="D462" s="126"/>
      <c r="E462" s="126" t="s">
        <v>821</v>
      </c>
      <c r="F462" s="131">
        <v>11695987</v>
      </c>
      <c r="G462" s="131">
        <v>1172749.3744927952</v>
      </c>
      <c r="H462" s="131">
        <v>2787822.3117330149</v>
      </c>
      <c r="I462" s="131">
        <v>5993954.2605035547</v>
      </c>
      <c r="J462" s="131">
        <v>1010482.12049</v>
      </c>
      <c r="K462" s="131">
        <v>113648</v>
      </c>
      <c r="L462" s="131">
        <v>333544.98463599134</v>
      </c>
      <c r="M462" s="131">
        <v>1069886.1196489725</v>
      </c>
      <c r="N462" s="131">
        <v>138633.34584320633</v>
      </c>
      <c r="O462" s="131">
        <v>0</v>
      </c>
      <c r="P462" s="131">
        <v>277066.38182820642</v>
      </c>
      <c r="Q462" s="131">
        <v>383806.91238648462</v>
      </c>
      <c r="R462" s="131">
        <v>20030</v>
      </c>
      <c r="S462" s="131">
        <v>24997610.811562225</v>
      </c>
      <c r="T462" s="131">
        <v>0</v>
      </c>
      <c r="U462" s="131">
        <v>0</v>
      </c>
      <c r="V462" s="131">
        <v>0</v>
      </c>
      <c r="W462" s="131">
        <v>0</v>
      </c>
      <c r="X462" s="131">
        <v>0</v>
      </c>
      <c r="Y462" s="131">
        <v>0</v>
      </c>
      <c r="Z462" s="131">
        <v>0</v>
      </c>
      <c r="AA462" s="131">
        <v>0</v>
      </c>
      <c r="AB462" s="131">
        <v>0</v>
      </c>
      <c r="AC462" s="131">
        <v>7805</v>
      </c>
      <c r="AD462" s="131">
        <v>-328</v>
      </c>
      <c r="AE462" s="131">
        <v>-11394</v>
      </c>
      <c r="AF462" s="131">
        <v>-1890</v>
      </c>
      <c r="AG462" s="131">
        <v>-1904</v>
      </c>
      <c r="AH462" s="131">
        <v>-40482</v>
      </c>
      <c r="AI462" s="131">
        <v>-16034</v>
      </c>
      <c r="AJ462" s="131">
        <v>24933383.811562225</v>
      </c>
      <c r="AK462" s="131">
        <v>14207</v>
      </c>
      <c r="AL462" s="131">
        <v>280171.62599999999</v>
      </c>
      <c r="AM462" s="131">
        <v>1125</v>
      </c>
      <c r="AN462" s="131">
        <v>-45112</v>
      </c>
      <c r="AO462" s="131">
        <v>31601</v>
      </c>
      <c r="AP462" s="131">
        <v>368963</v>
      </c>
      <c r="AQ462" s="131">
        <v>10191</v>
      </c>
      <c r="AR462" s="131">
        <v>541422</v>
      </c>
      <c r="AS462" s="131">
        <v>0</v>
      </c>
      <c r="AT462" s="131">
        <v>26135952.437562227</v>
      </c>
      <c r="AU462" s="131">
        <v>-135303</v>
      </c>
      <c r="AV462" s="131">
        <v>19159</v>
      </c>
      <c r="AW462" s="131">
        <v>7030</v>
      </c>
      <c r="AX462" s="131">
        <v>0</v>
      </c>
      <c r="AY462" s="131">
        <v>-337222.81134000001</v>
      </c>
      <c r="AZ462" s="131">
        <v>0</v>
      </c>
      <c r="BA462" s="131">
        <v>0</v>
      </c>
      <c r="BB462" s="131">
        <v>2299</v>
      </c>
      <c r="BC462" s="131">
        <v>0</v>
      </c>
      <c r="BD462" s="131">
        <v>25691914.626222227</v>
      </c>
      <c r="BE462" s="131">
        <v>-10892.083000000001</v>
      </c>
      <c r="BF462" s="131">
        <v>-12198210.22425</v>
      </c>
      <c r="BG462" s="131">
        <v>13482812.318972228</v>
      </c>
      <c r="BH462" s="131">
        <v>-535</v>
      </c>
      <c r="BI462" s="131">
        <v>-190177</v>
      </c>
      <c r="BJ462" s="131">
        <v>-10368</v>
      </c>
      <c r="BK462" s="131">
        <v>-140151.60136</v>
      </c>
      <c r="BL462" s="131">
        <v>-36848.682510000006</v>
      </c>
      <c r="BM462" s="131">
        <v>-1645969</v>
      </c>
      <c r="BN462" s="131">
        <v>0</v>
      </c>
      <c r="BO462" s="131">
        <v>-2504568</v>
      </c>
      <c r="BP462" s="131">
        <v>-148076</v>
      </c>
      <c r="BQ462" s="131">
        <v>8806112</v>
      </c>
      <c r="BR462" s="131">
        <v>868669</v>
      </c>
      <c r="BS462" s="131">
        <v>102126</v>
      </c>
      <c r="BT462" s="131">
        <v>2930365.30816</v>
      </c>
      <c r="BU462" s="131">
        <v>698163.05615334655</v>
      </c>
      <c r="BV462" s="131">
        <v>678492</v>
      </c>
      <c r="BW462" s="131">
        <v>91758</v>
      </c>
      <c r="BX462" s="131">
        <v>2790213.7067999998</v>
      </c>
      <c r="BY462" s="131">
        <v>661314.3736433466</v>
      </c>
      <c r="BZ462" s="131">
        <v>2922</v>
      </c>
      <c r="CA462" s="131">
        <v>1458556</v>
      </c>
      <c r="CB462" s="131">
        <v>168183</v>
      </c>
      <c r="CC462" s="131">
        <v>494379</v>
      </c>
      <c r="CD462" s="131">
        <v>-691477</v>
      </c>
      <c r="CE462" s="131">
        <v>530260</v>
      </c>
      <c r="CF462" s="131">
        <v>1959901</v>
      </c>
      <c r="CG462" s="131">
        <v>0</v>
      </c>
      <c r="CH462" s="131">
        <v>0</v>
      </c>
      <c r="CI462" s="131">
        <v>0</v>
      </c>
      <c r="CJ462" s="131">
        <v>0</v>
      </c>
      <c r="CK462" s="131">
        <v>278</v>
      </c>
      <c r="CL462" s="131">
        <v>0</v>
      </c>
      <c r="CM462" s="131">
        <v>-7</v>
      </c>
      <c r="CN462" s="131">
        <v>-4</v>
      </c>
      <c r="CO462" s="131">
        <v>27</v>
      </c>
      <c r="CP462" s="131">
        <v>24014926</v>
      </c>
      <c r="CQ462" s="131">
        <v>0</v>
      </c>
      <c r="CR462" s="131">
        <v>0</v>
      </c>
      <c r="CS462" s="131">
        <v>0</v>
      </c>
      <c r="CT462" s="131">
        <v>0</v>
      </c>
      <c r="CU462" s="131">
        <v>0</v>
      </c>
    </row>
    <row r="463" spans="1:99" x14ac:dyDescent="0.2">
      <c r="A463" s="30"/>
      <c r="B463" s="30"/>
      <c r="C463" s="126" t="s">
        <v>10</v>
      </c>
      <c r="D463" s="126"/>
      <c r="E463" s="126" t="s">
        <v>822</v>
      </c>
      <c r="F463" s="131">
        <v>0</v>
      </c>
      <c r="G463" s="131">
        <v>-164744.73735216534</v>
      </c>
      <c r="H463" s="131">
        <v>1057</v>
      </c>
      <c r="I463" s="131">
        <v>9068.6974488591368</v>
      </c>
      <c r="J463" s="131">
        <v>1647</v>
      </c>
      <c r="K463" s="131">
        <v>290574.52425519086</v>
      </c>
      <c r="L463" s="131">
        <v>479024.50629693229</v>
      </c>
      <c r="M463" s="131">
        <v>878195.10982846434</v>
      </c>
      <c r="N463" s="131">
        <v>325214.74466246215</v>
      </c>
      <c r="O463" s="131">
        <v>0</v>
      </c>
      <c r="P463" s="131">
        <v>-8</v>
      </c>
      <c r="Q463" s="131">
        <v>776672.81631588633</v>
      </c>
      <c r="R463" s="131">
        <v>9435.8100000000013</v>
      </c>
      <c r="S463" s="131">
        <v>2606137.4714556294</v>
      </c>
      <c r="T463" s="131">
        <v>4675777.6686844621</v>
      </c>
      <c r="U463" s="131">
        <v>98883.23599999999</v>
      </c>
      <c r="V463" s="131">
        <v>916516.73899210326</v>
      </c>
      <c r="W463" s="131">
        <v>-384</v>
      </c>
      <c r="X463" s="131">
        <v>4803.3999999999996</v>
      </c>
      <c r="Y463" s="131">
        <v>288549.33999999997</v>
      </c>
      <c r="Z463" s="131">
        <v>0</v>
      </c>
      <c r="AA463" s="131">
        <v>0</v>
      </c>
      <c r="AB463" s="131">
        <v>0</v>
      </c>
      <c r="AC463" s="131">
        <v>2770</v>
      </c>
      <c r="AD463" s="131">
        <v>-130040.35037226515</v>
      </c>
      <c r="AE463" s="131">
        <v>-915</v>
      </c>
      <c r="AF463" s="131">
        <v>-12211.687760000001</v>
      </c>
      <c r="AG463" s="131">
        <v>-7552</v>
      </c>
      <c r="AH463" s="131">
        <v>-545.55710999999997</v>
      </c>
      <c r="AI463" s="131">
        <v>6173</v>
      </c>
      <c r="AJ463" s="131">
        <v>8447962.2598899268</v>
      </c>
      <c r="AK463" s="131">
        <v>0</v>
      </c>
      <c r="AL463" s="131">
        <v>182653.19181000002</v>
      </c>
      <c r="AM463" s="131">
        <v>36</v>
      </c>
      <c r="AN463" s="131">
        <v>794</v>
      </c>
      <c r="AO463" s="131">
        <v>13781.00332</v>
      </c>
      <c r="AP463" s="131">
        <v>81830.508999999991</v>
      </c>
      <c r="AQ463" s="131">
        <v>6448.9929000000002</v>
      </c>
      <c r="AR463" s="131">
        <v>157343.06993</v>
      </c>
      <c r="AS463" s="131">
        <v>-84190.363000000012</v>
      </c>
      <c r="AT463" s="131">
        <v>8806658.6638499275</v>
      </c>
      <c r="AU463" s="131">
        <v>-100438.36814999999</v>
      </c>
      <c r="AV463" s="131">
        <v>0</v>
      </c>
      <c r="AW463" s="131">
        <v>1246.3</v>
      </c>
      <c r="AX463" s="131">
        <v>35</v>
      </c>
      <c r="AY463" s="131">
        <v>-5741920.5576600004</v>
      </c>
      <c r="AZ463" s="131">
        <v>330</v>
      </c>
      <c r="BA463" s="131">
        <v>-33185.588319999995</v>
      </c>
      <c r="BB463" s="131">
        <v>0</v>
      </c>
      <c r="BC463" s="131">
        <v>0</v>
      </c>
      <c r="BD463" s="131">
        <v>2932725.4497199282</v>
      </c>
      <c r="BE463" s="131">
        <v>-2206</v>
      </c>
      <c r="BF463" s="131">
        <v>-666880.01355000003</v>
      </c>
      <c r="BG463" s="131">
        <v>2263639.4361699289</v>
      </c>
      <c r="BH463" s="131">
        <v>0</v>
      </c>
      <c r="BI463" s="131">
        <v>0</v>
      </c>
      <c r="BJ463" s="131">
        <v>-52</v>
      </c>
      <c r="BK463" s="131">
        <v>177056.75867999997</v>
      </c>
      <c r="BL463" s="131">
        <v>26159.05574</v>
      </c>
      <c r="BM463" s="131">
        <v>-265658</v>
      </c>
      <c r="BN463" s="131">
        <v>0</v>
      </c>
      <c r="BO463" s="131">
        <v>-601152.69900000002</v>
      </c>
      <c r="BP463" s="131">
        <v>-21385.8</v>
      </c>
      <c r="BQ463" s="131">
        <v>1578614</v>
      </c>
      <c r="BR463" s="131">
        <v>0</v>
      </c>
      <c r="BS463" s="131">
        <v>208</v>
      </c>
      <c r="BT463" s="131">
        <v>2052010.55758</v>
      </c>
      <c r="BU463" s="131">
        <v>858826.68143</v>
      </c>
      <c r="BV463" s="131">
        <v>0</v>
      </c>
      <c r="BW463" s="131">
        <v>156</v>
      </c>
      <c r="BX463" s="131">
        <v>2229067.3162600002</v>
      </c>
      <c r="BY463" s="131">
        <v>884985.73716999998</v>
      </c>
      <c r="BZ463" s="131">
        <v>-2939</v>
      </c>
      <c r="CA463" s="131">
        <v>402863.92542999994</v>
      </c>
      <c r="CB463" s="131">
        <v>75417.907430000007</v>
      </c>
      <c r="CC463" s="131">
        <v>50588.766589999999</v>
      </c>
      <c r="CD463" s="131">
        <v>-94214.955320000008</v>
      </c>
      <c r="CE463" s="131">
        <v>204491.34342999998</v>
      </c>
      <c r="CF463" s="131">
        <v>639146.98756000004</v>
      </c>
      <c r="CG463" s="131">
        <v>511725.22378798405</v>
      </c>
      <c r="CH463" s="131">
        <v>514234.51698322763</v>
      </c>
      <c r="CI463" s="131">
        <v>1025959.7407712117</v>
      </c>
      <c r="CJ463" s="131">
        <v>9455.2960000000003</v>
      </c>
      <c r="CK463" s="131">
        <v>0</v>
      </c>
      <c r="CL463" s="131">
        <v>0</v>
      </c>
      <c r="CM463" s="131">
        <v>-204</v>
      </c>
      <c r="CN463" s="131">
        <v>-497</v>
      </c>
      <c r="CO463" s="131">
        <v>201</v>
      </c>
      <c r="CP463" s="131">
        <v>2597072.5407340256</v>
      </c>
      <c r="CQ463" s="131">
        <v>1984588.0490199998</v>
      </c>
      <c r="CR463" s="131">
        <v>1869033.81822</v>
      </c>
      <c r="CS463" s="131">
        <v>115554.23080000005</v>
      </c>
      <c r="CT463" s="131">
        <v>844587.86327000009</v>
      </c>
      <c r="CU463" s="131">
        <v>960142.09406999999</v>
      </c>
    </row>
    <row r="464" spans="1:99" x14ac:dyDescent="0.2">
      <c r="A464" s="30"/>
      <c r="B464" s="30"/>
      <c r="C464" s="126" t="s">
        <v>11</v>
      </c>
      <c r="D464" s="126"/>
      <c r="E464" s="126" t="s">
        <v>824</v>
      </c>
      <c r="F464" s="131">
        <v>1620</v>
      </c>
      <c r="G464" s="131">
        <v>1856716</v>
      </c>
      <c r="H464" s="131">
        <v>253</v>
      </c>
      <c r="I464" s="131">
        <v>0</v>
      </c>
      <c r="J464" s="131">
        <v>2681</v>
      </c>
      <c r="K464" s="131">
        <v>21862</v>
      </c>
      <c r="L464" s="131">
        <v>97400</v>
      </c>
      <c r="M464" s="131">
        <v>440553</v>
      </c>
      <c r="N464" s="131">
        <v>119526</v>
      </c>
      <c r="O464" s="131">
        <v>10960316.513410088</v>
      </c>
      <c r="P464" s="131">
        <v>1639773.5162899999</v>
      </c>
      <c r="Q464" s="131">
        <v>318304.05800991214</v>
      </c>
      <c r="R464" s="131">
        <v>475</v>
      </c>
      <c r="S464" s="131">
        <v>15459480.087710001</v>
      </c>
      <c r="T464" s="131">
        <v>0</v>
      </c>
      <c r="U464" s="131">
        <v>0</v>
      </c>
      <c r="V464" s="131">
        <v>0</v>
      </c>
      <c r="W464" s="131">
        <v>0</v>
      </c>
      <c r="X464" s="131">
        <v>0</v>
      </c>
      <c r="Y464" s="131">
        <v>0</v>
      </c>
      <c r="Z464" s="131">
        <v>-668855</v>
      </c>
      <c r="AA464" s="131">
        <v>-392409</v>
      </c>
      <c r="AB464" s="131">
        <v>0</v>
      </c>
      <c r="AC464" s="131">
        <v>-15321.825000000001</v>
      </c>
      <c r="AD464" s="131">
        <v>-18867</v>
      </c>
      <c r="AE464" s="131">
        <v>0</v>
      </c>
      <c r="AF464" s="131">
        <v>-7028</v>
      </c>
      <c r="AG464" s="131">
        <v>0</v>
      </c>
      <c r="AH464" s="131">
        <v>-1421.2740000000003</v>
      </c>
      <c r="AI464" s="131">
        <v>4680.3450599999996</v>
      </c>
      <c r="AJ464" s="131">
        <v>14360258.333769998</v>
      </c>
      <c r="AK464" s="131">
        <v>0</v>
      </c>
      <c r="AL464" s="131">
        <v>517926.75099999999</v>
      </c>
      <c r="AM464" s="131">
        <v>0</v>
      </c>
      <c r="AN464" s="131">
        <v>0</v>
      </c>
      <c r="AO464" s="131">
        <v>1832.4939999999999</v>
      </c>
      <c r="AP464" s="131">
        <v>316085.15922000009</v>
      </c>
      <c r="AQ464" s="131">
        <v>5569</v>
      </c>
      <c r="AR464" s="131">
        <v>813808.81631999998</v>
      </c>
      <c r="AS464" s="131">
        <v>-124</v>
      </c>
      <c r="AT464" s="131">
        <v>16015356.55431</v>
      </c>
      <c r="AU464" s="131">
        <v>-381616.1042</v>
      </c>
      <c r="AV464" s="131">
        <v>13226</v>
      </c>
      <c r="AW464" s="131">
        <v>18339</v>
      </c>
      <c r="AX464" s="131">
        <v>0</v>
      </c>
      <c r="AY464" s="131">
        <v>-113446.06701000001</v>
      </c>
      <c r="AZ464" s="131">
        <v>-223406</v>
      </c>
      <c r="BA464" s="131">
        <v>-146690</v>
      </c>
      <c r="BB464" s="131">
        <v>171</v>
      </c>
      <c r="BC464" s="131">
        <v>0</v>
      </c>
      <c r="BD464" s="131">
        <v>15181934.383099997</v>
      </c>
      <c r="BE464" s="131">
        <v>0</v>
      </c>
      <c r="BF464" s="131">
        <v>-1692762.4514500001</v>
      </c>
      <c r="BG464" s="131">
        <v>13489171.93165</v>
      </c>
      <c r="BH464" s="131">
        <v>-26382</v>
      </c>
      <c r="BI464" s="131">
        <v>0</v>
      </c>
      <c r="BJ464" s="131">
        <v>0</v>
      </c>
      <c r="BK464" s="131">
        <v>-291956.11106999998</v>
      </c>
      <c r="BL464" s="131">
        <v>-56319.133750000001</v>
      </c>
      <c r="BM464" s="131">
        <v>-471239</v>
      </c>
      <c r="BN464" s="131">
        <v>-7334936</v>
      </c>
      <c r="BO464" s="131">
        <v>-1298768</v>
      </c>
      <c r="BP464" s="131">
        <v>-93757</v>
      </c>
      <c r="BQ464" s="131">
        <v>3915820.63</v>
      </c>
      <c r="BR464" s="131">
        <v>0</v>
      </c>
      <c r="BS464" s="131">
        <v>0</v>
      </c>
      <c r="BT464" s="131">
        <v>4070461.12341</v>
      </c>
      <c r="BU464" s="131">
        <v>868604.99176</v>
      </c>
      <c r="BV464" s="131">
        <v>0</v>
      </c>
      <c r="BW464" s="131">
        <v>0</v>
      </c>
      <c r="BX464" s="131">
        <v>3778505.0123399999</v>
      </c>
      <c r="BY464" s="131">
        <v>812285.85801000008</v>
      </c>
      <c r="BZ464" s="131">
        <v>478</v>
      </c>
      <c r="CA464" s="131">
        <v>742739.13753000007</v>
      </c>
      <c r="CB464" s="131">
        <v>313098.15178000001</v>
      </c>
      <c r="CC464" s="131">
        <v>53817</v>
      </c>
      <c r="CD464" s="131">
        <v>-835646.64480000001</v>
      </c>
      <c r="CE464" s="131">
        <v>915214</v>
      </c>
      <c r="CF464" s="131">
        <v>1189221.6445099998</v>
      </c>
      <c r="CG464" s="131">
        <v>0</v>
      </c>
      <c r="CH464" s="131">
        <v>0</v>
      </c>
      <c r="CI464" s="131">
        <v>0</v>
      </c>
      <c r="CJ464" s="131">
        <v>0</v>
      </c>
      <c r="CK464" s="131">
        <v>0</v>
      </c>
      <c r="CL464" s="131">
        <v>0</v>
      </c>
      <c r="CM464" s="131">
        <v>-6</v>
      </c>
      <c r="CN464" s="131">
        <v>-1</v>
      </c>
      <c r="CO464" s="131">
        <v>93</v>
      </c>
      <c r="CP464" s="131">
        <v>15503943.623979999</v>
      </c>
      <c r="CQ464" s="131">
        <v>0</v>
      </c>
      <c r="CR464" s="131">
        <v>0</v>
      </c>
      <c r="CS464" s="131">
        <v>0</v>
      </c>
      <c r="CT464" s="131">
        <v>0</v>
      </c>
      <c r="CU464" s="131">
        <v>0</v>
      </c>
    </row>
    <row r="465" spans="1:99" x14ac:dyDescent="0.2">
      <c r="A465" s="16"/>
      <c r="B465" s="16"/>
      <c r="C465" s="16"/>
      <c r="D465" s="16"/>
      <c r="E465" s="16"/>
      <c r="F465" s="16"/>
      <c r="G465" s="16"/>
      <c r="H465" s="16"/>
      <c r="I465" s="16"/>
      <c r="J465" s="16"/>
      <c r="K465" s="16"/>
      <c r="L465" s="15"/>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4"/>
      <c r="BA465" s="14"/>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row>
    <row r="466" spans="1:99" x14ac:dyDescent="0.2">
      <c r="A466" s="121" t="s">
        <v>1496</v>
      </c>
      <c r="B466" s="121"/>
      <c r="C466" s="121"/>
      <c r="D466" s="121"/>
      <c r="E466" s="121"/>
      <c r="F466" s="16"/>
      <c r="G466" s="16"/>
      <c r="H466" s="16"/>
      <c r="I466" s="16"/>
      <c r="J466" s="16"/>
      <c r="K466" s="16"/>
      <c r="L466" s="15"/>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4"/>
      <c r="BA466" s="14"/>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c r="CQ466" s="16"/>
      <c r="CR466" s="16"/>
      <c r="CS466" s="16"/>
      <c r="CT466" s="16"/>
      <c r="CU466" s="16"/>
    </row>
    <row r="467" spans="1:99" x14ac:dyDescent="0.2">
      <c r="A467" s="121" t="s">
        <v>999</v>
      </c>
      <c r="B467" s="121"/>
      <c r="C467" s="121"/>
      <c r="D467" s="121"/>
      <c r="E467" s="121"/>
      <c r="F467" s="16"/>
      <c r="G467" s="16"/>
      <c r="H467" s="16"/>
      <c r="I467" s="16"/>
    </row>
    <row r="468" spans="1:99" x14ac:dyDescent="0.2">
      <c r="A468" s="121"/>
      <c r="B468" s="121"/>
      <c r="C468" s="121"/>
      <c r="D468" s="121"/>
      <c r="E468" s="121"/>
      <c r="F468" s="16"/>
      <c r="G468" s="16"/>
      <c r="H468" s="16"/>
      <c r="I468" s="16"/>
    </row>
    <row r="469" spans="1:99" x14ac:dyDescent="0.2">
      <c r="A469" s="122" t="s">
        <v>1000</v>
      </c>
      <c r="B469" s="122"/>
      <c r="C469" s="121"/>
      <c r="D469" s="121"/>
      <c r="E469" s="121"/>
      <c r="F469" s="16"/>
      <c r="G469" s="16"/>
      <c r="H469" s="16"/>
      <c r="I469" s="16"/>
    </row>
    <row r="470" spans="1:99" x14ac:dyDescent="0.2">
      <c r="A470" s="121" t="s">
        <v>1001</v>
      </c>
      <c r="B470" s="121"/>
      <c r="C470" s="121"/>
      <c r="D470" s="121"/>
      <c r="E470" s="121"/>
      <c r="F470" s="16"/>
      <c r="G470" s="16"/>
      <c r="H470" s="16"/>
      <c r="I470" s="16"/>
    </row>
    <row r="471" spans="1:99" x14ac:dyDescent="0.2">
      <c r="A471" s="123" t="s">
        <v>983</v>
      </c>
      <c r="B471" s="123"/>
      <c r="C471" s="124"/>
      <c r="D471" s="124"/>
      <c r="E471" s="124"/>
    </row>
    <row r="472" spans="1:99" x14ac:dyDescent="0.2"/>
    <row r="473" spans="1:99" x14ac:dyDescent="0.2"/>
    <row r="474" spans="1:99" x14ac:dyDescent="0.2"/>
    <row r="475" spans="1:99" x14ac:dyDescent="0.2"/>
    <row r="476" spans="1:99" x14ac:dyDescent="0.2"/>
  </sheetData>
  <autoFilter ref="A7:CU453"/>
  <phoneticPr fontId="0" type="noConversion"/>
  <conditionalFormatting sqref="F456:AM456 F459:AM464 CM459:CM464 CM456 CP456:CU456 CP459:CU464 F8:CU453 AO459:CJ464 AO456:CJ456">
    <cfRule type="cellIs" dxfId="4" priority="9" operator="equal">
      <formula>"..."</formula>
    </cfRule>
  </conditionalFormatting>
  <conditionalFormatting sqref="CL459:CL464 CL456">
    <cfRule type="cellIs" dxfId="3" priority="4" operator="equal">
      <formula>"..."</formula>
    </cfRule>
  </conditionalFormatting>
  <conditionalFormatting sqref="CK459:CK464 CK456">
    <cfRule type="cellIs" dxfId="2" priority="3" operator="equal">
      <formula>"..."</formula>
    </cfRule>
  </conditionalFormatting>
  <conditionalFormatting sqref="CN459:CO464 CN456:CO456">
    <cfRule type="cellIs" dxfId="1" priority="2" operator="equal">
      <formula>"..."</formula>
    </cfRule>
  </conditionalFormatting>
  <conditionalFormatting sqref="AN456 AN459:AN464">
    <cfRule type="cellIs" dxfId="0" priority="1" operator="equal">
      <formula>"..."</formula>
    </cfRule>
  </conditionalFormatting>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0A285F0-A78E-411A-A62C-5006ED15AC63}">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RS LA Data 2016-17</vt:lpstr>
      <vt:lpstr>LA_list</vt:lpstr>
      <vt:lpstr>'Front Page'!Print_Area</vt:lpstr>
      <vt:lpstr>'LA drop-down'!Print_Area</vt:lpstr>
      <vt:lpstr>'LA drop-down'!Print_Titles</vt:lpstr>
      <vt:lpstr>RS_data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2017-11-15T07:43:08Z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7f12cc94-7f9f-427b-8a45-c92e70fec45c</vt:lpwstr>
  </property>
  <property fmtid="{D5CDD505-2E9C-101B-9397-08002B2CF9AE}" pid="3" name="bjSaver">
    <vt:lpwstr>aFEljwmC7h47H14saImKZfw/7X3oif0x</vt:lpwstr>
  </property>
  <property fmtid="{D5CDD505-2E9C-101B-9397-08002B2CF9AE}" pid="4" name="bjDocumentSecurityLabel">
    <vt:lpwstr>No Marking</vt:lpwstr>
  </property>
</Properties>
</file>