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225" windowWidth="14805" windowHeight="7890"/>
  </bookViews>
  <sheets>
    <sheet name="Sheet1" sheetId="1" r:id="rId1"/>
  </sheets>
  <calcPr calcId="125725"/>
</workbook>
</file>

<file path=xl/calcChain.xml><?xml version="1.0" encoding="utf-8"?>
<calcChain xmlns="http://schemas.openxmlformats.org/spreadsheetml/2006/main">
  <c r="I103" i="1"/>
  <c r="I104"/>
  <c r="I105"/>
  <c r="I106"/>
  <c r="I107"/>
  <c r="I108"/>
  <c r="I109"/>
  <c r="I112"/>
  <c r="I102"/>
  <c r="I38"/>
  <c r="F38"/>
  <c r="C38"/>
  <c r="J114" l="1"/>
  <c r="E93" l="1"/>
  <c r="K35"/>
  <c r="H35"/>
  <c r="E35"/>
  <c r="K36" l="1"/>
  <c r="H36"/>
  <c r="E36"/>
  <c r="K34"/>
  <c r="H34"/>
  <c r="E34"/>
  <c r="K43"/>
  <c r="E43"/>
  <c r="H43"/>
  <c r="K39"/>
  <c r="H39"/>
  <c r="K41"/>
  <c r="H41"/>
  <c r="E41"/>
  <c r="K37" l="1"/>
  <c r="H37"/>
  <c r="E37"/>
  <c r="E45"/>
  <c r="H45"/>
  <c r="K45"/>
  <c r="K44"/>
  <c r="K46"/>
  <c r="H44"/>
  <c r="H46"/>
  <c r="E44"/>
  <c r="K42" l="1"/>
  <c r="H42"/>
  <c r="E42"/>
</calcChain>
</file>

<file path=xl/sharedStrings.xml><?xml version="1.0" encoding="utf-8"?>
<sst xmlns="http://schemas.openxmlformats.org/spreadsheetml/2006/main" count="139" uniqueCount="49">
  <si>
    <t>East Midlands Ambulance Service NHS Trust</t>
  </si>
  <si>
    <t>East of England Ambulance Service NHS Trust </t>
  </si>
  <si>
    <t>Isle of Wight Ambulance Service</t>
  </si>
  <si>
    <t>London Ambulance Service NHS Trust</t>
  </si>
  <si>
    <t>North East Ambulance Service NHS Foundation Trust</t>
  </si>
  <si>
    <t>North West Ambulance Service NHS Trust</t>
  </si>
  <si>
    <t xml:space="preserve">Northern Ireland Ambulance Service Health and Social Care Trust </t>
  </si>
  <si>
    <t xml:space="preserve">Scottish Ambulance Service </t>
  </si>
  <si>
    <t>South Central Ambulance Service NHS Foundation Trust</t>
  </si>
  <si>
    <t>South East Coast Ambulance Service NHS Foundation Trust</t>
  </si>
  <si>
    <t>South West Ambulance Service NHS Foundation Trust</t>
  </si>
  <si>
    <t>Welsh Ambulance Services NHS Trust </t>
  </si>
  <si>
    <t>West Midlands Ambulance Service NHS Foundation Trust</t>
  </si>
  <si>
    <t>Yorkshire Ambulance Service NHS Trust</t>
  </si>
  <si>
    <t>Service</t>
  </si>
  <si>
    <t>Calls</t>
  </si>
  <si>
    <t>Deployed</t>
  </si>
  <si>
    <t>Hospital</t>
  </si>
  <si>
    <t>Answered</t>
  </si>
  <si>
    <t>Unanswered</t>
  </si>
  <si>
    <t>Total</t>
  </si>
  <si>
    <t>Question 2:  Total 999 calls received</t>
  </si>
  <si>
    <t>Question 3: Busiest Month</t>
  </si>
  <si>
    <t>1st Nov 2016 - 31st October 2017</t>
  </si>
  <si>
    <t>Busiest Month</t>
  </si>
  <si>
    <t>Patient 1</t>
  </si>
  <si>
    <t>Patient 2</t>
  </si>
  <si>
    <t>Patient 3</t>
  </si>
  <si>
    <t>Patient 4</t>
  </si>
  <si>
    <t>Patient 5</t>
  </si>
  <si>
    <t>N/A</t>
  </si>
  <si>
    <t>UK Average</t>
  </si>
  <si>
    <t>Ambulance emergency calls from patients for whom a locally agreed frequent caller procedure is in place</t>
  </si>
  <si>
    <t>Percentage of All Calls</t>
  </si>
  <si>
    <t>Question 1:  Top five Most frequent Callers by region</t>
  </si>
  <si>
    <t>Not provided</t>
  </si>
  <si>
    <t xml:space="preserve">Question 4: Average Job Time: </t>
  </si>
  <si>
    <t xml:space="preserve">This is for individual members of the public, not calls from a hospital, trust, or doctor etc.  </t>
  </si>
  <si>
    <t xml:space="preserve">Please note: I am NOT expecting any personal information such as phone numbers, names or locations. Please also state how many times a crew was dispatched and how many times the patient was taken to hospital. </t>
  </si>
  <si>
    <r>
      <t>FOI QUESTION:</t>
    </r>
    <r>
      <rPr>
        <sz val="12"/>
        <color theme="1"/>
        <rFont val="Calibri"/>
        <family val="2"/>
        <scheme val="minor"/>
      </rPr>
      <t xml:space="preserve"> Please provide the total number of 999 calls received by your control room (both answered and un-answered) between 2014 and 2016 – broken down by calendar year. </t>
    </r>
  </si>
  <si>
    <r>
      <t>FOI QUESTION:</t>
    </r>
    <r>
      <rPr>
        <sz val="12"/>
        <color theme="1"/>
        <rFont val="Calibri"/>
        <family val="2"/>
        <scheme val="minor"/>
      </rPr>
      <t xml:space="preserve"> Please provide the total number of 999 calls received by your control room (both answered and un-answered) between 1st November 2016 and 31st October – broken down by calendar month. </t>
    </r>
  </si>
  <si>
    <r>
      <t>FOI QUESTION:</t>
    </r>
    <r>
      <rPr>
        <sz val="12"/>
        <color theme="1"/>
        <rFont val="Calibri"/>
        <family val="2"/>
        <scheme val="minor"/>
      </rPr>
      <t xml:space="preserve"> The average time – that emergency response staff spent responding to each job in 2016: ______ hours ____ minutes.</t>
    </r>
  </si>
  <si>
    <t>(This is the average time ambulance/RRV staff spent on each call from the point of receiving a job, to clearing it and becoming available for another one).</t>
  </si>
  <si>
    <t>Total Calls - (July 16 - June 17)</t>
  </si>
  <si>
    <t>Average Job Time (hh:mm)</t>
  </si>
  <si>
    <t>Frequent Caller percentage - with a care plan in place - (Just services in England)</t>
  </si>
  <si>
    <t>(Please note this is publically held data, and not part of the original FOI - WEBSITE: Information held here: (http://bit.ly/2FGwJF9)</t>
  </si>
  <si>
    <t>*Additional note from W.A.S - 2014 Telephony Systems changed from Symposium to Cisco in July 2014</t>
  </si>
  <si>
    <r>
      <t>FOI QUESTION:</t>
    </r>
    <r>
      <rPr>
        <sz val="12"/>
        <color theme="1"/>
        <rFont val="Calibri"/>
        <family val="2"/>
        <scheme val="minor"/>
      </rPr>
      <t xml:space="preserve"> Please provide the number of calls received from your top five most frequent callers </t>
    </r>
    <r>
      <rPr>
        <b/>
        <u/>
        <sz val="12"/>
        <color theme="1"/>
        <rFont val="Calibri"/>
        <family val="2"/>
        <scheme val="minor"/>
      </rPr>
      <t xml:space="preserve">between 1st November 2016 and 31st October 2017. </t>
    </r>
  </si>
</sst>
</file>

<file path=xl/styles.xml><?xml version="1.0" encoding="utf-8"?>
<styleSheet xmlns="http://schemas.openxmlformats.org/spreadsheetml/2006/main">
  <numFmts count="1">
    <numFmt numFmtId="164" formatCode="0.0%"/>
  </numFmts>
  <fonts count="9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5">
    <xf numFmtId="0" fontId="0" fillId="0" borderId="0" xfId="0"/>
    <xf numFmtId="0" fontId="0" fillId="0" borderId="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3" fillId="0" borderId="17" xfId="1" applyFont="1" applyBorder="1" applyAlignment="1">
      <alignment vertical="center"/>
    </xf>
    <xf numFmtId="0" fontId="3" fillId="0" borderId="18" xfId="1" applyFont="1" applyBorder="1" applyAlignment="1">
      <alignment vertical="center"/>
    </xf>
    <xf numFmtId="0" fontId="4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3" fillId="0" borderId="16" xfId="1" applyFont="1" applyBorder="1" applyAlignment="1">
      <alignment vertical="center"/>
    </xf>
    <xf numFmtId="3" fontId="0" fillId="0" borderId="17" xfId="0" applyNumberFormat="1" applyBorder="1" applyAlignment="1">
      <alignment horizontal="center" vertical="center"/>
    </xf>
    <xf numFmtId="3" fontId="0" fillId="0" borderId="0" xfId="0" applyNumberFormat="1"/>
    <xf numFmtId="0" fontId="3" fillId="0" borderId="24" xfId="1" applyFont="1" applyBorder="1" applyAlignment="1">
      <alignment vertical="center"/>
    </xf>
    <xf numFmtId="0" fontId="3" fillId="0" borderId="23" xfId="1" applyFont="1" applyBorder="1" applyAlignment="1">
      <alignment vertical="center"/>
    </xf>
    <xf numFmtId="3" fontId="0" fillId="0" borderId="18" xfId="0" applyNumberFormat="1" applyBorder="1" applyAlignment="1">
      <alignment horizontal="center" vertical="center"/>
    </xf>
    <xf numFmtId="0" fontId="3" fillId="0" borderId="37" xfId="1" applyFont="1" applyBorder="1" applyAlignment="1">
      <alignment vertical="center"/>
    </xf>
    <xf numFmtId="0" fontId="5" fillId="0" borderId="0" xfId="0" applyFont="1"/>
    <xf numFmtId="9" fontId="0" fillId="0" borderId="0" xfId="0" applyNumberFormat="1"/>
    <xf numFmtId="3" fontId="0" fillId="0" borderId="3" xfId="0" applyNumberFormat="1" applyBorder="1" applyAlignment="1">
      <alignment horizontal="center"/>
    </xf>
    <xf numFmtId="3" fontId="0" fillId="0" borderId="0" xfId="0" applyNumberFormat="1" applyFill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20" fontId="0" fillId="0" borderId="0" xfId="0" applyNumberFormat="1"/>
    <xf numFmtId="20" fontId="2" fillId="0" borderId="3" xfId="0" applyNumberFormat="1" applyFont="1" applyBorder="1" applyAlignment="1">
      <alignment horizontal="center"/>
    </xf>
    <xf numFmtId="0" fontId="0" fillId="0" borderId="0" xfId="0" applyFill="1" applyBorder="1" applyAlignment="1">
      <alignment horizontal="left" vertical="center"/>
    </xf>
    <xf numFmtId="0" fontId="3" fillId="0" borderId="17" xfId="1" applyFont="1" applyFill="1" applyBorder="1" applyAlignment="1">
      <alignment vertical="center"/>
    </xf>
    <xf numFmtId="0" fontId="0" fillId="0" borderId="6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0" xfId="0" applyFill="1"/>
    <xf numFmtId="3" fontId="0" fillId="0" borderId="0" xfId="0" applyNumberFormat="1" applyFill="1"/>
    <xf numFmtId="0" fontId="3" fillId="0" borderId="20" xfId="1" applyFont="1" applyBorder="1" applyAlignment="1">
      <alignment vertical="center"/>
    </xf>
    <xf numFmtId="3" fontId="0" fillId="0" borderId="38" xfId="0" applyNumberForma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4" fillId="2" borderId="15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4" fillId="2" borderId="14" xfId="0" applyFont="1" applyFill="1" applyBorder="1" applyAlignment="1">
      <alignment horizontal="center"/>
    </xf>
    <xf numFmtId="164" fontId="2" fillId="0" borderId="3" xfId="0" applyNumberFormat="1" applyFont="1" applyBorder="1"/>
    <xf numFmtId="3" fontId="0" fillId="0" borderId="6" xfId="0" applyNumberFormat="1" applyBorder="1" applyAlignment="1">
      <alignment horizontal="center" vertical="center"/>
    </xf>
    <xf numFmtId="3" fontId="0" fillId="0" borderId="38" xfId="0" applyNumberFormat="1" applyBorder="1" applyAlignment="1">
      <alignment horizontal="center" vertical="center"/>
    </xf>
    <xf numFmtId="3" fontId="0" fillId="0" borderId="15" xfId="0" applyNumberFormat="1" applyBorder="1" applyAlignment="1">
      <alignment horizontal="center" vertical="center"/>
    </xf>
    <xf numFmtId="3" fontId="0" fillId="0" borderId="3" xfId="0" applyNumberFormat="1" applyBorder="1" applyAlignment="1">
      <alignment horizontal="center" vertical="center"/>
    </xf>
    <xf numFmtId="3" fontId="0" fillId="0" borderId="13" xfId="0" applyNumberFormat="1" applyBorder="1" applyAlignment="1">
      <alignment horizontal="center" vertical="center"/>
    </xf>
    <xf numFmtId="0" fontId="7" fillId="0" borderId="0" xfId="0" applyFont="1"/>
    <xf numFmtId="0" fontId="0" fillId="0" borderId="3" xfId="0" applyBorder="1" applyAlignment="1">
      <alignment horizontal="center"/>
    </xf>
    <xf numFmtId="3" fontId="6" fillId="0" borderId="3" xfId="0" applyNumberFormat="1" applyFont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3" fontId="0" fillId="0" borderId="12" xfId="0" applyNumberFormat="1" applyBorder="1" applyAlignment="1">
      <alignment horizontal="center" vertical="center"/>
    </xf>
    <xf numFmtId="0" fontId="0" fillId="0" borderId="12" xfId="0" applyBorder="1" applyAlignment="1">
      <alignment horizontal="center"/>
    </xf>
    <xf numFmtId="3" fontId="0" fillId="0" borderId="12" xfId="0" applyNumberFormat="1" applyBorder="1" applyAlignment="1">
      <alignment horizontal="center"/>
    </xf>
    <xf numFmtId="3" fontId="0" fillId="0" borderId="14" xfId="0" applyNumberFormat="1" applyBorder="1" applyAlignment="1">
      <alignment horizontal="center" vertical="center"/>
    </xf>
    <xf numFmtId="3" fontId="0" fillId="0" borderId="39" xfId="0" applyNumberFormat="1" applyBorder="1" applyAlignment="1">
      <alignment horizontal="center" vertical="center"/>
    </xf>
    <xf numFmtId="3" fontId="0" fillId="0" borderId="30" xfId="0" applyNumberFormat="1" applyBorder="1" applyAlignment="1">
      <alignment horizontal="center" vertical="center"/>
    </xf>
    <xf numFmtId="0" fontId="2" fillId="2" borderId="13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3" fontId="0" fillId="0" borderId="6" xfId="0" applyNumberFormat="1" applyBorder="1" applyAlignment="1">
      <alignment horizontal="center"/>
    </xf>
    <xf numFmtId="0" fontId="2" fillId="2" borderId="3" xfId="0" applyFont="1" applyFill="1" applyBorder="1"/>
    <xf numFmtId="0" fontId="2" fillId="2" borderId="27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2" fillId="2" borderId="29" xfId="0" applyFont="1" applyFill="1" applyBorder="1" applyAlignment="1">
      <alignment horizontal="center" vertical="center"/>
    </xf>
    <xf numFmtId="0" fontId="2" fillId="2" borderId="34" xfId="0" applyFont="1" applyFill="1" applyBorder="1" applyAlignment="1">
      <alignment horizontal="center" vertical="center"/>
    </xf>
    <xf numFmtId="0" fontId="2" fillId="2" borderId="35" xfId="0" applyFont="1" applyFill="1" applyBorder="1" applyAlignment="1">
      <alignment horizontal="center" vertical="center"/>
    </xf>
    <xf numFmtId="0" fontId="2" fillId="2" borderId="36" xfId="0" applyFont="1" applyFill="1" applyBorder="1" applyAlignment="1">
      <alignment horizontal="center" vertical="center"/>
    </xf>
    <xf numFmtId="164" fontId="0" fillId="0" borderId="39" xfId="0" applyNumberFormat="1" applyBorder="1" applyAlignment="1">
      <alignment horizontal="center" vertical="center"/>
    </xf>
    <xf numFmtId="164" fontId="0" fillId="0" borderId="30" xfId="0" applyNumberFormat="1" applyBorder="1" applyAlignment="1">
      <alignment horizontal="center" vertical="center"/>
    </xf>
    <xf numFmtId="3" fontId="0" fillId="0" borderId="41" xfId="0" applyNumberFormat="1" applyBorder="1" applyAlignment="1">
      <alignment horizontal="center" vertical="center"/>
    </xf>
    <xf numFmtId="3" fontId="0" fillId="0" borderId="33" xfId="0" applyNumberFormat="1" applyBorder="1" applyAlignment="1">
      <alignment horizontal="center" vertical="center"/>
    </xf>
    <xf numFmtId="3" fontId="0" fillId="0" borderId="15" xfId="0" applyNumberFormat="1" applyBorder="1" applyAlignment="1">
      <alignment horizontal="center" vertical="center"/>
    </xf>
    <xf numFmtId="0" fontId="2" fillId="2" borderId="27" xfId="0" applyNumberFormat="1" applyFont="1" applyFill="1" applyBorder="1" applyAlignment="1">
      <alignment horizontal="center" vertical="center" wrapText="1"/>
    </xf>
    <xf numFmtId="0" fontId="2" fillId="2" borderId="28" xfId="0" applyNumberFormat="1" applyFont="1" applyFill="1" applyBorder="1" applyAlignment="1">
      <alignment horizontal="center" vertical="center" wrapText="1"/>
    </xf>
    <xf numFmtId="0" fontId="2" fillId="2" borderId="29" xfId="0" applyNumberFormat="1" applyFont="1" applyFill="1" applyBorder="1" applyAlignment="1">
      <alignment horizontal="center" vertical="center" wrapText="1"/>
    </xf>
    <xf numFmtId="0" fontId="2" fillId="2" borderId="34" xfId="0" applyNumberFormat="1" applyFont="1" applyFill="1" applyBorder="1" applyAlignment="1">
      <alignment horizontal="center" vertical="center" wrapText="1"/>
    </xf>
    <xf numFmtId="0" fontId="2" fillId="2" borderId="35" xfId="0" applyNumberFormat="1" applyFont="1" applyFill="1" applyBorder="1" applyAlignment="1">
      <alignment horizontal="center" vertical="center" wrapText="1"/>
    </xf>
    <xf numFmtId="0" fontId="2" fillId="2" borderId="36" xfId="0" applyNumberFormat="1" applyFont="1" applyFill="1" applyBorder="1" applyAlignment="1">
      <alignment horizontal="center" vertical="center" wrapText="1"/>
    </xf>
    <xf numFmtId="3" fontId="0" fillId="0" borderId="40" xfId="0" applyNumberFormat="1" applyBorder="1" applyAlignment="1">
      <alignment horizontal="center" vertical="center"/>
    </xf>
    <xf numFmtId="3" fontId="0" fillId="0" borderId="5" xfId="0" applyNumberFormat="1" applyBorder="1" applyAlignment="1">
      <alignment horizontal="center" vertical="center"/>
    </xf>
    <xf numFmtId="3" fontId="0" fillId="0" borderId="6" xfId="0" applyNumberFormat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20" fontId="0" fillId="0" borderId="22" xfId="0" applyNumberFormat="1" applyBorder="1" applyAlignment="1">
      <alignment horizontal="center" vertical="center"/>
    </xf>
    <xf numFmtId="20" fontId="0" fillId="0" borderId="9" xfId="0" applyNumberFormat="1" applyBorder="1" applyAlignment="1">
      <alignment horizontal="center" vertical="center"/>
    </xf>
    <xf numFmtId="20" fontId="0" fillId="0" borderId="11" xfId="0" applyNumberFormat="1" applyBorder="1" applyAlignment="1">
      <alignment horizontal="center" vertical="center"/>
    </xf>
    <xf numFmtId="20" fontId="0" fillId="0" borderId="24" xfId="0" applyNumberFormat="1" applyBorder="1" applyAlignment="1">
      <alignment horizontal="center" vertical="center"/>
    </xf>
    <xf numFmtId="20" fontId="0" fillId="0" borderId="5" xfId="0" applyNumberFormat="1" applyBorder="1" applyAlignment="1">
      <alignment horizontal="center" vertical="center"/>
    </xf>
    <xf numFmtId="20" fontId="0" fillId="0" borderId="25" xfId="0" applyNumberFormat="1" applyBorder="1" applyAlignment="1">
      <alignment horizontal="center" vertical="center"/>
    </xf>
    <xf numFmtId="17" fontId="0" fillId="0" borderId="1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20" fontId="0" fillId="0" borderId="23" xfId="0" applyNumberFormat="1" applyBorder="1" applyAlignment="1">
      <alignment horizontal="center" vertical="center"/>
    </xf>
    <xf numFmtId="20" fontId="0" fillId="0" borderId="33" xfId="0" applyNumberFormat="1" applyBorder="1" applyAlignment="1">
      <alignment horizontal="center" vertical="center"/>
    </xf>
    <xf numFmtId="20" fontId="0" fillId="0" borderId="26" xfId="0" applyNumberFormat="1" applyBorder="1" applyAlignment="1">
      <alignment horizontal="center" vertical="center"/>
    </xf>
    <xf numFmtId="17" fontId="0" fillId="0" borderId="2" xfId="0" applyNumberForma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2" fillId="2" borderId="27" xfId="0" applyFont="1" applyFill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2" borderId="31" xfId="0" applyFont="1" applyFill="1" applyBorder="1" applyAlignment="1">
      <alignment horizontal="center"/>
    </xf>
    <xf numFmtId="0" fontId="0" fillId="0" borderId="32" xfId="0" applyFont="1" applyBorder="1" applyAlignment="1">
      <alignment horizontal="center"/>
    </xf>
    <xf numFmtId="17" fontId="0" fillId="0" borderId="4" xfId="0" applyNumberForma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2" fillId="2" borderId="9" xfId="0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3" fontId="0" fillId="0" borderId="8" xfId="0" applyNumberFormat="1" applyBorder="1" applyAlignment="1">
      <alignment horizontal="center" vertical="center"/>
    </xf>
    <xf numFmtId="3" fontId="0" fillId="0" borderId="9" xfId="0" applyNumberFormat="1" applyBorder="1" applyAlignment="1">
      <alignment horizontal="center" vertical="center"/>
    </xf>
    <xf numFmtId="3" fontId="0" fillId="0" borderId="10" xfId="0" applyNumberFormat="1" applyBorder="1" applyAlignment="1">
      <alignment horizontal="center" vertical="center"/>
    </xf>
    <xf numFmtId="164" fontId="0" fillId="0" borderId="42" xfId="0" applyNumberFormat="1" applyBorder="1" applyAlignment="1">
      <alignment horizontal="center" vertical="center"/>
    </xf>
    <xf numFmtId="164" fontId="0" fillId="0" borderId="43" xfId="0" applyNumberFormat="1" applyBorder="1" applyAlignment="1">
      <alignment horizontal="center" vertical="center"/>
    </xf>
    <xf numFmtId="20" fontId="2" fillId="2" borderId="3" xfId="0" applyNumberFormat="1" applyFont="1" applyFill="1" applyBorder="1"/>
    <xf numFmtId="0" fontId="3" fillId="0" borderId="0" xfId="0" applyFont="1"/>
    <xf numFmtId="0" fontId="8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3:U114"/>
  <sheetViews>
    <sheetView tabSelected="1" zoomScale="70" zoomScaleNormal="70" workbookViewId="0">
      <selection activeCell="H92" sqref="H92"/>
    </sheetView>
  </sheetViews>
  <sheetFormatPr defaultRowHeight="15"/>
  <cols>
    <col min="2" max="2" width="67.28515625" bestFit="1" customWidth="1"/>
    <col min="3" max="3" width="16" customWidth="1"/>
    <col min="4" max="4" width="14.7109375" customWidth="1"/>
    <col min="5" max="5" width="13.85546875" customWidth="1"/>
    <col min="6" max="6" width="14.85546875" bestFit="1" customWidth="1"/>
    <col min="7" max="7" width="16.42578125" customWidth="1"/>
    <col min="8" max="8" width="13" bestFit="1" customWidth="1"/>
    <col min="9" max="9" width="14.85546875" bestFit="1" customWidth="1"/>
    <col min="10" max="10" width="16" customWidth="1"/>
    <col min="11" max="11" width="12.85546875" customWidth="1"/>
    <col min="12" max="12" width="10.5703125" customWidth="1"/>
    <col min="13" max="13" width="13.28515625" customWidth="1"/>
    <col min="14" max="14" width="11.28515625" customWidth="1"/>
    <col min="15" max="15" width="10.5703125" customWidth="1"/>
    <col min="16" max="16" width="11.28515625" customWidth="1"/>
    <col min="17" max="17" width="11" customWidth="1"/>
  </cols>
  <sheetData>
    <row r="3" spans="2:21" ht="18.75">
      <c r="B3" s="114" t="s">
        <v>34</v>
      </c>
    </row>
    <row r="4" spans="2:21" ht="15.75">
      <c r="B4" s="18"/>
    </row>
    <row r="5" spans="2:21" ht="15.75">
      <c r="B5" s="18" t="s">
        <v>48</v>
      </c>
    </row>
    <row r="6" spans="2:21" ht="15.75">
      <c r="B6" s="44" t="s">
        <v>37</v>
      </c>
    </row>
    <row r="7" spans="2:21" ht="15.75">
      <c r="B7" s="44" t="s">
        <v>38</v>
      </c>
    </row>
    <row r="8" spans="2:21" ht="15.75" thickBot="1"/>
    <row r="9" spans="2:21">
      <c r="B9" s="79" t="s">
        <v>14</v>
      </c>
      <c r="C9" s="101" t="s">
        <v>25</v>
      </c>
      <c r="D9" s="102"/>
      <c r="E9" s="104"/>
      <c r="F9" s="101" t="s">
        <v>26</v>
      </c>
      <c r="G9" s="102"/>
      <c r="H9" s="104"/>
      <c r="I9" s="101" t="s">
        <v>27</v>
      </c>
      <c r="J9" s="102"/>
      <c r="K9" s="104"/>
      <c r="L9" s="101" t="s">
        <v>28</v>
      </c>
      <c r="M9" s="102"/>
      <c r="N9" s="104"/>
      <c r="O9" s="101" t="s">
        <v>29</v>
      </c>
      <c r="P9" s="102"/>
      <c r="Q9" s="103"/>
    </row>
    <row r="10" spans="2:21" ht="15.75" thickBot="1">
      <c r="B10" s="80"/>
      <c r="C10" s="35" t="s">
        <v>15</v>
      </c>
      <c r="D10" s="36" t="s">
        <v>16</v>
      </c>
      <c r="E10" s="36" t="s">
        <v>17</v>
      </c>
      <c r="F10" s="36" t="s">
        <v>15</v>
      </c>
      <c r="G10" s="36" t="s">
        <v>16</v>
      </c>
      <c r="H10" s="36" t="s">
        <v>17</v>
      </c>
      <c r="I10" s="36" t="s">
        <v>15</v>
      </c>
      <c r="J10" s="36" t="s">
        <v>16</v>
      </c>
      <c r="K10" s="36" t="s">
        <v>17</v>
      </c>
      <c r="L10" s="36" t="s">
        <v>15</v>
      </c>
      <c r="M10" s="36" t="s">
        <v>16</v>
      </c>
      <c r="N10" s="36" t="s">
        <v>17</v>
      </c>
      <c r="O10" s="36" t="s">
        <v>15</v>
      </c>
      <c r="P10" s="36" t="s">
        <v>16</v>
      </c>
      <c r="Q10" s="37" t="s">
        <v>17</v>
      </c>
    </row>
    <row r="11" spans="2:21" ht="15.75">
      <c r="B11" s="32" t="s">
        <v>0</v>
      </c>
      <c r="C11" s="33">
        <v>1224</v>
      </c>
      <c r="D11" s="34">
        <v>64</v>
      </c>
      <c r="E11" s="34">
        <v>19</v>
      </c>
      <c r="F11" s="34">
        <v>683</v>
      </c>
      <c r="G11" s="34">
        <v>34</v>
      </c>
      <c r="H11" s="34">
        <v>5</v>
      </c>
      <c r="I11" s="34">
        <v>544</v>
      </c>
      <c r="J11" s="34">
        <v>49</v>
      </c>
      <c r="K11" s="34">
        <v>15</v>
      </c>
      <c r="L11" s="34">
        <v>328</v>
      </c>
      <c r="M11" s="34">
        <v>10</v>
      </c>
      <c r="N11" s="34">
        <v>3</v>
      </c>
      <c r="O11" s="34">
        <v>256</v>
      </c>
      <c r="P11" s="34">
        <v>35</v>
      </c>
      <c r="Q11" s="22">
        <v>6</v>
      </c>
      <c r="S11" s="13"/>
      <c r="U11" s="19"/>
    </row>
    <row r="12" spans="2:21" ht="15.75">
      <c r="B12" s="7" t="s">
        <v>1</v>
      </c>
      <c r="C12" s="5">
        <v>511</v>
      </c>
      <c r="D12" s="1">
        <v>37</v>
      </c>
      <c r="E12" s="1">
        <v>20</v>
      </c>
      <c r="F12" s="1">
        <v>381</v>
      </c>
      <c r="G12" s="1">
        <v>16</v>
      </c>
      <c r="H12" s="1">
        <v>5</v>
      </c>
      <c r="I12" s="1">
        <v>349</v>
      </c>
      <c r="J12" s="1">
        <v>22</v>
      </c>
      <c r="K12" s="1">
        <v>2</v>
      </c>
      <c r="L12" s="1">
        <v>332</v>
      </c>
      <c r="M12" s="1">
        <v>47</v>
      </c>
      <c r="N12" s="1">
        <v>7</v>
      </c>
      <c r="O12" s="1">
        <v>322</v>
      </c>
      <c r="P12" s="1">
        <v>70</v>
      </c>
      <c r="Q12" s="2">
        <v>2</v>
      </c>
      <c r="S12" s="13"/>
    </row>
    <row r="13" spans="2:21" ht="15.75">
      <c r="B13" s="7" t="s">
        <v>2</v>
      </c>
      <c r="C13" s="5">
        <v>147</v>
      </c>
      <c r="D13" s="1">
        <v>7</v>
      </c>
      <c r="E13" s="1">
        <v>0</v>
      </c>
      <c r="F13" s="1">
        <v>76</v>
      </c>
      <c r="G13" s="1">
        <v>64</v>
      </c>
      <c r="H13" s="1">
        <v>63</v>
      </c>
      <c r="I13" s="1">
        <v>63</v>
      </c>
      <c r="J13" s="1">
        <v>38</v>
      </c>
      <c r="K13" s="1">
        <v>3</v>
      </c>
      <c r="L13" s="1">
        <v>54</v>
      </c>
      <c r="M13" s="1">
        <v>35</v>
      </c>
      <c r="N13" s="1">
        <v>21</v>
      </c>
      <c r="O13" s="1">
        <v>43</v>
      </c>
      <c r="P13" s="1">
        <v>43</v>
      </c>
      <c r="Q13" s="2">
        <v>35</v>
      </c>
      <c r="S13" s="13"/>
    </row>
    <row r="14" spans="2:21" ht="15.75">
      <c r="B14" s="7" t="s">
        <v>3</v>
      </c>
      <c r="C14" s="5">
        <v>3594</v>
      </c>
      <c r="D14" s="1">
        <v>715</v>
      </c>
      <c r="E14" s="1">
        <v>37</v>
      </c>
      <c r="F14" s="1">
        <v>1250</v>
      </c>
      <c r="G14" s="1">
        <v>84</v>
      </c>
      <c r="H14" s="1">
        <v>16</v>
      </c>
      <c r="I14" s="1">
        <v>907</v>
      </c>
      <c r="J14" s="1">
        <v>45</v>
      </c>
      <c r="K14" s="1">
        <v>13</v>
      </c>
      <c r="L14" s="1">
        <v>831</v>
      </c>
      <c r="M14" s="1">
        <v>171</v>
      </c>
      <c r="N14" s="1">
        <v>2</v>
      </c>
      <c r="O14" s="1">
        <v>644</v>
      </c>
      <c r="P14" s="1">
        <v>37</v>
      </c>
      <c r="Q14" s="2">
        <v>73</v>
      </c>
      <c r="S14" s="13"/>
    </row>
    <row r="15" spans="2:21" ht="15.75">
      <c r="B15" s="7" t="s">
        <v>4</v>
      </c>
      <c r="C15" s="5">
        <v>365</v>
      </c>
      <c r="D15" s="1">
        <v>58</v>
      </c>
      <c r="E15" s="1">
        <v>9</v>
      </c>
      <c r="F15" s="1">
        <v>271</v>
      </c>
      <c r="G15" s="1">
        <v>19</v>
      </c>
      <c r="H15" s="1">
        <v>3</v>
      </c>
      <c r="I15" s="1">
        <v>217</v>
      </c>
      <c r="J15" s="1">
        <v>27</v>
      </c>
      <c r="K15" s="1">
        <v>14</v>
      </c>
      <c r="L15" s="1">
        <v>194</v>
      </c>
      <c r="M15" s="1">
        <v>55</v>
      </c>
      <c r="N15" s="1">
        <v>11</v>
      </c>
      <c r="O15" s="1">
        <v>158</v>
      </c>
      <c r="P15" s="1">
        <v>7</v>
      </c>
      <c r="Q15" s="2">
        <v>0</v>
      </c>
      <c r="S15" s="13"/>
    </row>
    <row r="16" spans="2:21" ht="15.75">
      <c r="B16" s="7" t="s">
        <v>5</v>
      </c>
      <c r="C16" s="5">
        <v>781</v>
      </c>
      <c r="D16" s="1">
        <v>239</v>
      </c>
      <c r="E16" s="1">
        <v>1</v>
      </c>
      <c r="F16" s="1">
        <v>306</v>
      </c>
      <c r="G16" s="1">
        <v>291</v>
      </c>
      <c r="H16" s="1">
        <v>17</v>
      </c>
      <c r="I16" s="1">
        <v>300</v>
      </c>
      <c r="J16" s="1">
        <v>192</v>
      </c>
      <c r="K16" s="1">
        <v>22</v>
      </c>
      <c r="L16" s="1">
        <v>299</v>
      </c>
      <c r="M16" s="1">
        <v>135</v>
      </c>
      <c r="N16" s="1">
        <v>39</v>
      </c>
      <c r="O16" s="1">
        <v>252</v>
      </c>
      <c r="P16" s="1">
        <v>108</v>
      </c>
      <c r="Q16" s="2">
        <v>7</v>
      </c>
      <c r="S16" s="13"/>
    </row>
    <row r="17" spans="2:19" ht="15.75">
      <c r="B17" s="7" t="s">
        <v>6</v>
      </c>
      <c r="C17" s="5">
        <v>214</v>
      </c>
      <c r="D17" s="1">
        <v>37</v>
      </c>
      <c r="E17" s="1">
        <v>11</v>
      </c>
      <c r="F17" s="1">
        <v>72</v>
      </c>
      <c r="G17" s="1">
        <v>80</v>
      </c>
      <c r="H17" s="1">
        <v>30</v>
      </c>
      <c r="I17" s="1">
        <v>66</v>
      </c>
      <c r="J17" s="1">
        <v>76</v>
      </c>
      <c r="K17" s="1">
        <v>35</v>
      </c>
      <c r="L17" s="1">
        <v>34</v>
      </c>
      <c r="M17" s="1">
        <v>90</v>
      </c>
      <c r="N17" s="1">
        <v>37</v>
      </c>
      <c r="O17" s="1">
        <v>80</v>
      </c>
      <c r="P17" s="1">
        <v>33</v>
      </c>
      <c r="Q17" s="2">
        <v>25</v>
      </c>
      <c r="S17" s="13"/>
    </row>
    <row r="18" spans="2:19" ht="15.75">
      <c r="B18" s="7" t="s">
        <v>7</v>
      </c>
      <c r="C18" s="5">
        <v>187</v>
      </c>
      <c r="D18" s="1">
        <v>140</v>
      </c>
      <c r="E18" s="1">
        <v>20</v>
      </c>
      <c r="F18" s="1">
        <v>162</v>
      </c>
      <c r="G18" s="1">
        <v>139</v>
      </c>
      <c r="H18" s="1">
        <v>2</v>
      </c>
      <c r="I18" s="1">
        <v>107</v>
      </c>
      <c r="J18" s="1">
        <v>70</v>
      </c>
      <c r="K18" s="1">
        <v>13</v>
      </c>
      <c r="L18" s="1">
        <v>96</v>
      </c>
      <c r="M18" s="1">
        <v>70</v>
      </c>
      <c r="N18" s="1">
        <v>39</v>
      </c>
      <c r="O18" s="1">
        <v>90</v>
      </c>
      <c r="P18" s="1">
        <v>81</v>
      </c>
      <c r="Q18" s="2">
        <v>1</v>
      </c>
      <c r="S18" s="13"/>
    </row>
    <row r="19" spans="2:19" s="30" customFormat="1" ht="15.75">
      <c r="B19" s="26" t="s">
        <v>8</v>
      </c>
      <c r="C19" s="27">
        <v>808</v>
      </c>
      <c r="D19" s="28">
        <v>49</v>
      </c>
      <c r="E19" s="28">
        <v>4</v>
      </c>
      <c r="F19" s="28">
        <v>339</v>
      </c>
      <c r="G19" s="28">
        <v>265</v>
      </c>
      <c r="H19" s="28">
        <v>173</v>
      </c>
      <c r="I19" s="28">
        <v>284</v>
      </c>
      <c r="J19" s="28">
        <v>104</v>
      </c>
      <c r="K19" s="28">
        <v>47</v>
      </c>
      <c r="L19" s="28">
        <v>264</v>
      </c>
      <c r="M19" s="28">
        <v>20</v>
      </c>
      <c r="N19" s="28">
        <v>0</v>
      </c>
      <c r="O19" s="28">
        <v>257</v>
      </c>
      <c r="P19" s="28">
        <v>167</v>
      </c>
      <c r="Q19" s="29">
        <v>66</v>
      </c>
      <c r="S19" s="31"/>
    </row>
    <row r="20" spans="2:19" ht="15.75">
      <c r="B20" s="7" t="s">
        <v>9</v>
      </c>
      <c r="C20" s="5">
        <v>357</v>
      </c>
      <c r="D20" s="1">
        <v>73</v>
      </c>
      <c r="E20" s="1">
        <v>6</v>
      </c>
      <c r="F20" s="1">
        <v>261</v>
      </c>
      <c r="G20" s="1">
        <v>147</v>
      </c>
      <c r="H20" s="1">
        <v>11</v>
      </c>
      <c r="I20" s="1">
        <v>226</v>
      </c>
      <c r="J20" s="1">
        <v>151</v>
      </c>
      <c r="K20" s="1">
        <v>47</v>
      </c>
      <c r="L20" s="1">
        <v>222</v>
      </c>
      <c r="M20" s="1">
        <v>106</v>
      </c>
      <c r="N20" s="1">
        <v>0</v>
      </c>
      <c r="O20" s="1">
        <v>216</v>
      </c>
      <c r="P20" s="1">
        <v>187</v>
      </c>
      <c r="Q20" s="2">
        <v>44</v>
      </c>
      <c r="S20" s="13"/>
    </row>
    <row r="21" spans="2:19" ht="15.75">
      <c r="B21" s="7" t="s">
        <v>10</v>
      </c>
      <c r="C21" s="5">
        <v>1044</v>
      </c>
      <c r="D21" s="1">
        <v>212</v>
      </c>
      <c r="E21" s="1">
        <v>22</v>
      </c>
      <c r="F21" s="1">
        <v>490</v>
      </c>
      <c r="G21" s="1">
        <v>39</v>
      </c>
      <c r="H21" s="1">
        <v>6</v>
      </c>
      <c r="I21" s="1">
        <v>417</v>
      </c>
      <c r="J21" s="1">
        <v>62</v>
      </c>
      <c r="K21" s="1">
        <v>24</v>
      </c>
      <c r="L21" s="1">
        <v>370</v>
      </c>
      <c r="M21" s="1">
        <v>37</v>
      </c>
      <c r="N21" s="1">
        <v>0</v>
      </c>
      <c r="O21" s="1">
        <v>301</v>
      </c>
      <c r="P21" s="1">
        <v>141</v>
      </c>
      <c r="Q21" s="2">
        <v>13</v>
      </c>
      <c r="S21" s="13"/>
    </row>
    <row r="22" spans="2:19" ht="15.75">
      <c r="B22" s="7" t="s">
        <v>11</v>
      </c>
      <c r="C22" s="5">
        <v>323</v>
      </c>
      <c r="D22" s="1">
        <v>110</v>
      </c>
      <c r="E22" s="1">
        <v>35</v>
      </c>
      <c r="F22" s="1">
        <v>167</v>
      </c>
      <c r="G22" s="1">
        <v>84</v>
      </c>
      <c r="H22" s="1">
        <v>3</v>
      </c>
      <c r="I22" s="1">
        <v>105</v>
      </c>
      <c r="J22" s="1">
        <v>93</v>
      </c>
      <c r="K22" s="1">
        <v>1</v>
      </c>
      <c r="L22" s="1">
        <v>99</v>
      </c>
      <c r="M22" s="1">
        <v>35</v>
      </c>
      <c r="N22" s="1">
        <v>15</v>
      </c>
      <c r="O22" s="1">
        <v>99</v>
      </c>
      <c r="P22" s="1">
        <v>51</v>
      </c>
      <c r="Q22" s="2">
        <v>21</v>
      </c>
      <c r="S22" s="13"/>
    </row>
    <row r="23" spans="2:19" ht="15.75">
      <c r="B23" s="7" t="s">
        <v>12</v>
      </c>
      <c r="C23" s="5">
        <v>1171</v>
      </c>
      <c r="D23" s="1">
        <v>489</v>
      </c>
      <c r="E23" s="1">
        <v>75</v>
      </c>
      <c r="F23" s="1">
        <v>942</v>
      </c>
      <c r="G23" s="1">
        <v>748</v>
      </c>
      <c r="H23" s="1">
        <v>46</v>
      </c>
      <c r="I23" s="1">
        <v>453</v>
      </c>
      <c r="J23" s="1">
        <v>369</v>
      </c>
      <c r="K23" s="1">
        <v>28</v>
      </c>
      <c r="L23" s="1">
        <v>297</v>
      </c>
      <c r="M23" s="1">
        <v>251</v>
      </c>
      <c r="N23" s="1">
        <v>24</v>
      </c>
      <c r="O23" s="1">
        <v>284</v>
      </c>
      <c r="P23" s="1">
        <v>186</v>
      </c>
      <c r="Q23" s="2">
        <v>22</v>
      </c>
      <c r="S23" s="13"/>
    </row>
    <row r="24" spans="2:19" ht="16.5" thickBot="1">
      <c r="B24" s="8" t="s">
        <v>13</v>
      </c>
      <c r="C24" s="6">
        <v>587</v>
      </c>
      <c r="D24" s="3">
        <v>51</v>
      </c>
      <c r="E24" s="3">
        <v>3</v>
      </c>
      <c r="F24" s="3">
        <v>413</v>
      </c>
      <c r="G24" s="3">
        <v>47</v>
      </c>
      <c r="H24" s="3">
        <v>2</v>
      </c>
      <c r="I24" s="3">
        <v>385</v>
      </c>
      <c r="J24" s="3">
        <v>84</v>
      </c>
      <c r="K24" s="3">
        <v>56</v>
      </c>
      <c r="L24" s="3">
        <v>257</v>
      </c>
      <c r="M24" s="3">
        <v>87</v>
      </c>
      <c r="N24" s="3">
        <v>6</v>
      </c>
      <c r="O24" s="3">
        <v>245</v>
      </c>
      <c r="P24" s="3">
        <v>85</v>
      </c>
      <c r="Q24" s="4">
        <v>27</v>
      </c>
      <c r="S24" s="13"/>
    </row>
    <row r="26" spans="2:19">
      <c r="S26" s="13"/>
    </row>
    <row r="27" spans="2:19" ht="18.75">
      <c r="B27" s="114" t="s">
        <v>21</v>
      </c>
    </row>
    <row r="28" spans="2:19" ht="15.75">
      <c r="B28" s="18"/>
    </row>
    <row r="29" spans="2:19" ht="15.75">
      <c r="B29" s="18" t="s">
        <v>39</v>
      </c>
    </row>
    <row r="30" spans="2:19" ht="16.5" thickBot="1">
      <c r="B30" s="18"/>
    </row>
    <row r="31" spans="2:19">
      <c r="B31" s="79" t="s">
        <v>14</v>
      </c>
      <c r="C31" s="101">
        <v>2014</v>
      </c>
      <c r="D31" s="102"/>
      <c r="E31" s="104"/>
      <c r="F31" s="105">
        <v>2015</v>
      </c>
      <c r="G31" s="102"/>
      <c r="H31" s="104"/>
      <c r="I31" s="105">
        <v>2016</v>
      </c>
      <c r="J31" s="102"/>
      <c r="K31" s="103"/>
      <c r="L31" s="106"/>
      <c r="M31" s="106"/>
      <c r="N31" s="106"/>
      <c r="O31" s="106"/>
      <c r="P31" s="106"/>
      <c r="Q31" s="106"/>
    </row>
    <row r="32" spans="2:19" ht="15.75" thickBot="1">
      <c r="B32" s="80"/>
      <c r="C32" s="55" t="s">
        <v>18</v>
      </c>
      <c r="D32" s="54" t="s">
        <v>19</v>
      </c>
      <c r="E32" s="54" t="s">
        <v>20</v>
      </c>
      <c r="F32" s="55" t="s">
        <v>18</v>
      </c>
      <c r="G32" s="54" t="s">
        <v>19</v>
      </c>
      <c r="H32" s="54" t="s">
        <v>20</v>
      </c>
      <c r="I32" s="55" t="s">
        <v>18</v>
      </c>
      <c r="J32" s="54" t="s">
        <v>19</v>
      </c>
      <c r="K32" s="56" t="s">
        <v>20</v>
      </c>
      <c r="L32" s="9"/>
      <c r="M32" s="9"/>
      <c r="N32" s="9"/>
      <c r="O32" s="9"/>
      <c r="P32" s="9"/>
      <c r="Q32" s="9"/>
    </row>
    <row r="33" spans="2:17" ht="15.75">
      <c r="B33" s="32" t="s">
        <v>0</v>
      </c>
      <c r="C33" s="40" t="s">
        <v>30</v>
      </c>
      <c r="D33" s="52" t="s">
        <v>30</v>
      </c>
      <c r="E33" s="52">
        <v>761960</v>
      </c>
      <c r="F33" s="52" t="s">
        <v>30</v>
      </c>
      <c r="G33" s="52" t="s">
        <v>30</v>
      </c>
      <c r="H33" s="52">
        <v>797270</v>
      </c>
      <c r="I33" s="52" t="s">
        <v>30</v>
      </c>
      <c r="J33" s="52" t="s">
        <v>30</v>
      </c>
      <c r="K33" s="53">
        <v>909977</v>
      </c>
      <c r="L33" s="10"/>
      <c r="M33" s="10"/>
      <c r="N33" s="21"/>
      <c r="O33" s="10"/>
      <c r="P33" s="10"/>
      <c r="Q33" s="10"/>
    </row>
    <row r="34" spans="2:17" ht="15.75">
      <c r="B34" s="7" t="s">
        <v>1</v>
      </c>
      <c r="C34" s="39">
        <v>873708</v>
      </c>
      <c r="D34" s="42">
        <v>6911</v>
      </c>
      <c r="E34" s="42">
        <f>C34+D34</f>
        <v>880619</v>
      </c>
      <c r="F34" s="42">
        <v>743237</v>
      </c>
      <c r="G34" s="42">
        <v>3323</v>
      </c>
      <c r="H34" s="42">
        <f>F34+G34</f>
        <v>746560</v>
      </c>
      <c r="I34" s="42">
        <v>984231</v>
      </c>
      <c r="J34" s="42">
        <v>7102</v>
      </c>
      <c r="K34" s="48">
        <f>I34+J34</f>
        <v>991333</v>
      </c>
      <c r="L34" s="10"/>
      <c r="M34" s="10"/>
      <c r="N34" s="10"/>
      <c r="O34" s="10"/>
      <c r="P34" s="10"/>
      <c r="Q34" s="10"/>
    </row>
    <row r="35" spans="2:17" ht="15.75">
      <c r="B35" s="7" t="s">
        <v>2</v>
      </c>
      <c r="C35" s="39">
        <v>7027</v>
      </c>
      <c r="D35" s="42">
        <v>171</v>
      </c>
      <c r="E35" s="42">
        <f>C35+D35</f>
        <v>7198</v>
      </c>
      <c r="F35" s="42">
        <v>20327</v>
      </c>
      <c r="G35" s="42">
        <v>741</v>
      </c>
      <c r="H35" s="42">
        <f>F35+G35</f>
        <v>21068</v>
      </c>
      <c r="I35" s="42">
        <v>20239</v>
      </c>
      <c r="J35" s="42">
        <v>750</v>
      </c>
      <c r="K35" s="48">
        <f>I35+J35</f>
        <v>20989</v>
      </c>
      <c r="L35" s="10"/>
      <c r="M35" s="10"/>
      <c r="N35" s="10"/>
      <c r="O35" s="10"/>
      <c r="P35" s="10"/>
      <c r="Q35" s="10"/>
    </row>
    <row r="36" spans="2:17" ht="15.75">
      <c r="B36" s="7" t="s">
        <v>3</v>
      </c>
      <c r="C36" s="39">
        <v>1878158</v>
      </c>
      <c r="D36" s="42">
        <v>5686</v>
      </c>
      <c r="E36" s="42">
        <f>C36+D36</f>
        <v>1883844</v>
      </c>
      <c r="F36" s="42">
        <v>1771770</v>
      </c>
      <c r="G36" s="42">
        <v>2823</v>
      </c>
      <c r="H36" s="42">
        <f>F36+G36</f>
        <v>1774593</v>
      </c>
      <c r="I36" s="42">
        <v>1843406</v>
      </c>
      <c r="J36" s="42">
        <v>4263</v>
      </c>
      <c r="K36" s="48">
        <f>I36+J36</f>
        <v>1847669</v>
      </c>
      <c r="L36" s="10"/>
      <c r="M36" s="10"/>
      <c r="N36" s="10"/>
      <c r="O36" s="10"/>
      <c r="P36" s="10"/>
      <c r="Q36" s="10"/>
    </row>
    <row r="37" spans="2:17" ht="15.75">
      <c r="B37" s="7" t="s">
        <v>4</v>
      </c>
      <c r="C37" s="39">
        <v>393903</v>
      </c>
      <c r="D37" s="42">
        <v>11940</v>
      </c>
      <c r="E37" s="42">
        <f>C37+D37</f>
        <v>405843</v>
      </c>
      <c r="F37" s="42">
        <v>483775</v>
      </c>
      <c r="G37" s="42">
        <v>11900</v>
      </c>
      <c r="H37" s="42">
        <f>F37+G37</f>
        <v>495675</v>
      </c>
      <c r="I37" s="42">
        <v>497235</v>
      </c>
      <c r="J37" s="42">
        <v>8260</v>
      </c>
      <c r="K37" s="48">
        <f>I37+J37</f>
        <v>505495</v>
      </c>
      <c r="L37" s="10"/>
      <c r="M37" s="10"/>
      <c r="N37" s="10"/>
      <c r="O37" s="10"/>
      <c r="P37" s="10"/>
      <c r="Q37" s="10"/>
    </row>
    <row r="38" spans="2:17" ht="15.75">
      <c r="B38" s="7" t="s">
        <v>5</v>
      </c>
      <c r="C38" s="39">
        <f>E38-D38</f>
        <v>1284053</v>
      </c>
      <c r="D38" s="20">
        <v>48965</v>
      </c>
      <c r="E38" s="20">
        <v>1333018</v>
      </c>
      <c r="F38" s="42">
        <f>H38-G38</f>
        <v>1275762</v>
      </c>
      <c r="G38" s="45">
        <v>9662</v>
      </c>
      <c r="H38" s="45">
        <v>1285424</v>
      </c>
      <c r="I38" s="42">
        <f>K38-J38</f>
        <v>1335247</v>
      </c>
      <c r="J38" s="42">
        <v>31942</v>
      </c>
      <c r="K38" s="49">
        <v>1367189</v>
      </c>
      <c r="L38" s="10"/>
      <c r="M38" s="10"/>
      <c r="N38" s="10"/>
      <c r="O38" s="25"/>
      <c r="Q38" s="10"/>
    </row>
    <row r="39" spans="2:17" ht="15.75">
      <c r="B39" s="7" t="s">
        <v>6</v>
      </c>
      <c r="C39" s="39">
        <v>145204</v>
      </c>
      <c r="D39" s="42" t="s">
        <v>35</v>
      </c>
      <c r="E39" s="42">
        <v>145204</v>
      </c>
      <c r="F39" s="42">
        <v>198955</v>
      </c>
      <c r="G39" s="42">
        <v>6405</v>
      </c>
      <c r="H39" s="42">
        <f>F39+G39</f>
        <v>205360</v>
      </c>
      <c r="I39" s="42">
        <v>209601</v>
      </c>
      <c r="J39" s="42">
        <v>5084</v>
      </c>
      <c r="K39" s="48">
        <f>I39+J39</f>
        <v>214685</v>
      </c>
      <c r="L39" s="10"/>
      <c r="M39" s="10"/>
      <c r="N39" s="10"/>
      <c r="O39" s="10"/>
      <c r="P39" s="10"/>
      <c r="Q39" s="10"/>
    </row>
    <row r="40" spans="2:17" ht="15.75">
      <c r="B40" s="7" t="s">
        <v>7</v>
      </c>
      <c r="C40" s="39">
        <v>470498</v>
      </c>
      <c r="D40" s="42" t="s">
        <v>35</v>
      </c>
      <c r="E40" s="42">
        <v>470498</v>
      </c>
      <c r="F40" s="42">
        <v>602697</v>
      </c>
      <c r="G40" s="42" t="s">
        <v>35</v>
      </c>
      <c r="H40" s="42">
        <v>602697</v>
      </c>
      <c r="I40" s="42">
        <v>638745</v>
      </c>
      <c r="J40" s="42" t="s">
        <v>35</v>
      </c>
      <c r="K40" s="48">
        <v>638745</v>
      </c>
      <c r="L40" s="10"/>
      <c r="M40" s="10"/>
      <c r="N40" s="10"/>
      <c r="O40" s="10"/>
      <c r="P40" s="10"/>
      <c r="Q40" s="10"/>
    </row>
    <row r="41" spans="2:17" ht="15.75">
      <c r="B41" s="7" t="s">
        <v>8</v>
      </c>
      <c r="C41" s="39">
        <v>413714</v>
      </c>
      <c r="D41" s="46">
        <v>2554</v>
      </c>
      <c r="E41" s="42">
        <f>C41+D41</f>
        <v>416268</v>
      </c>
      <c r="F41" s="42">
        <v>425030</v>
      </c>
      <c r="G41" s="42">
        <v>5829</v>
      </c>
      <c r="H41" s="42">
        <f>F41+G41</f>
        <v>430859</v>
      </c>
      <c r="I41" s="42">
        <v>457609</v>
      </c>
      <c r="J41" s="42">
        <v>1414</v>
      </c>
      <c r="K41" s="48">
        <f>I41+J41</f>
        <v>459023</v>
      </c>
      <c r="L41" s="10"/>
      <c r="M41" s="10"/>
      <c r="N41" s="10"/>
      <c r="O41" s="10"/>
      <c r="P41" s="10"/>
      <c r="Q41" s="10"/>
    </row>
    <row r="42" spans="2:17" ht="15.75">
      <c r="B42" s="7" t="s">
        <v>9</v>
      </c>
      <c r="C42" s="39">
        <v>589538</v>
      </c>
      <c r="D42" s="42">
        <v>9251</v>
      </c>
      <c r="E42" s="42">
        <f>C42+D42</f>
        <v>598789</v>
      </c>
      <c r="F42" s="42">
        <v>615359</v>
      </c>
      <c r="G42" s="42">
        <v>3888</v>
      </c>
      <c r="H42" s="42">
        <f>F42+G42</f>
        <v>619247</v>
      </c>
      <c r="I42" s="42">
        <v>697905</v>
      </c>
      <c r="J42" s="42">
        <v>17130</v>
      </c>
      <c r="K42" s="48">
        <f>I42+J42</f>
        <v>715035</v>
      </c>
      <c r="L42" s="10"/>
      <c r="M42" s="10"/>
      <c r="N42" s="10"/>
      <c r="O42" s="10"/>
      <c r="P42" s="10"/>
      <c r="Q42" s="10"/>
    </row>
    <row r="43" spans="2:17" ht="15.75">
      <c r="B43" s="7" t="s">
        <v>10</v>
      </c>
      <c r="C43" s="57">
        <v>862758</v>
      </c>
      <c r="D43" s="20">
        <v>6570</v>
      </c>
      <c r="E43" s="20">
        <f>C43+D43</f>
        <v>869328</v>
      </c>
      <c r="F43" s="20">
        <v>898581</v>
      </c>
      <c r="G43" s="20">
        <v>6495</v>
      </c>
      <c r="H43" s="20">
        <f>F43+G43</f>
        <v>905076</v>
      </c>
      <c r="I43" s="20">
        <v>994367</v>
      </c>
      <c r="J43" s="20">
        <v>21966</v>
      </c>
      <c r="K43" s="50">
        <f>I43+J43</f>
        <v>1016333</v>
      </c>
      <c r="L43" s="10"/>
      <c r="M43" s="10"/>
      <c r="N43" s="10"/>
      <c r="O43" s="10"/>
      <c r="P43" s="10"/>
      <c r="Q43" s="10"/>
    </row>
    <row r="44" spans="2:17" ht="15.75">
      <c r="B44" s="7" t="s">
        <v>11</v>
      </c>
      <c r="C44" s="39">
        <v>390740</v>
      </c>
      <c r="D44" s="42">
        <v>52374</v>
      </c>
      <c r="E44" s="42">
        <f t="shared" ref="E44" si="0">C44+D44</f>
        <v>443114</v>
      </c>
      <c r="F44" s="42">
        <v>437088</v>
      </c>
      <c r="G44" s="42">
        <v>6828</v>
      </c>
      <c r="H44" s="42">
        <f t="shared" ref="H44:H46" si="1">F44+G44</f>
        <v>443916</v>
      </c>
      <c r="I44" s="42">
        <v>492277</v>
      </c>
      <c r="J44" s="42">
        <v>12055</v>
      </c>
      <c r="K44" s="48">
        <f>I44+J44</f>
        <v>504332</v>
      </c>
      <c r="L44" s="25" t="s">
        <v>47</v>
      </c>
      <c r="N44" s="10"/>
      <c r="O44" s="10"/>
      <c r="P44" s="10"/>
      <c r="Q44" s="10"/>
    </row>
    <row r="45" spans="2:17" ht="15.75">
      <c r="B45" s="7" t="s">
        <v>12</v>
      </c>
      <c r="C45" s="39">
        <v>874632</v>
      </c>
      <c r="D45" s="42">
        <v>1741</v>
      </c>
      <c r="E45" s="42">
        <f>C45+D45</f>
        <v>876373</v>
      </c>
      <c r="F45" s="42">
        <v>1085380</v>
      </c>
      <c r="G45" s="42">
        <v>2508</v>
      </c>
      <c r="H45" s="42">
        <f>F45+G45</f>
        <v>1087888</v>
      </c>
      <c r="I45" s="42">
        <v>1198738</v>
      </c>
      <c r="J45" s="42">
        <v>3651</v>
      </c>
      <c r="K45" s="48">
        <f>I45+J45</f>
        <v>1202389</v>
      </c>
      <c r="L45" s="10"/>
      <c r="M45" s="10"/>
      <c r="N45" s="10"/>
      <c r="O45" s="10"/>
      <c r="P45" s="10"/>
      <c r="Q45" s="10"/>
    </row>
    <row r="46" spans="2:17" ht="16.5" thickBot="1">
      <c r="B46" s="8" t="s">
        <v>13</v>
      </c>
      <c r="C46" s="41">
        <v>480805</v>
      </c>
      <c r="D46" s="43">
        <v>477655</v>
      </c>
      <c r="E46" s="43">
        <v>3150</v>
      </c>
      <c r="F46" s="43">
        <v>477919</v>
      </c>
      <c r="G46" s="43">
        <v>2009</v>
      </c>
      <c r="H46" s="43">
        <f t="shared" si="1"/>
        <v>479928</v>
      </c>
      <c r="I46" s="43">
        <v>487948</v>
      </c>
      <c r="J46" s="43">
        <v>2022</v>
      </c>
      <c r="K46" s="51">
        <f t="shared" ref="K46" si="2">I46+J46</f>
        <v>489970</v>
      </c>
      <c r="L46" s="10"/>
      <c r="M46" s="10"/>
      <c r="N46" s="10"/>
      <c r="O46" s="10"/>
      <c r="P46" s="10"/>
      <c r="Q46" s="10"/>
    </row>
    <row r="49" spans="2:5" ht="18.75">
      <c r="B49" s="114" t="s">
        <v>22</v>
      </c>
    </row>
    <row r="50" spans="2:5" ht="15.75">
      <c r="B50" s="18"/>
    </row>
    <row r="51" spans="2:5" ht="15.75">
      <c r="B51" s="18" t="s">
        <v>40</v>
      </c>
    </row>
    <row r="52" spans="2:5" ht="16.5" thickBot="1">
      <c r="B52" s="18"/>
    </row>
    <row r="53" spans="2:5" ht="15.75" thickBot="1">
      <c r="B53" s="79" t="s">
        <v>14</v>
      </c>
      <c r="C53" s="94" t="s">
        <v>23</v>
      </c>
      <c r="D53" s="95"/>
      <c r="E53" s="96"/>
    </row>
    <row r="54" spans="2:5" ht="15.75" thickBot="1">
      <c r="B54" s="80"/>
      <c r="C54" s="97" t="s">
        <v>24</v>
      </c>
      <c r="D54" s="98"/>
      <c r="E54" s="47" t="s">
        <v>15</v>
      </c>
    </row>
    <row r="55" spans="2:5" ht="15.75">
      <c r="B55" s="11" t="s">
        <v>0</v>
      </c>
      <c r="C55" s="99">
        <v>42705</v>
      </c>
      <c r="D55" s="100"/>
      <c r="E55" s="12">
        <v>87596</v>
      </c>
    </row>
    <row r="56" spans="2:5" ht="15.75">
      <c r="B56" s="7" t="s">
        <v>1</v>
      </c>
      <c r="C56" s="87">
        <v>42705</v>
      </c>
      <c r="D56" s="88"/>
      <c r="E56" s="12">
        <v>90778</v>
      </c>
    </row>
    <row r="57" spans="2:5" ht="15.75">
      <c r="B57" s="7" t="s">
        <v>2</v>
      </c>
      <c r="C57" s="87">
        <v>42917</v>
      </c>
      <c r="D57" s="88"/>
      <c r="E57" s="12">
        <v>2768</v>
      </c>
    </row>
    <row r="58" spans="2:5" ht="15.75">
      <c r="B58" s="7" t="s">
        <v>3</v>
      </c>
      <c r="C58" s="87">
        <v>42705</v>
      </c>
      <c r="D58" s="88"/>
      <c r="E58" s="12">
        <v>169709</v>
      </c>
    </row>
    <row r="59" spans="2:5" ht="15.75">
      <c r="B59" s="7" t="s">
        <v>4</v>
      </c>
      <c r="C59" s="87">
        <v>42705</v>
      </c>
      <c r="D59" s="88"/>
      <c r="E59" s="12">
        <v>44967</v>
      </c>
    </row>
    <row r="60" spans="2:5" ht="15.75">
      <c r="B60" s="7" t="s">
        <v>5</v>
      </c>
      <c r="C60" s="87">
        <v>42705</v>
      </c>
      <c r="D60" s="88"/>
      <c r="E60" s="12">
        <v>133042</v>
      </c>
    </row>
    <row r="61" spans="2:5" ht="15.75">
      <c r="B61" s="7" t="s">
        <v>6</v>
      </c>
      <c r="C61" s="87">
        <v>42705</v>
      </c>
      <c r="D61" s="88"/>
      <c r="E61" s="12">
        <v>21243</v>
      </c>
    </row>
    <row r="62" spans="2:5" ht="15.75">
      <c r="B62" s="7" t="s">
        <v>7</v>
      </c>
      <c r="C62" s="87">
        <v>42856</v>
      </c>
      <c r="D62" s="88"/>
      <c r="E62" s="12">
        <v>59991</v>
      </c>
    </row>
    <row r="63" spans="2:5" ht="15.75">
      <c r="B63" s="7" t="s">
        <v>8</v>
      </c>
      <c r="C63" s="87">
        <v>42917</v>
      </c>
      <c r="D63" s="88"/>
      <c r="E63" s="12">
        <v>42313</v>
      </c>
    </row>
    <row r="64" spans="2:5" ht="15.75">
      <c r="B64" s="7" t="s">
        <v>9</v>
      </c>
      <c r="C64" s="87">
        <v>42917</v>
      </c>
      <c r="D64" s="88"/>
      <c r="E64" s="12">
        <v>70145</v>
      </c>
    </row>
    <row r="65" spans="2:5" ht="15.75">
      <c r="B65" s="7" t="s">
        <v>10</v>
      </c>
      <c r="C65" s="87">
        <v>42705</v>
      </c>
      <c r="D65" s="88"/>
      <c r="E65" s="12">
        <v>91341</v>
      </c>
    </row>
    <row r="66" spans="2:5" ht="15.75">
      <c r="B66" s="7" t="s">
        <v>11</v>
      </c>
      <c r="C66" s="87">
        <v>42705</v>
      </c>
      <c r="D66" s="88"/>
      <c r="E66" s="12">
        <v>46483</v>
      </c>
    </row>
    <row r="67" spans="2:5" ht="15.75">
      <c r="B67" s="7" t="s">
        <v>12</v>
      </c>
      <c r="C67" s="87">
        <v>43009</v>
      </c>
      <c r="D67" s="88"/>
      <c r="E67" s="12">
        <v>133335</v>
      </c>
    </row>
    <row r="68" spans="2:5" ht="16.5" thickBot="1">
      <c r="B68" s="8" t="s">
        <v>13</v>
      </c>
      <c r="C68" s="92">
        <v>43070</v>
      </c>
      <c r="D68" s="93"/>
      <c r="E68" s="16">
        <v>59079</v>
      </c>
    </row>
    <row r="71" spans="2:5" ht="18.75">
      <c r="B71" s="114" t="s">
        <v>36</v>
      </c>
    </row>
    <row r="72" spans="2:5" ht="15.75">
      <c r="B72" s="18"/>
    </row>
    <row r="73" spans="2:5" ht="15.75">
      <c r="B73" s="18" t="s">
        <v>41</v>
      </c>
    </row>
    <row r="74" spans="2:5" ht="15.75">
      <c r="B74" s="44" t="s">
        <v>42</v>
      </c>
    </row>
    <row r="75" spans="2:5" ht="15.75" thickBot="1"/>
    <row r="76" spans="2:5">
      <c r="B76" s="79" t="s">
        <v>14</v>
      </c>
      <c r="C76" s="59" t="s">
        <v>44</v>
      </c>
      <c r="D76" s="60"/>
      <c r="E76" s="61"/>
    </row>
    <row r="77" spans="2:5" ht="15.75" thickBot="1">
      <c r="B77" s="80"/>
      <c r="C77" s="62"/>
      <c r="D77" s="63"/>
      <c r="E77" s="64"/>
    </row>
    <row r="78" spans="2:5" ht="15.75">
      <c r="B78" s="11" t="s">
        <v>0</v>
      </c>
      <c r="C78" s="81">
        <v>4.5138888888888888E-2</v>
      </c>
      <c r="D78" s="82"/>
      <c r="E78" s="83"/>
    </row>
    <row r="79" spans="2:5" ht="15.75">
      <c r="B79" s="7" t="s">
        <v>1</v>
      </c>
      <c r="C79" s="84">
        <v>4.1666666666666664E-2</v>
      </c>
      <c r="D79" s="85"/>
      <c r="E79" s="86"/>
    </row>
    <row r="80" spans="2:5" ht="15.75">
      <c r="B80" s="7" t="s">
        <v>2</v>
      </c>
      <c r="C80" s="84" t="s">
        <v>35</v>
      </c>
      <c r="D80" s="85"/>
      <c r="E80" s="86"/>
    </row>
    <row r="81" spans="2:5" ht="15.75">
      <c r="B81" s="7" t="s">
        <v>3</v>
      </c>
      <c r="C81" s="84">
        <v>5.9722222222222225E-2</v>
      </c>
      <c r="D81" s="85"/>
      <c r="E81" s="86"/>
    </row>
    <row r="82" spans="2:5" ht="15.75">
      <c r="B82" s="7" t="s">
        <v>4</v>
      </c>
      <c r="C82" s="84">
        <v>5.6944444444444443E-2</v>
      </c>
      <c r="D82" s="85"/>
      <c r="E82" s="86"/>
    </row>
    <row r="83" spans="2:5" ht="15.75">
      <c r="B83" s="7" t="s">
        <v>5</v>
      </c>
      <c r="C83" s="84">
        <v>6.458333333333334E-2</v>
      </c>
      <c r="D83" s="85"/>
      <c r="E83" s="86"/>
    </row>
    <row r="84" spans="2:5" ht="15.75">
      <c r="B84" s="7" t="s">
        <v>6</v>
      </c>
      <c r="C84" s="84">
        <v>4.7916666666666663E-2</v>
      </c>
      <c r="D84" s="85"/>
      <c r="E84" s="86"/>
    </row>
    <row r="85" spans="2:5" ht="15.75">
      <c r="B85" s="7" t="s">
        <v>7</v>
      </c>
      <c r="C85" s="84">
        <v>4.7916666666666663E-2</v>
      </c>
      <c r="D85" s="85"/>
      <c r="E85" s="86"/>
    </row>
    <row r="86" spans="2:5" ht="15.75">
      <c r="B86" s="7" t="s">
        <v>8</v>
      </c>
      <c r="C86" s="84">
        <v>4.7222222222222221E-2</v>
      </c>
      <c r="D86" s="85"/>
      <c r="E86" s="86"/>
    </row>
    <row r="87" spans="2:5" ht="15.75">
      <c r="B87" s="7" t="s">
        <v>9</v>
      </c>
      <c r="C87" s="84">
        <v>5.9722222222222225E-2</v>
      </c>
      <c r="D87" s="85"/>
      <c r="E87" s="86"/>
    </row>
    <row r="88" spans="2:5" ht="15.75">
      <c r="B88" s="7" t="s">
        <v>10</v>
      </c>
      <c r="C88" s="84">
        <v>4.9305555555555554E-2</v>
      </c>
      <c r="D88" s="85"/>
      <c r="E88" s="86"/>
    </row>
    <row r="89" spans="2:5" ht="15.75">
      <c r="B89" s="7" t="s">
        <v>11</v>
      </c>
      <c r="C89" s="84">
        <v>5.2777777777777778E-2</v>
      </c>
      <c r="D89" s="85"/>
      <c r="E89" s="86"/>
    </row>
    <row r="90" spans="2:5" ht="15.75">
      <c r="B90" s="7" t="s">
        <v>12</v>
      </c>
      <c r="C90" s="84">
        <v>4.1666666666666664E-2</v>
      </c>
      <c r="D90" s="85"/>
      <c r="E90" s="86"/>
    </row>
    <row r="91" spans="2:5" ht="16.5" thickBot="1">
      <c r="B91" s="8" t="s">
        <v>13</v>
      </c>
      <c r="C91" s="89">
        <v>4.5138888888888888E-2</v>
      </c>
      <c r="D91" s="90"/>
      <c r="E91" s="91"/>
    </row>
    <row r="93" spans="2:5">
      <c r="C93" s="23"/>
      <c r="D93" s="112" t="s">
        <v>31</v>
      </c>
      <c r="E93" s="24">
        <f>AVERAGE(C78:E91)</f>
        <v>5.0747863247863248E-2</v>
      </c>
    </row>
    <row r="96" spans="2:5" ht="18.75">
      <c r="B96" s="114" t="s">
        <v>45</v>
      </c>
    </row>
    <row r="97" spans="2:11" ht="15.75">
      <c r="B97" s="18"/>
    </row>
    <row r="98" spans="2:11" ht="15.75">
      <c r="B98" s="113" t="s">
        <v>46</v>
      </c>
    </row>
    <row r="99" spans="2:11" ht="15.75" thickBot="1"/>
    <row r="100" spans="2:11">
      <c r="B100" s="79" t="s">
        <v>14</v>
      </c>
      <c r="C100" s="59" t="s">
        <v>43</v>
      </c>
      <c r="D100" s="60"/>
      <c r="E100" s="61"/>
      <c r="F100" s="70" t="s">
        <v>32</v>
      </c>
      <c r="G100" s="71"/>
      <c r="H100" s="72"/>
      <c r="I100" s="59" t="s">
        <v>33</v>
      </c>
      <c r="J100" s="60"/>
      <c r="K100" s="61"/>
    </row>
    <row r="101" spans="2:11" ht="48" customHeight="1" thickBot="1">
      <c r="B101" s="80"/>
      <c r="C101" s="62"/>
      <c r="D101" s="63"/>
      <c r="E101" s="64"/>
      <c r="F101" s="73"/>
      <c r="G101" s="74"/>
      <c r="H101" s="75"/>
      <c r="I101" s="62"/>
      <c r="J101" s="63"/>
      <c r="K101" s="64"/>
    </row>
    <row r="102" spans="2:11" ht="15.75">
      <c r="B102" s="17" t="s">
        <v>0</v>
      </c>
      <c r="C102" s="107">
        <v>877303</v>
      </c>
      <c r="D102" s="108"/>
      <c r="E102" s="109"/>
      <c r="F102" s="107">
        <v>2734</v>
      </c>
      <c r="G102" s="108"/>
      <c r="H102" s="109"/>
      <c r="I102" s="65">
        <f>F102/C102</f>
        <v>3.1163691449818363E-3</v>
      </c>
      <c r="J102" s="65"/>
      <c r="K102" s="66"/>
    </row>
    <row r="103" spans="2:11" ht="15.75">
      <c r="B103" s="14" t="s">
        <v>1</v>
      </c>
      <c r="C103" s="76">
        <v>992761</v>
      </c>
      <c r="D103" s="77"/>
      <c r="E103" s="78"/>
      <c r="F103" s="76">
        <v>3736</v>
      </c>
      <c r="G103" s="77"/>
      <c r="H103" s="78"/>
      <c r="I103" s="65">
        <f t="shared" ref="I103:I112" si="3">F103/C103</f>
        <v>3.7632421096316232E-3</v>
      </c>
      <c r="J103" s="65"/>
      <c r="K103" s="66"/>
    </row>
    <row r="104" spans="2:11" ht="15.75">
      <c r="B104" s="14" t="s">
        <v>2</v>
      </c>
      <c r="C104" s="76">
        <v>27949</v>
      </c>
      <c r="D104" s="77"/>
      <c r="E104" s="78"/>
      <c r="F104" s="76">
        <v>109</v>
      </c>
      <c r="G104" s="77"/>
      <c r="H104" s="78"/>
      <c r="I104" s="65">
        <f t="shared" si="3"/>
        <v>3.8999606425990196E-3</v>
      </c>
      <c r="J104" s="65"/>
      <c r="K104" s="66"/>
    </row>
    <row r="105" spans="2:11" ht="15.75">
      <c r="B105" s="14" t="s">
        <v>3</v>
      </c>
      <c r="C105" s="76">
        <v>1542962</v>
      </c>
      <c r="D105" s="77"/>
      <c r="E105" s="78"/>
      <c r="F105" s="76">
        <v>3979</v>
      </c>
      <c r="G105" s="77"/>
      <c r="H105" s="78"/>
      <c r="I105" s="65">
        <f t="shared" si="3"/>
        <v>2.5788062181699872E-3</v>
      </c>
      <c r="J105" s="65"/>
      <c r="K105" s="66"/>
    </row>
    <row r="106" spans="2:11" ht="15.75">
      <c r="B106" s="14" t="s">
        <v>4</v>
      </c>
      <c r="C106" s="76">
        <v>488037</v>
      </c>
      <c r="D106" s="77"/>
      <c r="E106" s="78"/>
      <c r="F106" s="76">
        <v>5219</v>
      </c>
      <c r="G106" s="77"/>
      <c r="H106" s="78"/>
      <c r="I106" s="65">
        <f t="shared" si="3"/>
        <v>1.069386132608798E-2</v>
      </c>
      <c r="J106" s="65"/>
      <c r="K106" s="66"/>
    </row>
    <row r="107" spans="2:11" ht="15.75">
      <c r="B107" s="14" t="s">
        <v>5</v>
      </c>
      <c r="C107" s="76">
        <v>1370451</v>
      </c>
      <c r="D107" s="77"/>
      <c r="E107" s="78"/>
      <c r="F107" s="76">
        <v>19581</v>
      </c>
      <c r="G107" s="77"/>
      <c r="H107" s="78"/>
      <c r="I107" s="65">
        <f t="shared" si="3"/>
        <v>1.4287997162977736E-2</v>
      </c>
      <c r="J107" s="65"/>
      <c r="K107" s="66"/>
    </row>
    <row r="108" spans="2:11" ht="15.75">
      <c r="B108" s="14" t="s">
        <v>8</v>
      </c>
      <c r="C108" s="76">
        <v>565760</v>
      </c>
      <c r="D108" s="77"/>
      <c r="E108" s="78"/>
      <c r="F108" s="76">
        <v>20328</v>
      </c>
      <c r="G108" s="77"/>
      <c r="H108" s="78"/>
      <c r="I108" s="65">
        <f t="shared" si="3"/>
        <v>3.5930429864253391E-2</v>
      </c>
      <c r="J108" s="65"/>
      <c r="K108" s="66"/>
    </row>
    <row r="109" spans="2:11" ht="15.75">
      <c r="B109" s="14" t="s">
        <v>9</v>
      </c>
      <c r="C109" s="76">
        <v>728776</v>
      </c>
      <c r="D109" s="77"/>
      <c r="E109" s="78"/>
      <c r="F109" s="76">
        <v>12393</v>
      </c>
      <c r="G109" s="77"/>
      <c r="H109" s="78"/>
      <c r="I109" s="65">
        <f t="shared" si="3"/>
        <v>1.7005225199512607E-2</v>
      </c>
      <c r="J109" s="65"/>
      <c r="K109" s="66"/>
    </row>
    <row r="110" spans="2:11" ht="15.75">
      <c r="B110" s="14" t="s">
        <v>10</v>
      </c>
      <c r="C110" s="76">
        <v>985760</v>
      </c>
      <c r="D110" s="77"/>
      <c r="E110" s="78"/>
      <c r="F110" s="76" t="s">
        <v>30</v>
      </c>
      <c r="G110" s="77"/>
      <c r="H110" s="78"/>
      <c r="I110" s="65" t="s">
        <v>30</v>
      </c>
      <c r="J110" s="65"/>
      <c r="K110" s="66"/>
    </row>
    <row r="111" spans="2:11" ht="15.75">
      <c r="B111" s="14" t="s">
        <v>12</v>
      </c>
      <c r="C111" s="76">
        <v>1400831</v>
      </c>
      <c r="D111" s="77"/>
      <c r="E111" s="78"/>
      <c r="F111" s="76" t="s">
        <v>30</v>
      </c>
      <c r="G111" s="77"/>
      <c r="H111" s="78"/>
      <c r="I111" s="65" t="s">
        <v>30</v>
      </c>
      <c r="J111" s="65"/>
      <c r="K111" s="66"/>
    </row>
    <row r="112" spans="2:11" ht="16.5" thickBot="1">
      <c r="B112" s="15" t="s">
        <v>13</v>
      </c>
      <c r="C112" s="67">
        <v>914977</v>
      </c>
      <c r="D112" s="68"/>
      <c r="E112" s="69"/>
      <c r="F112" s="67">
        <v>27369</v>
      </c>
      <c r="G112" s="68"/>
      <c r="H112" s="69"/>
      <c r="I112" s="110">
        <f t="shared" si="3"/>
        <v>2.9912227301888462E-2</v>
      </c>
      <c r="J112" s="110"/>
      <c r="K112" s="111"/>
    </row>
    <row r="114" spans="9:10">
      <c r="I114" s="58" t="s">
        <v>31</v>
      </c>
      <c r="J114" s="38">
        <f>AVERAGE(I102:K112)</f>
        <v>1.3465346552233626E-2</v>
      </c>
    </row>
  </sheetData>
  <sortState ref="B6:G19">
    <sortCondition ref="B6"/>
  </sortState>
  <mergeCells count="82">
    <mergeCell ref="C62:D62"/>
    <mergeCell ref="C63:D63"/>
    <mergeCell ref="C64:D64"/>
    <mergeCell ref="C65:D65"/>
    <mergeCell ref="C66:D66"/>
    <mergeCell ref="C61:D61"/>
    <mergeCell ref="C57:D57"/>
    <mergeCell ref="C58:D58"/>
    <mergeCell ref="C59:D59"/>
    <mergeCell ref="C60:D60"/>
    <mergeCell ref="O9:Q9"/>
    <mergeCell ref="B31:B32"/>
    <mergeCell ref="C31:E31"/>
    <mergeCell ref="F31:H31"/>
    <mergeCell ref="I31:K31"/>
    <mergeCell ref="L31:N31"/>
    <mergeCell ref="B9:B10"/>
    <mergeCell ref="C9:E9"/>
    <mergeCell ref="F9:H9"/>
    <mergeCell ref="I9:K9"/>
    <mergeCell ref="L9:N9"/>
    <mergeCell ref="O31:Q31"/>
    <mergeCell ref="B53:B54"/>
    <mergeCell ref="C53:E53"/>
    <mergeCell ref="C54:D54"/>
    <mergeCell ref="C55:D55"/>
    <mergeCell ref="C56:D56"/>
    <mergeCell ref="C67:D67"/>
    <mergeCell ref="C88:E88"/>
    <mergeCell ref="C89:E89"/>
    <mergeCell ref="C90:E90"/>
    <mergeCell ref="C91:E91"/>
    <mergeCell ref="C68:D68"/>
    <mergeCell ref="B76:B77"/>
    <mergeCell ref="C78:E78"/>
    <mergeCell ref="C79:E79"/>
    <mergeCell ref="C80:E80"/>
    <mergeCell ref="C87:E87"/>
    <mergeCell ref="C86:E86"/>
    <mergeCell ref="C81:E81"/>
    <mergeCell ref="C82:E82"/>
    <mergeCell ref="C83:E83"/>
    <mergeCell ref="C84:E84"/>
    <mergeCell ref="C85:E85"/>
    <mergeCell ref="C76:E77"/>
    <mergeCell ref="C110:E110"/>
    <mergeCell ref="C111:E111"/>
    <mergeCell ref="B100:B101"/>
    <mergeCell ref="C100:E101"/>
    <mergeCell ref="C102:E102"/>
    <mergeCell ref="C103:E103"/>
    <mergeCell ref="C104:E104"/>
    <mergeCell ref="C109:E109"/>
    <mergeCell ref="C108:E108"/>
    <mergeCell ref="C112:E112"/>
    <mergeCell ref="F100:H101"/>
    <mergeCell ref="F102:H102"/>
    <mergeCell ref="F103:H103"/>
    <mergeCell ref="F104:H104"/>
    <mergeCell ref="F105:H105"/>
    <mergeCell ref="F106:H106"/>
    <mergeCell ref="F107:H107"/>
    <mergeCell ref="F108:H108"/>
    <mergeCell ref="F109:H109"/>
    <mergeCell ref="F110:H110"/>
    <mergeCell ref="F111:H111"/>
    <mergeCell ref="F112:H112"/>
    <mergeCell ref="C105:E105"/>
    <mergeCell ref="C106:E106"/>
    <mergeCell ref="C107:E107"/>
    <mergeCell ref="I100:K101"/>
    <mergeCell ref="I102:K102"/>
    <mergeCell ref="I103:K103"/>
    <mergeCell ref="I104:K104"/>
    <mergeCell ref="I105:K105"/>
    <mergeCell ref="I106:K106"/>
    <mergeCell ref="I107:K107"/>
    <mergeCell ref="I110:K110"/>
    <mergeCell ref="I111:K111"/>
    <mergeCell ref="I112:K112"/>
    <mergeCell ref="I109:K109"/>
    <mergeCell ref="I108:K10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2018-03-04T19:21:41Z</dcterms:modified>
</cp:coreProperties>
</file>