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lary" sheetId="1" r:id="rId3"/>
    <sheet state="visible" name="Transitional allowance" sheetId="2" r:id="rId4"/>
    <sheet state="visible" name="Parties per seat" sheetId="3" r:id="rId5"/>
    <sheet state="visible" name="Parties standing" sheetId="4" r:id="rId6"/>
    <sheet state="visible" name="gender and age" sheetId="5" r:id="rId7"/>
  </sheets>
  <definedNames/>
  <calcPr/>
</workbook>
</file>

<file path=xl/sharedStrings.xml><?xml version="1.0" encoding="utf-8"?>
<sst xmlns="http://schemas.openxmlformats.org/spreadsheetml/2006/main" count="332" uniqueCount="172">
  <si>
    <t>Table 7.1a   Weekly pay - Gross (£) - For all employee jobs: United Kingdom, 2018</t>
  </si>
  <si>
    <t>Description</t>
  </si>
  <si>
    <t>Code</t>
  </si>
  <si>
    <t>Number of jobs (thousand)</t>
  </si>
  <si>
    <t>Median weekly pay gross (£)</t>
  </si>
  <si>
    <t>Median monthly pay gross (£)</t>
  </si>
  <si>
    <t>MEPs</t>
  </si>
  <si>
    <t>Biggest gap?</t>
  </si>
  <si>
    <t>North East</t>
  </si>
  <si>
    <t>E12000001</t>
  </si>
  <si>
    <t>Service year</t>
  </si>
  <si>
    <t>Transitional allowance (£)</t>
  </si>
  <si>
    <t>Region</t>
  </si>
  <si>
    <t>Candidates</t>
  </si>
  <si>
    <t>Seats</t>
  </si>
  <si>
    <t>Parties</t>
  </si>
  <si>
    <t>candidates per seat</t>
  </si>
  <si>
    <t>East</t>
  </si>
  <si>
    <t>East Midlands</t>
  </si>
  <si>
    <t>London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</si>
  <si>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</si>
  <si>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</si>
  <si>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</si>
  <si>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</si>
  <si>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</si>
  <si>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</si>
  <si>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</si>
  <si>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and the Humber</t>
  </si>
  <si>
    <t>Parties per seat</t>
  </si>
  <si>
    <t>E12000002</t>
  </si>
  <si>
    <t>Yorkshire and The Humber</t>
  </si>
  <si>
    <t>E12000003</t>
  </si>
  <si>
    <t>E12000004</t>
  </si>
  <si>
    <t>E12000005</t>
  </si>
  <si>
    <t>E12000006</t>
  </si>
  <si>
    <t>E12000007</t>
  </si>
  <si>
    <t>E12000008</t>
  </si>
  <si>
    <t>E12000009</t>
  </si>
  <si>
    <t>W92000004</t>
  </si>
  <si>
    <t>Count of Party</t>
  </si>
  <si>
    <t>Standing again</t>
  </si>
  <si>
    <t>Party</t>
  </si>
  <si>
    <t>Grand Total</t>
  </si>
  <si>
    <t>NO</t>
  </si>
  <si>
    <t>YES</t>
  </si>
  <si>
    <t>Alliance Party</t>
  </si>
  <si>
    <t>S92000003</t>
  </si>
  <si>
    <t>Animal Welfare Party</t>
  </si>
  <si>
    <t>Change UK</t>
  </si>
  <si>
    <t>Conservative</t>
  </si>
  <si>
    <t>Democratic Unionist Party</t>
  </si>
  <si>
    <t>English Democrats</t>
  </si>
  <si>
    <t>Green</t>
  </si>
  <si>
    <t>N92000002</t>
  </si>
  <si>
    <t>Independent</t>
  </si>
  <si>
    <t>Independent Network</t>
  </si>
  <si>
    <t>Labour</t>
  </si>
  <si>
    <t>Liberal Democrats</t>
  </si>
  <si>
    <t>Plaid Cymru</t>
  </si>
  <si>
    <t>Sinn Féin</t>
  </si>
  <si>
    <t>SNP</t>
  </si>
  <si>
    <t>Country</t>
  </si>
  <si>
    <t>Percentage women MEPs</t>
  </si>
  <si>
    <t>Country code</t>
  </si>
  <si>
    <t>AT</t>
  </si>
  <si>
    <t>Austria</t>
  </si>
  <si>
    <t>Finland</t>
  </si>
  <si>
    <t>Median Avg</t>
  </si>
  <si>
    <t>% dif Med av and MEP</t>
  </si>
  <si>
    <t>Social Democratic &amp; Labour Party</t>
  </si>
  <si>
    <t>The Brexit Party</t>
  </si>
  <si>
    <t>The Socialist Party of Great Britain</t>
  </si>
  <si>
    <t>FI</t>
  </si>
  <si>
    <t>BE</t>
  </si>
  <si>
    <t>Belgium</t>
  </si>
  <si>
    <t>The Yorkshire Party</t>
  </si>
  <si>
    <t>Ireland</t>
  </si>
  <si>
    <t>Traditional Unionist Voice</t>
  </si>
  <si>
    <t>IE</t>
  </si>
  <si>
    <t>BG</t>
  </si>
  <si>
    <t>Bulgaria</t>
  </si>
  <si>
    <t>UK European Union Party</t>
  </si>
  <si>
    <t>Croatia</t>
  </si>
  <si>
    <t>HR</t>
  </si>
  <si>
    <t>CY</t>
  </si>
  <si>
    <t>Cyprus</t>
  </si>
  <si>
    <t>UKIP</t>
  </si>
  <si>
    <t>Malta</t>
  </si>
  <si>
    <t>MT</t>
  </si>
  <si>
    <t>CZ</t>
  </si>
  <si>
    <t>Ulster Unionist Party</t>
  </si>
  <si>
    <t>Czech Rep</t>
  </si>
  <si>
    <t>Sweden</t>
  </si>
  <si>
    <t>Women's Equality Party</t>
  </si>
  <si>
    <t>SE</t>
  </si>
  <si>
    <t>DE</t>
  </si>
  <si>
    <t>Germany</t>
  </si>
  <si>
    <t>Spain</t>
  </si>
  <si>
    <t>ES</t>
  </si>
  <si>
    <t>DK</t>
  </si>
  <si>
    <t>Denmark</t>
  </si>
  <si>
    <t>France</t>
  </si>
  <si>
    <t>FR</t>
  </si>
  <si>
    <t>EE</t>
  </si>
  <si>
    <t>Estonia</t>
  </si>
  <si>
    <t>UK</t>
  </si>
  <si>
    <t>MEP gross monthly pay</t>
  </si>
  <si>
    <t>Median gross monthly pay</t>
  </si>
  <si>
    <t>Netherlands</t>
  </si>
  <si>
    <t>NL</t>
  </si>
  <si>
    <t>Italy</t>
  </si>
  <si>
    <t>IT</t>
  </si>
  <si>
    <t>GB</t>
  </si>
  <si>
    <t>United Kingdom</t>
  </si>
  <si>
    <t>Latvia</t>
  </si>
  <si>
    <t>LV</t>
  </si>
  <si>
    <t>GR</t>
  </si>
  <si>
    <t>Greece</t>
  </si>
  <si>
    <t>Slovenia</t>
  </si>
  <si>
    <t>SI</t>
  </si>
  <si>
    <t>HU</t>
  </si>
  <si>
    <t>Hungary</t>
  </si>
  <si>
    <t>Luxembourg</t>
  </si>
  <si>
    <t>LU</t>
  </si>
  <si>
    <t>LT</t>
  </si>
  <si>
    <t>Lithuania</t>
  </si>
  <si>
    <t>Slovakia</t>
  </si>
  <si>
    <t>SK</t>
  </si>
  <si>
    <t>Portugal</t>
  </si>
  <si>
    <t>PT</t>
  </si>
  <si>
    <t>Romania</t>
  </si>
  <si>
    <t>RO</t>
  </si>
  <si>
    <t>Poland</t>
  </si>
  <si>
    <t>PL</t>
  </si>
  <si>
    <t>EL</t>
  </si>
  <si>
    <t>AL</t>
  </si>
  <si>
    <t>Albania</t>
  </si>
  <si>
    <t>AD</t>
  </si>
  <si>
    <t>Andorra</t>
  </si>
  <si>
    <t>Average</t>
  </si>
  <si>
    <t>AM</t>
  </si>
  <si>
    <t>Armenia</t>
  </si>
  <si>
    <t>BA</t>
  </si>
  <si>
    <t>Bosnia</t>
  </si>
  <si>
    <t>BY</t>
  </si>
  <si>
    <t>Belarus</t>
  </si>
  <si>
    <t>CH</t>
  </si>
  <si>
    <t>Switzerland</t>
  </si>
  <si>
    <t>FO</t>
  </si>
  <si>
    <t>Faeroe Islands</t>
  </si>
  <si>
    <t>GE</t>
  </si>
  <si>
    <t>Georgia</t>
  </si>
  <si>
    <t>GI</t>
  </si>
  <si>
    <t>Gibraltar</t>
  </si>
  <si>
    <t>IS</t>
  </si>
  <si>
    <t>Iceland</t>
  </si>
  <si>
    <t>MC</t>
  </si>
  <si>
    <t>Monaco</t>
  </si>
  <si>
    <t>MK</t>
  </si>
  <si>
    <t>Macedonia</t>
  </si>
  <si>
    <t>Norway</t>
  </si>
  <si>
    <t>RU</t>
  </si>
  <si>
    <t>Russian Federation</t>
  </si>
  <si>
    <t>SM</t>
  </si>
  <si>
    <t>San Marino</t>
  </si>
  <si>
    <t>TR</t>
  </si>
  <si>
    <t>Turkey</t>
  </si>
  <si>
    <t>UA</t>
  </si>
  <si>
    <t>Ukraine</t>
  </si>
  <si>
    <t>VA</t>
  </si>
  <si>
    <t>Vatican City State</t>
  </si>
  <si>
    <t>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</si>
</sst>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Font="1" applyNumberFormat="1"/>
    <xf borderId="0" fillId="0" fontId="1" numFmtId="9" xfId="0" applyAlignment="1" applyFont="1" applyNumberFormat="1">
      <alignment readingOrder="0"/>
    </xf>
    <xf borderId="0" fillId="2" fontId="2" numFmtId="10" xfId="0" applyAlignment="1" applyFill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0.71"/>
    <col customWidth="1" min="3" max="3" width="25.57"/>
    <col customWidth="1" min="4" max="4" width="24.71"/>
    <col customWidth="1" min="5" max="5" width="25.57"/>
    <col customWidth="1" min="6" max="6" width="22.86"/>
  </cols>
  <sheetData>
    <row r="1">
      <c r="A1" s="1" t="s">
        <v>0</v>
      </c>
      <c r="B1" s="1"/>
      <c r="C1" s="1"/>
      <c r="D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</v>
      </c>
    </row>
    <row r="3">
      <c r="A3" s="1" t="s">
        <v>8</v>
      </c>
      <c r="B3" s="1" t="s">
        <v>9</v>
      </c>
      <c r="C3" s="1">
        <v>984.0</v>
      </c>
      <c r="D3" s="2">
        <v>416.6</v>
      </c>
      <c r="E3" s="3">
        <f t="shared" ref="E3:E14" si="1">D3*4</f>
        <v>1666.4</v>
      </c>
      <c r="F3" s="2">
        <v>7599.14</v>
      </c>
      <c r="G3" s="3">
        <f t="shared" ref="G3:G14" si="2">E3-F3</f>
        <v>-5932.74</v>
      </c>
      <c r="H3" s="3">
        <f t="shared" ref="H3:H14" si="3">F3-E3</f>
        <v>5932.74</v>
      </c>
    </row>
    <row r="4">
      <c r="A4" s="1" t="s">
        <v>20</v>
      </c>
      <c r="B4" s="1" t="s">
        <v>29</v>
      </c>
      <c r="C4" s="1">
        <v>2800.0</v>
      </c>
      <c r="D4" s="2">
        <v>433.4</v>
      </c>
      <c r="E4" s="3">
        <f t="shared" si="1"/>
        <v>1733.6</v>
      </c>
      <c r="F4" s="2">
        <v>7599.14</v>
      </c>
      <c r="G4" s="3">
        <f t="shared" si="2"/>
        <v>-5865.54</v>
      </c>
      <c r="H4" s="3">
        <f t="shared" si="3"/>
        <v>5865.54</v>
      </c>
    </row>
    <row r="5">
      <c r="A5" s="1" t="s">
        <v>30</v>
      </c>
      <c r="B5" s="1" t="s">
        <v>31</v>
      </c>
      <c r="C5" s="1">
        <v>2097.0</v>
      </c>
      <c r="D5" s="2">
        <v>422.6</v>
      </c>
      <c r="E5" s="3">
        <f t="shared" si="1"/>
        <v>1690.4</v>
      </c>
      <c r="F5" s="2">
        <v>7599.14</v>
      </c>
      <c r="G5" s="3">
        <f t="shared" si="2"/>
        <v>-5908.74</v>
      </c>
      <c r="H5" s="3">
        <f t="shared" si="3"/>
        <v>5908.74</v>
      </c>
    </row>
    <row r="6">
      <c r="A6" s="1" t="s">
        <v>18</v>
      </c>
      <c r="B6" s="1" t="s">
        <v>32</v>
      </c>
      <c r="C6" s="1">
        <v>1806.0</v>
      </c>
      <c r="D6" s="2">
        <v>417.1</v>
      </c>
      <c r="E6" s="3">
        <f t="shared" si="1"/>
        <v>1668.4</v>
      </c>
      <c r="F6" s="2">
        <v>7599.14</v>
      </c>
      <c r="G6" s="3">
        <f t="shared" si="2"/>
        <v>-5930.74</v>
      </c>
      <c r="H6" s="3">
        <f t="shared" si="3"/>
        <v>5930.74</v>
      </c>
    </row>
    <row r="7">
      <c r="A7" s="1" t="s">
        <v>26</v>
      </c>
      <c r="B7" s="1" t="s">
        <v>33</v>
      </c>
      <c r="C7" s="1">
        <v>2219.0</v>
      </c>
      <c r="D7" s="2">
        <v>439.3</v>
      </c>
      <c r="E7" s="3">
        <f t="shared" si="1"/>
        <v>1757.2</v>
      </c>
      <c r="F7" s="2">
        <v>7599.14</v>
      </c>
      <c r="G7" s="3">
        <f t="shared" si="2"/>
        <v>-5841.94</v>
      </c>
      <c r="H7" s="3">
        <f t="shared" si="3"/>
        <v>5841.94</v>
      </c>
    </row>
    <row r="8">
      <c r="A8" s="1" t="s">
        <v>17</v>
      </c>
      <c r="B8" s="1" t="s">
        <v>34</v>
      </c>
      <c r="C8" s="1">
        <v>2317.0</v>
      </c>
      <c r="D8" s="2">
        <v>448.6</v>
      </c>
      <c r="E8" s="3">
        <f t="shared" si="1"/>
        <v>1794.4</v>
      </c>
      <c r="F8" s="2">
        <v>7599.14</v>
      </c>
      <c r="G8" s="3">
        <f t="shared" si="2"/>
        <v>-5804.74</v>
      </c>
      <c r="H8" s="3">
        <f t="shared" si="3"/>
        <v>5804.74</v>
      </c>
    </row>
    <row r="9">
      <c r="A9" s="1" t="s">
        <v>19</v>
      </c>
      <c r="B9" s="1" t="s">
        <v>35</v>
      </c>
      <c r="C9" s="1">
        <v>4127.0</v>
      </c>
      <c r="D9" s="2">
        <v>617.5</v>
      </c>
      <c r="E9" s="3">
        <f t="shared" si="1"/>
        <v>2470</v>
      </c>
      <c r="F9" s="2">
        <v>7599.14</v>
      </c>
      <c r="G9" s="3">
        <f t="shared" si="2"/>
        <v>-5129.14</v>
      </c>
      <c r="H9" s="3">
        <f t="shared" si="3"/>
        <v>5129.14</v>
      </c>
    </row>
    <row r="10">
      <c r="A10" s="1" t="s">
        <v>23</v>
      </c>
      <c r="B10" s="1" t="s">
        <v>36</v>
      </c>
      <c r="C10" s="1">
        <v>3682.0</v>
      </c>
      <c r="D10" s="2">
        <v>478.1</v>
      </c>
      <c r="E10" s="3">
        <f t="shared" si="1"/>
        <v>1912.4</v>
      </c>
      <c r="F10" s="2">
        <v>7599.14</v>
      </c>
      <c r="G10" s="3">
        <f t="shared" si="2"/>
        <v>-5686.74</v>
      </c>
      <c r="H10" s="3">
        <f t="shared" si="3"/>
        <v>5686.74</v>
      </c>
    </row>
    <row r="11">
      <c r="A11" s="1" t="s">
        <v>24</v>
      </c>
      <c r="B11" s="1" t="s">
        <v>37</v>
      </c>
      <c r="C11" s="1">
        <v>2173.0</v>
      </c>
      <c r="D11" s="2">
        <v>423.2</v>
      </c>
      <c r="E11" s="3">
        <f t="shared" si="1"/>
        <v>1692.8</v>
      </c>
      <c r="F11" s="2">
        <v>7599.14</v>
      </c>
      <c r="G11" s="3">
        <f t="shared" si="2"/>
        <v>-5906.34</v>
      </c>
      <c r="H11" s="3">
        <f t="shared" si="3"/>
        <v>5906.34</v>
      </c>
    </row>
    <row r="12">
      <c r="A12" s="1" t="s">
        <v>25</v>
      </c>
      <c r="B12" s="1" t="s">
        <v>38</v>
      </c>
      <c r="C12" s="1">
        <v>1120.0</v>
      </c>
      <c r="D12" s="2">
        <v>414.7</v>
      </c>
      <c r="E12" s="3">
        <f t="shared" si="1"/>
        <v>1658.8</v>
      </c>
      <c r="F12" s="2">
        <v>7599.14</v>
      </c>
      <c r="G12" s="3">
        <f t="shared" si="2"/>
        <v>-5940.34</v>
      </c>
      <c r="H12" s="3">
        <f t="shared" si="3"/>
        <v>5940.34</v>
      </c>
    </row>
    <row r="13">
      <c r="A13" s="1" t="s">
        <v>22</v>
      </c>
      <c r="B13" s="1" t="s">
        <v>46</v>
      </c>
      <c r="C13" s="1">
        <v>2310.0</v>
      </c>
      <c r="D13" s="2">
        <v>453.3</v>
      </c>
      <c r="E13" s="3">
        <f t="shared" si="1"/>
        <v>1813.2</v>
      </c>
      <c r="F13" s="2">
        <v>7599.14</v>
      </c>
      <c r="G13" s="3">
        <f t="shared" si="2"/>
        <v>-5785.94</v>
      </c>
      <c r="H13" s="3">
        <f t="shared" si="3"/>
        <v>5785.94</v>
      </c>
    </row>
    <row r="14">
      <c r="A14" s="1" t="s">
        <v>21</v>
      </c>
      <c r="B14" s="1" t="s">
        <v>53</v>
      </c>
      <c r="C14" s="1">
        <v>783.0</v>
      </c>
      <c r="D14" s="2">
        <v>423.1</v>
      </c>
      <c r="E14" s="3">
        <f t="shared" si="1"/>
        <v>1692.4</v>
      </c>
      <c r="F14" s="2">
        <v>7599.14</v>
      </c>
      <c r="G14" s="3">
        <f t="shared" si="2"/>
        <v>-5906.74</v>
      </c>
      <c r="H14" s="3">
        <f t="shared" si="3"/>
        <v>5906.74</v>
      </c>
    </row>
    <row r="15">
      <c r="E15" s="1" t="s">
        <v>67</v>
      </c>
      <c r="F15" s="2" t="s">
        <v>68</v>
      </c>
    </row>
    <row r="16">
      <c r="E16" s="3">
        <f>Median(E3:E15)</f>
        <v>1713.2</v>
      </c>
      <c r="F16" s="3">
        <f>F14/E16*100</f>
        <v>443.5640906</v>
      </c>
    </row>
    <row r="18">
      <c r="A18" s="7" t="s">
        <v>1</v>
      </c>
      <c r="B18" s="1" t="s">
        <v>106</v>
      </c>
      <c r="C18" s="1" t="s">
        <v>107</v>
      </c>
    </row>
    <row r="19">
      <c r="A19" s="1" t="s">
        <v>19</v>
      </c>
      <c r="B19" s="2">
        <v>7599.14</v>
      </c>
      <c r="C19" s="3">
        <v>2470.0</v>
      </c>
      <c r="D19" s="3"/>
    </row>
    <row r="20">
      <c r="A20" s="1" t="s">
        <v>23</v>
      </c>
      <c r="B20" s="2">
        <v>7599.14</v>
      </c>
      <c r="C20" s="3">
        <v>1912.4</v>
      </c>
      <c r="D20" s="3"/>
    </row>
    <row r="21">
      <c r="A21" s="1" t="s">
        <v>22</v>
      </c>
      <c r="B21" s="2">
        <v>7599.14</v>
      </c>
      <c r="C21" s="3">
        <v>1813.2</v>
      </c>
      <c r="D21" s="3"/>
    </row>
    <row r="22">
      <c r="A22" s="1" t="s">
        <v>17</v>
      </c>
      <c r="B22" s="2">
        <v>7599.14</v>
      </c>
      <c r="C22" s="3">
        <v>1794.4</v>
      </c>
      <c r="D22" s="3"/>
    </row>
    <row r="23">
      <c r="A23" s="1" t="s">
        <v>26</v>
      </c>
      <c r="B23" s="2">
        <v>7599.14</v>
      </c>
      <c r="C23" s="3">
        <v>1757.2</v>
      </c>
      <c r="D23" s="3"/>
    </row>
    <row r="24">
      <c r="A24" s="1" t="s">
        <v>20</v>
      </c>
      <c r="B24" s="2">
        <v>7599.14</v>
      </c>
      <c r="C24" s="3">
        <v>1733.6</v>
      </c>
      <c r="D24" s="3"/>
    </row>
    <row r="25">
      <c r="A25" s="1" t="s">
        <v>24</v>
      </c>
      <c r="B25" s="2">
        <v>7599.14</v>
      </c>
      <c r="C25" s="3">
        <v>1692.8</v>
      </c>
      <c r="D25" s="3"/>
    </row>
    <row r="26">
      <c r="A26" s="1" t="s">
        <v>21</v>
      </c>
      <c r="B26" s="2">
        <v>7599.14</v>
      </c>
      <c r="C26" s="3">
        <v>1692.4</v>
      </c>
      <c r="D26" s="3"/>
    </row>
    <row r="27">
      <c r="A27" s="1" t="s">
        <v>30</v>
      </c>
      <c r="B27" s="2">
        <v>7599.14</v>
      </c>
      <c r="C27" s="3">
        <v>1690.4</v>
      </c>
      <c r="D27" s="3"/>
    </row>
    <row r="28">
      <c r="A28" s="1" t="s">
        <v>18</v>
      </c>
      <c r="B28" s="2">
        <v>7599.14</v>
      </c>
      <c r="C28" s="3">
        <v>1668.4</v>
      </c>
      <c r="D28" s="3"/>
    </row>
    <row r="29">
      <c r="A29" s="1" t="s">
        <v>8</v>
      </c>
      <c r="B29" s="2">
        <v>7599.14</v>
      </c>
      <c r="C29" s="3">
        <v>1666.4</v>
      </c>
      <c r="D29" s="3"/>
    </row>
    <row r="30">
      <c r="A30" s="1" t="s">
        <v>25</v>
      </c>
      <c r="B30" s="2">
        <v>7599.14</v>
      </c>
      <c r="C30" s="3">
        <v>1658.8</v>
      </c>
      <c r="D3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10</v>
      </c>
      <c r="B1" s="1" t="s">
        <v>11</v>
      </c>
    </row>
    <row r="2">
      <c r="A2" s="1">
        <v>1.0</v>
      </c>
      <c r="B2" s="1">
        <v>7537.0</v>
      </c>
    </row>
    <row r="3">
      <c r="A3" s="1">
        <v>2.0</v>
      </c>
      <c r="B3">
        <f t="shared" ref="B3:B25" si="1">$B$2*A3</f>
        <v>15074</v>
      </c>
    </row>
    <row r="4">
      <c r="A4" s="1">
        <v>3.0</v>
      </c>
      <c r="B4">
        <f t="shared" si="1"/>
        <v>22611</v>
      </c>
    </row>
    <row r="5">
      <c r="A5" s="1">
        <v>4.0</v>
      </c>
      <c r="B5">
        <f t="shared" si="1"/>
        <v>30148</v>
      </c>
    </row>
    <row r="6">
      <c r="A6" s="1">
        <v>5.0</v>
      </c>
      <c r="B6">
        <f t="shared" si="1"/>
        <v>37685</v>
      </c>
    </row>
    <row r="7">
      <c r="A7" s="1">
        <v>6.0</v>
      </c>
      <c r="B7">
        <f t="shared" si="1"/>
        <v>45222</v>
      </c>
    </row>
    <row r="8">
      <c r="A8" s="1">
        <v>7.0</v>
      </c>
      <c r="B8">
        <f t="shared" si="1"/>
        <v>52759</v>
      </c>
    </row>
    <row r="9">
      <c r="A9" s="1">
        <v>8.0</v>
      </c>
      <c r="B9">
        <f t="shared" si="1"/>
        <v>60296</v>
      </c>
    </row>
    <row r="10">
      <c r="A10" s="1">
        <v>9.0</v>
      </c>
      <c r="B10">
        <f t="shared" si="1"/>
        <v>67833</v>
      </c>
    </row>
    <row r="11">
      <c r="A11" s="1">
        <v>10.0</v>
      </c>
      <c r="B11">
        <f t="shared" si="1"/>
        <v>75370</v>
      </c>
    </row>
    <row r="12">
      <c r="A12" s="1">
        <v>11.0</v>
      </c>
      <c r="B12">
        <f t="shared" si="1"/>
        <v>82907</v>
      </c>
    </row>
    <row r="13">
      <c r="A13" s="1">
        <v>12.0</v>
      </c>
      <c r="B13">
        <f t="shared" si="1"/>
        <v>90444</v>
      </c>
    </row>
    <row r="14">
      <c r="A14" s="1">
        <v>13.0</v>
      </c>
      <c r="B14">
        <f t="shared" si="1"/>
        <v>97981</v>
      </c>
    </row>
    <row r="15">
      <c r="A15" s="1">
        <v>14.0</v>
      </c>
      <c r="B15">
        <f t="shared" si="1"/>
        <v>105518</v>
      </c>
    </row>
    <row r="16">
      <c r="A16" s="1">
        <v>15.0</v>
      </c>
      <c r="B16">
        <f t="shared" si="1"/>
        <v>113055</v>
      </c>
    </row>
    <row r="17">
      <c r="A17" s="1">
        <v>16.0</v>
      </c>
      <c r="B17">
        <f t="shared" si="1"/>
        <v>120592</v>
      </c>
    </row>
    <row r="18">
      <c r="A18" s="1">
        <v>17.0</v>
      </c>
      <c r="B18">
        <f t="shared" si="1"/>
        <v>128129</v>
      </c>
    </row>
    <row r="19">
      <c r="A19" s="1">
        <v>18.0</v>
      </c>
      <c r="B19">
        <f t="shared" si="1"/>
        <v>135666</v>
      </c>
    </row>
    <row r="20">
      <c r="A20" s="1">
        <v>19.0</v>
      </c>
      <c r="B20">
        <f t="shared" si="1"/>
        <v>143203</v>
      </c>
    </row>
    <row r="21">
      <c r="A21" s="1">
        <v>20.0</v>
      </c>
      <c r="B21">
        <f t="shared" si="1"/>
        <v>150740</v>
      </c>
    </row>
    <row r="22">
      <c r="A22" s="1">
        <v>21.0</v>
      </c>
      <c r="B22">
        <f t="shared" si="1"/>
        <v>158277</v>
      </c>
    </row>
    <row r="23">
      <c r="A23" s="1">
        <v>22.0</v>
      </c>
      <c r="B23">
        <f t="shared" si="1"/>
        <v>165814</v>
      </c>
    </row>
    <row r="24">
      <c r="A24" s="1">
        <v>23.0</v>
      </c>
      <c r="B24">
        <f t="shared" si="1"/>
        <v>173351</v>
      </c>
    </row>
    <row r="25">
      <c r="A25" s="1">
        <v>24.0</v>
      </c>
      <c r="B25">
        <f t="shared" si="1"/>
        <v>180888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5" max="5" width="17.29"/>
  </cols>
  <sheetData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</row>
    <row r="3">
      <c r="A3" s="1" t="s">
        <v>17</v>
      </c>
      <c r="B3" s="1">
        <v>54.0</v>
      </c>
      <c r="C3" s="1">
        <v>7.0</v>
      </c>
      <c r="D3" s="1">
        <v>9.0</v>
      </c>
      <c r="E3" s="1">
        <v>7.7</v>
      </c>
    </row>
    <row r="4">
      <c r="A4" s="1" t="s">
        <v>18</v>
      </c>
      <c r="B4" s="1">
        <v>41.0</v>
      </c>
      <c r="C4" s="1">
        <v>5.0</v>
      </c>
      <c r="D4" s="1">
        <v>9.0</v>
      </c>
      <c r="E4" s="1">
        <v>8.2</v>
      </c>
    </row>
    <row r="5">
      <c r="A5" s="1" t="s">
        <v>19</v>
      </c>
      <c r="B5" s="1">
        <v>88.0</v>
      </c>
      <c r="C5" s="1">
        <v>8.0</v>
      </c>
      <c r="D5" s="1">
        <v>11.0</v>
      </c>
      <c r="E5" s="1">
        <v>11.0</v>
      </c>
    </row>
    <row r="6">
      <c r="A6" s="1" t="s">
        <v>8</v>
      </c>
      <c r="B6" s="1">
        <v>21.0</v>
      </c>
      <c r="C6" s="1">
        <v>3.0</v>
      </c>
      <c r="D6" s="1">
        <v>7.0</v>
      </c>
      <c r="E6" s="1">
        <v>7.0</v>
      </c>
    </row>
    <row r="7">
      <c r="A7" s="1" t="s">
        <v>20</v>
      </c>
      <c r="B7" s="1">
        <v>61.0</v>
      </c>
      <c r="C7" s="1">
        <v>8.0</v>
      </c>
      <c r="D7" s="1">
        <v>10.0</v>
      </c>
      <c r="E7" s="1">
        <v>7.6</v>
      </c>
    </row>
    <row r="8">
      <c r="A8" s="1" t="s">
        <v>21</v>
      </c>
      <c r="B8" s="1">
        <v>11.0</v>
      </c>
      <c r="C8" s="1">
        <v>3.0</v>
      </c>
      <c r="D8" s="1">
        <v>10.0</v>
      </c>
      <c r="E8" s="1">
        <v>3.7</v>
      </c>
    </row>
    <row r="9">
      <c r="A9" s="1" t="s">
        <v>22</v>
      </c>
      <c r="B9" s="1">
        <v>50.0</v>
      </c>
      <c r="C9" s="1">
        <v>6.0</v>
      </c>
      <c r="D9" s="1">
        <v>9.0</v>
      </c>
      <c r="E9" s="1">
        <v>8.3</v>
      </c>
    </row>
    <row r="10">
      <c r="A10" s="1" t="s">
        <v>23</v>
      </c>
      <c r="B10" s="1">
        <v>85.0</v>
      </c>
      <c r="C10" s="1">
        <v>10.0</v>
      </c>
      <c r="D10" s="1">
        <v>10.0</v>
      </c>
      <c r="E10" s="1">
        <v>8.5</v>
      </c>
    </row>
    <row r="11">
      <c r="A11" s="1" t="s">
        <v>24</v>
      </c>
      <c r="B11" s="1">
        <v>47.0</v>
      </c>
      <c r="C11" s="1">
        <v>6.0</v>
      </c>
      <c r="D11" s="1">
        <v>9.0</v>
      </c>
      <c r="E11" s="1">
        <v>7.8</v>
      </c>
    </row>
    <row r="12">
      <c r="A12" s="1" t="s">
        <v>25</v>
      </c>
      <c r="B12" s="1">
        <v>32.0</v>
      </c>
      <c r="C12" s="1">
        <v>4.0</v>
      </c>
      <c r="D12" s="1">
        <v>8.0</v>
      </c>
      <c r="E12" s="1">
        <v>8.0</v>
      </c>
    </row>
    <row r="13">
      <c r="A13" s="1" t="s">
        <v>26</v>
      </c>
      <c r="B13" s="1">
        <v>49.0</v>
      </c>
      <c r="C13" s="1">
        <v>7.0</v>
      </c>
      <c r="D13" s="1">
        <v>7.0</v>
      </c>
      <c r="E13" s="1">
        <v>7.0</v>
      </c>
    </row>
    <row r="14">
      <c r="A14" s="1" t="s">
        <v>27</v>
      </c>
      <c r="B14" s="1">
        <v>52.0</v>
      </c>
      <c r="C14" s="1">
        <v>6.0</v>
      </c>
      <c r="D14" s="1">
        <v>9.0</v>
      </c>
      <c r="E14" s="1">
        <v>8.7</v>
      </c>
    </row>
    <row r="17">
      <c r="A17" t="s">
        <v>12</v>
      </c>
      <c r="B17" t="s">
        <v>14</v>
      </c>
      <c r="C17" t="s">
        <v>15</v>
      </c>
      <c r="D17" s="1" t="s">
        <v>28</v>
      </c>
    </row>
    <row r="18">
      <c r="A18" t="s">
        <v>21</v>
      </c>
      <c r="B18">
        <v>3.0</v>
      </c>
      <c r="C18">
        <v>10.0</v>
      </c>
      <c r="D18" s="4">
        <f t="shared" ref="D18:D29" si="1">C18/B18</f>
        <v>3.333333333</v>
      </c>
    </row>
    <row r="19">
      <c r="A19" t="s">
        <v>8</v>
      </c>
      <c r="B19">
        <v>3.0</v>
      </c>
      <c r="C19">
        <v>7.0</v>
      </c>
      <c r="D19" s="4">
        <f t="shared" si="1"/>
        <v>2.333333333</v>
      </c>
    </row>
    <row r="20">
      <c r="A20" t="s">
        <v>25</v>
      </c>
      <c r="B20">
        <v>4.0</v>
      </c>
      <c r="C20">
        <v>8.0</v>
      </c>
      <c r="D20" s="4">
        <f t="shared" si="1"/>
        <v>2</v>
      </c>
    </row>
    <row r="21">
      <c r="A21" t="s">
        <v>18</v>
      </c>
      <c r="B21">
        <v>5.0</v>
      </c>
      <c r="C21">
        <v>9.0</v>
      </c>
      <c r="D21" s="4">
        <f t="shared" si="1"/>
        <v>1.8</v>
      </c>
    </row>
    <row r="22">
      <c r="A22" t="s">
        <v>22</v>
      </c>
      <c r="B22">
        <v>6.0</v>
      </c>
      <c r="C22">
        <v>9.0</v>
      </c>
      <c r="D22" s="4">
        <f t="shared" si="1"/>
        <v>1.5</v>
      </c>
    </row>
    <row r="23">
      <c r="A23" t="s">
        <v>24</v>
      </c>
      <c r="B23">
        <v>6.0</v>
      </c>
      <c r="C23">
        <v>9.0</v>
      </c>
      <c r="D23" s="4">
        <f t="shared" si="1"/>
        <v>1.5</v>
      </c>
    </row>
    <row r="24">
      <c r="A24" t="s">
        <v>27</v>
      </c>
      <c r="B24">
        <v>6.0</v>
      </c>
      <c r="C24">
        <v>9.0</v>
      </c>
      <c r="D24" s="4">
        <f t="shared" si="1"/>
        <v>1.5</v>
      </c>
    </row>
    <row r="25">
      <c r="A25" t="s">
        <v>19</v>
      </c>
      <c r="B25">
        <v>8.0</v>
      </c>
      <c r="C25">
        <v>11.0</v>
      </c>
      <c r="D25" s="4">
        <f t="shared" si="1"/>
        <v>1.375</v>
      </c>
    </row>
    <row r="26">
      <c r="A26" t="s">
        <v>17</v>
      </c>
      <c r="B26">
        <v>7.0</v>
      </c>
      <c r="C26">
        <v>9.0</v>
      </c>
      <c r="D26" s="4">
        <f t="shared" si="1"/>
        <v>1.285714286</v>
      </c>
    </row>
    <row r="27">
      <c r="A27" t="s">
        <v>20</v>
      </c>
      <c r="B27">
        <v>8.0</v>
      </c>
      <c r="C27">
        <v>10.0</v>
      </c>
      <c r="D27" s="4">
        <f t="shared" si="1"/>
        <v>1.25</v>
      </c>
    </row>
    <row r="28">
      <c r="A28" t="s">
        <v>23</v>
      </c>
      <c r="B28">
        <v>10.0</v>
      </c>
      <c r="C28">
        <v>10.0</v>
      </c>
      <c r="D28" s="4">
        <f t="shared" si="1"/>
        <v>1</v>
      </c>
    </row>
    <row r="29">
      <c r="A29" t="s">
        <v>26</v>
      </c>
      <c r="B29">
        <v>7.0</v>
      </c>
      <c r="C29">
        <v>7.0</v>
      </c>
      <c r="D29" s="4">
        <f t="shared" si="1"/>
        <v>1</v>
      </c>
    </row>
    <row r="30">
      <c r="B30">
        <f t="shared" ref="B30:C30" si="2">SUM(B18:B29)</f>
        <v>73</v>
      </c>
      <c r="C30">
        <f t="shared" si="2"/>
        <v>108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2">
      <c r="A2" s="1" t="s">
        <v>39</v>
      </c>
      <c r="B2" s="1" t="s">
        <v>40</v>
      </c>
    </row>
    <row r="3">
      <c r="A3" s="1" t="s">
        <v>41</v>
      </c>
      <c r="B3" s="1" t="b">
        <v>0</v>
      </c>
      <c r="C3" s="1" t="b">
        <v>1</v>
      </c>
      <c r="D3" s="1" t="s">
        <v>42</v>
      </c>
      <c r="E3" s="1" t="s">
        <v>43</v>
      </c>
      <c r="F3" s="1" t="s">
        <v>44</v>
      </c>
    </row>
    <row r="4">
      <c r="A4" s="1" t="s">
        <v>45</v>
      </c>
      <c r="B4" s="1">
        <v>1.0</v>
      </c>
      <c r="D4" s="1">
        <v>1.0</v>
      </c>
      <c r="E4" s="5">
        <v>1.0</v>
      </c>
      <c r="F4" s="5">
        <v>0.0</v>
      </c>
    </row>
    <row r="5">
      <c r="A5" s="1" t="s">
        <v>47</v>
      </c>
      <c r="B5" s="1">
        <v>7.0</v>
      </c>
      <c r="D5" s="1">
        <v>7.0</v>
      </c>
      <c r="E5" s="5">
        <v>1.0</v>
      </c>
      <c r="F5" s="5">
        <v>0.0</v>
      </c>
    </row>
    <row r="6">
      <c r="A6" s="1" t="s">
        <v>48</v>
      </c>
      <c r="B6" s="1">
        <v>69.0</v>
      </c>
      <c r="C6" s="1">
        <v>1.0</v>
      </c>
      <c r="D6" s="1">
        <v>70.0</v>
      </c>
      <c r="E6" s="5">
        <v>0.99</v>
      </c>
      <c r="F6" s="5">
        <v>0.01</v>
      </c>
    </row>
    <row r="7">
      <c r="A7" s="1" t="s">
        <v>49</v>
      </c>
      <c r="B7" s="1">
        <v>56.0</v>
      </c>
      <c r="C7" s="1">
        <v>15.0</v>
      </c>
      <c r="D7" s="1">
        <v>71.0</v>
      </c>
      <c r="E7" s="5">
        <v>0.79</v>
      </c>
      <c r="F7" s="5">
        <v>0.21</v>
      </c>
    </row>
    <row r="8">
      <c r="A8" s="1" t="s">
        <v>50</v>
      </c>
      <c r="C8" s="1">
        <v>1.0</v>
      </c>
      <c r="D8" s="1">
        <v>1.0</v>
      </c>
      <c r="E8" s="5">
        <v>0.0</v>
      </c>
      <c r="F8" s="5">
        <v>1.0</v>
      </c>
    </row>
    <row r="9">
      <c r="A9" s="1" t="s">
        <v>51</v>
      </c>
      <c r="B9" s="1">
        <v>12.0</v>
      </c>
      <c r="D9" s="1">
        <v>12.0</v>
      </c>
      <c r="E9" s="5">
        <v>1.0</v>
      </c>
      <c r="F9" s="5">
        <v>0.0</v>
      </c>
    </row>
    <row r="10">
      <c r="A10" s="1" t="s">
        <v>52</v>
      </c>
      <c r="B10" s="1">
        <v>70.0</v>
      </c>
      <c r="C10" s="1">
        <v>1.0</v>
      </c>
      <c r="D10" s="1">
        <v>71.0</v>
      </c>
      <c r="E10" s="5">
        <v>0.99</v>
      </c>
      <c r="F10" s="5">
        <v>0.01</v>
      </c>
    </row>
    <row r="11">
      <c r="A11" s="1" t="s">
        <v>54</v>
      </c>
      <c r="B11" s="1">
        <v>25.0</v>
      </c>
      <c r="D11" s="1">
        <v>25.0</v>
      </c>
      <c r="E11" s="5">
        <v>1.0</v>
      </c>
      <c r="F11" s="5">
        <v>0.0</v>
      </c>
    </row>
    <row r="12">
      <c r="A12" s="1" t="s">
        <v>55</v>
      </c>
      <c r="B12" s="1">
        <v>5.0</v>
      </c>
      <c r="D12" s="1">
        <v>5.0</v>
      </c>
      <c r="E12" s="5">
        <v>1.0</v>
      </c>
      <c r="F12" s="5">
        <v>0.0</v>
      </c>
    </row>
    <row r="13">
      <c r="A13" s="1" t="s">
        <v>56</v>
      </c>
      <c r="B13" s="1">
        <v>55.0</v>
      </c>
      <c r="C13" s="1">
        <v>15.0</v>
      </c>
      <c r="D13" s="1">
        <v>70.0</v>
      </c>
      <c r="E13" s="5">
        <v>0.79</v>
      </c>
      <c r="F13" s="5">
        <v>0.21</v>
      </c>
    </row>
    <row r="14">
      <c r="A14" s="1" t="s">
        <v>57</v>
      </c>
      <c r="B14" s="1">
        <v>69.0</v>
      </c>
      <c r="C14" s="1">
        <v>1.0</v>
      </c>
      <c r="D14" s="1">
        <v>70.0</v>
      </c>
      <c r="E14" s="5">
        <v>0.99</v>
      </c>
      <c r="F14" s="5">
        <v>0.01</v>
      </c>
    </row>
    <row r="15">
      <c r="A15" s="1" t="s">
        <v>58</v>
      </c>
      <c r="B15" s="1">
        <v>3.0</v>
      </c>
      <c r="C15" s="1">
        <v>1.0</v>
      </c>
      <c r="D15" s="1">
        <v>4.0</v>
      </c>
      <c r="E15" s="5">
        <v>0.75</v>
      </c>
      <c r="F15" s="5">
        <v>0.25</v>
      </c>
    </row>
    <row r="16">
      <c r="A16" s="1" t="s">
        <v>59</v>
      </c>
      <c r="C16" s="1">
        <v>1.0</v>
      </c>
      <c r="D16" s="1">
        <v>1.0</v>
      </c>
      <c r="E16" s="5">
        <v>0.0</v>
      </c>
      <c r="F16" s="5">
        <v>1.0</v>
      </c>
    </row>
    <row r="17">
      <c r="A17" s="1" t="s">
        <v>60</v>
      </c>
      <c r="B17" s="1">
        <v>5.0</v>
      </c>
      <c r="C17" s="1">
        <v>1.0</v>
      </c>
      <c r="D17" s="1">
        <v>6.0</v>
      </c>
      <c r="E17" s="5">
        <v>0.83</v>
      </c>
      <c r="F17" s="5">
        <v>0.17</v>
      </c>
    </row>
    <row r="18">
      <c r="A18" s="1" t="s">
        <v>69</v>
      </c>
      <c r="B18" s="1">
        <v>1.0</v>
      </c>
      <c r="D18" s="1">
        <v>1.0</v>
      </c>
      <c r="E18" s="5">
        <v>1.0</v>
      </c>
      <c r="F18" s="5">
        <v>0.0</v>
      </c>
    </row>
    <row r="19">
      <c r="A19" s="1" t="s">
        <v>70</v>
      </c>
      <c r="B19" s="1">
        <v>67.0</v>
      </c>
      <c r="C19" s="1">
        <v>3.0</v>
      </c>
      <c r="D19" s="1">
        <v>70.0</v>
      </c>
      <c r="E19" s="5">
        <v>0.96</v>
      </c>
      <c r="F19" s="5">
        <v>0.04</v>
      </c>
    </row>
    <row r="20">
      <c r="A20" s="1" t="s">
        <v>71</v>
      </c>
      <c r="B20" s="1">
        <v>10.0</v>
      </c>
      <c r="D20" s="1">
        <v>10.0</v>
      </c>
      <c r="E20" s="5">
        <v>1.0</v>
      </c>
      <c r="F20" s="5">
        <v>0.0</v>
      </c>
    </row>
    <row r="21">
      <c r="A21" s="1" t="s">
        <v>75</v>
      </c>
      <c r="B21" s="1">
        <v>6.0</v>
      </c>
      <c r="D21" s="1">
        <v>6.0</v>
      </c>
      <c r="E21" s="5">
        <v>1.0</v>
      </c>
      <c r="F21" s="5">
        <v>0.0</v>
      </c>
    </row>
    <row r="22">
      <c r="A22" s="1" t="s">
        <v>77</v>
      </c>
      <c r="B22" s="1">
        <v>1.0</v>
      </c>
      <c r="D22" s="1">
        <v>1.0</v>
      </c>
      <c r="E22" s="5">
        <v>1.0</v>
      </c>
      <c r="F22" s="5">
        <v>0.0</v>
      </c>
    </row>
    <row r="23">
      <c r="A23" s="1" t="s">
        <v>81</v>
      </c>
      <c r="B23" s="1">
        <v>9.0</v>
      </c>
      <c r="D23" s="1">
        <v>9.0</v>
      </c>
      <c r="E23" s="5">
        <v>1.0</v>
      </c>
      <c r="F23" s="5">
        <v>0.0</v>
      </c>
    </row>
    <row r="24">
      <c r="A24" s="1" t="s">
        <v>86</v>
      </c>
      <c r="B24" s="1">
        <v>69.0</v>
      </c>
      <c r="C24" s="1">
        <v>2.0</v>
      </c>
      <c r="D24" s="1">
        <v>71.0</v>
      </c>
      <c r="E24" s="5">
        <v>0.97</v>
      </c>
      <c r="F24" s="5">
        <v>0.03</v>
      </c>
    </row>
    <row r="25">
      <c r="A25" s="1" t="s">
        <v>90</v>
      </c>
      <c r="B25" s="1">
        <v>1.0</v>
      </c>
      <c r="D25" s="1">
        <v>1.0</v>
      </c>
      <c r="E25" s="5">
        <v>1.0</v>
      </c>
      <c r="F25" s="5">
        <v>0.0</v>
      </c>
    </row>
    <row r="26">
      <c r="A26" s="1" t="s">
        <v>93</v>
      </c>
      <c r="B26" s="1">
        <v>8.0</v>
      </c>
      <c r="D26" s="1">
        <v>8.0</v>
      </c>
      <c r="E26" s="5">
        <v>1.0</v>
      </c>
      <c r="F26" s="5">
        <v>0.0</v>
      </c>
    </row>
    <row r="27">
      <c r="A27" s="1" t="s">
        <v>42</v>
      </c>
      <c r="B27" s="1">
        <v>549.0</v>
      </c>
      <c r="C27" s="1">
        <v>42.0</v>
      </c>
      <c r="D27" s="1">
        <v>591.0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2.57"/>
    <col customWidth="1" min="4" max="4" width="18.71"/>
  </cols>
  <sheetData>
    <row r="1">
      <c r="A1" s="1" t="s">
        <v>61</v>
      </c>
      <c r="B1" s="1" t="s">
        <v>14</v>
      </c>
      <c r="C1" s="1" t="s">
        <v>62</v>
      </c>
      <c r="D1" s="1" t="s">
        <v>63</v>
      </c>
      <c r="G1" s="1" t="s">
        <v>64</v>
      </c>
      <c r="H1" s="1" t="s">
        <v>65</v>
      </c>
    </row>
    <row r="2">
      <c r="A2" t="s">
        <v>66</v>
      </c>
      <c r="B2" s="1">
        <v>13.0</v>
      </c>
      <c r="C2" s="6">
        <v>0.692</v>
      </c>
      <c r="D2" s="1" t="s">
        <v>72</v>
      </c>
      <c r="G2" s="1" t="s">
        <v>73</v>
      </c>
      <c r="H2" s="1" t="s">
        <v>74</v>
      </c>
    </row>
    <row r="3">
      <c r="A3" t="s">
        <v>76</v>
      </c>
      <c r="B3" s="1">
        <v>11.0</v>
      </c>
      <c r="C3" s="6">
        <v>0.545</v>
      </c>
      <c r="D3" s="1" t="s">
        <v>78</v>
      </c>
      <c r="G3" s="1" t="s">
        <v>79</v>
      </c>
      <c r="H3" s="1" t="s">
        <v>80</v>
      </c>
    </row>
    <row r="4">
      <c r="A4" t="s">
        <v>82</v>
      </c>
      <c r="B4" s="1">
        <v>11.0</v>
      </c>
      <c r="C4" s="6">
        <v>0.545</v>
      </c>
      <c r="D4" s="1" t="s">
        <v>83</v>
      </c>
      <c r="G4" s="1" t="s">
        <v>84</v>
      </c>
      <c r="H4" s="1" t="s">
        <v>85</v>
      </c>
    </row>
    <row r="5">
      <c r="A5" t="s">
        <v>87</v>
      </c>
      <c r="B5" s="1">
        <v>6.0</v>
      </c>
      <c r="C5" s="6">
        <v>0.5</v>
      </c>
      <c r="D5" s="1" t="s">
        <v>88</v>
      </c>
      <c r="G5" s="1" t="s">
        <v>89</v>
      </c>
      <c r="H5" s="1" t="s">
        <v>91</v>
      </c>
    </row>
    <row r="6">
      <c r="A6" t="s">
        <v>92</v>
      </c>
      <c r="B6" s="1">
        <v>20.0</v>
      </c>
      <c r="C6" s="6">
        <v>0.5</v>
      </c>
      <c r="D6" s="1" t="s">
        <v>94</v>
      </c>
      <c r="G6" s="1" t="s">
        <v>95</v>
      </c>
      <c r="H6" s="1" t="s">
        <v>96</v>
      </c>
    </row>
    <row r="7">
      <c r="A7" t="s">
        <v>97</v>
      </c>
      <c r="B7" s="1">
        <v>54.0</v>
      </c>
      <c r="C7" s="6">
        <v>0.481</v>
      </c>
      <c r="D7" s="1" t="s">
        <v>98</v>
      </c>
      <c r="G7" s="1" t="s">
        <v>99</v>
      </c>
      <c r="H7" s="1" t="s">
        <v>100</v>
      </c>
    </row>
    <row r="8">
      <c r="A8" t="s">
        <v>101</v>
      </c>
      <c r="B8" s="1">
        <v>74.0</v>
      </c>
      <c r="C8" s="6">
        <v>0.419</v>
      </c>
      <c r="D8" s="1" t="s">
        <v>102</v>
      </c>
      <c r="G8" s="1" t="s">
        <v>103</v>
      </c>
      <c r="H8" s="1" t="s">
        <v>104</v>
      </c>
    </row>
    <row r="9">
      <c r="A9" s="1" t="s">
        <v>105</v>
      </c>
      <c r="B9" s="1">
        <v>73.0</v>
      </c>
      <c r="C9" s="6">
        <v>0.397</v>
      </c>
      <c r="D9" s="1" t="s">
        <v>105</v>
      </c>
      <c r="G9" s="1" t="s">
        <v>98</v>
      </c>
      <c r="H9" s="1" t="s">
        <v>97</v>
      </c>
    </row>
    <row r="10">
      <c r="A10" s="7" t="s">
        <v>65</v>
      </c>
      <c r="B10" s="1">
        <v>18.0</v>
      </c>
      <c r="C10" s="6">
        <v>0.389</v>
      </c>
      <c r="D10" s="1" t="s">
        <v>64</v>
      </c>
      <c r="G10" s="1" t="s">
        <v>72</v>
      </c>
      <c r="H10" s="1" t="s">
        <v>66</v>
      </c>
    </row>
    <row r="11">
      <c r="A11" t="s">
        <v>108</v>
      </c>
      <c r="B11" s="1">
        <v>26.0</v>
      </c>
      <c r="C11" s="6">
        <v>0.385</v>
      </c>
      <c r="D11" s="1" t="s">
        <v>109</v>
      </c>
      <c r="G11" s="1" t="s">
        <v>102</v>
      </c>
      <c r="H11" s="1" t="s">
        <v>101</v>
      </c>
    </row>
    <row r="12">
      <c r="A12" t="s">
        <v>110</v>
      </c>
      <c r="B12" s="1">
        <v>73.0</v>
      </c>
      <c r="C12" s="6">
        <v>0.384</v>
      </c>
      <c r="D12" s="1" t="s">
        <v>111</v>
      </c>
      <c r="G12" s="1" t="s">
        <v>112</v>
      </c>
      <c r="H12" s="1" t="s">
        <v>113</v>
      </c>
    </row>
    <row r="13">
      <c r="A13" t="s">
        <v>114</v>
      </c>
      <c r="B13" s="1">
        <v>8.0</v>
      </c>
      <c r="C13" s="6">
        <v>0.375</v>
      </c>
      <c r="D13" s="1" t="s">
        <v>115</v>
      </c>
      <c r="G13" s="1" t="s">
        <v>116</v>
      </c>
      <c r="H13" s="1" t="s">
        <v>117</v>
      </c>
    </row>
    <row r="14">
      <c r="A14" t="s">
        <v>118</v>
      </c>
      <c r="B14" s="1">
        <v>8.0</v>
      </c>
      <c r="C14" s="6">
        <v>0.375</v>
      </c>
      <c r="D14" s="1" t="s">
        <v>119</v>
      </c>
      <c r="G14" s="1" t="s">
        <v>83</v>
      </c>
      <c r="H14" s="1" t="s">
        <v>82</v>
      </c>
    </row>
    <row r="15">
      <c r="A15" s="7" t="s">
        <v>96</v>
      </c>
      <c r="B15" s="1">
        <v>96.0</v>
      </c>
      <c r="C15" s="6">
        <v>0.354</v>
      </c>
      <c r="D15" s="1" t="s">
        <v>95</v>
      </c>
      <c r="G15" s="1" t="s">
        <v>120</v>
      </c>
      <c r="H15" s="1" t="s">
        <v>121</v>
      </c>
    </row>
    <row r="16">
      <c r="A16" s="7" t="s">
        <v>104</v>
      </c>
      <c r="B16" s="1">
        <v>6.0</v>
      </c>
      <c r="C16" s="6">
        <v>0.333</v>
      </c>
      <c r="D16" s="1" t="s">
        <v>103</v>
      </c>
      <c r="G16" s="1" t="s">
        <v>78</v>
      </c>
      <c r="H16" s="1" t="s">
        <v>76</v>
      </c>
    </row>
    <row r="17">
      <c r="A17" s="7" t="s">
        <v>74</v>
      </c>
      <c r="B17" s="1">
        <v>21.0</v>
      </c>
      <c r="C17" s="6">
        <v>0.333</v>
      </c>
      <c r="D17" s="1" t="s">
        <v>73</v>
      </c>
      <c r="G17" s="1" t="s">
        <v>111</v>
      </c>
      <c r="H17" s="1" t="s">
        <v>110</v>
      </c>
    </row>
    <row r="18">
      <c r="A18" t="s">
        <v>122</v>
      </c>
      <c r="B18" s="1">
        <v>6.0</v>
      </c>
      <c r="C18" s="6">
        <v>0.333</v>
      </c>
      <c r="D18" s="1" t="s">
        <v>123</v>
      </c>
      <c r="G18" s="1" t="s">
        <v>124</v>
      </c>
      <c r="H18" s="1" t="s">
        <v>125</v>
      </c>
    </row>
    <row r="19">
      <c r="A19" s="7" t="s">
        <v>100</v>
      </c>
      <c r="B19" s="1">
        <v>13.0</v>
      </c>
      <c r="C19" s="6">
        <v>0.308</v>
      </c>
      <c r="D19" s="1" t="s">
        <v>99</v>
      </c>
      <c r="G19" s="1" t="s">
        <v>123</v>
      </c>
      <c r="H19" s="1" t="s">
        <v>122</v>
      </c>
    </row>
    <row r="20">
      <c r="A20" t="s">
        <v>126</v>
      </c>
      <c r="B20" s="1">
        <v>13.0</v>
      </c>
      <c r="C20" s="6">
        <v>0.308</v>
      </c>
      <c r="D20" s="1" t="s">
        <v>127</v>
      </c>
      <c r="G20" s="1" t="s">
        <v>115</v>
      </c>
      <c r="H20" s="1" t="s">
        <v>114</v>
      </c>
    </row>
    <row r="21">
      <c r="A21" t="s">
        <v>128</v>
      </c>
      <c r="B21" s="1">
        <v>21.0</v>
      </c>
      <c r="C21" s="6">
        <v>0.286</v>
      </c>
      <c r="D21" s="1" t="s">
        <v>129</v>
      </c>
      <c r="G21" s="1" t="s">
        <v>88</v>
      </c>
      <c r="H21" s="1" t="s">
        <v>87</v>
      </c>
    </row>
    <row r="22">
      <c r="A22" t="s">
        <v>130</v>
      </c>
      <c r="B22" s="1">
        <v>32.0</v>
      </c>
      <c r="C22" s="6">
        <v>0.281</v>
      </c>
      <c r="D22" s="1" t="s">
        <v>131</v>
      </c>
      <c r="G22" s="1" t="s">
        <v>109</v>
      </c>
      <c r="H22" s="1" t="s">
        <v>108</v>
      </c>
    </row>
    <row r="23">
      <c r="A23" s="7" t="s">
        <v>132</v>
      </c>
      <c r="B23" s="1">
        <v>51.0</v>
      </c>
      <c r="C23" s="6">
        <v>0.255</v>
      </c>
      <c r="D23" s="1" t="s">
        <v>133</v>
      </c>
      <c r="G23" s="1" t="s">
        <v>133</v>
      </c>
      <c r="H23" s="1" t="s">
        <v>132</v>
      </c>
    </row>
    <row r="24">
      <c r="A24" s="1" t="s">
        <v>91</v>
      </c>
      <c r="B24" s="1">
        <v>21.0</v>
      </c>
      <c r="C24" s="6">
        <v>0.238</v>
      </c>
      <c r="D24" s="1" t="s">
        <v>89</v>
      </c>
      <c r="G24" s="1" t="s">
        <v>129</v>
      </c>
      <c r="H24" s="1" t="s">
        <v>128</v>
      </c>
    </row>
    <row r="25">
      <c r="A25" s="1" t="s">
        <v>117</v>
      </c>
      <c r="B25" s="1">
        <v>21.0</v>
      </c>
      <c r="C25" s="6">
        <v>0.238</v>
      </c>
      <c r="D25" s="1" t="s">
        <v>134</v>
      </c>
      <c r="G25" s="1" t="s">
        <v>131</v>
      </c>
      <c r="H25" s="1" t="s">
        <v>130</v>
      </c>
    </row>
    <row r="26">
      <c r="A26" t="s">
        <v>121</v>
      </c>
      <c r="B26" s="1">
        <v>21.0</v>
      </c>
      <c r="C26" s="6">
        <v>0.19</v>
      </c>
      <c r="D26" s="1" t="s">
        <v>120</v>
      </c>
      <c r="G26" s="1" t="s">
        <v>94</v>
      </c>
      <c r="H26" s="1" t="s">
        <v>92</v>
      </c>
    </row>
    <row r="27">
      <c r="A27" t="s">
        <v>125</v>
      </c>
      <c r="B27" s="1">
        <v>11.0</v>
      </c>
      <c r="C27" s="6">
        <v>0.182</v>
      </c>
      <c r="D27" s="1" t="s">
        <v>124</v>
      </c>
      <c r="G27" s="1" t="s">
        <v>119</v>
      </c>
      <c r="H27" s="1" t="s">
        <v>118</v>
      </c>
    </row>
    <row r="28">
      <c r="A28" t="s">
        <v>80</v>
      </c>
      <c r="B28" s="1">
        <v>17.0</v>
      </c>
      <c r="C28" s="6">
        <v>0.176</v>
      </c>
      <c r="D28" s="1" t="s">
        <v>79</v>
      </c>
      <c r="G28" s="1" t="s">
        <v>127</v>
      </c>
      <c r="H28" s="1" t="s">
        <v>126</v>
      </c>
    </row>
    <row r="29">
      <c r="A29" t="s">
        <v>85</v>
      </c>
      <c r="B29" s="1">
        <v>6.0</v>
      </c>
      <c r="C29" s="6">
        <v>0.167</v>
      </c>
      <c r="D29" s="1" t="s">
        <v>84</v>
      </c>
      <c r="G29" s="1" t="s">
        <v>135</v>
      </c>
      <c r="H29" s="1" t="s">
        <v>136</v>
      </c>
    </row>
    <row r="30">
      <c r="G30" s="1" t="s">
        <v>137</v>
      </c>
      <c r="H30" s="1" t="s">
        <v>138</v>
      </c>
    </row>
    <row r="31">
      <c r="A31" s="1" t="s">
        <v>2</v>
      </c>
      <c r="B31" s="1" t="s">
        <v>61</v>
      </c>
      <c r="C31" s="7" t="s">
        <v>139</v>
      </c>
      <c r="G31" s="1" t="s">
        <v>140</v>
      </c>
      <c r="H31" s="1" t="s">
        <v>141</v>
      </c>
    </row>
    <row r="32">
      <c r="A32" s="1" t="s">
        <v>79</v>
      </c>
      <c r="B32" t="s">
        <v>80</v>
      </c>
      <c r="C32" s="7">
        <v>47.0</v>
      </c>
      <c r="G32" s="1" t="s">
        <v>142</v>
      </c>
      <c r="H32" s="1" t="s">
        <v>143</v>
      </c>
    </row>
    <row r="33">
      <c r="A33" s="1" t="s">
        <v>99</v>
      </c>
      <c r="B33" t="s">
        <v>100</v>
      </c>
      <c r="C33" s="7">
        <v>50.0</v>
      </c>
      <c r="G33" s="1" t="s">
        <v>144</v>
      </c>
      <c r="H33" s="1" t="s">
        <v>145</v>
      </c>
    </row>
    <row r="34">
      <c r="A34" s="1" t="s">
        <v>131</v>
      </c>
      <c r="B34" t="s">
        <v>130</v>
      </c>
      <c r="C34" s="7">
        <v>51.0</v>
      </c>
      <c r="G34" s="1" t="s">
        <v>146</v>
      </c>
      <c r="H34" s="1" t="s">
        <v>147</v>
      </c>
    </row>
    <row r="35">
      <c r="A35" s="1" t="s">
        <v>109</v>
      </c>
      <c r="B35" t="s">
        <v>108</v>
      </c>
      <c r="C35" s="7">
        <v>51.0</v>
      </c>
      <c r="G35" s="1" t="s">
        <v>148</v>
      </c>
      <c r="H35" s="1" t="s">
        <v>149</v>
      </c>
    </row>
    <row r="36">
      <c r="A36" s="1" t="s">
        <v>111</v>
      </c>
      <c r="B36" t="s">
        <v>110</v>
      </c>
      <c r="C36" s="7">
        <v>51.0</v>
      </c>
      <c r="G36" s="1" t="s">
        <v>150</v>
      </c>
      <c r="H36" s="1" t="s">
        <v>151</v>
      </c>
    </row>
    <row r="37">
      <c r="A37" s="1" t="s">
        <v>89</v>
      </c>
      <c r="B37" t="s">
        <v>91</v>
      </c>
      <c r="C37" s="7">
        <v>52.0</v>
      </c>
      <c r="G37" s="1" t="s">
        <v>152</v>
      </c>
      <c r="H37" s="1" t="s">
        <v>153</v>
      </c>
    </row>
    <row r="38">
      <c r="A38" s="1" t="s">
        <v>120</v>
      </c>
      <c r="B38" t="s">
        <v>121</v>
      </c>
      <c r="C38" s="7">
        <v>52.0</v>
      </c>
      <c r="G38" s="1" t="s">
        <v>154</v>
      </c>
      <c r="H38" s="1" t="s">
        <v>155</v>
      </c>
    </row>
    <row r="39">
      <c r="A39" s="1" t="s">
        <v>83</v>
      </c>
      <c r="B39" t="s">
        <v>82</v>
      </c>
      <c r="C39" s="7">
        <v>53.0</v>
      </c>
      <c r="G39" s="1" t="s">
        <v>156</v>
      </c>
      <c r="H39" s="1" t="s">
        <v>157</v>
      </c>
    </row>
    <row r="40">
      <c r="A40" s="1" t="s">
        <v>98</v>
      </c>
      <c r="B40" t="s">
        <v>97</v>
      </c>
      <c r="C40" s="7">
        <v>53.0</v>
      </c>
      <c r="G40" s="1" t="s">
        <v>158</v>
      </c>
      <c r="H40" s="1" t="s">
        <v>159</v>
      </c>
    </row>
    <row r="41">
      <c r="A41" s="1" t="s">
        <v>129</v>
      </c>
      <c r="B41" t="s">
        <v>128</v>
      </c>
      <c r="C41" s="7">
        <v>53.0</v>
      </c>
      <c r="G41" s="1" t="s">
        <v>43</v>
      </c>
      <c r="H41" s="1" t="s">
        <v>160</v>
      </c>
    </row>
    <row r="42">
      <c r="A42" s="1" t="s">
        <v>78</v>
      </c>
      <c r="B42" t="s">
        <v>76</v>
      </c>
      <c r="C42" s="7">
        <v>53.0</v>
      </c>
      <c r="G42" s="1" t="s">
        <v>161</v>
      </c>
      <c r="H42" s="1" t="s">
        <v>162</v>
      </c>
    </row>
    <row r="43">
      <c r="A43" s="1" t="s">
        <v>73</v>
      </c>
      <c r="B43" t="s">
        <v>74</v>
      </c>
      <c r="C43" s="7">
        <v>53.0</v>
      </c>
      <c r="G43" s="1" t="s">
        <v>163</v>
      </c>
      <c r="H43" s="1" t="s">
        <v>164</v>
      </c>
    </row>
    <row r="44">
      <c r="A44" s="1" t="s">
        <v>103</v>
      </c>
      <c r="B44" t="s">
        <v>104</v>
      </c>
      <c r="C44" s="7">
        <v>54.0</v>
      </c>
      <c r="G44" s="1" t="s">
        <v>165</v>
      </c>
      <c r="H44" s="1" t="s">
        <v>166</v>
      </c>
    </row>
    <row r="45">
      <c r="A45" s="1" t="s">
        <v>64</v>
      </c>
      <c r="B45" t="s">
        <v>65</v>
      </c>
      <c r="C45" s="7">
        <v>54.0</v>
      </c>
      <c r="G45" s="1" t="s">
        <v>167</v>
      </c>
      <c r="H45" s="1" t="s">
        <v>168</v>
      </c>
    </row>
    <row r="46">
      <c r="A46" s="1" t="s">
        <v>88</v>
      </c>
      <c r="B46" t="s">
        <v>87</v>
      </c>
      <c r="C46" s="7">
        <v>54.0</v>
      </c>
      <c r="G46" s="1" t="s">
        <v>169</v>
      </c>
      <c r="H46" s="1" t="s">
        <v>170</v>
      </c>
    </row>
    <row r="47">
      <c r="A47" s="1" t="s">
        <v>94</v>
      </c>
      <c r="B47" t="s">
        <v>92</v>
      </c>
      <c r="C47" s="7">
        <v>55.0</v>
      </c>
      <c r="G47" s="1" t="s">
        <v>105</v>
      </c>
      <c r="H47" s="1" t="s">
        <v>113</v>
      </c>
    </row>
    <row r="48">
      <c r="A48" s="1" t="s">
        <v>171</v>
      </c>
      <c r="B48" s="1" t="s">
        <v>171</v>
      </c>
      <c r="C48" s="7">
        <v>55.0</v>
      </c>
      <c r="G48" s="1" t="s">
        <v>134</v>
      </c>
      <c r="H48" s="1" t="s">
        <v>117</v>
      </c>
    </row>
    <row r="49">
      <c r="A49" s="1" t="s">
        <v>115</v>
      </c>
      <c r="B49" t="s">
        <v>114</v>
      </c>
      <c r="C49" s="7">
        <v>55.0</v>
      </c>
    </row>
    <row r="50">
      <c r="A50" s="1" t="s">
        <v>105</v>
      </c>
      <c r="B50" s="1" t="s">
        <v>105</v>
      </c>
      <c r="C50" s="7">
        <v>55.0</v>
      </c>
    </row>
    <row r="51">
      <c r="A51" s="1" t="s">
        <v>95</v>
      </c>
      <c r="B51" t="s">
        <v>96</v>
      </c>
      <c r="C51" s="7">
        <v>56.0</v>
      </c>
    </row>
    <row r="52">
      <c r="A52" s="1" t="s">
        <v>119</v>
      </c>
      <c r="B52" t="s">
        <v>118</v>
      </c>
      <c r="C52" s="7">
        <v>57.0</v>
      </c>
    </row>
    <row r="53">
      <c r="A53" s="1" t="s">
        <v>72</v>
      </c>
      <c r="B53" t="s">
        <v>66</v>
      </c>
      <c r="C53" s="7">
        <v>57.0</v>
      </c>
    </row>
    <row r="54">
      <c r="A54" s="1" t="s">
        <v>134</v>
      </c>
      <c r="B54" s="1" t="s">
        <v>117</v>
      </c>
      <c r="C54" s="7">
        <v>57.0</v>
      </c>
    </row>
    <row r="55">
      <c r="A55" s="1" t="s">
        <v>84</v>
      </c>
      <c r="B55" t="s">
        <v>85</v>
      </c>
      <c r="C55" s="7">
        <v>57.0</v>
      </c>
    </row>
    <row r="56">
      <c r="A56" s="1" t="s">
        <v>127</v>
      </c>
      <c r="B56" t="s">
        <v>126</v>
      </c>
      <c r="C56" s="7">
        <v>58.0</v>
      </c>
    </row>
    <row r="57">
      <c r="A57" s="1" t="s">
        <v>102</v>
      </c>
      <c r="B57" t="s">
        <v>101</v>
      </c>
      <c r="C57" s="7">
        <v>58.0</v>
      </c>
    </row>
    <row r="58">
      <c r="A58" s="1" t="s">
        <v>124</v>
      </c>
      <c r="B58" t="s">
        <v>125</v>
      </c>
      <c r="C58" s="7">
        <v>59.0</v>
      </c>
    </row>
    <row r="59">
      <c r="A59" s="1" t="s">
        <v>133</v>
      </c>
      <c r="B59" t="s">
        <v>132</v>
      </c>
      <c r="C59" s="7">
        <v>60.0</v>
      </c>
    </row>
    <row r="60">
      <c r="A60" s="1" t="s">
        <v>123</v>
      </c>
      <c r="B60" t="s">
        <v>122</v>
      </c>
      <c r="C60" s="7">
        <v>60.0</v>
      </c>
    </row>
  </sheetData>
  <drawing r:id="rId1"/>
</worksheet>
</file>