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50" windowWidth="25875" windowHeight="1074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36" i="1" l="1"/>
  <c r="B36" i="1"/>
  <c r="C32" i="1"/>
  <c r="C33" i="1"/>
  <c r="C31" i="1"/>
  <c r="B33" i="1"/>
  <c r="B32" i="1"/>
  <c r="B31" i="1"/>
  <c r="D15" i="1"/>
  <c r="D14" i="1"/>
  <c r="D13" i="1"/>
  <c r="D12" i="1"/>
  <c r="D11" i="1"/>
  <c r="D10" i="1"/>
  <c r="D3" i="1"/>
  <c r="D4" i="1"/>
  <c r="D5" i="1"/>
  <c r="D6" i="1"/>
  <c r="D7" i="1"/>
  <c r="D8" i="1"/>
  <c r="D9" i="1"/>
  <c r="D2" i="1"/>
</calcChain>
</file>

<file path=xl/sharedStrings.xml><?xml version="1.0" encoding="utf-8"?>
<sst xmlns="http://schemas.openxmlformats.org/spreadsheetml/2006/main" count="73" uniqueCount="32">
  <si>
    <t>Force</t>
  </si>
  <si>
    <t>Overall</t>
  </si>
  <si>
    <t>WM</t>
  </si>
  <si>
    <t>Inadequate</t>
  </si>
  <si>
    <t>How effective is the force at recording reported crime?</t>
  </si>
  <si>
    <t>North Wales</t>
  </si>
  <si>
    <t>Requires improvement</t>
  </si>
  <si>
    <t>Leicestershire</t>
  </si>
  <si>
    <t>Wiltshire</t>
  </si>
  <si>
    <t>Report date</t>
  </si>
  <si>
    <t>Good</t>
  </si>
  <si>
    <t>Cambridgeshire</t>
  </si>
  <si>
    <t>Kent</t>
  </si>
  <si>
    <t>Cheshire</t>
  </si>
  <si>
    <t>Report title</t>
  </si>
  <si>
    <t>Year</t>
  </si>
  <si>
    <t>Crime data integrity inspection</t>
  </si>
  <si>
    <t>Devon and Cornwall</t>
  </si>
  <si>
    <t>Crimes unrecorded %</t>
  </si>
  <si>
    <t>Crimes recorded %</t>
  </si>
  <si>
    <t>Northumbria</t>
  </si>
  <si>
    <t>Merseyside</t>
  </si>
  <si>
    <t>Avon and Somerset</t>
  </si>
  <si>
    <t>Staffordshire</t>
  </si>
  <si>
    <t>Greater Manchester</t>
  </si>
  <si>
    <t>Sussex</t>
  </si>
  <si>
    <t>Total reports per year not recorded</t>
  </si>
  <si>
    <t>Analysis</t>
  </si>
  <si>
    <t>Out of</t>
  </si>
  <si>
    <t>Total</t>
  </si>
  <si>
    <t>Average unrecorded</t>
  </si>
  <si>
    <t>Average recorded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</si>
</sst>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F800]dddd\,\ mmmm\ dd\,\ yyyy"/>
    <numFmt numFmtId="165" formatCode="0.0"/>
  </numFmts>
  <fonts count="2" x14ac:knownFonts="1"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tabSelected="1" workbookViewId="0">
      <selection activeCell="F1" sqref="F1"/>
    </sheetView>
  </sheetViews>
  <sheetFormatPr defaultRowHeight="12.75" x14ac:dyDescent="0.2"/>
  <cols>
    <col min="1" max="1" width="35.5703125" customWidth="1"/>
    <col min="2" max="5" width="25.7109375" customWidth="1"/>
    <col min="6" max="7" width="44.7109375" customWidth="1"/>
    <col min="8" max="8" width="26.5703125" customWidth="1"/>
  </cols>
  <sheetData>
    <row r="1" spans="1:9" x14ac:dyDescent="0.2">
      <c r="A1" t="s">
        <v>0</v>
      </c>
      <c r="B1" t="s">
        <v>1</v>
      </c>
      <c r="C1" t="s">
        <v>18</v>
      </c>
      <c r="D1" t="s">
        <v>19</v>
      </c>
      <c r="E1" t="s">
        <v>26</v>
      </c>
      <c r="F1" t="s">
        <v>4</v>
      </c>
      <c r="G1" t="s">
        <v>9</v>
      </c>
      <c r="H1" t="s">
        <v>14</v>
      </c>
      <c r="I1" t="s">
        <v>15</v>
      </c>
    </row>
    <row r="2" spans="1:9" x14ac:dyDescent="0.2">
      <c r="A2" t="s">
        <v>2</v>
      </c>
      <c r="B2" t="s">
        <v>3</v>
      </c>
      <c r="C2">
        <v>16.2</v>
      </c>
      <c r="D2">
        <f>100-C2</f>
        <v>83.8</v>
      </c>
      <c r="E2">
        <v>38800</v>
      </c>
      <c r="F2" t="s">
        <v>3</v>
      </c>
      <c r="G2" s="1">
        <v>42985</v>
      </c>
      <c r="H2" t="s">
        <v>16</v>
      </c>
      <c r="I2">
        <v>2017</v>
      </c>
    </row>
    <row r="3" spans="1:9" x14ac:dyDescent="0.2">
      <c r="A3" t="s">
        <v>5</v>
      </c>
      <c r="B3" t="s">
        <v>6</v>
      </c>
      <c r="C3">
        <v>11.7</v>
      </c>
      <c r="D3">
        <f t="shared" ref="D3:D15" si="0">100-C3</f>
        <v>88.3</v>
      </c>
      <c r="E3">
        <v>5300</v>
      </c>
      <c r="F3" t="s">
        <v>6</v>
      </c>
      <c r="G3" s="1">
        <v>42985</v>
      </c>
      <c r="H3" t="s">
        <v>16</v>
      </c>
      <c r="I3">
        <v>2017</v>
      </c>
    </row>
    <row r="4" spans="1:9" x14ac:dyDescent="0.2">
      <c r="A4" t="s">
        <v>7</v>
      </c>
      <c r="B4" t="s">
        <v>3</v>
      </c>
      <c r="C4">
        <v>24.2</v>
      </c>
      <c r="D4">
        <f t="shared" si="0"/>
        <v>75.8</v>
      </c>
      <c r="E4">
        <v>21200</v>
      </c>
      <c r="F4" t="s">
        <v>3</v>
      </c>
      <c r="G4" s="1">
        <v>42985</v>
      </c>
      <c r="H4" t="s">
        <v>16</v>
      </c>
      <c r="I4">
        <v>2017</v>
      </c>
    </row>
    <row r="5" spans="1:9" x14ac:dyDescent="0.2">
      <c r="A5" t="s">
        <v>8</v>
      </c>
      <c r="B5" t="s">
        <v>10</v>
      </c>
      <c r="C5">
        <v>9.1</v>
      </c>
      <c r="D5">
        <f t="shared" si="0"/>
        <v>90.9</v>
      </c>
      <c r="E5">
        <v>4100</v>
      </c>
      <c r="F5" t="s">
        <v>6</v>
      </c>
      <c r="G5" s="1">
        <v>42985</v>
      </c>
      <c r="H5" t="s">
        <v>16</v>
      </c>
      <c r="I5">
        <v>2017</v>
      </c>
    </row>
    <row r="6" spans="1:9" x14ac:dyDescent="0.2">
      <c r="A6" t="s">
        <v>11</v>
      </c>
      <c r="B6" t="s">
        <v>6</v>
      </c>
      <c r="C6">
        <v>12.2</v>
      </c>
      <c r="D6">
        <f t="shared" si="0"/>
        <v>87.8</v>
      </c>
      <c r="E6">
        <v>7000</v>
      </c>
      <c r="F6" t="s">
        <v>6</v>
      </c>
      <c r="G6" s="1">
        <v>42901</v>
      </c>
      <c r="H6" t="s">
        <v>16</v>
      </c>
      <c r="I6">
        <v>2017</v>
      </c>
    </row>
    <row r="7" spans="1:9" x14ac:dyDescent="0.2">
      <c r="A7" t="s">
        <v>12</v>
      </c>
      <c r="B7" t="s">
        <v>3</v>
      </c>
      <c r="C7">
        <v>16.399999999999999</v>
      </c>
      <c r="D7">
        <f t="shared" si="0"/>
        <v>83.6</v>
      </c>
      <c r="E7">
        <v>24300</v>
      </c>
      <c r="F7" t="s">
        <v>3</v>
      </c>
      <c r="G7" s="1">
        <v>42901</v>
      </c>
      <c r="H7" t="s">
        <v>16</v>
      </c>
      <c r="I7">
        <v>2017</v>
      </c>
    </row>
    <row r="8" spans="1:9" x14ac:dyDescent="0.2">
      <c r="A8" t="s">
        <v>13</v>
      </c>
      <c r="B8" t="s">
        <v>3</v>
      </c>
      <c r="C8">
        <v>16.399999999999999</v>
      </c>
      <c r="D8">
        <f t="shared" si="0"/>
        <v>83.6</v>
      </c>
      <c r="E8">
        <v>11600</v>
      </c>
      <c r="F8" t="s">
        <v>3</v>
      </c>
      <c r="G8" s="1">
        <v>42901</v>
      </c>
      <c r="H8" t="s">
        <v>16</v>
      </c>
      <c r="I8">
        <v>2017</v>
      </c>
    </row>
    <row r="9" spans="1:9" x14ac:dyDescent="0.2">
      <c r="A9" t="s">
        <v>17</v>
      </c>
      <c r="B9" t="s">
        <v>3</v>
      </c>
      <c r="C9">
        <v>18.48</v>
      </c>
      <c r="D9">
        <f t="shared" si="0"/>
        <v>81.52</v>
      </c>
      <c r="E9">
        <v>17400</v>
      </c>
      <c r="F9" t="s">
        <v>3</v>
      </c>
      <c r="G9" s="1">
        <v>42775</v>
      </c>
      <c r="H9" t="s">
        <v>16</v>
      </c>
      <c r="I9">
        <v>2016</v>
      </c>
    </row>
    <row r="10" spans="1:9" x14ac:dyDescent="0.2">
      <c r="A10" t="s">
        <v>20</v>
      </c>
      <c r="B10" t="s">
        <v>6</v>
      </c>
      <c r="C10">
        <v>7.28</v>
      </c>
      <c r="D10">
        <f t="shared" si="0"/>
        <v>92.72</v>
      </c>
      <c r="E10">
        <v>7300</v>
      </c>
      <c r="F10" t="s">
        <v>6</v>
      </c>
      <c r="G10" s="1">
        <v>42775</v>
      </c>
      <c r="H10" t="s">
        <v>16</v>
      </c>
      <c r="I10">
        <v>2016</v>
      </c>
    </row>
    <row r="11" spans="1:9" x14ac:dyDescent="0.2">
      <c r="A11" t="s">
        <v>21</v>
      </c>
      <c r="B11" t="s">
        <v>3</v>
      </c>
      <c r="C11">
        <v>15.84</v>
      </c>
      <c r="D11">
        <f t="shared" si="0"/>
        <v>84.16</v>
      </c>
      <c r="E11">
        <v>19200</v>
      </c>
      <c r="F11" t="s">
        <v>3</v>
      </c>
      <c r="G11" s="1">
        <v>42775</v>
      </c>
      <c r="H11" t="s">
        <v>16</v>
      </c>
      <c r="I11">
        <v>2016</v>
      </c>
    </row>
    <row r="12" spans="1:9" x14ac:dyDescent="0.2">
      <c r="A12" t="s">
        <v>22</v>
      </c>
      <c r="B12" t="s">
        <v>6</v>
      </c>
      <c r="C12">
        <v>10.44</v>
      </c>
      <c r="D12">
        <f t="shared" si="0"/>
        <v>89.56</v>
      </c>
      <c r="E12">
        <v>13700</v>
      </c>
      <c r="F12" t="s">
        <v>6</v>
      </c>
      <c r="G12" s="1">
        <v>42775</v>
      </c>
      <c r="H12" t="s">
        <v>16</v>
      </c>
      <c r="I12">
        <v>2016</v>
      </c>
    </row>
    <row r="13" spans="1:9" x14ac:dyDescent="0.2">
      <c r="A13" t="s">
        <v>23</v>
      </c>
      <c r="B13" t="s">
        <v>10</v>
      </c>
      <c r="C13">
        <v>8.98</v>
      </c>
      <c r="D13">
        <f t="shared" si="0"/>
        <v>91.02</v>
      </c>
      <c r="E13">
        <v>6700</v>
      </c>
      <c r="F13" t="s">
        <v>10</v>
      </c>
      <c r="G13" s="1">
        <v>42607</v>
      </c>
      <c r="H13" t="s">
        <v>16</v>
      </c>
      <c r="I13">
        <v>2016</v>
      </c>
    </row>
    <row r="14" spans="1:9" x14ac:dyDescent="0.2">
      <c r="A14" t="s">
        <v>24</v>
      </c>
      <c r="B14" t="s">
        <v>3</v>
      </c>
      <c r="C14">
        <v>14.51</v>
      </c>
      <c r="D14">
        <f t="shared" si="0"/>
        <v>85.49</v>
      </c>
      <c r="E14">
        <v>38000</v>
      </c>
      <c r="F14" t="s">
        <v>3</v>
      </c>
      <c r="G14" s="1">
        <v>42607</v>
      </c>
      <c r="H14" t="s">
        <v>16</v>
      </c>
      <c r="I14">
        <v>2016</v>
      </c>
    </row>
    <row r="15" spans="1:9" x14ac:dyDescent="0.2">
      <c r="A15" t="s">
        <v>25</v>
      </c>
      <c r="B15" t="s">
        <v>10</v>
      </c>
      <c r="C15">
        <v>5.41</v>
      </c>
      <c r="D15">
        <f t="shared" si="0"/>
        <v>94.59</v>
      </c>
      <c r="E15">
        <v>5300</v>
      </c>
      <c r="F15" t="s">
        <v>10</v>
      </c>
      <c r="G15" s="1">
        <v>42607</v>
      </c>
      <c r="H15" t="s">
        <v>16</v>
      </c>
      <c r="I15">
        <v>2016</v>
      </c>
    </row>
    <row r="30" spans="1:3" x14ac:dyDescent="0.2">
      <c r="A30" s="3" t="s">
        <v>27</v>
      </c>
      <c r="B30" s="3" t="s">
        <v>29</v>
      </c>
      <c r="C30" s="3" t="s">
        <v>28</v>
      </c>
    </row>
    <row r="31" spans="1:3" x14ac:dyDescent="0.2">
      <c r="A31" t="s">
        <v>3</v>
      </c>
      <c r="B31">
        <f>COUNTIF(B2:B29,"Inadequate")</f>
        <v>7</v>
      </c>
      <c r="C31">
        <f>COUNTA(A$2:A$28)</f>
        <v>14</v>
      </c>
    </row>
    <row r="32" spans="1:3" x14ac:dyDescent="0.2">
      <c r="A32" t="s">
        <v>6</v>
      </c>
      <c r="B32">
        <f>COUNTIF(B2:B29,A32)</f>
        <v>4</v>
      </c>
      <c r="C32">
        <f t="shared" ref="C32:C33" si="1">COUNTA(A$2:A$28)</f>
        <v>14</v>
      </c>
    </row>
    <row r="33" spans="1:3" x14ac:dyDescent="0.2">
      <c r="A33" t="s">
        <v>10</v>
      </c>
      <c r="B33">
        <f>COUNTIF(B2:B29,A33)</f>
        <v>3</v>
      </c>
      <c r="C33">
        <f t="shared" si="1"/>
        <v>14</v>
      </c>
    </row>
    <row r="35" spans="1:3" x14ac:dyDescent="0.2">
      <c r="A35" s="3"/>
      <c r="B35" s="3"/>
      <c r="C35" s="3" t="s">
        <v>31</v>
      </c>
    </row>
    <row r="36" spans="1:3" x14ac:dyDescent="0.2">
      <c r="A36" s="3" t="s">
        <v>30</v>
      </c>
      <c r="B36" s="2">
        <f>AVERAGE(C2:C15)</f>
        <v>13.367142857142854</v>
      </c>
      <c r="C36" s="2">
        <f>100-B36</f>
        <v>86.632857142857148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BBC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Wainwright</dc:creator>
  <cp:lastModifiedBy>Paul Bradshaw - English Regions</cp:lastModifiedBy>
  <dcterms:created xsi:type="dcterms:W3CDTF">2017-09-07T09:22:12Z</dcterms:created>
  <dcterms:modified xsi:type="dcterms:W3CDTF">2017-09-13T09:50:30Z</dcterms:modified>
</cp:coreProperties>
</file>