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440" windowHeight="12075"/>
  </bookViews>
  <sheets>
    <sheet name="Contents" sheetId="7" r:id="rId1"/>
    <sheet name="LA dropdown" sheetId="6" r:id="rId2"/>
    <sheet name="table 1" sheetId="1" r:id="rId3"/>
    <sheet name="table 2a" sheetId="2" r:id="rId4"/>
    <sheet name="table 2b" sheetId="3" r:id="rId5"/>
    <sheet name="table 2c" sheetId="4" r:id="rId6"/>
  </sheets>
  <definedNames>
    <definedName name="_xlnm._FilterDatabase" localSheetId="2" hidden="1">'table 1'!$A$40:$W$366</definedName>
    <definedName name="_xlnm._FilterDatabase" localSheetId="3" hidden="1">'table 2a'!$A$30:$H$356</definedName>
    <definedName name="_xlnm._FilterDatabase" localSheetId="4" hidden="1">'table 2b'!$A$30:$H$356</definedName>
    <definedName name="age">'table 2c'!$A$6:$H$356</definedName>
    <definedName name="format">'LA dropdown'!$T$14:$AK$343</definedName>
    <definedName name="gender">'table 2a'!$A$6:$G$356</definedName>
    <definedName name="nationality">'table 2b'!$A$6:$H$356</definedName>
    <definedName name="_xlnm.Print_Area" localSheetId="0">Contents!$A$1:$N$29</definedName>
    <definedName name="_xlnm.Print_Area" localSheetId="1">'LA dropdown'!$A$1:$N$55</definedName>
    <definedName name="_xlnm.Print_Area" localSheetId="2">'table 1'!$A$1:$M$384</definedName>
    <definedName name="_xlnm.Print_Area" localSheetId="3">'table 2a'!$A$1:$G$372</definedName>
    <definedName name="_xlnm.Print_Area" localSheetId="4">'table 2b'!$A$1:$H$372</definedName>
    <definedName name="_xlnm.Print_Area" localSheetId="5">'table 2c'!$A$1:$H$372</definedName>
    <definedName name="_xlnm.Print_Titles" localSheetId="2">'table 1'!$4:$4</definedName>
    <definedName name="_xlnm.Print_Titles" localSheetId="3">'table 2a'!$4:$4</definedName>
    <definedName name="_xlnm.Print_Titles" localSheetId="4">'table 2b'!$4:$4</definedName>
    <definedName name="_xlnm.Print_Titles" localSheetId="5">'table 2c'!$4:$4</definedName>
    <definedName name="total">'table 1'!$A$6:$M$366</definedName>
  </definedNames>
  <calcPr calcId="145621"/>
</workbook>
</file>

<file path=xl/calcChain.xml><?xml version="1.0" encoding="utf-8"?>
<calcChain xmlns="http://schemas.openxmlformats.org/spreadsheetml/2006/main">
  <c r="M37" i="6" l="1"/>
  <c r="M36" i="6"/>
  <c r="M35" i="6"/>
  <c r="M32" i="6"/>
  <c r="M31" i="6"/>
  <c r="M30" i="6"/>
  <c r="M29" i="6"/>
  <c r="M26" i="6"/>
  <c r="M25" i="6"/>
  <c r="M24" i="6"/>
  <c r="U16" i="6" l="1"/>
  <c r="U15" i="6"/>
  <c r="U14" i="6"/>
  <c r="U13" i="6"/>
  <c r="U12" i="6"/>
  <c r="U11" i="6"/>
  <c r="U10" i="6"/>
  <c r="U9" i="6"/>
  <c r="U7" i="6"/>
  <c r="U6" i="6"/>
  <c r="U5" i="6"/>
  <c r="T16" i="6"/>
  <c r="T15" i="6"/>
  <c r="T14" i="6"/>
  <c r="T13" i="6"/>
  <c r="T12" i="6"/>
  <c r="T11" i="6"/>
  <c r="T10" i="6"/>
  <c r="T9" i="6"/>
  <c r="T7" i="6"/>
  <c r="T6" i="6"/>
  <c r="T5" i="6"/>
  <c r="F18" i="6" l="1"/>
  <c r="M21" i="6"/>
  <c r="I18" i="6"/>
  <c r="J18" i="6"/>
  <c r="M18" i="6"/>
  <c r="G18" i="6"/>
  <c r="K18" i="6"/>
  <c r="H18" i="6"/>
  <c r="L18" i="6"/>
  <c r="M19" i="6" s="1"/>
  <c r="J19" i="6" l="1"/>
  <c r="L19" i="6"/>
  <c r="G19" i="6"/>
  <c r="H19" i="6"/>
  <c r="K19" i="6"/>
  <c r="I19" i="6"/>
</calcChain>
</file>

<file path=xl/sharedStrings.xml><?xml version="1.0" encoding="utf-8"?>
<sst xmlns="http://schemas.openxmlformats.org/spreadsheetml/2006/main" count="5385" uniqueCount="776">
  <si>
    <t>E07000223</t>
  </si>
  <si>
    <t>Adur</t>
  </si>
  <si>
    <t>E07000026</t>
  </si>
  <si>
    <t>Allerdale</t>
  </si>
  <si>
    <t>E07000032</t>
  </si>
  <si>
    <t>Amber Valley</t>
  </si>
  <si>
    <t>E07000224</t>
  </si>
  <si>
    <t>Arun</t>
  </si>
  <si>
    <t>E07000170</t>
  </si>
  <si>
    <t>Ashfield</t>
  </si>
  <si>
    <t>E07000105</t>
  </si>
  <si>
    <t>Ashford</t>
  </si>
  <si>
    <t>E07000004</t>
  </si>
  <si>
    <t>Aylesbury Vale</t>
  </si>
  <si>
    <t>E07000200</t>
  </si>
  <si>
    <t>Babergh</t>
  </si>
  <si>
    <t>E09000002</t>
  </si>
  <si>
    <t>Barking and Dagenham</t>
  </si>
  <si>
    <t>E09000003</t>
  </si>
  <si>
    <t>Barnet</t>
  </si>
  <si>
    <t>E08000016</t>
  </si>
  <si>
    <t>Barnsley</t>
  </si>
  <si>
    <t>E07000027</t>
  </si>
  <si>
    <t>Barrow-in-Furness</t>
  </si>
  <si>
    <t>E07000066</t>
  </si>
  <si>
    <t>Basildon</t>
  </si>
  <si>
    <t>E07000084</t>
  </si>
  <si>
    <t>Basingstoke and Deane</t>
  </si>
  <si>
    <t>E07000171</t>
  </si>
  <si>
    <t>Bassetlaw</t>
  </si>
  <si>
    <t>E06000022</t>
  </si>
  <si>
    <t>Bath and North East Somerset</t>
  </si>
  <si>
    <t>E06000055</t>
  </si>
  <si>
    <t>Bedford</t>
  </si>
  <si>
    <t>E09000004</t>
  </si>
  <si>
    <t>Bexley</t>
  </si>
  <si>
    <t>E08000025</t>
  </si>
  <si>
    <t>Birmingham</t>
  </si>
  <si>
    <t>E07000129</t>
  </si>
  <si>
    <t>Blaby</t>
  </si>
  <si>
    <t>E06000008</t>
  </si>
  <si>
    <t>Blackburn with Darwen</t>
  </si>
  <si>
    <t>E06000009</t>
  </si>
  <si>
    <t>Blackpool</t>
  </si>
  <si>
    <t>E07000033</t>
  </si>
  <si>
    <t>Bolsover</t>
  </si>
  <si>
    <t>E08000001</t>
  </si>
  <si>
    <t>Bolton</t>
  </si>
  <si>
    <t>E07000136</t>
  </si>
  <si>
    <t>Boston</t>
  </si>
  <si>
    <t>E06000028</t>
  </si>
  <si>
    <t>Bournemouth</t>
  </si>
  <si>
    <t>E06000036</t>
  </si>
  <si>
    <t>Bracknell Forest</t>
  </si>
  <si>
    <t>E08000032</t>
  </si>
  <si>
    <t>Bradford</t>
  </si>
  <si>
    <t>E07000067</t>
  </si>
  <si>
    <t>Braintree</t>
  </si>
  <si>
    <t>E07000143</t>
  </si>
  <si>
    <t>Breckland</t>
  </si>
  <si>
    <t>E09000005</t>
  </si>
  <si>
    <t>Brent</t>
  </si>
  <si>
    <t>E07000068</t>
  </si>
  <si>
    <t>Brentwood</t>
  </si>
  <si>
    <t>E06000043</t>
  </si>
  <si>
    <t>Brighton and Hove</t>
  </si>
  <si>
    <t>E06000023</t>
  </si>
  <si>
    <t>Bristol, City of</t>
  </si>
  <si>
    <t>E07000144</t>
  </si>
  <si>
    <t>Broadland</t>
  </si>
  <si>
    <t>E09000006</t>
  </si>
  <si>
    <t>Bromley</t>
  </si>
  <si>
    <t>E07000234</t>
  </si>
  <si>
    <t>Bromsgrove</t>
  </si>
  <si>
    <t>E07000095</t>
  </si>
  <si>
    <t>Broxbourne</t>
  </si>
  <si>
    <t>E07000172</t>
  </si>
  <si>
    <t>Broxtowe</t>
  </si>
  <si>
    <t>E07000117</t>
  </si>
  <si>
    <t>Burnley</t>
  </si>
  <si>
    <t>E08000002</t>
  </si>
  <si>
    <t>Bury</t>
  </si>
  <si>
    <t>E08000033</t>
  </si>
  <si>
    <t>Calderdale</t>
  </si>
  <si>
    <t>E07000008</t>
  </si>
  <si>
    <t>Cambridge</t>
  </si>
  <si>
    <t>E09000007</t>
  </si>
  <si>
    <t>Camden</t>
  </si>
  <si>
    <t>E07000192</t>
  </si>
  <si>
    <t>Cannock Chase</t>
  </si>
  <si>
    <t>E07000106</t>
  </si>
  <si>
    <t>Canterbury</t>
  </si>
  <si>
    <t>E07000028</t>
  </si>
  <si>
    <t>Carlisle</t>
  </si>
  <si>
    <t>E07000069</t>
  </si>
  <si>
    <t>Castle Point</t>
  </si>
  <si>
    <t>E06000056</t>
  </si>
  <si>
    <t>Central Bedfordshire</t>
  </si>
  <si>
    <t>E07000130</t>
  </si>
  <si>
    <t>Charnwood</t>
  </si>
  <si>
    <t>E07000070</t>
  </si>
  <si>
    <t>Chelmsford</t>
  </si>
  <si>
    <t>E07000078</t>
  </si>
  <si>
    <t>Cheltenham</t>
  </si>
  <si>
    <t>E07000177</t>
  </si>
  <si>
    <t>Cherwell</t>
  </si>
  <si>
    <t>E06000049</t>
  </si>
  <si>
    <t>Cheshire East</t>
  </si>
  <si>
    <t>E06000050</t>
  </si>
  <si>
    <t>Cheshire West and Chester</t>
  </si>
  <si>
    <t>E07000034</t>
  </si>
  <si>
    <t>Chesterfield</t>
  </si>
  <si>
    <t>E07000225</t>
  </si>
  <si>
    <t>Chichester</t>
  </si>
  <si>
    <t>E07000005</t>
  </si>
  <si>
    <t>Chiltern</t>
  </si>
  <si>
    <t>E07000118</t>
  </si>
  <si>
    <t>Chorley</t>
  </si>
  <si>
    <t>E07000048</t>
  </si>
  <si>
    <t>Christchurch</t>
  </si>
  <si>
    <t>E09000001</t>
  </si>
  <si>
    <t>City of London</t>
  </si>
  <si>
    <t>E07000071</t>
  </si>
  <si>
    <t>Colchester</t>
  </si>
  <si>
    <t>E07000029</t>
  </si>
  <si>
    <t>Copeland</t>
  </si>
  <si>
    <t>E07000150</t>
  </si>
  <si>
    <t>Corby</t>
  </si>
  <si>
    <t>E06000052</t>
  </si>
  <si>
    <t>Cornwall</t>
  </si>
  <si>
    <t>E07000079</t>
  </si>
  <si>
    <t>Cotswold</t>
  </si>
  <si>
    <t>E06000047</t>
  </si>
  <si>
    <t>County Durham</t>
  </si>
  <si>
    <t>E08000026</t>
  </si>
  <si>
    <t>Coventry</t>
  </si>
  <si>
    <t>E07000163</t>
  </si>
  <si>
    <t>Craven</t>
  </si>
  <si>
    <t>E07000226</t>
  </si>
  <si>
    <t>Crawley</t>
  </si>
  <si>
    <t>E09000008</t>
  </si>
  <si>
    <t>Croydon</t>
  </si>
  <si>
    <t>E07000096</t>
  </si>
  <si>
    <t>Dacorum</t>
  </si>
  <si>
    <t>E06000005</t>
  </si>
  <si>
    <t>Darlington</t>
  </si>
  <si>
    <t>E07000107</t>
  </si>
  <si>
    <t>Dartford</t>
  </si>
  <si>
    <t>E07000151</t>
  </si>
  <si>
    <t>Daventry</t>
  </si>
  <si>
    <t>E06000015</t>
  </si>
  <si>
    <t>Derby</t>
  </si>
  <si>
    <t>E07000035</t>
  </si>
  <si>
    <t>Derbyshire Dales</t>
  </si>
  <si>
    <t>E08000017</t>
  </si>
  <si>
    <t>Doncaster</t>
  </si>
  <si>
    <t>E07000108</t>
  </si>
  <si>
    <t>Dover</t>
  </si>
  <si>
    <t>E08000027</t>
  </si>
  <si>
    <t>Dudley</t>
  </si>
  <si>
    <t>E09000009</t>
  </si>
  <si>
    <t>Ealing</t>
  </si>
  <si>
    <t>E07000009</t>
  </si>
  <si>
    <t>East Cambridgeshire</t>
  </si>
  <si>
    <t>E07000040</t>
  </si>
  <si>
    <t>East Devon</t>
  </si>
  <si>
    <t>E07000049</t>
  </si>
  <si>
    <t>East Dorset</t>
  </si>
  <si>
    <t>E07000085</t>
  </si>
  <si>
    <t>East Hampshire</t>
  </si>
  <si>
    <t>E07000242</t>
  </si>
  <si>
    <t>East Hertfordshire</t>
  </si>
  <si>
    <t>E07000137</t>
  </si>
  <si>
    <t>East Lindsey</t>
  </si>
  <si>
    <t>E07000152</t>
  </si>
  <si>
    <t>East Northamptonshire</t>
  </si>
  <si>
    <t>E06000011</t>
  </si>
  <si>
    <t>East Riding of Yorkshire</t>
  </si>
  <si>
    <t>E07000193</t>
  </si>
  <si>
    <t>East Staffordshire</t>
  </si>
  <si>
    <t>E07000061</t>
  </si>
  <si>
    <t>Eastbourne</t>
  </si>
  <si>
    <t>E07000086</t>
  </si>
  <si>
    <t>Eastleigh</t>
  </si>
  <si>
    <t>E07000030</t>
  </si>
  <si>
    <t>Eden</t>
  </si>
  <si>
    <t>E07000207</t>
  </si>
  <si>
    <t>Elmbridge</t>
  </si>
  <si>
    <t>E09000010</t>
  </si>
  <si>
    <t>Enfield</t>
  </si>
  <si>
    <t>E07000072</t>
  </si>
  <si>
    <t>Epping Forest</t>
  </si>
  <si>
    <t>E07000208</t>
  </si>
  <si>
    <t>Epsom and Ewell</t>
  </si>
  <si>
    <t>E07000036</t>
  </si>
  <si>
    <t>Erewash</t>
  </si>
  <si>
    <t>E07000041</t>
  </si>
  <si>
    <t>Exeter</t>
  </si>
  <si>
    <t>E07000087</t>
  </si>
  <si>
    <t>Fareham</t>
  </si>
  <si>
    <t>E07000010</t>
  </si>
  <si>
    <t>Fenland</t>
  </si>
  <si>
    <t>E07000201</t>
  </si>
  <si>
    <t>Forest Heath</t>
  </si>
  <si>
    <t>E07000080</t>
  </si>
  <si>
    <t>Forest of Dean</t>
  </si>
  <si>
    <t>E07000119</t>
  </si>
  <si>
    <t>Fylde</t>
  </si>
  <si>
    <t>E08000037</t>
  </si>
  <si>
    <t>Gateshead</t>
  </si>
  <si>
    <t>E07000173</t>
  </si>
  <si>
    <t>Gedling</t>
  </si>
  <si>
    <t>E07000081</t>
  </si>
  <si>
    <t>Gloucester</t>
  </si>
  <si>
    <t>E07000088</t>
  </si>
  <si>
    <t>Gosport</t>
  </si>
  <si>
    <t>E07000109</t>
  </si>
  <si>
    <t>Gravesham</t>
  </si>
  <si>
    <t>E07000145</t>
  </si>
  <si>
    <t>Great Yarmouth</t>
  </si>
  <si>
    <t>E09000011</t>
  </si>
  <si>
    <t>Greenwich</t>
  </si>
  <si>
    <t>E07000209</t>
  </si>
  <si>
    <t>Guildford</t>
  </si>
  <si>
    <t>E09000012</t>
  </si>
  <si>
    <t>Hackney</t>
  </si>
  <si>
    <t>E06000006</t>
  </si>
  <si>
    <t>Halton</t>
  </si>
  <si>
    <t>E07000164</t>
  </si>
  <si>
    <t>Hambleton</t>
  </si>
  <si>
    <t>E09000013</t>
  </si>
  <si>
    <t>Hammersmith and Fulham</t>
  </si>
  <si>
    <t>E07000131</t>
  </si>
  <si>
    <t>Harborough</t>
  </si>
  <si>
    <t>E09000014</t>
  </si>
  <si>
    <t>Haringey</t>
  </si>
  <si>
    <t>E07000073</t>
  </si>
  <si>
    <t>Harlow</t>
  </si>
  <si>
    <t>E07000165</t>
  </si>
  <si>
    <t>Harrogate</t>
  </si>
  <si>
    <t>E09000015</t>
  </si>
  <si>
    <t>Harrow</t>
  </si>
  <si>
    <t>E07000089</t>
  </si>
  <si>
    <t>Hart</t>
  </si>
  <si>
    <t>E06000001</t>
  </si>
  <si>
    <t>Hartlepool</t>
  </si>
  <si>
    <t>E07000062</t>
  </si>
  <si>
    <t>Hastings</t>
  </si>
  <si>
    <t>E07000090</t>
  </si>
  <si>
    <t>Havant</t>
  </si>
  <si>
    <t>E09000016</t>
  </si>
  <si>
    <t>Havering</t>
  </si>
  <si>
    <t>E06000019</t>
  </si>
  <si>
    <t>Herefordshire, County of</t>
  </si>
  <si>
    <t>E07000098</t>
  </si>
  <si>
    <t>Hertsmere</t>
  </si>
  <si>
    <t>E07000037</t>
  </si>
  <si>
    <t>High Peak</t>
  </si>
  <si>
    <t>E09000017</t>
  </si>
  <si>
    <t>Hillingdon</t>
  </si>
  <si>
    <t>E07000132</t>
  </si>
  <si>
    <t>Hinckley and Bosworth</t>
  </si>
  <si>
    <t>E07000227</t>
  </si>
  <si>
    <t>Horsham</t>
  </si>
  <si>
    <t>E09000018</t>
  </si>
  <si>
    <t>Hounslow</t>
  </si>
  <si>
    <t>E07000011</t>
  </si>
  <si>
    <t>Huntingdonshire</t>
  </si>
  <si>
    <t>E07000120</t>
  </si>
  <si>
    <t>Hyndburn</t>
  </si>
  <si>
    <t>E07000202</t>
  </si>
  <si>
    <t>Ipswich</t>
  </si>
  <si>
    <t>E06000046</t>
  </si>
  <si>
    <t>Isle of Wight</t>
  </si>
  <si>
    <t>E06000053</t>
  </si>
  <si>
    <t>Isles of Scilly</t>
  </si>
  <si>
    <t>E09000019</t>
  </si>
  <si>
    <t>Islington</t>
  </si>
  <si>
    <t>E09000020</t>
  </si>
  <si>
    <t>Kensington and Chelsea</t>
  </si>
  <si>
    <t>E07000153</t>
  </si>
  <si>
    <t>Kettering</t>
  </si>
  <si>
    <t>E07000146</t>
  </si>
  <si>
    <t>King's Lynn and West Norfolk</t>
  </si>
  <si>
    <t>E06000010</t>
  </si>
  <si>
    <t>Kingston upon Hull, City of</t>
  </si>
  <si>
    <t>E09000021</t>
  </si>
  <si>
    <t>Kingston upon Thames</t>
  </si>
  <si>
    <t>E08000034</t>
  </si>
  <si>
    <t>Kirklees</t>
  </si>
  <si>
    <t>E08000011</t>
  </si>
  <si>
    <t>Knowsley</t>
  </si>
  <si>
    <t>E09000022</t>
  </si>
  <si>
    <t>Lambeth</t>
  </si>
  <si>
    <t>E07000121</t>
  </si>
  <si>
    <t>Lancaster</t>
  </si>
  <si>
    <t>E08000035</t>
  </si>
  <si>
    <t>Leeds</t>
  </si>
  <si>
    <t>E06000016</t>
  </si>
  <si>
    <t>Leicester</t>
  </si>
  <si>
    <t>E07000063</t>
  </si>
  <si>
    <t>Lewes</t>
  </si>
  <si>
    <t>E09000023</t>
  </si>
  <si>
    <t>Lewisham</t>
  </si>
  <si>
    <t>E07000194</t>
  </si>
  <si>
    <t>Lichfield</t>
  </si>
  <si>
    <t>E07000138</t>
  </si>
  <si>
    <t>Lincoln</t>
  </si>
  <si>
    <t>E08000012</t>
  </si>
  <si>
    <t>Liverpool</t>
  </si>
  <si>
    <t>E06000032</t>
  </si>
  <si>
    <t>Luton</t>
  </si>
  <si>
    <t>E07000110</t>
  </si>
  <si>
    <t>Maidstone</t>
  </si>
  <si>
    <t>E07000074</t>
  </si>
  <si>
    <t>Maldon</t>
  </si>
  <si>
    <t>E07000235</t>
  </si>
  <si>
    <t>Malvern Hills</t>
  </si>
  <si>
    <t>E08000003</t>
  </si>
  <si>
    <t>Manchester</t>
  </si>
  <si>
    <t>E07000174</t>
  </si>
  <si>
    <t>Mansfield</t>
  </si>
  <si>
    <t>E06000035</t>
  </si>
  <si>
    <t>Medway</t>
  </si>
  <si>
    <t>E07000133</t>
  </si>
  <si>
    <t>Melton</t>
  </si>
  <si>
    <t>E07000187</t>
  </si>
  <si>
    <t>Mendip</t>
  </si>
  <si>
    <t>E09000024</t>
  </si>
  <si>
    <t>Merton</t>
  </si>
  <si>
    <t>E07000042</t>
  </si>
  <si>
    <t>Mid Devon</t>
  </si>
  <si>
    <t>E07000203</t>
  </si>
  <si>
    <t>Mid Suffolk</t>
  </si>
  <si>
    <t>E07000228</t>
  </si>
  <si>
    <t>Mid Sussex</t>
  </si>
  <si>
    <t>E06000002</t>
  </si>
  <si>
    <t>Middlesbrough</t>
  </si>
  <si>
    <t>E06000042</t>
  </si>
  <si>
    <t>Milton Keynes</t>
  </si>
  <si>
    <t>E07000210</t>
  </si>
  <si>
    <t>Mole Valley</t>
  </si>
  <si>
    <t>E07000091</t>
  </si>
  <si>
    <t>New Forest</t>
  </si>
  <si>
    <t>E07000175</t>
  </si>
  <si>
    <t>Newark and Sherwood</t>
  </si>
  <si>
    <t>E08000021</t>
  </si>
  <si>
    <t>Newcastle upon Tyne</t>
  </si>
  <si>
    <t>E07000195</t>
  </si>
  <si>
    <t>Newcastle-under-Lyme</t>
  </si>
  <si>
    <t>E09000025</t>
  </si>
  <si>
    <t>Newham</t>
  </si>
  <si>
    <t>E07000043</t>
  </si>
  <si>
    <t>North Devon</t>
  </si>
  <si>
    <t>E07000050</t>
  </si>
  <si>
    <t>North Dorset</t>
  </si>
  <si>
    <t>E07000038</t>
  </si>
  <si>
    <t>North East Derbyshire</t>
  </si>
  <si>
    <t>E06000012</t>
  </si>
  <si>
    <t>North East Lincolnshire</t>
  </si>
  <si>
    <t>E07000099</t>
  </si>
  <si>
    <t>North Hertfordshire</t>
  </si>
  <si>
    <t>E07000139</t>
  </si>
  <si>
    <t>North Kesteven</t>
  </si>
  <si>
    <t>E06000013</t>
  </si>
  <si>
    <t>North Lincolnshire</t>
  </si>
  <si>
    <t>E07000147</t>
  </si>
  <si>
    <t>North Norfolk</t>
  </si>
  <si>
    <t>E06000024</t>
  </si>
  <si>
    <t>North Somerset</t>
  </si>
  <si>
    <t>E08000022</t>
  </si>
  <si>
    <t>North Tyneside</t>
  </si>
  <si>
    <t>E07000218</t>
  </si>
  <si>
    <t>North Warwickshire</t>
  </si>
  <si>
    <t>E07000134</t>
  </si>
  <si>
    <t>North West Leicestershire</t>
  </si>
  <si>
    <t>E07000154</t>
  </si>
  <si>
    <t>Northampton</t>
  </si>
  <si>
    <t>E06000057</t>
  </si>
  <si>
    <t>Northumberland</t>
  </si>
  <si>
    <t>E07000148</t>
  </si>
  <si>
    <t>Norwich</t>
  </si>
  <si>
    <t>E06000018</t>
  </si>
  <si>
    <t>Nottingham</t>
  </si>
  <si>
    <t>E07000219</t>
  </si>
  <si>
    <t>Nuneaton and Bedworth</t>
  </si>
  <si>
    <t>E07000135</t>
  </si>
  <si>
    <t>Oadby and Wigston</t>
  </si>
  <si>
    <t>E08000004</t>
  </si>
  <si>
    <t>Oldham</t>
  </si>
  <si>
    <t>E07000178</t>
  </si>
  <si>
    <t>Oxford</t>
  </si>
  <si>
    <t>E07000122</t>
  </si>
  <si>
    <t>Pendle</t>
  </si>
  <si>
    <t>E06000031</t>
  </si>
  <si>
    <t>Peterborough</t>
  </si>
  <si>
    <t>E06000026</t>
  </si>
  <si>
    <t>Plymouth</t>
  </si>
  <si>
    <t>E06000029</t>
  </si>
  <si>
    <t>Poole</t>
  </si>
  <si>
    <t>E06000044</t>
  </si>
  <si>
    <t>Portsmouth</t>
  </si>
  <si>
    <t>E07000123</t>
  </si>
  <si>
    <t>Preston</t>
  </si>
  <si>
    <t>E07000051</t>
  </si>
  <si>
    <t>Purbeck</t>
  </si>
  <si>
    <t>E06000038</t>
  </si>
  <si>
    <t>Reading</t>
  </si>
  <si>
    <t>E09000026</t>
  </si>
  <si>
    <t>Redbridge</t>
  </si>
  <si>
    <t>E06000003</t>
  </si>
  <si>
    <t>Redcar and Cleveland</t>
  </si>
  <si>
    <t>E07000236</t>
  </si>
  <si>
    <t>Redditch</t>
  </si>
  <si>
    <t>E07000211</t>
  </si>
  <si>
    <t>Reigate and Banstead</t>
  </si>
  <si>
    <t>E07000124</t>
  </si>
  <si>
    <t>Ribble Valley</t>
  </si>
  <si>
    <t>E09000027</t>
  </si>
  <si>
    <t>Richmond upon Thames</t>
  </si>
  <si>
    <t>E07000166</t>
  </si>
  <si>
    <t>Richmondshire</t>
  </si>
  <si>
    <t>E08000005</t>
  </si>
  <si>
    <t>Rochdale</t>
  </si>
  <si>
    <t>E07000075</t>
  </si>
  <si>
    <t>Rochford</t>
  </si>
  <si>
    <t>E07000125</t>
  </si>
  <si>
    <t>Rossendale</t>
  </si>
  <si>
    <t>E07000064</t>
  </si>
  <si>
    <t>Rother</t>
  </si>
  <si>
    <t>E08000018</t>
  </si>
  <si>
    <t>Rotherham</t>
  </si>
  <si>
    <t>E07000220</t>
  </si>
  <si>
    <t>Rugby</t>
  </si>
  <si>
    <t>E07000212</t>
  </si>
  <si>
    <t>Runnymede</t>
  </si>
  <si>
    <t>E07000176</t>
  </si>
  <si>
    <t>Rushcliffe</t>
  </si>
  <si>
    <t>E07000092</t>
  </si>
  <si>
    <t>Rushmoor</t>
  </si>
  <si>
    <t>E06000017</t>
  </si>
  <si>
    <t>Rutland</t>
  </si>
  <si>
    <t>E07000167</t>
  </si>
  <si>
    <t>Ryedale</t>
  </si>
  <si>
    <t>E08000006</t>
  </si>
  <si>
    <t>Salford</t>
  </si>
  <si>
    <t>E08000028</t>
  </si>
  <si>
    <t>Sandwell</t>
  </si>
  <si>
    <t>E07000168</t>
  </si>
  <si>
    <t>Scarborough</t>
  </si>
  <si>
    <t>E07000188</t>
  </si>
  <si>
    <t>Sedgemoor</t>
  </si>
  <si>
    <t>E08000014</t>
  </si>
  <si>
    <t>Sefton</t>
  </si>
  <si>
    <t>E07000169</t>
  </si>
  <si>
    <t>Selby</t>
  </si>
  <si>
    <t>E07000111</t>
  </si>
  <si>
    <t>Sevenoaks</t>
  </si>
  <si>
    <t>E08000019</t>
  </si>
  <si>
    <t>Sheffield</t>
  </si>
  <si>
    <t>E07000112</t>
  </si>
  <si>
    <t>Shepway</t>
  </si>
  <si>
    <t>E06000051</t>
  </si>
  <si>
    <t>Shropshire</t>
  </si>
  <si>
    <t>E06000039</t>
  </si>
  <si>
    <t>Slough</t>
  </si>
  <si>
    <t>E08000029</t>
  </si>
  <si>
    <t>Solihull</t>
  </si>
  <si>
    <t>E07000006</t>
  </si>
  <si>
    <t>South Bucks</t>
  </si>
  <si>
    <t>E07000012</t>
  </si>
  <si>
    <t>South Cambridgeshire</t>
  </si>
  <si>
    <t>E07000039</t>
  </si>
  <si>
    <t>South Derbyshire</t>
  </si>
  <si>
    <t>E06000025</t>
  </si>
  <si>
    <t>South Gloucestershire</t>
  </si>
  <si>
    <t>E07000044</t>
  </si>
  <si>
    <t>South Hams</t>
  </si>
  <si>
    <t>E07000140</t>
  </si>
  <si>
    <t>South Holland</t>
  </si>
  <si>
    <t>E07000141</t>
  </si>
  <si>
    <t>South Kesteven</t>
  </si>
  <si>
    <t>E07000031</t>
  </si>
  <si>
    <t>South Lakeland</t>
  </si>
  <si>
    <t>E07000149</t>
  </si>
  <si>
    <t>South Norfolk</t>
  </si>
  <si>
    <t>E07000155</t>
  </si>
  <si>
    <t>South Northamptonshire</t>
  </si>
  <si>
    <t>E07000179</t>
  </si>
  <si>
    <t>South Oxfordshire</t>
  </si>
  <si>
    <t>E07000126</t>
  </si>
  <si>
    <t>South Ribble</t>
  </si>
  <si>
    <t>E07000189</t>
  </si>
  <si>
    <t>South Somerset</t>
  </si>
  <si>
    <t>E07000196</t>
  </si>
  <si>
    <t>South Staffordshire</t>
  </si>
  <si>
    <t>E08000023</t>
  </si>
  <si>
    <t>South Tyneside</t>
  </si>
  <si>
    <t>E06000045</t>
  </si>
  <si>
    <t>Southampton</t>
  </si>
  <si>
    <t>E06000033</t>
  </si>
  <si>
    <t>Southend-on-Sea</t>
  </si>
  <si>
    <t>E09000028</t>
  </si>
  <si>
    <t>Southwark</t>
  </si>
  <si>
    <t>E07000213</t>
  </si>
  <si>
    <t>Spelthorne</t>
  </si>
  <si>
    <t>E07000240</t>
  </si>
  <si>
    <t>St Albans</t>
  </si>
  <si>
    <t>E07000204</t>
  </si>
  <si>
    <t>St Edmundsbury</t>
  </si>
  <si>
    <t>E08000013</t>
  </si>
  <si>
    <t>St. Helens</t>
  </si>
  <si>
    <t>E07000197</t>
  </si>
  <si>
    <t>Stafford</t>
  </si>
  <si>
    <t>E07000198</t>
  </si>
  <si>
    <t>Staffordshire Moorlands</t>
  </si>
  <si>
    <t>E07000243</t>
  </si>
  <si>
    <t>Stevenage</t>
  </si>
  <si>
    <t>E08000007</t>
  </si>
  <si>
    <t>Stockport</t>
  </si>
  <si>
    <t>E06000004</t>
  </si>
  <si>
    <t>Stockton-on-Tees</t>
  </si>
  <si>
    <t>E06000021</t>
  </si>
  <si>
    <t>Stoke-on-Trent</t>
  </si>
  <si>
    <t>E07000221</t>
  </si>
  <si>
    <t>Stratford-on-Avon</t>
  </si>
  <si>
    <t>E07000082</t>
  </si>
  <si>
    <t>Stroud</t>
  </si>
  <si>
    <t>E07000205</t>
  </si>
  <si>
    <t>Suffolk Coastal</t>
  </si>
  <si>
    <t>E08000024</t>
  </si>
  <si>
    <t>Sunderland</t>
  </si>
  <si>
    <t>E07000214</t>
  </si>
  <si>
    <t>Surrey Heath</t>
  </si>
  <si>
    <t>E09000029</t>
  </si>
  <si>
    <t>Sutton</t>
  </si>
  <si>
    <t>E07000113</t>
  </si>
  <si>
    <t>Swale</t>
  </si>
  <si>
    <t>E06000030</t>
  </si>
  <si>
    <t>Swindon</t>
  </si>
  <si>
    <t>E08000008</t>
  </si>
  <si>
    <t>Tameside</t>
  </si>
  <si>
    <t>E07000199</t>
  </si>
  <si>
    <t>Tamworth</t>
  </si>
  <si>
    <t>E07000215</t>
  </si>
  <si>
    <t>Tandridge</t>
  </si>
  <si>
    <t>E07000190</t>
  </si>
  <si>
    <t>Taunton Deane</t>
  </si>
  <si>
    <t>E07000045</t>
  </si>
  <si>
    <t>Teignbridge</t>
  </si>
  <si>
    <t>E06000020</t>
  </si>
  <si>
    <t>Telford and Wrekin</t>
  </si>
  <si>
    <t>E07000076</t>
  </si>
  <si>
    <t>Tendring</t>
  </si>
  <si>
    <t>E07000093</t>
  </si>
  <si>
    <t>Test Valley</t>
  </si>
  <si>
    <t>E07000083</t>
  </si>
  <si>
    <t>Tewkesbury</t>
  </si>
  <si>
    <t>E07000114</t>
  </si>
  <si>
    <t>Thanet</t>
  </si>
  <si>
    <t>E07000102</t>
  </si>
  <si>
    <t>Three Rivers</t>
  </si>
  <si>
    <t>E06000034</t>
  </si>
  <si>
    <t>Thurrock</t>
  </si>
  <si>
    <t>E07000115</t>
  </si>
  <si>
    <t>Tonbridge and Malling</t>
  </si>
  <si>
    <t>E06000027</t>
  </si>
  <si>
    <t>Torbay</t>
  </si>
  <si>
    <t>E07000046</t>
  </si>
  <si>
    <t>Torridge</t>
  </si>
  <si>
    <t>E09000030</t>
  </si>
  <si>
    <t>Tower Hamlets</t>
  </si>
  <si>
    <t>E08000009</t>
  </si>
  <si>
    <t>Trafford</t>
  </si>
  <si>
    <t>E07000116</t>
  </si>
  <si>
    <t>Tunbridge Wells</t>
  </si>
  <si>
    <t>E07000077</t>
  </si>
  <si>
    <t>Uttlesford</t>
  </si>
  <si>
    <t>E07000180</t>
  </si>
  <si>
    <t>Vale of White Horse</t>
  </si>
  <si>
    <t>E08000036</t>
  </si>
  <si>
    <t>Wakefield</t>
  </si>
  <si>
    <t>E08000030</t>
  </si>
  <si>
    <t>Walsall</t>
  </si>
  <si>
    <t>E09000031</t>
  </si>
  <si>
    <t>Waltham Forest</t>
  </si>
  <si>
    <t>E09000032</t>
  </si>
  <si>
    <t>Wandsworth</t>
  </si>
  <si>
    <t>E06000007</t>
  </si>
  <si>
    <t>Warrington</t>
  </si>
  <si>
    <t>E07000222</t>
  </si>
  <si>
    <t>Warwick</t>
  </si>
  <si>
    <t>E07000103</t>
  </si>
  <si>
    <t>Watford</t>
  </si>
  <si>
    <t>E07000206</t>
  </si>
  <si>
    <t>Waveney</t>
  </si>
  <si>
    <t>E07000216</t>
  </si>
  <si>
    <t>Waverley</t>
  </si>
  <si>
    <t>E07000065</t>
  </si>
  <si>
    <t>Wealden</t>
  </si>
  <si>
    <t>E07000156</t>
  </si>
  <si>
    <t>Wellingborough</t>
  </si>
  <si>
    <t>E07000241</t>
  </si>
  <si>
    <t>Welwyn Hatfield</t>
  </si>
  <si>
    <t>E06000037</t>
  </si>
  <si>
    <t>West Berkshire</t>
  </si>
  <si>
    <t>E07000047</t>
  </si>
  <si>
    <t>West Devon</t>
  </si>
  <si>
    <t>E07000052</t>
  </si>
  <si>
    <t>West Dorset</t>
  </si>
  <si>
    <t>E07000127</t>
  </si>
  <si>
    <t>West Lancashire</t>
  </si>
  <si>
    <t>E07000142</t>
  </si>
  <si>
    <t>West Lindsey</t>
  </si>
  <si>
    <t>E07000181</t>
  </si>
  <si>
    <t>West Oxfordshire</t>
  </si>
  <si>
    <t>E07000191</t>
  </si>
  <si>
    <t>West Somerset</t>
  </si>
  <si>
    <t>E09000033</t>
  </si>
  <si>
    <t>Westminster</t>
  </si>
  <si>
    <t>E07000053</t>
  </si>
  <si>
    <t>Weymouth and Portland</t>
  </si>
  <si>
    <t>E08000010</t>
  </si>
  <si>
    <t>Wigan</t>
  </si>
  <si>
    <t>E06000054</t>
  </si>
  <si>
    <t>Wiltshire</t>
  </si>
  <si>
    <t>E07000094</t>
  </si>
  <si>
    <t>Winchester</t>
  </si>
  <si>
    <t>E06000040</t>
  </si>
  <si>
    <t>Windsor and Maidenhead</t>
  </si>
  <si>
    <t>E08000015</t>
  </si>
  <si>
    <t>Wirral</t>
  </si>
  <si>
    <t>E07000217</t>
  </si>
  <si>
    <t>Woking</t>
  </si>
  <si>
    <t>E06000041</t>
  </si>
  <si>
    <t>Wokingham</t>
  </si>
  <si>
    <t>E08000031</t>
  </si>
  <si>
    <t>Wolverhampton</t>
  </si>
  <si>
    <t>E07000237</t>
  </si>
  <si>
    <t>Worcester</t>
  </si>
  <si>
    <t>E07000229</t>
  </si>
  <si>
    <t>Worthing</t>
  </si>
  <si>
    <t>E07000238</t>
  </si>
  <si>
    <t>Wychavon</t>
  </si>
  <si>
    <t>E07000007</t>
  </si>
  <si>
    <t>Wycombe</t>
  </si>
  <si>
    <t>E07000128</t>
  </si>
  <si>
    <t>Wyre</t>
  </si>
  <si>
    <t>E07000239</t>
  </si>
  <si>
    <t>Wyre Forest</t>
  </si>
  <si>
    <t>E06000014</t>
  </si>
  <si>
    <t>York</t>
  </si>
  <si>
    <t>ONS code</t>
  </si>
  <si>
    <t>2017 rough sleeping rate (per 1,000 households)</t>
  </si>
  <si>
    <t>England</t>
  </si>
  <si>
    <t>% change from previous year</t>
  </si>
  <si>
    <t>London</t>
  </si>
  <si>
    <t>% of England total</t>
  </si>
  <si>
    <t>South East</t>
  </si>
  <si>
    <t>North West</t>
  </si>
  <si>
    <t>East Midlands</t>
  </si>
  <si>
    <t>East of England</t>
  </si>
  <si>
    <t>Yorkshire and The Humber</t>
  </si>
  <si>
    <t>South West</t>
  </si>
  <si>
    <t>West Midlands</t>
  </si>
  <si>
    <t>North East</t>
  </si>
  <si>
    <t xml:space="preserve">2. The 2014-based household projections can be found at: </t>
  </si>
  <si>
    <t>https://www.gov.uk/government/statistical-data-sets/live-tables-on-household-projections</t>
  </si>
  <si>
    <t xml:space="preserve">Each Local Authority either conducts a street count or provides an estimate. </t>
  </si>
  <si>
    <t>A count is a single night snapshot of the number of rough sleepers in a local authority area.  Counts are independently verified by Homeless Link.</t>
  </si>
  <si>
    <t xml:space="preserve">Denotes Local Authority has conducted a street count. </t>
  </si>
  <si>
    <t>The national total is the sum of all counts and estimates.</t>
  </si>
  <si>
    <t>Figures are as reported by local authorities. All local authorities submitted a return containing either a count or an estimate.</t>
  </si>
  <si>
    <t>http://www.homeless.org.uk/our-work/resources/counts-and-estimates-evaluating-extent-of-rough-sleeping</t>
  </si>
  <si>
    <t xml:space="preserve">An estimate is the number of people thought to be sleeping rough in a local authority area on any one night in a chosen week. Guidance, enables local authorities to decide whether to provide a count or an estimate in light of their local circumstances: </t>
  </si>
  <si>
    <t>Contact:</t>
  </si>
  <si>
    <t>Source</t>
  </si>
  <si>
    <t>roughsleepingstatistics@communities.gsi.gov.uk</t>
  </si>
  <si>
    <t>Next update:</t>
  </si>
  <si>
    <t>Last update:</t>
  </si>
  <si>
    <t>Jan 2018</t>
  </si>
  <si>
    <t>Winter 2018/19</t>
  </si>
  <si>
    <t>% of London total</t>
  </si>
  <si>
    <r>
      <t>England, Autumn</t>
    </r>
    <r>
      <rPr>
        <vertAlign val="superscript"/>
        <sz val="12"/>
        <color theme="0"/>
        <rFont val="Arial"/>
        <family val="2"/>
      </rPr>
      <t>1</t>
    </r>
    <r>
      <rPr>
        <sz val="12"/>
        <color theme="0"/>
        <rFont val="Arial"/>
        <family val="2"/>
      </rPr>
      <t xml:space="preserve"> 2010 - 2017</t>
    </r>
  </si>
  <si>
    <t>UK nationals</t>
  </si>
  <si>
    <t>EU, non-UK nationals</t>
  </si>
  <si>
    <t>18 - 25</t>
  </si>
  <si>
    <t>E92000001</t>
  </si>
  <si>
    <t>E12000007</t>
  </si>
  <si>
    <t>-</t>
  </si>
  <si>
    <t>Rough sleeping in England</t>
  </si>
  <si>
    <t>Autumn 2010 - 2017</t>
  </si>
  <si>
    <t>25 January 2018</t>
  </si>
  <si>
    <t>Contents:</t>
  </si>
  <si>
    <t>https://www.gov.uk/government/collections/homelessness-statistics</t>
  </si>
  <si>
    <t>Homelessness Statistics</t>
  </si>
  <si>
    <t>Part of:</t>
  </si>
  <si>
    <t>Next updates:</t>
  </si>
  <si>
    <t>Statutory Homelessness and homelessness prevention and relief (October to December 2017): March 2018</t>
  </si>
  <si>
    <t>Rough Sleeping statistics (2018): Winter 2018/19</t>
  </si>
  <si>
    <t>Total</t>
  </si>
  <si>
    <t>EU non-UK nationals</t>
  </si>
  <si>
    <r>
      <t xml:space="preserve">number / </t>
    </r>
    <r>
      <rPr>
        <i/>
        <sz val="10"/>
        <color theme="1"/>
        <rFont val="Arial"/>
        <family val="2"/>
      </rPr>
      <t>per cent</t>
    </r>
  </si>
  <si>
    <t>Figures in red denote authorities who reported an estimate of rough sleepers without consultation with any agencies.</t>
  </si>
  <si>
    <t>Figure in red denotes authorities who reported an estimate of rough sleepers without consultation with any agencies.</t>
  </si>
  <si>
    <t>count 2017</t>
  </si>
  <si>
    <t>count 2010</t>
  </si>
  <si>
    <t>not consulted 2010</t>
  </si>
  <si>
    <t>count 2011</t>
  </si>
  <si>
    <t>not consulted 2011</t>
  </si>
  <si>
    <t>count 2012</t>
  </si>
  <si>
    <t>not consulted 2012</t>
  </si>
  <si>
    <t>y</t>
  </si>
  <si>
    <t>count 2013</t>
  </si>
  <si>
    <t>not consulted 2013</t>
  </si>
  <si>
    <t>count 2014</t>
  </si>
  <si>
    <t>not consulted 2014</t>
  </si>
  <si>
    <t>count 2015</t>
  </si>
  <si>
    <t>not consulted 2015</t>
  </si>
  <si>
    <t>count 2016</t>
  </si>
  <si>
    <t>not consulted 2016</t>
  </si>
  <si>
    <t>not consulted 2017</t>
  </si>
  <si>
    <r>
      <t>Rough sleeping in England - counts and estimates, Autumn</t>
    </r>
    <r>
      <rPr>
        <b/>
        <vertAlign val="superscript"/>
        <sz val="12"/>
        <color theme="1"/>
        <rFont val="Arial"/>
        <family val="2"/>
      </rPr>
      <t>1</t>
    </r>
    <r>
      <rPr>
        <b/>
        <sz val="12"/>
        <color theme="1"/>
        <rFont val="Arial"/>
        <family val="2"/>
      </rPr>
      <t xml:space="preserve"> 2010 - 2017</t>
    </r>
  </si>
  <si>
    <r>
      <t>2017 rough sleeping rate (per 1,000 households)</t>
    </r>
    <r>
      <rPr>
        <b/>
        <vertAlign val="superscript"/>
        <sz val="10"/>
        <color theme="1"/>
        <rFont val="Arial"/>
        <family val="2"/>
      </rPr>
      <t>2</t>
    </r>
  </si>
  <si>
    <t>MHCLG Rough sleeping returns (annual)</t>
  </si>
  <si>
    <t>E12000001</t>
  </si>
  <si>
    <t>E12000002</t>
  </si>
  <si>
    <t>E12000003</t>
  </si>
  <si>
    <t>E12000004</t>
  </si>
  <si>
    <t>E12000005</t>
  </si>
  <si>
    <t>E12000006</t>
  </si>
  <si>
    <t>E12000008</t>
  </si>
  <si>
    <t>E12000009</t>
  </si>
  <si>
    <t>% of North East total</t>
  </si>
  <si>
    <t>% of North West total</t>
  </si>
  <si>
    <t>% of Yorkshire and the Humnber total</t>
  </si>
  <si>
    <t>% of East Midlands total</t>
  </si>
  <si>
    <t>% of West Midlands total</t>
  </si>
  <si>
    <t>% of East of England total</t>
  </si>
  <si>
    <t>% of South East total</t>
  </si>
  <si>
    <t>% of South West total</t>
  </si>
  <si>
    <t>Table 2a: Street counts and estimates of rough sleeping, by local authority district, region and gender of rough sleepers</t>
  </si>
  <si>
    <t>Table 1: Street counts and estimates of rough sleeping, by local authority district and region</t>
  </si>
  <si>
    <t>Table 2b: Street counts and estimates of rough sleeping, by local authority district, region and nationality of rough sleepers</t>
  </si>
  <si>
    <t>Table 2c: Street counts and estimates of rough sleeping, by local authority district, region and age of rough sleepers</t>
  </si>
  <si>
    <t>Select local authority or region by clicking on the box below and using the drop-down button below:</t>
  </si>
  <si>
    <t>Table 1: Street counts and estimates of rough sleeping, by local authority district and region, England Autumn 2010 - 2017</t>
  </si>
  <si>
    <t>% of Yorkshire and the Humber total</t>
  </si>
  <si>
    <t>Local authority dropdown</t>
  </si>
  <si>
    <t>Males</t>
  </si>
  <si>
    <t>Females</t>
  </si>
  <si>
    <t>Gender not known</t>
  </si>
  <si>
    <t>Non-EU nationals</t>
  </si>
  <si>
    <t>Nationality unknown</t>
  </si>
  <si>
    <t>Under 25</t>
  </si>
  <si>
    <t>Over 25</t>
  </si>
  <si>
    <t>Age not known</t>
  </si>
  <si>
    <t>Local authority / Region</t>
  </si>
  <si>
    <r>
      <t>Number of households 2017 ('000)</t>
    </r>
    <r>
      <rPr>
        <b/>
        <vertAlign val="superscript"/>
        <sz val="10"/>
        <color theme="1"/>
        <rFont val="Arial"/>
        <family val="2"/>
      </rPr>
      <t>2</t>
    </r>
  </si>
  <si>
    <t>Nationality not known</t>
  </si>
  <si>
    <t>Under 18</t>
  </si>
  <si>
    <t>Rest of England</t>
  </si>
  <si>
    <t>% of Rest of England total</t>
  </si>
  <si>
    <r>
      <t>England, Autumn</t>
    </r>
    <r>
      <rPr>
        <vertAlign val="superscript"/>
        <sz val="12"/>
        <color theme="0"/>
        <rFont val="Arial"/>
        <family val="2"/>
      </rPr>
      <t>1</t>
    </r>
    <r>
      <rPr>
        <sz val="12"/>
        <color theme="0"/>
        <rFont val="Arial"/>
        <family val="2"/>
      </rPr>
      <t xml:space="preserve"> 2017</t>
    </r>
    <r>
      <rPr>
        <vertAlign val="superscript"/>
        <sz val="12"/>
        <color theme="0"/>
        <rFont val="Arial"/>
        <family val="2"/>
      </rPr>
      <t>2</t>
    </r>
  </si>
  <si>
    <t>Table 2a: Street counts and estimates of rough sleeping, by local authority district, region and gender of rough sleepers, England Autumn 2017</t>
  </si>
  <si>
    <t>Table 2b: Street counts and estimates of rough sleeping, by local authority district, region and nationality of rough sleepers, England Autumn 2017</t>
  </si>
  <si>
    <t>Table 2c: Street counts and estimates of rough sleeping, by local authority district, region and age of rough sleepers, England Autumn 2017</t>
  </si>
  <si>
    <t xml:space="preserve">Annual rough sleeping counts and estimates statistical release </t>
  </si>
  <si>
    <r>
      <t>number /</t>
    </r>
    <r>
      <rPr>
        <i/>
        <sz val="10"/>
        <color theme="1"/>
        <rFont val="Arial"/>
        <family val="2"/>
      </rPr>
      <t xml:space="preserve"> per cent</t>
    </r>
  </si>
  <si>
    <t>In 2016 some demographic information was not known and not recorded. Therefore, 2016 and 2017 demographic figures are not fully comparable.  2016 data including demographics can be accessed from:</t>
  </si>
  <si>
    <t>3. In 2016 some demographic information was not known and not recorded. Therefore, 2016 and 2017 demographic figures are not fully comparable. 2016 data including demographics can be accessed from:</t>
  </si>
  <si>
    <t>2. In 2016 some demographic information was not known and not recorded. Therefore, 2016 and 2017 demographic figures are not fully comparable.  2016 data including demographics can be accessed from:</t>
  </si>
  <si>
    <t>1. The Autumn rough sleeping counts and estimates were carried out between 1 October and 30 November. In 2017 Allerdale, Brentwood, Fylde and Walsall conducted estimates after 30th November 2017.</t>
  </si>
  <si>
    <r>
      <t>Gender</t>
    </r>
    <r>
      <rPr>
        <b/>
        <vertAlign val="superscript"/>
        <sz val="10"/>
        <color theme="1"/>
        <rFont val="Arial"/>
        <family val="2"/>
      </rPr>
      <t>3</t>
    </r>
  </si>
  <si>
    <r>
      <t>Nationality</t>
    </r>
    <r>
      <rPr>
        <b/>
        <vertAlign val="superscript"/>
        <sz val="10"/>
        <color theme="1"/>
        <rFont val="Arial"/>
        <family val="2"/>
      </rPr>
      <t>3</t>
    </r>
  </si>
  <si>
    <r>
      <t>Age</t>
    </r>
    <r>
      <rPr>
        <b/>
        <vertAlign val="superscript"/>
        <sz val="10"/>
        <color theme="1"/>
        <rFont val="Arial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</si>
</sst>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&quot; &quot;General"/>
    <numFmt numFmtId="166" formatCode="&quot; &quot;#,##0.00&quot; &quot;;&quot;-&quot;#,##0.00&quot; &quot;;&quot; -&quot;00&quot; &quot;;&quot; &quot;@&quot; &quot;"/>
  </numFmts>
  <fonts count="36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12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color rgb="FF000000"/>
      <name val="Courier"/>
      <family val="3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2"/>
      <color indexed="9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  <font>
      <sz val="12"/>
      <color theme="0"/>
      <name val="Arial"/>
      <family val="2"/>
    </font>
    <font>
      <sz val="10"/>
      <color rgb="FFFF0000"/>
      <name val="Arial"/>
      <family val="2"/>
    </font>
    <font>
      <sz val="10"/>
      <color theme="0" tint="-0.249977111117893"/>
      <name val="Arial"/>
      <family val="2"/>
    </font>
    <font>
      <sz val="8"/>
      <color theme="0" tint="-0.249977111117893"/>
      <name val="Arial"/>
      <family val="2"/>
    </font>
    <font>
      <b/>
      <vertAlign val="superscript"/>
      <sz val="10"/>
      <color theme="1"/>
      <name val="Arial"/>
      <family val="2"/>
    </font>
    <font>
      <vertAlign val="superscript"/>
      <sz val="12"/>
      <color theme="0"/>
      <name val="Arial"/>
      <family val="2"/>
    </font>
    <font>
      <b/>
      <sz val="12"/>
      <color theme="1"/>
      <name val="Arial"/>
      <family val="2"/>
    </font>
    <font>
      <b/>
      <sz val="10"/>
      <color indexed="8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vertAlign val="superscript"/>
      <sz val="12"/>
      <color theme="1"/>
      <name val="Arial"/>
      <family val="2"/>
    </font>
    <font>
      <sz val="8"/>
      <color theme="0" tint="-0.499984740745262"/>
      <name val="Arial"/>
      <family val="2"/>
    </font>
    <font>
      <i/>
      <sz val="10"/>
      <color theme="0" tint="-0.24997711111789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DDDDDD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008080"/>
        <bgColor indexed="64"/>
      </patternFill>
    </fill>
    <fill>
      <patternFill patternType="solid">
        <fgColor rgb="FF1CD6D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8080"/>
      </bottom>
      <diagonal/>
    </border>
    <border>
      <left/>
      <right/>
      <top style="medium">
        <color rgb="FF008080"/>
      </top>
      <bottom style="medium">
        <color rgb="FF008080"/>
      </bottom>
      <diagonal/>
    </border>
    <border>
      <left/>
      <right style="medium">
        <color rgb="FF008080"/>
      </right>
      <top/>
      <bottom/>
      <diagonal/>
    </border>
    <border>
      <left style="medium">
        <color rgb="FF008080"/>
      </left>
      <right/>
      <top style="medium">
        <color rgb="FF008080"/>
      </top>
      <bottom style="medium">
        <color rgb="FF008080"/>
      </bottom>
      <diagonal/>
    </border>
    <border>
      <left/>
      <right style="medium">
        <color rgb="FF008080"/>
      </right>
      <top style="medium">
        <color rgb="FF008080"/>
      </top>
      <bottom style="medium">
        <color rgb="FF00808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1" fillId="0" borderId="0"/>
    <xf numFmtId="0" fontId="3" fillId="0" borderId="0"/>
    <xf numFmtId="0" fontId="8" fillId="0" borderId="0"/>
    <xf numFmtId="0" fontId="11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8" fillId="0" borderId="0" applyNumberFormat="0" applyFont="0" applyBorder="0" applyProtection="0"/>
    <xf numFmtId="165" fontId="12" fillId="0" borderId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8" fillId="0" borderId="0" applyNumberFormat="0" applyFont="0" applyBorder="0" applyProtection="0"/>
    <xf numFmtId="0" fontId="11" fillId="0" borderId="0" applyNumberFormat="0" applyFont="0" applyBorder="0" applyProtection="0"/>
    <xf numFmtId="165" fontId="12" fillId="0" borderId="0" applyBorder="0" applyProtection="0"/>
    <xf numFmtId="165" fontId="12" fillId="0" borderId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8" fillId="0" borderId="0" applyNumberFormat="0" applyFont="0" applyBorder="0" applyProtection="0"/>
    <xf numFmtId="0" fontId="8" fillId="0" borderId="0" applyNumberFormat="0" applyFont="0" applyBorder="0" applyProtection="0"/>
    <xf numFmtId="0" fontId="1" fillId="0" borderId="0"/>
    <xf numFmtId="0" fontId="1" fillId="0" borderId="0"/>
    <xf numFmtId="0" fontId="3" fillId="0" borderId="0"/>
    <xf numFmtId="0" fontId="1" fillId="0" borderId="0"/>
    <xf numFmtId="165" fontId="12" fillId="0" borderId="0" applyBorder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0" borderId="0" applyNumberFormat="0" applyBorder="0" applyProtection="0">
      <alignment horizontal="left"/>
    </xf>
    <xf numFmtId="0" fontId="14" fillId="0" borderId="0" applyNumberFormat="0" applyBorder="0" applyProtection="0">
      <alignment horizontal="center" vertical="center" wrapText="1"/>
    </xf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2" fillId="4" borderId="0" xfId="0" applyFont="1" applyFill="1"/>
    <xf numFmtId="0" fontId="19" fillId="4" borderId="0" xfId="0" applyFont="1" applyFill="1"/>
    <xf numFmtId="0" fontId="18" fillId="3" borderId="0" xfId="25" applyFont="1" applyFill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right" vertical="center" wrapText="1"/>
    </xf>
    <xf numFmtId="0" fontId="2" fillId="0" borderId="2" xfId="0" applyFont="1" applyBorder="1"/>
    <xf numFmtId="0" fontId="20" fillId="0" borderId="0" xfId="0" applyFont="1" applyBorder="1" applyAlignment="1">
      <alignment vertical="center"/>
    </xf>
    <xf numFmtId="0" fontId="20" fillId="0" borderId="0" xfId="0" applyFont="1" applyBorder="1" applyAlignment="1">
      <alignment horizontal="right" vertical="center" wrapText="1"/>
    </xf>
    <xf numFmtId="2" fontId="2" fillId="0" borderId="0" xfId="0" applyNumberFormat="1" applyFont="1"/>
    <xf numFmtId="0" fontId="22" fillId="5" borderId="0" xfId="0" applyFont="1" applyFill="1"/>
    <xf numFmtId="0" fontId="15" fillId="0" borderId="0" xfId="0" applyFont="1"/>
    <xf numFmtId="0" fontId="7" fillId="0" borderId="0" xfId="5" applyFont="1" applyAlignment="1" applyProtection="1"/>
    <xf numFmtId="0" fontId="22" fillId="0" borderId="0" xfId="0" applyFont="1"/>
    <xf numFmtId="3" fontId="21" fillId="0" borderId="0" xfId="0" applyNumberFormat="1" applyFont="1" applyBorder="1" applyAlignment="1">
      <alignment vertical="center"/>
    </xf>
    <xf numFmtId="2" fontId="20" fillId="0" borderId="0" xfId="0" applyNumberFormat="1" applyFont="1"/>
    <xf numFmtId="3" fontId="2" fillId="0" borderId="0" xfId="0" applyNumberFormat="1" applyFont="1"/>
    <xf numFmtId="3" fontId="20" fillId="0" borderId="0" xfId="0" applyNumberFormat="1" applyFont="1" applyBorder="1" applyAlignment="1">
      <alignment horizontal="right" vertical="center" wrapText="1"/>
    </xf>
    <xf numFmtId="3" fontId="20" fillId="0" borderId="0" xfId="0" applyNumberFormat="1" applyFont="1" applyBorder="1" applyAlignment="1">
      <alignment vertical="center"/>
    </xf>
    <xf numFmtId="0" fontId="16" fillId="2" borderId="0" xfId="25" applyFont="1" applyFill="1" applyAlignment="1"/>
    <xf numFmtId="0" fontId="17" fillId="2" borderId="0" xfId="25" applyFont="1" applyFill="1" applyAlignment="1">
      <alignment horizontal="left" indent="2"/>
    </xf>
    <xf numFmtId="165" fontId="5" fillId="2" borderId="0" xfId="32" applyFont="1" applyFill="1" applyAlignment="1">
      <alignment horizontal="left" indent="2"/>
    </xf>
    <xf numFmtId="165" fontId="7" fillId="2" borderId="0" xfId="5" applyNumberFormat="1" applyFont="1" applyFill="1" applyAlignment="1" applyProtection="1">
      <alignment horizontal="left" vertical="top"/>
    </xf>
    <xf numFmtId="165" fontId="14" fillId="2" borderId="0" xfId="32" applyFont="1" applyFill="1" applyAlignment="1">
      <alignment vertical="top"/>
    </xf>
    <xf numFmtId="165" fontId="11" fillId="6" borderId="0" xfId="32" applyFont="1" applyFill="1" applyAlignment="1">
      <alignment horizontal="right" vertical="center"/>
    </xf>
    <xf numFmtId="165" fontId="24" fillId="6" borderId="0" xfId="32" applyFont="1" applyFill="1" applyBorder="1" applyAlignment="1">
      <alignment horizontal="right" vertical="center"/>
    </xf>
    <xf numFmtId="165" fontId="11" fillId="7" borderId="0" xfId="32" applyFont="1" applyFill="1" applyAlignment="1">
      <alignment horizontal="right" vertical="center"/>
    </xf>
    <xf numFmtId="165" fontId="11" fillId="8" borderId="0" xfId="32" applyFont="1" applyFill="1" applyAlignment="1">
      <alignment horizontal="right" vertical="center"/>
    </xf>
    <xf numFmtId="165" fontId="24" fillId="6" borderId="0" xfId="32" applyFont="1" applyFill="1" applyAlignment="1">
      <alignment horizontal="right" vertical="center"/>
    </xf>
    <xf numFmtId="165" fontId="11" fillId="0" borderId="0" xfId="32" applyFont="1" applyFill="1" applyAlignment="1">
      <alignment horizontal="right" vertical="center"/>
    </xf>
    <xf numFmtId="165" fontId="11" fillId="6" borderId="0" xfId="32" applyFont="1" applyFill="1" applyBorder="1" applyAlignment="1">
      <alignment horizontal="right" vertical="center"/>
    </xf>
    <xf numFmtId="0" fontId="25" fillId="0" borderId="0" xfId="0" applyFont="1"/>
    <xf numFmtId="3" fontId="24" fillId="0" borderId="0" xfId="0" applyNumberFormat="1" applyFont="1"/>
    <xf numFmtId="3" fontId="20" fillId="0" borderId="0" xfId="0" applyNumberFormat="1" applyFont="1" applyFill="1" applyBorder="1" applyAlignment="1">
      <alignment vertical="center"/>
    </xf>
    <xf numFmtId="3" fontId="21" fillId="0" borderId="0" xfId="0" applyNumberFormat="1" applyFont="1" applyFill="1" applyBorder="1" applyAlignment="1">
      <alignment vertical="center"/>
    </xf>
    <xf numFmtId="0" fontId="20" fillId="0" borderId="1" xfId="0" applyFont="1" applyBorder="1" applyAlignment="1">
      <alignment horizontal="right" vertical="center"/>
    </xf>
    <xf numFmtId="0" fontId="23" fillId="4" borderId="0" xfId="0" applyFont="1" applyFill="1"/>
    <xf numFmtId="0" fontId="2" fillId="0" borderId="0" xfId="0" applyFont="1" applyBorder="1"/>
    <xf numFmtId="0" fontId="20" fillId="0" borderId="0" xfId="0" applyFont="1"/>
    <xf numFmtId="0" fontId="2" fillId="0" borderId="0" xfId="0" applyFont="1" applyFill="1"/>
    <xf numFmtId="0" fontId="2" fillId="0" borderId="0" xfId="0" applyFont="1" applyFill="1" applyBorder="1"/>
    <xf numFmtId="0" fontId="22" fillId="0" borderId="0" xfId="0" applyFont="1" applyFill="1"/>
    <xf numFmtId="0" fontId="20" fillId="0" borderId="0" xfId="0" applyFont="1" applyFill="1" applyBorder="1" applyAlignment="1">
      <alignment vertical="center"/>
    </xf>
    <xf numFmtId="0" fontId="30" fillId="0" borderId="0" xfId="0" applyFont="1" applyBorder="1" applyAlignment="1" applyProtection="1">
      <alignment horizontal="left" vertical="top" wrapText="1" readingOrder="1"/>
      <protection locked="0"/>
    </xf>
    <xf numFmtId="0" fontId="2" fillId="0" borderId="2" xfId="0" applyFont="1" applyBorder="1" applyAlignment="1">
      <alignment horizontal="right"/>
    </xf>
    <xf numFmtId="3" fontId="2" fillId="5" borderId="0" xfId="0" applyNumberFormat="1" applyFont="1" applyFill="1"/>
    <xf numFmtId="0" fontId="22" fillId="10" borderId="0" xfId="0" applyFont="1" applyFill="1"/>
    <xf numFmtId="0" fontId="22" fillId="10" borderId="0" xfId="0" quotePrefix="1" applyFont="1" applyFill="1" applyAlignment="1">
      <alignment horizontal="right"/>
    </xf>
    <xf numFmtId="0" fontId="22" fillId="10" borderId="0" xfId="0" applyFont="1" applyFill="1" applyAlignment="1">
      <alignment horizontal="right"/>
    </xf>
    <xf numFmtId="0" fontId="2" fillId="0" borderId="0" xfId="0" applyFont="1" applyProtection="1">
      <protection hidden="1"/>
    </xf>
    <xf numFmtId="0" fontId="29" fillId="0" borderId="0" xfId="0" applyFont="1" applyProtection="1">
      <protection hidden="1"/>
    </xf>
    <xf numFmtId="0" fontId="2" fillId="0" borderId="4" xfId="0" applyFont="1" applyBorder="1" applyProtection="1">
      <protection hidden="1"/>
    </xf>
    <xf numFmtId="0" fontId="2" fillId="0" borderId="6" xfId="0" applyFont="1" applyBorder="1" applyProtection="1">
      <protection hidden="1"/>
    </xf>
    <xf numFmtId="0" fontId="2" fillId="0" borderId="2" xfId="0" applyFont="1" applyBorder="1" applyProtection="1">
      <protection hidden="1"/>
    </xf>
    <xf numFmtId="0" fontId="2" fillId="0" borderId="2" xfId="0" applyFont="1" applyBorder="1" applyAlignment="1" applyProtection="1">
      <alignment horizontal="right"/>
      <protection hidden="1"/>
    </xf>
    <xf numFmtId="0" fontId="20" fillId="9" borderId="1" xfId="0" applyFont="1" applyFill="1" applyBorder="1" applyAlignment="1" applyProtection="1">
      <alignment vertical="center"/>
      <protection hidden="1"/>
    </xf>
    <xf numFmtId="0" fontId="2" fillId="9" borderId="1" xfId="0" applyFont="1" applyFill="1" applyBorder="1" applyAlignment="1" applyProtection="1">
      <alignment vertical="center"/>
      <protection hidden="1"/>
    </xf>
    <xf numFmtId="0" fontId="4" fillId="9" borderId="1" xfId="0" applyFont="1" applyFill="1" applyBorder="1" applyAlignment="1" applyProtection="1">
      <alignment vertical="center"/>
      <protection hidden="1"/>
    </xf>
    <xf numFmtId="0" fontId="24" fillId="0" borderId="0" xfId="0" applyFont="1" applyProtection="1">
      <protection hidden="1"/>
    </xf>
    <xf numFmtId="0" fontId="20" fillId="0" borderId="0" xfId="0" applyFont="1" applyBorder="1" applyProtection="1">
      <protection hidden="1"/>
    </xf>
    <xf numFmtId="0" fontId="2" fillId="0" borderId="0" xfId="0" applyFont="1" applyBorder="1" applyProtection="1">
      <protection hidden="1"/>
    </xf>
    <xf numFmtId="3" fontId="2" fillId="0" borderId="0" xfId="0" applyNumberFormat="1" applyFont="1" applyBorder="1" applyProtection="1">
      <protection hidden="1"/>
    </xf>
    <xf numFmtId="0" fontId="21" fillId="0" borderId="0" xfId="0" applyFont="1" applyBorder="1" applyProtection="1">
      <protection hidden="1"/>
    </xf>
    <xf numFmtId="1" fontId="21" fillId="0" borderId="0" xfId="0" applyNumberFormat="1" applyFont="1" applyBorder="1" applyAlignment="1" applyProtection="1">
      <alignment horizontal="right"/>
      <protection hidden="1"/>
    </xf>
    <xf numFmtId="2" fontId="2" fillId="0" borderId="0" xfId="0" applyNumberFormat="1" applyFont="1" applyBorder="1" applyProtection="1">
      <protection hidden="1"/>
    </xf>
    <xf numFmtId="0" fontId="2" fillId="0" borderId="0" xfId="0" quotePrefix="1" applyFont="1" applyBorder="1" applyAlignment="1" applyProtection="1">
      <alignment horizontal="right"/>
      <protection hidden="1"/>
    </xf>
    <xf numFmtId="0" fontId="22" fillId="0" borderId="0" xfId="0" applyFont="1" applyProtection="1">
      <protection hidden="1"/>
    </xf>
    <xf numFmtId="0" fontId="25" fillId="0" borderId="0" xfId="0" applyFont="1" applyProtection="1">
      <protection hidden="1"/>
    </xf>
    <xf numFmtId="0" fontId="7" fillId="0" borderId="0" xfId="5" applyFont="1" applyAlignment="1" applyProtection="1">
      <protection hidden="1"/>
    </xf>
    <xf numFmtId="0" fontId="26" fillId="0" borderId="0" xfId="0" applyFont="1" applyProtection="1">
      <protection hidden="1"/>
    </xf>
    <xf numFmtId="0" fontId="22" fillId="5" borderId="0" xfId="0" applyFont="1" applyFill="1" applyProtection="1">
      <protection hidden="1"/>
    </xf>
    <xf numFmtId="0" fontId="15" fillId="0" borderId="0" xfId="0" applyFont="1" applyProtection="1">
      <protection hidden="1"/>
    </xf>
    <xf numFmtId="165" fontId="7" fillId="2" borderId="0" xfId="5" applyNumberFormat="1" applyFont="1" applyFill="1" applyAlignment="1" applyProtection="1">
      <alignment horizontal="left" vertical="top"/>
      <protection hidden="1"/>
    </xf>
    <xf numFmtId="0" fontId="22" fillId="10" borderId="0" xfId="0" applyFont="1" applyFill="1" applyProtection="1">
      <protection hidden="1"/>
    </xf>
    <xf numFmtId="0" fontId="22" fillId="10" borderId="0" xfId="0" quotePrefix="1" applyFont="1" applyFill="1" applyAlignment="1" applyProtection="1">
      <alignment horizontal="right"/>
      <protection hidden="1"/>
    </xf>
    <xf numFmtId="165" fontId="14" fillId="2" borderId="0" xfId="32" applyFont="1" applyFill="1" applyAlignment="1" applyProtection="1">
      <alignment vertical="top"/>
      <protection hidden="1"/>
    </xf>
    <xf numFmtId="0" fontId="22" fillId="10" borderId="0" xfId="0" applyFont="1" applyFill="1" applyAlignment="1" applyProtection="1">
      <alignment horizontal="right"/>
      <protection hidden="1"/>
    </xf>
    <xf numFmtId="0" fontId="22" fillId="0" borderId="0" xfId="0" applyFont="1" applyAlignment="1" applyProtection="1">
      <alignment horizontal="left" wrapText="1"/>
      <protection hidden="1"/>
    </xf>
    <xf numFmtId="0" fontId="34" fillId="0" borderId="0" xfId="0" applyFont="1" applyBorder="1" applyAlignment="1">
      <alignment vertical="center"/>
    </xf>
    <xf numFmtId="0" fontId="34" fillId="0" borderId="0" xfId="0" applyFont="1" applyBorder="1" applyAlignment="1" applyProtection="1">
      <alignment vertical="center"/>
      <protection hidden="1"/>
    </xf>
    <xf numFmtId="0" fontId="11" fillId="2" borderId="0" xfId="25" applyFont="1" applyFill="1" applyAlignment="1"/>
    <xf numFmtId="0" fontId="21" fillId="0" borderId="0" xfId="0" applyFont="1"/>
    <xf numFmtId="0" fontId="17" fillId="2" borderId="0" xfId="25" applyFont="1" applyFill="1" applyAlignmen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0" fillId="0" borderId="0" xfId="0" applyFont="1" applyBorder="1"/>
    <xf numFmtId="0" fontId="2" fillId="0" borderId="14" xfId="0" applyFont="1" applyBorder="1"/>
    <xf numFmtId="0" fontId="2" fillId="0" borderId="15" xfId="0" applyFont="1" applyBorder="1"/>
    <xf numFmtId="0" fontId="2" fillId="5" borderId="0" xfId="0" applyFont="1" applyFill="1"/>
    <xf numFmtId="9" fontId="20" fillId="0" borderId="0" xfId="41" applyFont="1" applyBorder="1" applyAlignment="1">
      <alignment vertical="center"/>
    </xf>
    <xf numFmtId="0" fontId="35" fillId="0" borderId="0" xfId="0" applyFont="1"/>
    <xf numFmtId="0" fontId="21" fillId="0" borderId="0" xfId="0" quotePrefix="1" applyFont="1"/>
    <xf numFmtId="3" fontId="2" fillId="0" borderId="0" xfId="0" applyNumberFormat="1" applyFont="1" applyBorder="1"/>
    <xf numFmtId="3" fontId="2" fillId="5" borderId="0" xfId="0" applyNumberFormat="1" applyFont="1" applyFill="1" applyBorder="1"/>
    <xf numFmtId="3" fontId="24" fillId="0" borderId="0" xfId="0" applyNumberFormat="1" applyFont="1" applyBorder="1"/>
    <xf numFmtId="0" fontId="6" fillId="0" borderId="0" xfId="5" applyFont="1" applyAlignment="1" applyProtection="1">
      <protection hidden="1"/>
    </xf>
    <xf numFmtId="17" fontId="2" fillId="0" borderId="0" xfId="0" applyNumberFormat="1" applyFont="1"/>
    <xf numFmtId="0" fontId="2" fillId="0" borderId="0" xfId="0" applyFont="1" applyBorder="1" applyAlignment="1">
      <alignment horizontal="left" wrapText="1"/>
    </xf>
    <xf numFmtId="0" fontId="3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5" fontId="21" fillId="0" borderId="0" xfId="0" quotePrefix="1" applyNumberFormat="1" applyFont="1" applyBorder="1" applyAlignment="1">
      <alignment horizontal="center"/>
    </xf>
    <xf numFmtId="0" fontId="6" fillId="0" borderId="0" xfId="5" applyBorder="1" applyAlignment="1" applyProtection="1">
      <alignment horizontal="left"/>
    </xf>
    <xf numFmtId="165" fontId="6" fillId="2" borderId="0" xfId="5" applyNumberFormat="1" applyFont="1" applyFill="1" applyBorder="1" applyAlignment="1" applyProtection="1">
      <alignment horizontal="left" vertical="top"/>
    </xf>
    <xf numFmtId="0" fontId="32" fillId="10" borderId="7" xfId="0" applyFont="1" applyFill="1" applyBorder="1" applyAlignment="1" applyProtection="1">
      <alignment horizontal="center" vertical="center"/>
      <protection locked="0"/>
    </xf>
    <xf numFmtId="0" fontId="32" fillId="10" borderId="5" xfId="0" applyFont="1" applyFill="1" applyBorder="1" applyAlignment="1" applyProtection="1">
      <alignment horizontal="center" vertical="center"/>
      <protection locked="0"/>
    </xf>
    <xf numFmtId="0" fontId="32" fillId="10" borderId="8" xfId="0" applyFont="1" applyFill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left" vertical="center" wrapText="1"/>
      <protection hidden="1"/>
    </xf>
    <xf numFmtId="0" fontId="22" fillId="0" borderId="0" xfId="0" applyFont="1" applyAlignment="1" applyProtection="1">
      <alignment horizontal="left" wrapText="1"/>
      <protection hidden="1"/>
    </xf>
    <xf numFmtId="0" fontId="20" fillId="0" borderId="3" xfId="0" applyFont="1" applyBorder="1" applyAlignment="1">
      <alignment horizontal="left" vertical="center"/>
    </xf>
    <xf numFmtId="0" fontId="18" fillId="3" borderId="0" xfId="25" applyFont="1" applyFill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0" fontId="22" fillId="0" borderId="0" xfId="0" applyFont="1" applyAlignment="1">
      <alignment horizontal="left" wrapText="1"/>
    </xf>
  </cellXfs>
  <cellStyles count="42">
    <cellStyle name="Comma 2" xfId="1"/>
    <cellStyle name="Comma 2 2" xfId="2"/>
    <cellStyle name="Comma 3" xfId="3"/>
    <cellStyle name="Comma 4" xfId="4"/>
    <cellStyle name="Hyperlink" xfId="5" builtinId="8"/>
    <cellStyle name="Hyperlink 2" xfId="6"/>
    <cellStyle name="Hyperlink 2 2" xfId="7"/>
    <cellStyle name="Normal" xfId="0" builtinId="0"/>
    <cellStyle name="Normal 10" xfId="8"/>
    <cellStyle name="Normal 11" xfId="9"/>
    <cellStyle name="Normal 2" xfId="10"/>
    <cellStyle name="Normal 2 2" xfId="11"/>
    <cellStyle name="Normal 2 3" xfId="12"/>
    <cellStyle name="Normal 2 3 2" xfId="13"/>
    <cellStyle name="Normal 2 3 2 2" xfId="14"/>
    <cellStyle name="Normal 2 3 3" xfId="15"/>
    <cellStyle name="Normal 3" xfId="16"/>
    <cellStyle name="Normal 3 2" xfId="17"/>
    <cellStyle name="Normal 3 2 2" xfId="18"/>
    <cellStyle name="Normal 3 3" xfId="19"/>
    <cellStyle name="Normal 3 3 2" xfId="20"/>
    <cellStyle name="Normal 3 4" xfId="21"/>
    <cellStyle name="Normal 3 5" xfId="22"/>
    <cellStyle name="Normal 4" xfId="23"/>
    <cellStyle name="Normal 5" xfId="24"/>
    <cellStyle name="Normal 5 2" xfId="25"/>
    <cellStyle name="Normal 6" xfId="26"/>
    <cellStyle name="Normal 6 2" xfId="27"/>
    <cellStyle name="Normal 7" xfId="28"/>
    <cellStyle name="Normal 7 2" xfId="29"/>
    <cellStyle name="Normal 8" xfId="30"/>
    <cellStyle name="Normal 9" xfId="31"/>
    <cellStyle name="Normal_TABLE1 0609 2" xfId="32"/>
    <cellStyle name="Percent" xfId="41" builtinId="5"/>
    <cellStyle name="Percent 2" xfId="33"/>
    <cellStyle name="Percent 2 2" xfId="34"/>
    <cellStyle name="Percent 3" xfId="35"/>
    <cellStyle name="Percent 3 2" xfId="36"/>
    <cellStyle name="Percent 4" xfId="37"/>
    <cellStyle name="Percent 5" xfId="38"/>
    <cellStyle name="Style1" xfId="39"/>
    <cellStyle name="Style3" xfId="40"/>
  </cellStyles>
  <dxfs count="3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1CD6D2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152401</xdr:rowOff>
    </xdr:from>
    <xdr:to>
      <xdr:col>3</xdr:col>
      <xdr:colOff>533400</xdr:colOff>
      <xdr:row>7</xdr:row>
      <xdr:rowOff>15660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152401"/>
          <a:ext cx="2047875" cy="10634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3</xdr:col>
      <xdr:colOff>495301</xdr:colOff>
      <xdr:row>7</xdr:row>
      <xdr:rowOff>77021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1" y="161925"/>
          <a:ext cx="2019300" cy="104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collections/homelessness-statistics" TargetMode="External"/><Relationship Id="rId2" Type="http://schemas.openxmlformats.org/officeDocument/2006/relationships/hyperlink" Target="mailto:roughsleepingstatistics@communities.gsi.gov.uk" TargetMode="External"/><Relationship Id="rId1" Type="http://schemas.openxmlformats.org/officeDocument/2006/relationships/hyperlink" Target="https://www.gov.uk/government/collections/homelessness-statistic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oughsleepingstatistics@communities.gsi.gov.uk" TargetMode="External"/><Relationship Id="rId2" Type="http://schemas.openxmlformats.org/officeDocument/2006/relationships/hyperlink" Target="http://www.homeless.org.uk/our-work/resources/counts-and-estimates-evaluating-extent-of-rough-sleeping" TargetMode="External"/><Relationship Id="rId1" Type="http://schemas.openxmlformats.org/officeDocument/2006/relationships/hyperlink" Target="https://www.gov.uk/government/statistical-data-sets/live-tables-on-household-projections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gov.uk/government/collections/homelessness-statistic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oughsleepingstatistics@communities.gsi.gov.uk" TargetMode="External"/><Relationship Id="rId2" Type="http://schemas.openxmlformats.org/officeDocument/2006/relationships/hyperlink" Target="http://www.homeless.org.uk/our-work/resources/counts-and-estimates-evaluating-extent-of-rough-sleeping" TargetMode="External"/><Relationship Id="rId1" Type="http://schemas.openxmlformats.org/officeDocument/2006/relationships/hyperlink" Target="https://www.gov.uk/government/statistical-data-sets/live-tables-on-household-projections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collections/homelessness-statistics" TargetMode="External"/><Relationship Id="rId2" Type="http://schemas.openxmlformats.org/officeDocument/2006/relationships/hyperlink" Target="http://www.homeless.org.uk/our-work/resources/counts-and-estimates-evaluating-extent-of-rough-sleeping" TargetMode="External"/><Relationship Id="rId1" Type="http://schemas.openxmlformats.org/officeDocument/2006/relationships/hyperlink" Target="mailto:roughsleepingstatistics@communities.gsi.gov.uk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collections/homelessness-statistics" TargetMode="External"/><Relationship Id="rId2" Type="http://schemas.openxmlformats.org/officeDocument/2006/relationships/hyperlink" Target="http://www.homeless.org.uk/our-work/resources/counts-and-estimates-evaluating-extent-of-rough-sleeping" TargetMode="External"/><Relationship Id="rId1" Type="http://schemas.openxmlformats.org/officeDocument/2006/relationships/hyperlink" Target="mailto:roughsleepingstatistics@communities.gsi.gov.uk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collections/homelessness-statistics" TargetMode="External"/><Relationship Id="rId2" Type="http://schemas.openxmlformats.org/officeDocument/2006/relationships/hyperlink" Target="http://www.homeless.org.uk/our-work/resources/counts-and-estimates-evaluating-extent-of-rough-sleeping" TargetMode="External"/><Relationship Id="rId1" Type="http://schemas.openxmlformats.org/officeDocument/2006/relationships/hyperlink" Target="mailto:roughsleepingstatistics@communities.gsi.gov.uk" TargetMode="Externa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showGridLines="0" tabSelected="1" zoomScale="80" zoomScaleNormal="80" workbookViewId="0"/>
  </sheetViews>
  <sheetFormatPr defaultRowHeight="12.75" x14ac:dyDescent="0.2"/>
  <cols>
    <col min="1" max="12" width="8.88671875" style="92"/>
    <col min="13" max="13" width="12.6640625" style="92" customWidth="1"/>
    <col min="14" max="16384" width="8.88671875" style="92"/>
  </cols>
  <sheetData>
    <row r="1" spans="1:14" x14ac:dyDescent="0.2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6"/>
    </row>
    <row r="2" spans="1:14" x14ac:dyDescent="0.2">
      <c r="A2" s="8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88"/>
    </row>
    <row r="3" spans="1:14" ht="18" x14ac:dyDescent="0.25">
      <c r="A3" s="87"/>
      <c r="B3" s="38"/>
      <c r="C3" s="38"/>
      <c r="D3" s="38"/>
      <c r="E3" s="102" t="s">
        <v>690</v>
      </c>
      <c r="F3" s="102"/>
      <c r="G3" s="102"/>
      <c r="H3" s="102"/>
      <c r="I3" s="102"/>
      <c r="J3" s="102"/>
      <c r="K3" s="38"/>
      <c r="L3" s="38"/>
      <c r="M3" s="38"/>
      <c r="N3" s="88"/>
    </row>
    <row r="4" spans="1:14" x14ac:dyDescent="0.2">
      <c r="A4" s="87"/>
      <c r="B4" s="38"/>
      <c r="C4" s="38"/>
      <c r="D4" s="38"/>
      <c r="E4" s="103" t="s">
        <v>767</v>
      </c>
      <c r="F4" s="103"/>
      <c r="G4" s="103"/>
      <c r="H4" s="103"/>
      <c r="I4" s="103"/>
      <c r="J4" s="103"/>
      <c r="K4" s="38"/>
      <c r="L4" s="38"/>
      <c r="M4" s="38"/>
      <c r="N4" s="88"/>
    </row>
    <row r="5" spans="1:14" x14ac:dyDescent="0.2">
      <c r="A5" s="87"/>
      <c r="B5" s="38"/>
      <c r="C5" s="38"/>
      <c r="D5" s="38"/>
      <c r="E5" s="103" t="s">
        <v>691</v>
      </c>
      <c r="F5" s="103"/>
      <c r="G5" s="103"/>
      <c r="H5" s="103"/>
      <c r="I5" s="103"/>
      <c r="J5" s="103"/>
      <c r="K5" s="38"/>
      <c r="L5" s="38"/>
      <c r="M5" s="38"/>
      <c r="N5" s="88"/>
    </row>
    <row r="6" spans="1:14" x14ac:dyDescent="0.2">
      <c r="A6" s="87"/>
      <c r="B6" s="38"/>
      <c r="C6" s="38"/>
      <c r="D6" s="38"/>
      <c r="E6" s="104" t="s">
        <v>692</v>
      </c>
      <c r="F6" s="104"/>
      <c r="G6" s="104"/>
      <c r="H6" s="104"/>
      <c r="I6" s="104"/>
      <c r="J6" s="104"/>
      <c r="K6" s="38"/>
      <c r="L6" s="38"/>
      <c r="M6" s="38"/>
      <c r="N6" s="88"/>
    </row>
    <row r="7" spans="1:14" x14ac:dyDescent="0.2">
      <c r="A7" s="87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88"/>
    </row>
    <row r="8" spans="1:14" x14ac:dyDescent="0.2">
      <c r="A8" s="8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88"/>
    </row>
    <row r="9" spans="1:14" x14ac:dyDescent="0.2">
      <c r="A9" s="8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88"/>
    </row>
    <row r="10" spans="1:14" x14ac:dyDescent="0.2">
      <c r="A10" s="87"/>
      <c r="B10" s="89" t="s">
        <v>693</v>
      </c>
      <c r="C10" s="105" t="s">
        <v>748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88"/>
    </row>
    <row r="11" spans="1:14" x14ac:dyDescent="0.2">
      <c r="A11" s="87"/>
      <c r="B11" s="38"/>
      <c r="C11" s="105" t="s">
        <v>746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88"/>
    </row>
    <row r="12" spans="1:14" x14ac:dyDescent="0.2">
      <c r="A12" s="87"/>
      <c r="B12" s="38"/>
      <c r="C12" s="105" t="s">
        <v>764</v>
      </c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88"/>
    </row>
    <row r="13" spans="1:14" x14ac:dyDescent="0.2">
      <c r="A13" s="87"/>
      <c r="B13" s="38"/>
      <c r="C13" s="105" t="s">
        <v>765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88"/>
    </row>
    <row r="14" spans="1:14" x14ac:dyDescent="0.2">
      <c r="A14" s="87"/>
      <c r="B14" s="38"/>
      <c r="C14" s="105" t="s">
        <v>766</v>
      </c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88"/>
    </row>
    <row r="15" spans="1:14" x14ac:dyDescent="0.2">
      <c r="A15" s="8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88"/>
    </row>
    <row r="16" spans="1:14" x14ac:dyDescent="0.2">
      <c r="A16" s="87"/>
      <c r="B16" s="89" t="s">
        <v>696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88"/>
    </row>
    <row r="17" spans="1:14" x14ac:dyDescent="0.2">
      <c r="A17" s="87"/>
      <c r="B17" s="38" t="s">
        <v>695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88"/>
    </row>
    <row r="18" spans="1:14" x14ac:dyDescent="0.2">
      <c r="A18" s="87"/>
      <c r="B18" s="105" t="s">
        <v>694</v>
      </c>
      <c r="C18" s="105"/>
      <c r="D18" s="105"/>
      <c r="E18" s="105"/>
      <c r="F18" s="105"/>
      <c r="G18" s="38"/>
      <c r="H18" s="38"/>
      <c r="I18" s="38"/>
      <c r="J18" s="38"/>
      <c r="K18" s="38"/>
      <c r="L18" s="38"/>
      <c r="M18" s="38"/>
      <c r="N18" s="88"/>
    </row>
    <row r="19" spans="1:14" x14ac:dyDescent="0.2">
      <c r="A19" s="8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88"/>
    </row>
    <row r="20" spans="1:14" x14ac:dyDescent="0.2">
      <c r="A20" s="87"/>
      <c r="B20" s="89" t="s">
        <v>697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88"/>
    </row>
    <row r="21" spans="1:14" x14ac:dyDescent="0.2">
      <c r="A21" s="87"/>
      <c r="B21" s="38" t="s">
        <v>698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88"/>
    </row>
    <row r="22" spans="1:14" x14ac:dyDescent="0.2">
      <c r="A22" s="87"/>
      <c r="B22" s="38" t="s">
        <v>699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88"/>
    </row>
    <row r="23" spans="1:14" x14ac:dyDescent="0.2">
      <c r="A23" s="87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88"/>
    </row>
    <row r="24" spans="1:14" x14ac:dyDescent="0.2">
      <c r="A24" s="87"/>
      <c r="B24" s="89" t="s">
        <v>675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88"/>
    </row>
    <row r="25" spans="1:14" x14ac:dyDescent="0.2">
      <c r="A25" s="87"/>
      <c r="B25" s="106" t="s">
        <v>677</v>
      </c>
      <c r="C25" s="106"/>
      <c r="D25" s="106"/>
      <c r="E25" s="106"/>
      <c r="F25" s="38"/>
      <c r="G25" s="38"/>
      <c r="H25" s="38"/>
      <c r="I25" s="38"/>
      <c r="J25" s="38"/>
      <c r="K25" s="38"/>
      <c r="L25" s="38"/>
      <c r="M25" s="38"/>
      <c r="N25" s="88"/>
    </row>
    <row r="26" spans="1:14" x14ac:dyDescent="0.2">
      <c r="A26" s="87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88"/>
    </row>
    <row r="27" spans="1:14" ht="27" customHeight="1" x14ac:dyDescent="0.2">
      <c r="A27" s="87"/>
      <c r="B27" s="101" t="s">
        <v>769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88"/>
    </row>
    <row r="28" spans="1:14" x14ac:dyDescent="0.2">
      <c r="A28" s="87"/>
      <c r="B28" s="99" t="s">
        <v>694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88"/>
    </row>
    <row r="29" spans="1:14" ht="13.5" thickBot="1" x14ac:dyDescent="0.25">
      <c r="A29" s="90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91"/>
    </row>
  </sheetData>
  <mergeCells count="12">
    <mergeCell ref="B27:M27"/>
    <mergeCell ref="E3:J3"/>
    <mergeCell ref="E4:J4"/>
    <mergeCell ref="E5:J5"/>
    <mergeCell ref="E6:J6"/>
    <mergeCell ref="C10:M10"/>
    <mergeCell ref="B25:E25"/>
    <mergeCell ref="C11:M11"/>
    <mergeCell ref="C12:M12"/>
    <mergeCell ref="C13:M13"/>
    <mergeCell ref="C14:M14"/>
    <mergeCell ref="B18:F18"/>
  </mergeCells>
  <hyperlinks>
    <hyperlink ref="B18" r:id="rId1"/>
    <hyperlink ref="B25" r:id="rId2"/>
    <hyperlink ref="C10" location="'LA dropdown'!A1" display="Local Authority dropdown"/>
    <hyperlink ref="C11" location="'table 1'!A1" display="Table 1: Street counts and estimates of rough sleeping, by local authority district, England Autumn 2010 - 2017"/>
    <hyperlink ref="C12" location="'table 2a'!A1" display="Table 2a: Street counts and estimates of rough sleeping, by local authority district and gender of rough sleepers, England Autumn 2016 and 2017"/>
    <hyperlink ref="C13" location="'table 2b'!A1" display="Table 2b: Street counts and estimates of rough sleeping, by local authority district and nationality of rough sleepers, England Autumn 2016 and 2017"/>
    <hyperlink ref="C14" location="'table 2c'!A1" display="Table 2c: Street counts and estimates of rough sleeping, by local authority district and age of rough sleepers, England Autumn 2016 and 2017"/>
    <hyperlink ref="C11:M11" location="'table 1'!A1" display="Table 1: Street counts and estimates of rough sleeping, by local authority district and region, England Autumn 2010 - 2017"/>
    <hyperlink ref="C12:M12" location="'table 2a'!A1" display="Table 2a: Street counts and estimates of rough sleeping, by local authority district, region and gender of rough sleepers, England Autumn 2016 and 2017"/>
    <hyperlink ref="C13:M13" location="'table 2b'!A1" display="Table 2b: Street counts and estimates of rough sleeping, by local authority district, region and nationality of rough sleepers, England Autumn 2016 and 2017"/>
    <hyperlink ref="C14:M14" location="'table 2c'!A1" display="Table 2c: Street counts and estimates of rough sleeping, by local authority district, region and age of rough sleepers, England Autumn 2016 and 2017"/>
    <hyperlink ref="C10:M10" location="'LA dropdown'!A1" display="Local authority dropdown"/>
    <hyperlink ref="B28" r:id="rId3"/>
  </hyperlinks>
  <pageMargins left="0.7" right="0.7" top="0.75" bottom="0.75" header="0.3" footer="0.3"/>
  <pageSetup paperSize="9" scale="85" orientation="landscape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AK353"/>
  <sheetViews>
    <sheetView showGridLines="0" zoomScale="80" zoomScaleNormal="80" workbookViewId="0">
      <selection activeCell="E14" sqref="E14:H14"/>
    </sheetView>
  </sheetViews>
  <sheetFormatPr defaultRowHeight="12.75" x14ac:dyDescent="0.2"/>
  <cols>
    <col min="1" max="1" width="2.6640625" style="50" customWidth="1"/>
    <col min="2" max="19" width="8.88671875" style="50"/>
    <col min="20" max="37" width="8.88671875" style="50" hidden="1" customWidth="1"/>
    <col min="38" max="38" width="8.88671875" style="50" customWidth="1"/>
    <col min="39" max="16384" width="8.88671875" style="50"/>
  </cols>
  <sheetData>
    <row r="5" spans="2:37" x14ac:dyDescent="0.2">
      <c r="T5" s="50" t="str">
        <f>'table 1'!B6</f>
        <v>England</v>
      </c>
      <c r="U5" s="50" t="str">
        <f>'table 1'!A6</f>
        <v>E92000001</v>
      </c>
    </row>
    <row r="6" spans="2:37" x14ac:dyDescent="0.2">
      <c r="T6" s="50" t="str">
        <f>'table 1'!B9</f>
        <v>London</v>
      </c>
      <c r="U6" s="50" t="str">
        <f>'table 1'!A9</f>
        <v>E12000007</v>
      </c>
    </row>
    <row r="7" spans="2:37" x14ac:dyDescent="0.2">
      <c r="T7" s="50" t="str">
        <f>'table 1'!B12</f>
        <v>Rest of England</v>
      </c>
      <c r="U7" s="50" t="str">
        <f>'table 1'!A12</f>
        <v>-</v>
      </c>
    </row>
    <row r="9" spans="2:37" ht="14.25" customHeight="1" x14ac:dyDescent="0.2">
      <c r="T9" s="50" t="str">
        <f>'table 1'!B16</f>
        <v>North East</v>
      </c>
      <c r="U9" s="50" t="str">
        <f>'table 1'!A16</f>
        <v>E12000001</v>
      </c>
    </row>
    <row r="10" spans="2:37" ht="20.25" customHeight="1" x14ac:dyDescent="0.25">
      <c r="B10" s="51" t="s">
        <v>722</v>
      </c>
      <c r="T10" s="50" t="str">
        <f>'table 1'!B19</f>
        <v>North West</v>
      </c>
      <c r="U10" s="50" t="str">
        <f>'table 1'!A19</f>
        <v>E12000002</v>
      </c>
    </row>
    <row r="11" spans="2:37" ht="14.25" customHeight="1" x14ac:dyDescent="0.2">
      <c r="T11" s="50" t="str">
        <f>'table 1'!B22</f>
        <v>Yorkshire and The Humber</v>
      </c>
      <c r="U11" s="50" t="str">
        <f>'table 1'!A22</f>
        <v>E12000003</v>
      </c>
    </row>
    <row r="12" spans="2:37" ht="14.25" customHeight="1" x14ac:dyDescent="0.2">
      <c r="B12" s="50" t="s">
        <v>745</v>
      </c>
      <c r="T12" s="50" t="str">
        <f>'table 1'!B25</f>
        <v>East Midlands</v>
      </c>
      <c r="U12" s="50" t="str">
        <f>'table 1'!A25</f>
        <v>E12000004</v>
      </c>
    </row>
    <row r="13" spans="2:37" ht="14.25" customHeight="1" thickBot="1" x14ac:dyDescent="0.25">
      <c r="E13" s="52"/>
      <c r="F13" s="52"/>
      <c r="G13" s="52"/>
      <c r="H13" s="52"/>
      <c r="T13" s="50" t="str">
        <f>'table 1'!B28</f>
        <v>West Midlands</v>
      </c>
      <c r="U13" s="50" t="str">
        <f>'table 1'!A28</f>
        <v>E12000005</v>
      </c>
    </row>
    <row r="14" spans="2:37" ht="23.25" customHeight="1" thickBot="1" x14ac:dyDescent="0.25">
      <c r="D14" s="53"/>
      <c r="E14" s="107" t="s">
        <v>654</v>
      </c>
      <c r="F14" s="108"/>
      <c r="G14" s="108"/>
      <c r="H14" s="109"/>
      <c r="T14" s="50" t="str">
        <f>'table 1'!B31</f>
        <v>East of England</v>
      </c>
      <c r="U14" s="50" t="str">
        <f>'table 1'!A31</f>
        <v>E12000006</v>
      </c>
    </row>
    <row r="15" spans="2:37" ht="14.25" customHeight="1" thickBot="1" x14ac:dyDescent="0.25"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5" t="s">
        <v>702</v>
      </c>
      <c r="T15" s="50" t="str">
        <f>'table 1'!B34</f>
        <v>South East</v>
      </c>
      <c r="U15" s="50" t="str">
        <f>'table 1'!A34</f>
        <v>E12000008</v>
      </c>
    </row>
    <row r="16" spans="2:37" ht="20.25" customHeight="1" x14ac:dyDescent="0.2">
      <c r="B16" s="56"/>
      <c r="C16" s="57"/>
      <c r="D16" s="57"/>
      <c r="E16" s="57"/>
      <c r="F16" s="58">
        <v>2010</v>
      </c>
      <c r="G16" s="58">
        <v>2011</v>
      </c>
      <c r="H16" s="58">
        <v>2012</v>
      </c>
      <c r="I16" s="58">
        <v>2013</v>
      </c>
      <c r="J16" s="58">
        <v>2014</v>
      </c>
      <c r="K16" s="58">
        <v>2015</v>
      </c>
      <c r="L16" s="58">
        <v>2016</v>
      </c>
      <c r="M16" s="58">
        <v>2017</v>
      </c>
      <c r="T16" s="50" t="str">
        <f>'table 1'!B37</f>
        <v>South West</v>
      </c>
      <c r="U16" s="50" t="str">
        <f>'table 1'!A37</f>
        <v>E12000009</v>
      </c>
      <c r="V16" s="59">
        <v>3</v>
      </c>
      <c r="W16" s="59">
        <v>4</v>
      </c>
      <c r="X16" s="59">
        <v>5</v>
      </c>
      <c r="Y16" s="59">
        <v>6</v>
      </c>
      <c r="Z16" s="59">
        <v>7</v>
      </c>
      <c r="AA16" s="59">
        <v>8</v>
      </c>
      <c r="AB16" s="59">
        <v>9</v>
      </c>
      <c r="AC16" s="59">
        <v>10</v>
      </c>
      <c r="AD16" s="59">
        <v>11</v>
      </c>
      <c r="AE16" s="59">
        <v>12</v>
      </c>
      <c r="AF16" s="59">
        <v>13</v>
      </c>
      <c r="AG16" s="59">
        <v>14</v>
      </c>
      <c r="AH16" s="59">
        <v>15</v>
      </c>
      <c r="AI16" s="59">
        <v>16</v>
      </c>
      <c r="AJ16" s="59">
        <v>17</v>
      </c>
      <c r="AK16" s="59">
        <v>18</v>
      </c>
    </row>
    <row r="17" spans="2:37" ht="11.25" customHeight="1" x14ac:dyDescent="0.2">
      <c r="B17" s="60"/>
      <c r="C17" s="61"/>
      <c r="D17" s="61"/>
      <c r="E17" s="61"/>
      <c r="F17" s="60"/>
      <c r="G17" s="60"/>
      <c r="H17" s="60"/>
      <c r="I17" s="60"/>
      <c r="J17" s="60"/>
      <c r="K17" s="60"/>
      <c r="L17" s="60"/>
      <c r="M17" s="60"/>
      <c r="V17" s="50" t="s">
        <v>706</v>
      </c>
      <c r="W17" s="50" t="s">
        <v>707</v>
      </c>
      <c r="X17" s="50" t="s">
        <v>708</v>
      </c>
      <c r="Y17" s="50" t="s">
        <v>709</v>
      </c>
      <c r="Z17" s="50" t="s">
        <v>710</v>
      </c>
      <c r="AA17" s="50" t="s">
        <v>711</v>
      </c>
      <c r="AB17" s="50" t="s">
        <v>713</v>
      </c>
      <c r="AC17" s="50" t="s">
        <v>714</v>
      </c>
      <c r="AD17" s="50" t="s">
        <v>715</v>
      </c>
      <c r="AE17" s="50" t="s">
        <v>716</v>
      </c>
      <c r="AF17" s="50" t="s">
        <v>717</v>
      </c>
      <c r="AG17" s="50" t="s">
        <v>718</v>
      </c>
      <c r="AH17" s="50" t="s">
        <v>719</v>
      </c>
      <c r="AI17" s="50" t="s">
        <v>720</v>
      </c>
      <c r="AJ17" s="50" t="s">
        <v>705</v>
      </c>
      <c r="AK17" s="50" t="s">
        <v>721</v>
      </c>
    </row>
    <row r="18" spans="2:37" ht="14.25" customHeight="1" x14ac:dyDescent="0.2">
      <c r="B18" s="60" t="s">
        <v>700</v>
      </c>
      <c r="C18" s="61"/>
      <c r="D18" s="61"/>
      <c r="E18" s="61"/>
      <c r="F18" s="62">
        <f>VLOOKUP(VLOOKUP($E$14,$T$5:$U$343,2,0),total,4,0)</f>
        <v>1768</v>
      </c>
      <c r="G18" s="62">
        <f>VLOOKUP(VLOOKUP($E$14,$T$5:$U$343,2,0),total,5,0)</f>
        <v>2181</v>
      </c>
      <c r="H18" s="62">
        <f>VLOOKUP(VLOOKUP($E$14,$T$5:$U$343,2,0),total,6,0)</f>
        <v>2309</v>
      </c>
      <c r="I18" s="62">
        <f>VLOOKUP(VLOOKUP($E$14,$T$5:$U$343,2,0),total,7,0)</f>
        <v>2414</v>
      </c>
      <c r="J18" s="62">
        <f>VLOOKUP(VLOOKUP($E$14,$T$5:$U$343,2,0),total,8,0)</f>
        <v>2744</v>
      </c>
      <c r="K18" s="62">
        <f>VLOOKUP(VLOOKUP($E$14,$T$5:$U$343,2,0),total,9,0)</f>
        <v>3569</v>
      </c>
      <c r="L18" s="62">
        <f>VLOOKUP(VLOOKUP($E$14,$T$5:$U$343,2,0),total,10,0)</f>
        <v>4134</v>
      </c>
      <c r="M18" s="62">
        <f>VLOOKUP(VLOOKUP($E$14,$T$5:$U$343,2,0),total,11,0)</f>
        <v>4751</v>
      </c>
      <c r="T18" s="50" t="s">
        <v>1</v>
      </c>
      <c r="U18" s="50" t="s">
        <v>0</v>
      </c>
    </row>
    <row r="19" spans="2:37" ht="14.25" customHeight="1" x14ac:dyDescent="0.2">
      <c r="B19" s="63" t="s">
        <v>655</v>
      </c>
      <c r="C19" s="61"/>
      <c r="D19" s="61"/>
      <c r="E19" s="61"/>
      <c r="F19" s="61"/>
      <c r="G19" s="64">
        <f>IF(F18=0,"-",(G18-F18)/F18*100)</f>
        <v>23.359728506787331</v>
      </c>
      <c r="H19" s="64">
        <f t="shared" ref="H19:M19" si="0">IF(G18=0,"-",(H18-G18)/G18*100)</f>
        <v>5.8688674919761574</v>
      </c>
      <c r="I19" s="64">
        <f t="shared" si="0"/>
        <v>4.5474231268947598</v>
      </c>
      <c r="J19" s="64">
        <f t="shared" si="0"/>
        <v>13.670256835128416</v>
      </c>
      <c r="K19" s="64">
        <f t="shared" si="0"/>
        <v>30.065597667638482</v>
      </c>
      <c r="L19" s="64">
        <f t="shared" si="0"/>
        <v>15.830764920145699</v>
      </c>
      <c r="M19" s="64">
        <f t="shared" si="0"/>
        <v>14.925012094823414</v>
      </c>
      <c r="T19" s="50" t="s">
        <v>3</v>
      </c>
      <c r="U19" s="50" t="s">
        <v>2</v>
      </c>
      <c r="AA19" s="50" t="s">
        <v>712</v>
      </c>
    </row>
    <row r="20" spans="2:37" ht="9.75" customHeight="1" x14ac:dyDescent="0.2"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T20" s="50" t="s">
        <v>5</v>
      </c>
      <c r="U20" s="50" t="s">
        <v>4</v>
      </c>
    </row>
    <row r="21" spans="2:37" ht="14.25" customHeight="1" x14ac:dyDescent="0.2">
      <c r="B21" s="60" t="s">
        <v>723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5">
        <f>VLOOKUP(VLOOKUP($E$14,$T$5:$U$343,2,0),total,13,0)</f>
        <v>0.2024781346202153</v>
      </c>
      <c r="T21" s="50" t="s">
        <v>7</v>
      </c>
      <c r="U21" s="50" t="s">
        <v>6</v>
      </c>
      <c r="X21" s="50" t="s">
        <v>712</v>
      </c>
    </row>
    <row r="22" spans="2:37" ht="9.75" customHeight="1" x14ac:dyDescent="0.2"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T22" s="50" t="s">
        <v>9</v>
      </c>
      <c r="U22" s="50" t="s">
        <v>8</v>
      </c>
    </row>
    <row r="23" spans="2:37" ht="14.25" customHeight="1" x14ac:dyDescent="0.2">
      <c r="B23" s="60" t="s">
        <v>773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80"/>
      <c r="T23" s="50" t="s">
        <v>11</v>
      </c>
      <c r="U23" s="50" t="s">
        <v>10</v>
      </c>
      <c r="V23" s="50" t="s">
        <v>712</v>
      </c>
    </row>
    <row r="24" spans="2:37" ht="14.25" customHeight="1" x14ac:dyDescent="0.2">
      <c r="B24" s="61" t="s">
        <v>749</v>
      </c>
      <c r="C24" s="61"/>
      <c r="D24" s="61"/>
      <c r="E24" s="61"/>
      <c r="F24" s="66" t="s">
        <v>689</v>
      </c>
      <c r="G24" s="66" t="s">
        <v>689</v>
      </c>
      <c r="H24" s="66" t="s">
        <v>689</v>
      </c>
      <c r="I24" s="66" t="s">
        <v>689</v>
      </c>
      <c r="J24" s="66" t="s">
        <v>689</v>
      </c>
      <c r="K24" s="66" t="s">
        <v>689</v>
      </c>
      <c r="L24" s="66" t="s">
        <v>689</v>
      </c>
      <c r="M24" s="62">
        <f>VLOOKUP(VLOOKUP($E$14,$T$5:$U$343,2,0),gender,5,0)</f>
        <v>3965</v>
      </c>
      <c r="T24" s="50" t="s">
        <v>13</v>
      </c>
      <c r="U24" s="50" t="s">
        <v>12</v>
      </c>
      <c r="Z24" s="50" t="s">
        <v>712</v>
      </c>
    </row>
    <row r="25" spans="2:37" ht="14.25" customHeight="1" x14ac:dyDescent="0.2">
      <c r="B25" s="61" t="s">
        <v>750</v>
      </c>
      <c r="C25" s="61"/>
      <c r="D25" s="61"/>
      <c r="E25" s="61"/>
      <c r="F25" s="66" t="s">
        <v>689</v>
      </c>
      <c r="G25" s="66" t="s">
        <v>689</v>
      </c>
      <c r="H25" s="66" t="s">
        <v>689</v>
      </c>
      <c r="I25" s="66" t="s">
        <v>689</v>
      </c>
      <c r="J25" s="66" t="s">
        <v>689</v>
      </c>
      <c r="K25" s="66" t="s">
        <v>689</v>
      </c>
      <c r="L25" s="66" t="s">
        <v>689</v>
      </c>
      <c r="M25" s="62">
        <f>VLOOKUP(VLOOKUP($E$14,$T$5:$U$343,2,0),gender,6,0)</f>
        <v>653</v>
      </c>
      <c r="T25" s="50" t="s">
        <v>15</v>
      </c>
      <c r="U25" s="50" t="s">
        <v>14</v>
      </c>
    </row>
    <row r="26" spans="2:37" ht="14.25" customHeight="1" x14ac:dyDescent="0.2">
      <c r="B26" s="61" t="s">
        <v>751</v>
      </c>
      <c r="C26" s="61"/>
      <c r="D26" s="61"/>
      <c r="E26" s="61"/>
      <c r="F26" s="66" t="s">
        <v>689</v>
      </c>
      <c r="G26" s="66" t="s">
        <v>689</v>
      </c>
      <c r="H26" s="66" t="s">
        <v>689</v>
      </c>
      <c r="I26" s="66" t="s">
        <v>689</v>
      </c>
      <c r="J26" s="66" t="s">
        <v>689</v>
      </c>
      <c r="K26" s="66" t="s">
        <v>689</v>
      </c>
      <c r="L26" s="66" t="s">
        <v>689</v>
      </c>
      <c r="M26" s="62">
        <f>VLOOKUP(VLOOKUP($E$14,$T$5:$U$343,2,0),gender,7,0)</f>
        <v>133</v>
      </c>
      <c r="T26" s="50" t="s">
        <v>17</v>
      </c>
      <c r="U26" s="50" t="s">
        <v>16</v>
      </c>
      <c r="AF26" s="50" t="s">
        <v>712</v>
      </c>
    </row>
    <row r="27" spans="2:37" ht="5.25" customHeight="1" x14ac:dyDescent="0.2"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T27" s="50" t="s">
        <v>19</v>
      </c>
      <c r="U27" s="50" t="s">
        <v>18</v>
      </c>
    </row>
    <row r="28" spans="2:37" ht="14.25" customHeight="1" x14ac:dyDescent="0.2">
      <c r="B28" s="60" t="s">
        <v>774</v>
      </c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T28" s="50" t="s">
        <v>21</v>
      </c>
      <c r="U28" s="50" t="s">
        <v>20</v>
      </c>
      <c r="AJ28" s="50" t="s">
        <v>712</v>
      </c>
    </row>
    <row r="29" spans="2:37" ht="14.25" customHeight="1" x14ac:dyDescent="0.2">
      <c r="B29" s="61" t="s">
        <v>684</v>
      </c>
      <c r="C29" s="61"/>
      <c r="D29" s="61"/>
      <c r="E29" s="61"/>
      <c r="F29" s="66" t="s">
        <v>689</v>
      </c>
      <c r="G29" s="66" t="s">
        <v>689</v>
      </c>
      <c r="H29" s="66" t="s">
        <v>689</v>
      </c>
      <c r="I29" s="66" t="s">
        <v>689</v>
      </c>
      <c r="J29" s="66" t="s">
        <v>689</v>
      </c>
      <c r="K29" s="66" t="s">
        <v>689</v>
      </c>
      <c r="L29" s="66" t="s">
        <v>689</v>
      </c>
      <c r="M29" s="62">
        <f>VLOOKUP(VLOOKUP($E$14,$T$5:$U$343,2,0),nationality,5,0)</f>
        <v>3396</v>
      </c>
      <c r="T29" s="50" t="s">
        <v>23</v>
      </c>
      <c r="U29" s="50" t="s">
        <v>22</v>
      </c>
      <c r="Z29" s="50" t="s">
        <v>712</v>
      </c>
      <c r="AB29" s="50" t="s">
        <v>712</v>
      </c>
    </row>
    <row r="30" spans="2:37" ht="14.25" customHeight="1" x14ac:dyDescent="0.2">
      <c r="B30" s="61" t="s">
        <v>701</v>
      </c>
      <c r="C30" s="61"/>
      <c r="D30" s="61"/>
      <c r="E30" s="61"/>
      <c r="F30" s="66" t="s">
        <v>689</v>
      </c>
      <c r="G30" s="66" t="s">
        <v>689</v>
      </c>
      <c r="H30" s="66" t="s">
        <v>689</v>
      </c>
      <c r="I30" s="66" t="s">
        <v>689</v>
      </c>
      <c r="J30" s="66" t="s">
        <v>689</v>
      </c>
      <c r="K30" s="66" t="s">
        <v>689</v>
      </c>
      <c r="L30" s="66" t="s">
        <v>689</v>
      </c>
      <c r="M30" s="62">
        <f>VLOOKUP(VLOOKUP($E$14,$T$5:$U$343,2,0),nationality,6,0)</f>
        <v>760</v>
      </c>
      <c r="T30" s="50" t="s">
        <v>25</v>
      </c>
      <c r="U30" s="50" t="s">
        <v>24</v>
      </c>
    </row>
    <row r="31" spans="2:37" ht="14.25" customHeight="1" x14ac:dyDescent="0.2">
      <c r="B31" s="61" t="s">
        <v>752</v>
      </c>
      <c r="C31" s="61"/>
      <c r="D31" s="61"/>
      <c r="E31" s="61"/>
      <c r="F31" s="66" t="s">
        <v>689</v>
      </c>
      <c r="G31" s="66" t="s">
        <v>689</v>
      </c>
      <c r="H31" s="66" t="s">
        <v>689</v>
      </c>
      <c r="I31" s="66" t="s">
        <v>689</v>
      </c>
      <c r="J31" s="66" t="s">
        <v>689</v>
      </c>
      <c r="K31" s="66" t="s">
        <v>689</v>
      </c>
      <c r="L31" s="66" t="s">
        <v>689</v>
      </c>
      <c r="M31" s="62">
        <f>VLOOKUP(VLOOKUP($E$14,$T$5:$U$343,2,0),nationality,7,0)</f>
        <v>193</v>
      </c>
      <c r="T31" s="50" t="s">
        <v>27</v>
      </c>
      <c r="U31" s="50" t="s">
        <v>26</v>
      </c>
      <c r="Y31" s="50" t="s">
        <v>712</v>
      </c>
    </row>
    <row r="32" spans="2:37" ht="14.25" customHeight="1" x14ac:dyDescent="0.2">
      <c r="B32" s="61" t="s">
        <v>753</v>
      </c>
      <c r="C32" s="61"/>
      <c r="D32" s="61"/>
      <c r="E32" s="61"/>
      <c r="F32" s="66" t="s">
        <v>689</v>
      </c>
      <c r="G32" s="66" t="s">
        <v>689</v>
      </c>
      <c r="H32" s="66" t="s">
        <v>689</v>
      </c>
      <c r="I32" s="66" t="s">
        <v>689</v>
      </c>
      <c r="J32" s="66" t="s">
        <v>689</v>
      </c>
      <c r="K32" s="66" t="s">
        <v>689</v>
      </c>
      <c r="L32" s="66" t="s">
        <v>689</v>
      </c>
      <c r="M32" s="62">
        <f>VLOOKUP(VLOOKUP($E$14,$T$5:$U$343,2,0),nationality,8,0)</f>
        <v>402</v>
      </c>
      <c r="T32" s="50" t="s">
        <v>29</v>
      </c>
      <c r="U32" s="50" t="s">
        <v>28</v>
      </c>
    </row>
    <row r="33" spans="2:37" ht="8.25" customHeight="1" x14ac:dyDescent="0.2"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T33" s="50" t="s">
        <v>31</v>
      </c>
      <c r="U33" s="50" t="s">
        <v>30</v>
      </c>
      <c r="X33" s="50" t="s">
        <v>712</v>
      </c>
    </row>
    <row r="34" spans="2:37" ht="14.25" customHeight="1" x14ac:dyDescent="0.2">
      <c r="B34" s="60" t="s">
        <v>775</v>
      </c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T34" s="50" t="s">
        <v>33</v>
      </c>
      <c r="U34" s="50" t="s">
        <v>32</v>
      </c>
    </row>
    <row r="35" spans="2:37" ht="14.25" customHeight="1" x14ac:dyDescent="0.2">
      <c r="B35" s="61" t="s">
        <v>754</v>
      </c>
      <c r="C35" s="61"/>
      <c r="D35" s="61"/>
      <c r="E35" s="61"/>
      <c r="F35" s="66" t="s">
        <v>689</v>
      </c>
      <c r="G35" s="66" t="s">
        <v>689</v>
      </c>
      <c r="H35" s="66" t="s">
        <v>689</v>
      </c>
      <c r="I35" s="66" t="s">
        <v>689</v>
      </c>
      <c r="J35" s="66" t="s">
        <v>689</v>
      </c>
      <c r="K35" s="66" t="s">
        <v>689</v>
      </c>
      <c r="L35" s="66" t="s">
        <v>689</v>
      </c>
      <c r="M35" s="62">
        <f>VLOOKUP(VLOOKUP($E$14,$T$5:$U$343,2,0),age,5,0)+VLOOKUP(VLOOKUP($E$14,$T$5:$U$343,2,0),age,6,0)</f>
        <v>373</v>
      </c>
      <c r="T35" s="50" t="s">
        <v>35</v>
      </c>
      <c r="U35" s="50" t="s">
        <v>34</v>
      </c>
      <c r="AD35" s="50" t="s">
        <v>712</v>
      </c>
    </row>
    <row r="36" spans="2:37" ht="14.25" customHeight="1" x14ac:dyDescent="0.2">
      <c r="B36" s="61" t="s">
        <v>755</v>
      </c>
      <c r="C36" s="61"/>
      <c r="D36" s="61"/>
      <c r="E36" s="61"/>
      <c r="F36" s="66" t="s">
        <v>689</v>
      </c>
      <c r="G36" s="66" t="s">
        <v>689</v>
      </c>
      <c r="H36" s="66" t="s">
        <v>689</v>
      </c>
      <c r="I36" s="66" t="s">
        <v>689</v>
      </c>
      <c r="J36" s="66" t="s">
        <v>689</v>
      </c>
      <c r="K36" s="66" t="s">
        <v>689</v>
      </c>
      <c r="L36" s="66" t="s">
        <v>689</v>
      </c>
      <c r="M36" s="62">
        <f>VLOOKUP(VLOOKUP($E$14,$T$5:$U$343,2,0),age,7,0)</f>
        <v>3842</v>
      </c>
      <c r="T36" s="50" t="s">
        <v>37</v>
      </c>
      <c r="U36" s="50" t="s">
        <v>36</v>
      </c>
      <c r="Z36" s="50" t="s">
        <v>712</v>
      </c>
      <c r="AH36" s="50" t="s">
        <v>712</v>
      </c>
      <c r="AJ36" s="50" t="s">
        <v>712</v>
      </c>
    </row>
    <row r="37" spans="2:37" ht="14.25" customHeight="1" x14ac:dyDescent="0.2">
      <c r="B37" s="61" t="s">
        <v>756</v>
      </c>
      <c r="C37" s="61"/>
      <c r="D37" s="61"/>
      <c r="E37" s="61"/>
      <c r="F37" s="66" t="s">
        <v>689</v>
      </c>
      <c r="G37" s="66" t="s">
        <v>689</v>
      </c>
      <c r="H37" s="66" t="s">
        <v>689</v>
      </c>
      <c r="I37" s="66" t="s">
        <v>689</v>
      </c>
      <c r="J37" s="66" t="s">
        <v>689</v>
      </c>
      <c r="K37" s="66" t="s">
        <v>689</v>
      </c>
      <c r="L37" s="66" t="s">
        <v>689</v>
      </c>
      <c r="M37" s="62">
        <f>VLOOKUP(VLOOKUP($E$14,$T$5:$U$343,2,0),age,8,0)</f>
        <v>536</v>
      </c>
      <c r="T37" s="50" t="s">
        <v>39</v>
      </c>
      <c r="U37" s="50" t="s">
        <v>38</v>
      </c>
    </row>
    <row r="38" spans="2:37" ht="9" customHeight="1" thickBot="1" x14ac:dyDescent="0.25"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T38" s="50" t="s">
        <v>41</v>
      </c>
      <c r="U38" s="50" t="s">
        <v>40</v>
      </c>
      <c r="Z38" s="50" t="s">
        <v>712</v>
      </c>
      <c r="AB38" s="50" t="s">
        <v>712</v>
      </c>
      <c r="AD38" s="50" t="s">
        <v>712</v>
      </c>
    </row>
    <row r="39" spans="2:37" ht="9" customHeight="1" x14ac:dyDescent="0.2">
      <c r="T39" s="67" t="s">
        <v>43</v>
      </c>
      <c r="U39" s="67" t="s">
        <v>42</v>
      </c>
      <c r="V39" s="67" t="s">
        <v>712</v>
      </c>
      <c r="W39" s="67"/>
      <c r="X39" s="67" t="s">
        <v>712</v>
      </c>
      <c r="Y39" s="67"/>
      <c r="Z39" s="67" t="s">
        <v>712</v>
      </c>
      <c r="AA39" s="67"/>
      <c r="AB39" s="67" t="s">
        <v>712</v>
      </c>
      <c r="AC39" s="67"/>
      <c r="AD39" s="67" t="s">
        <v>712</v>
      </c>
      <c r="AE39" s="67"/>
      <c r="AF39" s="67" t="s">
        <v>712</v>
      </c>
      <c r="AG39" s="67"/>
      <c r="AH39" s="67"/>
      <c r="AI39" s="67"/>
      <c r="AJ39" s="67"/>
      <c r="AK39" s="67"/>
    </row>
    <row r="40" spans="2:37" ht="24" customHeight="1" x14ac:dyDescent="0.2">
      <c r="B40" s="111" t="s">
        <v>772</v>
      </c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O40" s="68"/>
      <c r="T40" s="50" t="s">
        <v>45</v>
      </c>
      <c r="U40" s="50" t="s">
        <v>44</v>
      </c>
      <c r="Y40" s="50" t="s">
        <v>712</v>
      </c>
      <c r="AC40" s="50" t="s">
        <v>712</v>
      </c>
      <c r="AE40" s="50" t="s">
        <v>712</v>
      </c>
      <c r="AF40" s="50" t="s">
        <v>712</v>
      </c>
    </row>
    <row r="41" spans="2:37" x14ac:dyDescent="0.2">
      <c r="B41" s="67" t="s">
        <v>666</v>
      </c>
      <c r="C41" s="67"/>
      <c r="D41" s="67"/>
      <c r="F41" s="69" t="s">
        <v>667</v>
      </c>
      <c r="G41" s="67"/>
      <c r="H41" s="67"/>
      <c r="I41" s="67"/>
      <c r="J41" s="67"/>
      <c r="O41" s="68"/>
      <c r="T41" s="50" t="s">
        <v>47</v>
      </c>
      <c r="U41" s="50" t="s">
        <v>46</v>
      </c>
    </row>
    <row r="42" spans="2:37" ht="26.25" customHeight="1" x14ac:dyDescent="0.2">
      <c r="B42" s="110" t="s">
        <v>770</v>
      </c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O42" s="68"/>
      <c r="T42" s="50" t="s">
        <v>49</v>
      </c>
      <c r="U42" s="50" t="s">
        <v>48</v>
      </c>
    </row>
    <row r="43" spans="2:37" s="67" customFormat="1" ht="11.25" x14ac:dyDescent="0.2">
      <c r="B43" s="69" t="s">
        <v>694</v>
      </c>
      <c r="O43" s="70"/>
      <c r="T43" s="67" t="s">
        <v>51</v>
      </c>
      <c r="U43" s="67" t="s">
        <v>50</v>
      </c>
      <c r="X43" s="67" t="s">
        <v>712</v>
      </c>
      <c r="Z43" s="67" t="s">
        <v>712</v>
      </c>
      <c r="AB43" s="67" t="s">
        <v>712</v>
      </c>
      <c r="AD43" s="67" t="s">
        <v>712</v>
      </c>
      <c r="AF43" s="67" t="s">
        <v>712</v>
      </c>
      <c r="AH43" s="67" t="s">
        <v>712</v>
      </c>
      <c r="AJ43" s="67" t="s">
        <v>712</v>
      </c>
    </row>
    <row r="44" spans="2:37" x14ac:dyDescent="0.2">
      <c r="B44" s="67" t="s">
        <v>668</v>
      </c>
      <c r="C44" s="67"/>
      <c r="D44" s="67"/>
      <c r="E44" s="67"/>
      <c r="F44" s="67"/>
      <c r="G44" s="67"/>
      <c r="H44" s="67"/>
      <c r="I44" s="67"/>
      <c r="J44" s="67"/>
      <c r="O44" s="68"/>
      <c r="T44" s="50" t="s">
        <v>53</v>
      </c>
      <c r="U44" s="50" t="s">
        <v>52</v>
      </c>
      <c r="AA44" s="50" t="s">
        <v>712</v>
      </c>
    </row>
    <row r="45" spans="2:37" x14ac:dyDescent="0.2">
      <c r="B45" s="67" t="s">
        <v>669</v>
      </c>
      <c r="C45" s="67"/>
      <c r="D45" s="67"/>
      <c r="E45" s="67"/>
      <c r="F45" s="67"/>
      <c r="G45" s="67"/>
      <c r="H45" s="67"/>
      <c r="I45" s="67"/>
      <c r="J45" s="67"/>
      <c r="O45" s="68"/>
      <c r="T45" s="50" t="s">
        <v>55</v>
      </c>
      <c r="U45" s="50" t="s">
        <v>54</v>
      </c>
      <c r="AF45" s="50" t="s">
        <v>712</v>
      </c>
      <c r="AH45" s="50" t="s">
        <v>712</v>
      </c>
      <c r="AJ45" s="50" t="s">
        <v>712</v>
      </c>
    </row>
    <row r="46" spans="2:37" ht="24.75" customHeight="1" x14ac:dyDescent="0.2">
      <c r="B46" s="111" t="s">
        <v>674</v>
      </c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O46" s="68"/>
      <c r="T46" s="50" t="s">
        <v>57</v>
      </c>
      <c r="U46" s="50" t="s">
        <v>56</v>
      </c>
    </row>
    <row r="47" spans="2:37" s="67" customFormat="1" x14ac:dyDescent="0.2">
      <c r="B47" s="69" t="s">
        <v>673</v>
      </c>
      <c r="O47" s="70"/>
      <c r="T47" s="50" t="s">
        <v>59</v>
      </c>
      <c r="U47" s="50" t="s">
        <v>58</v>
      </c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</row>
    <row r="48" spans="2:37" x14ac:dyDescent="0.2">
      <c r="B48" s="71" t="s">
        <v>670</v>
      </c>
      <c r="C48" s="71"/>
      <c r="D48" s="71"/>
      <c r="E48" s="71"/>
      <c r="F48" s="67"/>
      <c r="G48" s="67"/>
      <c r="H48" s="67"/>
      <c r="I48" s="67"/>
      <c r="J48" s="67"/>
      <c r="O48" s="68"/>
      <c r="T48" s="50" t="s">
        <v>61</v>
      </c>
      <c r="U48" s="50" t="s">
        <v>60</v>
      </c>
      <c r="V48" s="50" t="s">
        <v>712</v>
      </c>
      <c r="X48" s="50" t="s">
        <v>712</v>
      </c>
      <c r="Z48" s="50" t="s">
        <v>712</v>
      </c>
      <c r="AB48" s="50" t="s">
        <v>712</v>
      </c>
      <c r="AH48" s="50" t="s">
        <v>712</v>
      </c>
    </row>
    <row r="49" spans="2:37" x14ac:dyDescent="0.2">
      <c r="B49" s="72" t="s">
        <v>703</v>
      </c>
      <c r="C49" s="67"/>
      <c r="D49" s="67"/>
      <c r="E49" s="67"/>
      <c r="F49" s="67"/>
      <c r="G49" s="67"/>
      <c r="H49" s="67"/>
      <c r="I49" s="67"/>
      <c r="J49" s="67"/>
      <c r="O49" s="68"/>
      <c r="T49" s="50" t="s">
        <v>63</v>
      </c>
      <c r="U49" s="50" t="s">
        <v>62</v>
      </c>
    </row>
    <row r="50" spans="2:37" x14ac:dyDescent="0.2">
      <c r="B50" s="67" t="s">
        <v>671</v>
      </c>
      <c r="C50" s="67"/>
      <c r="D50" s="67"/>
      <c r="E50" s="67"/>
      <c r="F50" s="67"/>
      <c r="G50" s="67"/>
      <c r="H50" s="67"/>
      <c r="I50" s="67"/>
      <c r="J50" s="67"/>
      <c r="O50" s="68"/>
      <c r="T50" s="50" t="s">
        <v>65</v>
      </c>
      <c r="U50" s="50" t="s">
        <v>64</v>
      </c>
      <c r="V50" s="50" t="s">
        <v>712</v>
      </c>
      <c r="X50" s="50" t="s">
        <v>712</v>
      </c>
      <c r="Z50" s="50" t="s">
        <v>712</v>
      </c>
      <c r="AB50" s="50" t="s">
        <v>712</v>
      </c>
      <c r="AD50" s="50" t="s">
        <v>712</v>
      </c>
    </row>
    <row r="51" spans="2:37" x14ac:dyDescent="0.2">
      <c r="B51" s="67" t="s">
        <v>672</v>
      </c>
      <c r="C51" s="67"/>
      <c r="D51" s="67"/>
      <c r="E51" s="67"/>
      <c r="F51" s="67"/>
      <c r="G51" s="67"/>
      <c r="H51" s="67"/>
      <c r="I51" s="67"/>
      <c r="J51" s="67"/>
      <c r="O51" s="68"/>
      <c r="T51" s="50" t="s">
        <v>67</v>
      </c>
      <c r="U51" s="50" t="s">
        <v>66</v>
      </c>
      <c r="AD51" s="50" t="s">
        <v>712</v>
      </c>
      <c r="AH51" s="50" t="s">
        <v>712</v>
      </c>
      <c r="AJ51" s="50" t="s">
        <v>712</v>
      </c>
    </row>
    <row r="52" spans="2:37" s="67" customFormat="1" x14ac:dyDescent="0.2">
      <c r="O52" s="70"/>
      <c r="T52" s="50" t="s">
        <v>69</v>
      </c>
      <c r="U52" s="50" t="s">
        <v>68</v>
      </c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</row>
    <row r="53" spans="2:37" s="67" customFormat="1" x14ac:dyDescent="0.2">
      <c r="B53" s="67" t="s">
        <v>675</v>
      </c>
      <c r="C53" s="73" t="s">
        <v>677</v>
      </c>
      <c r="L53" s="74" t="s">
        <v>679</v>
      </c>
      <c r="M53" s="75" t="s">
        <v>680</v>
      </c>
      <c r="O53" s="70"/>
      <c r="T53" s="50" t="s">
        <v>71</v>
      </c>
      <c r="U53" s="50" t="s">
        <v>70</v>
      </c>
      <c r="V53" s="50"/>
      <c r="W53" s="50"/>
      <c r="X53" s="50"/>
      <c r="Y53" s="50"/>
      <c r="Z53" s="50"/>
      <c r="AA53" s="50"/>
      <c r="AB53" s="50"/>
      <c r="AC53" s="50"/>
      <c r="AD53" s="50" t="s">
        <v>712</v>
      </c>
      <c r="AE53" s="50"/>
      <c r="AF53" s="50" t="s">
        <v>712</v>
      </c>
      <c r="AG53" s="50"/>
      <c r="AH53" s="50" t="s">
        <v>712</v>
      </c>
      <c r="AI53" s="50"/>
      <c r="AJ53" s="50" t="s">
        <v>712</v>
      </c>
      <c r="AK53" s="50"/>
    </row>
    <row r="54" spans="2:37" s="67" customFormat="1" x14ac:dyDescent="0.2">
      <c r="B54" s="67" t="s">
        <v>676</v>
      </c>
      <c r="C54" s="76" t="s">
        <v>724</v>
      </c>
      <c r="L54" s="74" t="s">
        <v>678</v>
      </c>
      <c r="M54" s="77" t="s">
        <v>681</v>
      </c>
      <c r="O54" s="70"/>
      <c r="T54" s="50" t="s">
        <v>73</v>
      </c>
      <c r="U54" s="50" t="s">
        <v>72</v>
      </c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</row>
    <row r="55" spans="2:37" s="67" customFormat="1" ht="27.75" customHeight="1" x14ac:dyDescent="0.2"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T55" s="50" t="s">
        <v>75</v>
      </c>
      <c r="U55" s="50" t="s">
        <v>74</v>
      </c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</row>
    <row r="56" spans="2:37" ht="14.25" customHeight="1" x14ac:dyDescent="0.2">
      <c r="T56" s="50" t="s">
        <v>77</v>
      </c>
      <c r="U56" s="50" t="s">
        <v>76</v>
      </c>
    </row>
    <row r="57" spans="2:37" ht="14.25" customHeight="1" x14ac:dyDescent="0.2">
      <c r="T57" s="50" t="s">
        <v>79</v>
      </c>
      <c r="U57" s="50" t="s">
        <v>78</v>
      </c>
    </row>
    <row r="58" spans="2:37" ht="14.25" customHeight="1" x14ac:dyDescent="0.2">
      <c r="T58" s="50" t="s">
        <v>81</v>
      </c>
      <c r="U58" s="50" t="s">
        <v>80</v>
      </c>
      <c r="Z58" s="50" t="s">
        <v>712</v>
      </c>
      <c r="AD58" s="50" t="s">
        <v>712</v>
      </c>
      <c r="AH58" s="50" t="s">
        <v>712</v>
      </c>
    </row>
    <row r="59" spans="2:37" ht="14.25" customHeight="1" x14ac:dyDescent="0.2">
      <c r="T59" s="50" t="s">
        <v>83</v>
      </c>
      <c r="U59" s="50" t="s">
        <v>82</v>
      </c>
      <c r="Z59" s="50" t="s">
        <v>712</v>
      </c>
      <c r="AJ59" s="50" t="s">
        <v>712</v>
      </c>
    </row>
    <row r="60" spans="2:37" ht="14.25" customHeight="1" x14ac:dyDescent="0.2">
      <c r="T60" s="50" t="s">
        <v>85</v>
      </c>
      <c r="U60" s="50" t="s">
        <v>84</v>
      </c>
      <c r="V60" s="50" t="s">
        <v>712</v>
      </c>
      <c r="AB60" s="50" t="s">
        <v>712</v>
      </c>
      <c r="AD60" s="50" t="s">
        <v>712</v>
      </c>
      <c r="AF60" s="50" t="s">
        <v>712</v>
      </c>
      <c r="AH60" s="50" t="s">
        <v>712</v>
      </c>
      <c r="AJ60" s="50" t="s">
        <v>712</v>
      </c>
    </row>
    <row r="61" spans="2:37" ht="14.25" customHeight="1" x14ac:dyDescent="0.2">
      <c r="T61" s="50" t="s">
        <v>87</v>
      </c>
      <c r="U61" s="50" t="s">
        <v>86</v>
      </c>
      <c r="V61" s="50" t="s">
        <v>712</v>
      </c>
      <c r="X61" s="50" t="s">
        <v>712</v>
      </c>
      <c r="Z61" s="50" t="s">
        <v>712</v>
      </c>
      <c r="AJ61" s="50" t="s">
        <v>712</v>
      </c>
    </row>
    <row r="62" spans="2:37" ht="14.25" customHeight="1" x14ac:dyDescent="0.2">
      <c r="T62" s="50" t="s">
        <v>89</v>
      </c>
      <c r="U62" s="50" t="s">
        <v>88</v>
      </c>
    </row>
    <row r="63" spans="2:37" ht="14.25" customHeight="1" x14ac:dyDescent="0.2">
      <c r="T63" s="50" t="s">
        <v>91</v>
      </c>
      <c r="U63" s="50" t="s">
        <v>90</v>
      </c>
      <c r="V63" s="50" t="s">
        <v>712</v>
      </c>
    </row>
    <row r="64" spans="2:37" ht="14.25" customHeight="1" x14ac:dyDescent="0.2">
      <c r="T64" s="50" t="s">
        <v>93</v>
      </c>
      <c r="U64" s="50" t="s">
        <v>92</v>
      </c>
      <c r="X64" s="50" t="s">
        <v>712</v>
      </c>
      <c r="AC64" s="50" t="s">
        <v>712</v>
      </c>
      <c r="AD64" s="50" t="s">
        <v>712</v>
      </c>
      <c r="AH64" s="50" t="s">
        <v>712</v>
      </c>
    </row>
    <row r="65" spans="20:36" ht="14.25" customHeight="1" x14ac:dyDescent="0.2">
      <c r="T65" s="50" t="s">
        <v>95</v>
      </c>
      <c r="U65" s="50" t="s">
        <v>94</v>
      </c>
    </row>
    <row r="66" spans="20:36" ht="14.25" customHeight="1" x14ac:dyDescent="0.2">
      <c r="T66" s="50" t="s">
        <v>97</v>
      </c>
      <c r="U66" s="50" t="s">
        <v>96</v>
      </c>
    </row>
    <row r="67" spans="20:36" ht="14.25" customHeight="1" x14ac:dyDescent="0.2">
      <c r="T67" s="50" t="s">
        <v>99</v>
      </c>
      <c r="U67" s="50" t="s">
        <v>98</v>
      </c>
      <c r="AH67" s="50" t="s">
        <v>712</v>
      </c>
      <c r="AJ67" s="50" t="s">
        <v>712</v>
      </c>
    </row>
    <row r="68" spans="20:36" ht="14.25" customHeight="1" x14ac:dyDescent="0.2">
      <c r="T68" s="50" t="s">
        <v>101</v>
      </c>
      <c r="U68" s="50" t="s">
        <v>100</v>
      </c>
    </row>
    <row r="69" spans="20:36" ht="14.25" customHeight="1" x14ac:dyDescent="0.2">
      <c r="T69" s="50" t="s">
        <v>103</v>
      </c>
      <c r="U69" s="50" t="s">
        <v>102</v>
      </c>
      <c r="V69" s="50" t="s">
        <v>712</v>
      </c>
      <c r="X69" s="50" t="s">
        <v>712</v>
      </c>
    </row>
    <row r="70" spans="20:36" ht="14.25" customHeight="1" x14ac:dyDescent="0.2">
      <c r="T70" s="50" t="s">
        <v>105</v>
      </c>
      <c r="U70" s="50" t="s">
        <v>104</v>
      </c>
    </row>
    <row r="71" spans="20:36" ht="14.25" customHeight="1" x14ac:dyDescent="0.2">
      <c r="T71" s="50" t="s">
        <v>107</v>
      </c>
      <c r="U71" s="50" t="s">
        <v>106</v>
      </c>
      <c r="AF71" s="50" t="s">
        <v>712</v>
      </c>
      <c r="AH71" s="50" t="s">
        <v>712</v>
      </c>
    </row>
    <row r="72" spans="20:36" ht="14.25" customHeight="1" x14ac:dyDescent="0.2">
      <c r="T72" s="50" t="s">
        <v>109</v>
      </c>
      <c r="U72" s="50" t="s">
        <v>108</v>
      </c>
    </row>
    <row r="73" spans="20:36" ht="14.25" customHeight="1" x14ac:dyDescent="0.2">
      <c r="T73" s="50" t="s">
        <v>111</v>
      </c>
      <c r="U73" s="50" t="s">
        <v>110</v>
      </c>
      <c r="AF73" s="50" t="s">
        <v>712</v>
      </c>
    </row>
    <row r="74" spans="20:36" ht="14.25" customHeight="1" x14ac:dyDescent="0.2">
      <c r="T74" s="50" t="s">
        <v>113</v>
      </c>
      <c r="U74" s="50" t="s">
        <v>112</v>
      </c>
    </row>
    <row r="75" spans="20:36" ht="14.25" customHeight="1" x14ac:dyDescent="0.2">
      <c r="T75" s="50" t="s">
        <v>115</v>
      </c>
      <c r="U75" s="50" t="s">
        <v>114</v>
      </c>
      <c r="Y75" s="50" t="s">
        <v>712</v>
      </c>
    </row>
    <row r="76" spans="20:36" ht="14.25" customHeight="1" x14ac:dyDescent="0.2">
      <c r="T76" s="50" t="s">
        <v>117</v>
      </c>
      <c r="U76" s="50" t="s">
        <v>116</v>
      </c>
      <c r="X76" s="50" t="s">
        <v>712</v>
      </c>
      <c r="Z76" s="50" t="s">
        <v>712</v>
      </c>
      <c r="AB76" s="50" t="s">
        <v>712</v>
      </c>
      <c r="AD76" s="50" t="s">
        <v>712</v>
      </c>
      <c r="AG76" s="50" t="s">
        <v>712</v>
      </c>
      <c r="AH76" s="50" t="s">
        <v>712</v>
      </c>
    </row>
    <row r="77" spans="20:36" ht="14.25" customHeight="1" x14ac:dyDescent="0.2">
      <c r="T77" s="50" t="s">
        <v>119</v>
      </c>
      <c r="U77" s="50" t="s">
        <v>118</v>
      </c>
    </row>
    <row r="78" spans="20:36" ht="14.25" customHeight="1" x14ac:dyDescent="0.2">
      <c r="T78" s="50" t="s">
        <v>121</v>
      </c>
      <c r="U78" s="50" t="s">
        <v>120</v>
      </c>
      <c r="V78" s="50" t="s">
        <v>712</v>
      </c>
      <c r="X78" s="50" t="s">
        <v>712</v>
      </c>
      <c r="Z78" s="50" t="s">
        <v>712</v>
      </c>
      <c r="AB78" s="50" t="s">
        <v>712</v>
      </c>
      <c r="AD78" s="50" t="s">
        <v>712</v>
      </c>
      <c r="AF78" s="50" t="s">
        <v>712</v>
      </c>
      <c r="AH78" s="50" t="s">
        <v>712</v>
      </c>
      <c r="AJ78" s="50" t="s">
        <v>712</v>
      </c>
    </row>
    <row r="79" spans="20:36" ht="14.25" customHeight="1" x14ac:dyDescent="0.2">
      <c r="T79" s="50" t="s">
        <v>123</v>
      </c>
      <c r="U79" s="50" t="s">
        <v>122</v>
      </c>
      <c r="AD79" s="50" t="s">
        <v>712</v>
      </c>
      <c r="AF79" s="50" t="s">
        <v>712</v>
      </c>
      <c r="AJ79" s="50" t="s">
        <v>712</v>
      </c>
    </row>
    <row r="80" spans="20:36" ht="14.25" customHeight="1" x14ac:dyDescent="0.2">
      <c r="T80" s="50" t="s">
        <v>125</v>
      </c>
      <c r="U80" s="50" t="s">
        <v>124</v>
      </c>
      <c r="AI80" s="50" t="s">
        <v>712</v>
      </c>
    </row>
    <row r="81" spans="20:36" ht="14.25" customHeight="1" x14ac:dyDescent="0.2">
      <c r="T81" s="50" t="s">
        <v>127</v>
      </c>
      <c r="U81" s="50" t="s">
        <v>126</v>
      </c>
    </row>
    <row r="82" spans="20:36" ht="14.25" customHeight="1" x14ac:dyDescent="0.2">
      <c r="T82" s="50" t="s">
        <v>129</v>
      </c>
      <c r="U82" s="50" t="s">
        <v>128</v>
      </c>
    </row>
    <row r="83" spans="20:36" ht="14.25" customHeight="1" x14ac:dyDescent="0.2">
      <c r="T83" s="50" t="s">
        <v>131</v>
      </c>
      <c r="U83" s="50" t="s">
        <v>130</v>
      </c>
    </row>
    <row r="84" spans="20:36" ht="14.25" customHeight="1" x14ac:dyDescent="0.2">
      <c r="T84" s="50" t="s">
        <v>133</v>
      </c>
      <c r="U84" s="50" t="s">
        <v>132</v>
      </c>
    </row>
    <row r="85" spans="20:36" ht="14.25" customHeight="1" x14ac:dyDescent="0.2">
      <c r="T85" s="50" t="s">
        <v>135</v>
      </c>
      <c r="U85" s="50" t="s">
        <v>134</v>
      </c>
      <c r="AD85" s="50" t="s">
        <v>712</v>
      </c>
      <c r="AF85" s="50" t="s">
        <v>712</v>
      </c>
      <c r="AJ85" s="50" t="s">
        <v>712</v>
      </c>
    </row>
    <row r="86" spans="20:36" ht="14.25" customHeight="1" x14ac:dyDescent="0.2">
      <c r="T86" s="50" t="s">
        <v>137</v>
      </c>
      <c r="U86" s="50" t="s">
        <v>136</v>
      </c>
    </row>
    <row r="87" spans="20:36" ht="14.25" customHeight="1" x14ac:dyDescent="0.2">
      <c r="T87" s="50" t="s">
        <v>139</v>
      </c>
      <c r="U87" s="50" t="s">
        <v>138</v>
      </c>
    </row>
    <row r="88" spans="20:36" ht="14.25" customHeight="1" x14ac:dyDescent="0.2">
      <c r="T88" s="50" t="s">
        <v>141</v>
      </c>
      <c r="U88" s="50" t="s">
        <v>140</v>
      </c>
      <c r="AJ88" s="50" t="s">
        <v>712</v>
      </c>
    </row>
    <row r="89" spans="20:36" ht="14.25" customHeight="1" x14ac:dyDescent="0.2">
      <c r="T89" s="50" t="s">
        <v>143</v>
      </c>
      <c r="U89" s="50" t="s">
        <v>142</v>
      </c>
      <c r="AF89" s="50" t="s">
        <v>712</v>
      </c>
      <c r="AJ89" s="50" t="s">
        <v>712</v>
      </c>
    </row>
    <row r="90" spans="20:36" ht="14.25" customHeight="1" x14ac:dyDescent="0.2">
      <c r="T90" s="50" t="s">
        <v>145</v>
      </c>
      <c r="U90" s="50" t="s">
        <v>144</v>
      </c>
      <c r="X90" s="50" t="s">
        <v>712</v>
      </c>
    </row>
    <row r="91" spans="20:36" ht="14.25" customHeight="1" x14ac:dyDescent="0.2">
      <c r="T91" s="50" t="s">
        <v>147</v>
      </c>
      <c r="U91" s="50" t="s">
        <v>146</v>
      </c>
      <c r="V91" s="50" t="s">
        <v>712</v>
      </c>
    </row>
    <row r="92" spans="20:36" ht="14.25" customHeight="1" x14ac:dyDescent="0.2">
      <c r="T92" s="50" t="s">
        <v>149</v>
      </c>
      <c r="U92" s="50" t="s">
        <v>148</v>
      </c>
    </row>
    <row r="93" spans="20:36" ht="14.25" customHeight="1" x14ac:dyDescent="0.2">
      <c r="T93" s="50" t="s">
        <v>151</v>
      </c>
      <c r="U93" s="50" t="s">
        <v>150</v>
      </c>
      <c r="V93" s="50" t="s">
        <v>712</v>
      </c>
    </row>
    <row r="94" spans="20:36" ht="14.25" customHeight="1" x14ac:dyDescent="0.2">
      <c r="T94" s="50" t="s">
        <v>153</v>
      </c>
      <c r="U94" s="50" t="s">
        <v>152</v>
      </c>
    </row>
    <row r="95" spans="20:36" ht="14.25" customHeight="1" x14ac:dyDescent="0.2">
      <c r="T95" s="50" t="s">
        <v>155</v>
      </c>
      <c r="U95" s="50" t="s">
        <v>154</v>
      </c>
      <c r="X95" s="50" t="s">
        <v>712</v>
      </c>
      <c r="Z95" s="50" t="s">
        <v>712</v>
      </c>
      <c r="AH95" s="50" t="s">
        <v>712</v>
      </c>
    </row>
    <row r="96" spans="20:36" ht="14.25" customHeight="1" x14ac:dyDescent="0.2">
      <c r="T96" s="50" t="s">
        <v>157</v>
      </c>
      <c r="U96" s="50" t="s">
        <v>156</v>
      </c>
      <c r="V96" s="50" t="s">
        <v>712</v>
      </c>
    </row>
    <row r="97" spans="20:36" ht="14.25" customHeight="1" x14ac:dyDescent="0.2">
      <c r="T97" s="50" t="s">
        <v>159</v>
      </c>
      <c r="U97" s="50" t="s">
        <v>158</v>
      </c>
    </row>
    <row r="98" spans="20:36" ht="14.25" customHeight="1" x14ac:dyDescent="0.2">
      <c r="T98" s="50" t="s">
        <v>161</v>
      </c>
      <c r="U98" s="50" t="s">
        <v>160</v>
      </c>
      <c r="V98" s="50" t="s">
        <v>712</v>
      </c>
      <c r="X98" s="50" t="s">
        <v>712</v>
      </c>
      <c r="Z98" s="50" t="s">
        <v>712</v>
      </c>
      <c r="AB98" s="50" t="s">
        <v>712</v>
      </c>
      <c r="AF98" s="50" t="s">
        <v>712</v>
      </c>
      <c r="AH98" s="50" t="s">
        <v>712</v>
      </c>
      <c r="AJ98" s="50" t="s">
        <v>712</v>
      </c>
    </row>
    <row r="99" spans="20:36" ht="14.25" customHeight="1" x14ac:dyDescent="0.2">
      <c r="T99" s="50" t="s">
        <v>163</v>
      </c>
      <c r="U99" s="50" t="s">
        <v>162</v>
      </c>
    </row>
    <row r="100" spans="20:36" ht="14.25" customHeight="1" x14ac:dyDescent="0.2">
      <c r="T100" s="50" t="s">
        <v>165</v>
      </c>
      <c r="U100" s="50" t="s">
        <v>164</v>
      </c>
    </row>
    <row r="101" spans="20:36" ht="14.25" customHeight="1" x14ac:dyDescent="0.2">
      <c r="T101" s="50" t="s">
        <v>167</v>
      </c>
      <c r="U101" s="50" t="s">
        <v>166</v>
      </c>
    </row>
    <row r="102" spans="20:36" ht="14.25" customHeight="1" x14ac:dyDescent="0.2">
      <c r="T102" s="50" t="s">
        <v>169</v>
      </c>
      <c r="U102" s="50" t="s">
        <v>168</v>
      </c>
    </row>
    <row r="103" spans="20:36" ht="14.25" customHeight="1" x14ac:dyDescent="0.2">
      <c r="T103" s="50" t="s">
        <v>171</v>
      </c>
      <c r="U103" s="50" t="s">
        <v>170</v>
      </c>
    </row>
    <row r="104" spans="20:36" ht="14.25" customHeight="1" x14ac:dyDescent="0.2">
      <c r="T104" s="50" t="s">
        <v>173</v>
      </c>
      <c r="U104" s="50" t="s">
        <v>172</v>
      </c>
    </row>
    <row r="105" spans="20:36" ht="14.25" customHeight="1" x14ac:dyDescent="0.2">
      <c r="T105" s="50" t="s">
        <v>175</v>
      </c>
      <c r="U105" s="50" t="s">
        <v>174</v>
      </c>
      <c r="AF105" s="50" t="s">
        <v>712</v>
      </c>
    </row>
    <row r="106" spans="20:36" ht="14.25" customHeight="1" x14ac:dyDescent="0.2">
      <c r="T106" s="50" t="s">
        <v>177</v>
      </c>
      <c r="U106" s="50" t="s">
        <v>176</v>
      </c>
    </row>
    <row r="107" spans="20:36" ht="14.25" customHeight="1" x14ac:dyDescent="0.2">
      <c r="T107" s="50" t="s">
        <v>179</v>
      </c>
      <c r="U107" s="50" t="s">
        <v>178</v>
      </c>
      <c r="AJ107" s="50" t="s">
        <v>712</v>
      </c>
    </row>
    <row r="108" spans="20:36" ht="14.25" customHeight="1" x14ac:dyDescent="0.2">
      <c r="T108" s="50" t="s">
        <v>181</v>
      </c>
      <c r="U108" s="50" t="s">
        <v>180</v>
      </c>
      <c r="Z108" s="50" t="s">
        <v>712</v>
      </c>
      <c r="AB108" s="50" t="s">
        <v>712</v>
      </c>
      <c r="AD108" s="50" t="s">
        <v>712</v>
      </c>
    </row>
    <row r="109" spans="20:36" ht="14.25" customHeight="1" x14ac:dyDescent="0.2">
      <c r="T109" s="50" t="s">
        <v>183</v>
      </c>
      <c r="U109" s="50" t="s">
        <v>182</v>
      </c>
    </row>
    <row r="110" spans="20:36" ht="14.25" customHeight="1" x14ac:dyDescent="0.2">
      <c r="T110" s="50" t="s">
        <v>185</v>
      </c>
      <c r="U110" s="50" t="s">
        <v>184</v>
      </c>
      <c r="AB110" s="50" t="s">
        <v>712</v>
      </c>
      <c r="AD110" s="50" t="s">
        <v>712</v>
      </c>
    </row>
    <row r="111" spans="20:36" ht="14.25" customHeight="1" x14ac:dyDescent="0.2">
      <c r="T111" s="50" t="s">
        <v>187</v>
      </c>
      <c r="U111" s="50" t="s">
        <v>186</v>
      </c>
    </row>
    <row r="112" spans="20:36" ht="14.25" customHeight="1" x14ac:dyDescent="0.2">
      <c r="T112" s="50" t="s">
        <v>189</v>
      </c>
      <c r="U112" s="50" t="s">
        <v>188</v>
      </c>
    </row>
    <row r="113" spans="20:36" ht="14.25" customHeight="1" x14ac:dyDescent="0.2">
      <c r="T113" s="50" t="s">
        <v>191</v>
      </c>
      <c r="U113" s="50" t="s">
        <v>190</v>
      </c>
    </row>
    <row r="114" spans="20:36" ht="14.25" customHeight="1" x14ac:dyDescent="0.2">
      <c r="T114" s="50" t="s">
        <v>193</v>
      </c>
      <c r="U114" s="50" t="s">
        <v>192</v>
      </c>
    </row>
    <row r="115" spans="20:36" ht="14.25" customHeight="1" x14ac:dyDescent="0.2">
      <c r="T115" s="50" t="s">
        <v>195</v>
      </c>
      <c r="U115" s="50" t="s">
        <v>194</v>
      </c>
    </row>
    <row r="116" spans="20:36" ht="14.25" customHeight="1" x14ac:dyDescent="0.2">
      <c r="T116" s="50" t="s">
        <v>197</v>
      </c>
      <c r="U116" s="50" t="s">
        <v>196</v>
      </c>
      <c r="V116" s="50" t="s">
        <v>712</v>
      </c>
      <c r="X116" s="50" t="s">
        <v>712</v>
      </c>
      <c r="AB116" s="50" t="s">
        <v>712</v>
      </c>
      <c r="AF116" s="50" t="s">
        <v>712</v>
      </c>
    </row>
    <row r="117" spans="20:36" ht="14.25" customHeight="1" x14ac:dyDescent="0.2">
      <c r="T117" s="50" t="s">
        <v>199</v>
      </c>
      <c r="U117" s="50" t="s">
        <v>198</v>
      </c>
      <c r="Z117" s="50" t="s">
        <v>712</v>
      </c>
    </row>
    <row r="118" spans="20:36" ht="14.25" customHeight="1" x14ac:dyDescent="0.2">
      <c r="T118" s="50" t="s">
        <v>201</v>
      </c>
      <c r="U118" s="50" t="s">
        <v>200</v>
      </c>
      <c r="AJ118" s="50" t="s">
        <v>712</v>
      </c>
    </row>
    <row r="119" spans="20:36" ht="14.25" customHeight="1" x14ac:dyDescent="0.2">
      <c r="T119" s="50" t="s">
        <v>203</v>
      </c>
      <c r="U119" s="50" t="s">
        <v>202</v>
      </c>
    </row>
    <row r="120" spans="20:36" ht="14.25" customHeight="1" x14ac:dyDescent="0.2">
      <c r="T120" s="50" t="s">
        <v>205</v>
      </c>
      <c r="U120" s="50" t="s">
        <v>204</v>
      </c>
    </row>
    <row r="121" spans="20:36" ht="14.25" customHeight="1" x14ac:dyDescent="0.2">
      <c r="T121" s="50" t="s">
        <v>207</v>
      </c>
      <c r="U121" s="50" t="s">
        <v>206</v>
      </c>
    </row>
    <row r="122" spans="20:36" ht="14.25" customHeight="1" x14ac:dyDescent="0.2">
      <c r="T122" s="50" t="s">
        <v>209</v>
      </c>
      <c r="U122" s="50" t="s">
        <v>208</v>
      </c>
      <c r="AB122" s="50" t="s">
        <v>712</v>
      </c>
    </row>
    <row r="123" spans="20:36" ht="14.25" customHeight="1" x14ac:dyDescent="0.2">
      <c r="T123" s="50" t="s">
        <v>211</v>
      </c>
      <c r="U123" s="50" t="s">
        <v>210</v>
      </c>
      <c r="W123" s="50" t="s">
        <v>712</v>
      </c>
      <c r="AF123" s="50" t="s">
        <v>712</v>
      </c>
    </row>
    <row r="124" spans="20:36" ht="14.25" customHeight="1" x14ac:dyDescent="0.2">
      <c r="T124" s="50" t="s">
        <v>213</v>
      </c>
      <c r="U124" s="50" t="s">
        <v>212</v>
      </c>
      <c r="V124" s="50" t="s">
        <v>712</v>
      </c>
      <c r="AC124" s="50" t="s">
        <v>712</v>
      </c>
    </row>
    <row r="125" spans="20:36" ht="14.25" customHeight="1" x14ac:dyDescent="0.2">
      <c r="T125" s="50" t="s">
        <v>215</v>
      </c>
      <c r="U125" s="50" t="s">
        <v>214</v>
      </c>
    </row>
    <row r="126" spans="20:36" ht="14.25" customHeight="1" x14ac:dyDescent="0.2">
      <c r="T126" s="50" t="s">
        <v>217</v>
      </c>
      <c r="U126" s="50" t="s">
        <v>216</v>
      </c>
      <c r="V126" s="50" t="s">
        <v>712</v>
      </c>
    </row>
    <row r="127" spans="20:36" ht="14.25" customHeight="1" x14ac:dyDescent="0.2">
      <c r="T127" s="50" t="s">
        <v>219</v>
      </c>
      <c r="U127" s="50" t="s">
        <v>218</v>
      </c>
    </row>
    <row r="128" spans="20:36" ht="14.25" customHeight="1" x14ac:dyDescent="0.2">
      <c r="T128" s="50" t="s">
        <v>221</v>
      </c>
      <c r="U128" s="50" t="s">
        <v>220</v>
      </c>
      <c r="V128" s="50" t="s">
        <v>712</v>
      </c>
      <c r="AB128" s="50" t="s">
        <v>712</v>
      </c>
      <c r="AD128" s="50" t="s">
        <v>712</v>
      </c>
      <c r="AF128" s="50" t="s">
        <v>712</v>
      </c>
      <c r="AH128" s="50" t="s">
        <v>712</v>
      </c>
    </row>
    <row r="129" spans="20:36" ht="14.25" customHeight="1" x14ac:dyDescent="0.2">
      <c r="T129" s="50" t="s">
        <v>223</v>
      </c>
      <c r="U129" s="50" t="s">
        <v>222</v>
      </c>
      <c r="X129" s="50" t="s">
        <v>712</v>
      </c>
    </row>
    <row r="130" spans="20:36" ht="14.25" customHeight="1" x14ac:dyDescent="0.2">
      <c r="T130" s="50" t="s">
        <v>225</v>
      </c>
      <c r="U130" s="50" t="s">
        <v>224</v>
      </c>
      <c r="X130" s="50" t="s">
        <v>712</v>
      </c>
      <c r="Z130" s="50" t="s">
        <v>712</v>
      </c>
      <c r="AB130" s="50" t="s">
        <v>712</v>
      </c>
      <c r="AD130" s="50" t="s">
        <v>712</v>
      </c>
      <c r="AF130" s="50" t="s">
        <v>712</v>
      </c>
      <c r="AH130" s="50" t="s">
        <v>712</v>
      </c>
      <c r="AJ130" s="50" t="s">
        <v>712</v>
      </c>
    </row>
    <row r="131" spans="20:36" ht="14.25" customHeight="1" x14ac:dyDescent="0.2">
      <c r="T131" s="50" t="s">
        <v>227</v>
      </c>
      <c r="U131" s="50" t="s">
        <v>226</v>
      </c>
      <c r="Z131" s="50" t="s">
        <v>712</v>
      </c>
      <c r="AB131" s="50" t="s">
        <v>712</v>
      </c>
    </row>
    <row r="132" spans="20:36" ht="14.25" customHeight="1" x14ac:dyDescent="0.2">
      <c r="T132" s="50" t="s">
        <v>229</v>
      </c>
      <c r="U132" s="50" t="s">
        <v>228</v>
      </c>
    </row>
    <row r="133" spans="20:36" ht="14.25" customHeight="1" x14ac:dyDescent="0.2">
      <c r="T133" s="50" t="s">
        <v>231</v>
      </c>
      <c r="U133" s="50" t="s">
        <v>230</v>
      </c>
      <c r="X133" s="50" t="s">
        <v>712</v>
      </c>
      <c r="Z133" s="50" t="s">
        <v>712</v>
      </c>
      <c r="AB133" s="50" t="s">
        <v>712</v>
      </c>
      <c r="AD133" s="50" t="s">
        <v>712</v>
      </c>
      <c r="AF133" s="50" t="s">
        <v>712</v>
      </c>
      <c r="AH133" s="50" t="s">
        <v>712</v>
      </c>
      <c r="AJ133" s="50" t="s">
        <v>712</v>
      </c>
    </row>
    <row r="134" spans="20:36" ht="14.25" customHeight="1" x14ac:dyDescent="0.2">
      <c r="T134" s="50" t="s">
        <v>233</v>
      </c>
      <c r="U134" s="50" t="s">
        <v>232</v>
      </c>
    </row>
    <row r="135" spans="20:36" ht="14.25" customHeight="1" x14ac:dyDescent="0.2">
      <c r="T135" s="50" t="s">
        <v>235</v>
      </c>
      <c r="U135" s="50" t="s">
        <v>234</v>
      </c>
    </row>
    <row r="136" spans="20:36" ht="14.25" customHeight="1" x14ac:dyDescent="0.2">
      <c r="T136" s="50" t="s">
        <v>237</v>
      </c>
      <c r="U136" s="50" t="s">
        <v>236</v>
      </c>
      <c r="Z136" s="50" t="s">
        <v>712</v>
      </c>
    </row>
    <row r="137" spans="20:36" ht="14.25" customHeight="1" x14ac:dyDescent="0.2">
      <c r="T137" s="50" t="s">
        <v>239</v>
      </c>
      <c r="U137" s="50" t="s">
        <v>238</v>
      </c>
    </row>
    <row r="138" spans="20:36" ht="14.25" customHeight="1" x14ac:dyDescent="0.2">
      <c r="T138" s="50" t="s">
        <v>241</v>
      </c>
      <c r="U138" s="50" t="s">
        <v>240</v>
      </c>
      <c r="Z138" s="50" t="s">
        <v>712</v>
      </c>
      <c r="AB138" s="50" t="s">
        <v>712</v>
      </c>
    </row>
    <row r="139" spans="20:36" ht="14.25" customHeight="1" x14ac:dyDescent="0.2">
      <c r="T139" s="50" t="s">
        <v>243</v>
      </c>
      <c r="U139" s="50" t="s">
        <v>242</v>
      </c>
    </row>
    <row r="140" spans="20:36" ht="14.25" customHeight="1" x14ac:dyDescent="0.2">
      <c r="T140" s="50" t="s">
        <v>245</v>
      </c>
      <c r="U140" s="50" t="s">
        <v>244</v>
      </c>
      <c r="X140" s="50" t="s">
        <v>712</v>
      </c>
    </row>
    <row r="141" spans="20:36" ht="14.25" customHeight="1" x14ac:dyDescent="0.2">
      <c r="T141" s="50" t="s">
        <v>247</v>
      </c>
      <c r="U141" s="50" t="s">
        <v>246</v>
      </c>
      <c r="Z141" s="50" t="s">
        <v>712</v>
      </c>
    </row>
    <row r="142" spans="20:36" ht="14.25" customHeight="1" x14ac:dyDescent="0.2">
      <c r="T142" s="50" t="s">
        <v>249</v>
      </c>
      <c r="U142" s="50" t="s">
        <v>248</v>
      </c>
    </row>
    <row r="143" spans="20:36" ht="14.25" customHeight="1" x14ac:dyDescent="0.2">
      <c r="T143" s="50" t="s">
        <v>251</v>
      </c>
      <c r="U143" s="50" t="s">
        <v>250</v>
      </c>
      <c r="AD143" s="50" t="s">
        <v>712</v>
      </c>
      <c r="AJ143" s="50" t="s">
        <v>712</v>
      </c>
    </row>
    <row r="144" spans="20:36" ht="14.25" customHeight="1" x14ac:dyDescent="0.2">
      <c r="T144" s="50" t="s">
        <v>253</v>
      </c>
      <c r="U144" s="50" t="s">
        <v>252</v>
      </c>
    </row>
    <row r="145" spans="20:37" ht="14.25" customHeight="1" x14ac:dyDescent="0.2">
      <c r="T145" s="50" t="s">
        <v>255</v>
      </c>
      <c r="U145" s="50" t="s">
        <v>254</v>
      </c>
    </row>
    <row r="146" spans="20:37" ht="14.25" customHeight="1" x14ac:dyDescent="0.2">
      <c r="T146" s="50" t="s">
        <v>257</v>
      </c>
      <c r="U146" s="50" t="s">
        <v>256</v>
      </c>
    </row>
    <row r="147" spans="20:37" ht="14.25" customHeight="1" x14ac:dyDescent="0.2">
      <c r="T147" s="50" t="s">
        <v>259</v>
      </c>
      <c r="U147" s="50" t="s">
        <v>258</v>
      </c>
      <c r="X147" s="50" t="s">
        <v>712</v>
      </c>
      <c r="AB147" s="50" t="s">
        <v>712</v>
      </c>
      <c r="AJ147" s="50" t="s">
        <v>712</v>
      </c>
    </row>
    <row r="148" spans="20:37" ht="14.25" customHeight="1" x14ac:dyDescent="0.2">
      <c r="T148" s="50" t="s">
        <v>261</v>
      </c>
      <c r="U148" s="50" t="s">
        <v>260</v>
      </c>
      <c r="AA148" s="50" t="s">
        <v>712</v>
      </c>
    </row>
    <row r="149" spans="20:37" ht="14.25" customHeight="1" x14ac:dyDescent="0.2">
      <c r="T149" s="50" t="s">
        <v>263</v>
      </c>
      <c r="U149" s="50" t="s">
        <v>262</v>
      </c>
    </row>
    <row r="150" spans="20:37" ht="14.25" customHeight="1" x14ac:dyDescent="0.2">
      <c r="T150" s="50" t="s">
        <v>265</v>
      </c>
      <c r="U150" s="50" t="s">
        <v>264</v>
      </c>
      <c r="AB150" s="50" t="s">
        <v>712</v>
      </c>
      <c r="AD150" s="50" t="s">
        <v>712</v>
      </c>
      <c r="AF150" s="50" t="s">
        <v>712</v>
      </c>
      <c r="AH150" s="50" t="s">
        <v>712</v>
      </c>
      <c r="AJ150" s="50" t="s">
        <v>712</v>
      </c>
    </row>
    <row r="151" spans="20:37" ht="14.25" customHeight="1" x14ac:dyDescent="0.2">
      <c r="T151" s="50" t="s">
        <v>267</v>
      </c>
      <c r="U151" s="50" t="s">
        <v>266</v>
      </c>
    </row>
    <row r="152" spans="20:37" ht="14.25" customHeight="1" x14ac:dyDescent="0.2">
      <c r="T152" s="50" t="s">
        <v>269</v>
      </c>
      <c r="U152" s="50" t="s">
        <v>268</v>
      </c>
    </row>
    <row r="153" spans="20:37" ht="14.25" customHeight="1" x14ac:dyDescent="0.2">
      <c r="T153" s="50" t="s">
        <v>271</v>
      </c>
      <c r="U153" s="50" t="s">
        <v>270</v>
      </c>
      <c r="X153" s="50" t="s">
        <v>712</v>
      </c>
      <c r="Z153" s="50" t="s">
        <v>712</v>
      </c>
    </row>
    <row r="154" spans="20:37" ht="14.25" customHeight="1" x14ac:dyDescent="0.2">
      <c r="T154" s="50" t="s">
        <v>273</v>
      </c>
      <c r="U154" s="50" t="s">
        <v>272</v>
      </c>
      <c r="W154" s="50" t="s">
        <v>712</v>
      </c>
    </row>
    <row r="155" spans="20:37" ht="14.25" customHeight="1" x14ac:dyDescent="0.2">
      <c r="T155" s="50" t="s">
        <v>275</v>
      </c>
      <c r="U155" s="50" t="s">
        <v>274</v>
      </c>
      <c r="W155" s="50" t="s">
        <v>712</v>
      </c>
      <c r="Y155" s="50" t="s">
        <v>712</v>
      </c>
      <c r="AA155" s="50" t="s">
        <v>712</v>
      </c>
      <c r="AB155" s="50" t="s">
        <v>712</v>
      </c>
      <c r="AE155" s="50" t="s">
        <v>712</v>
      </c>
      <c r="AK155" s="50" t="s">
        <v>712</v>
      </c>
    </row>
    <row r="156" spans="20:37" ht="14.25" customHeight="1" x14ac:dyDescent="0.2">
      <c r="T156" s="50" t="s">
        <v>277</v>
      </c>
      <c r="U156" s="50" t="s">
        <v>276</v>
      </c>
      <c r="X156" s="50" t="s">
        <v>712</v>
      </c>
    </row>
    <row r="157" spans="20:37" ht="14.25" customHeight="1" x14ac:dyDescent="0.2">
      <c r="T157" s="50" t="s">
        <v>279</v>
      </c>
      <c r="U157" s="50" t="s">
        <v>278</v>
      </c>
      <c r="V157" s="50" t="s">
        <v>712</v>
      </c>
      <c r="X157" s="50" t="s">
        <v>712</v>
      </c>
      <c r="Z157" s="50" t="s">
        <v>712</v>
      </c>
      <c r="AB157" s="50" t="s">
        <v>712</v>
      </c>
      <c r="AH157" s="50" t="s">
        <v>712</v>
      </c>
      <c r="AJ157" s="50" t="s">
        <v>712</v>
      </c>
    </row>
    <row r="158" spans="20:37" ht="14.25" customHeight="1" x14ac:dyDescent="0.2">
      <c r="T158" s="50" t="s">
        <v>281</v>
      </c>
      <c r="U158" s="50" t="s">
        <v>280</v>
      </c>
      <c r="X158" s="50" t="s">
        <v>712</v>
      </c>
      <c r="AH158" s="50" t="s">
        <v>712</v>
      </c>
    </row>
    <row r="159" spans="20:37" ht="14.25" customHeight="1" x14ac:dyDescent="0.2">
      <c r="T159" s="50" t="s">
        <v>283</v>
      </c>
      <c r="U159" s="50" t="s">
        <v>282</v>
      </c>
    </row>
    <row r="160" spans="20:37" ht="14.25" customHeight="1" x14ac:dyDescent="0.2">
      <c r="T160" s="50" t="s">
        <v>285</v>
      </c>
      <c r="U160" s="50" t="s">
        <v>284</v>
      </c>
    </row>
    <row r="161" spans="20:36" ht="14.25" customHeight="1" x14ac:dyDescent="0.2">
      <c r="T161" s="50" t="s">
        <v>287</v>
      </c>
      <c r="U161" s="50" t="s">
        <v>286</v>
      </c>
      <c r="AH161" s="50" t="s">
        <v>712</v>
      </c>
    </row>
    <row r="162" spans="20:36" ht="14.25" customHeight="1" x14ac:dyDescent="0.2">
      <c r="T162" s="50" t="s">
        <v>289</v>
      </c>
      <c r="U162" s="50" t="s">
        <v>288</v>
      </c>
    </row>
    <row r="163" spans="20:36" ht="14.25" customHeight="1" x14ac:dyDescent="0.2">
      <c r="T163" s="50" t="s">
        <v>291</v>
      </c>
      <c r="U163" s="50" t="s">
        <v>290</v>
      </c>
    </row>
    <row r="164" spans="20:36" ht="14.25" customHeight="1" x14ac:dyDescent="0.2">
      <c r="T164" s="50" t="s">
        <v>293</v>
      </c>
      <c r="U164" s="50" t="s">
        <v>292</v>
      </c>
      <c r="V164" s="50" t="s">
        <v>712</v>
      </c>
      <c r="X164" s="50" t="s">
        <v>712</v>
      </c>
      <c r="Z164" s="50" t="s">
        <v>712</v>
      </c>
      <c r="AB164" s="50" t="s">
        <v>712</v>
      </c>
    </row>
    <row r="165" spans="20:36" ht="14.25" customHeight="1" x14ac:dyDescent="0.2">
      <c r="T165" s="50" t="s">
        <v>295</v>
      </c>
      <c r="U165" s="50" t="s">
        <v>294</v>
      </c>
      <c r="V165" s="50" t="s">
        <v>712</v>
      </c>
      <c r="X165" s="50" t="s">
        <v>712</v>
      </c>
      <c r="Z165" s="50" t="s">
        <v>712</v>
      </c>
      <c r="AB165" s="50" t="s">
        <v>712</v>
      </c>
      <c r="AD165" s="50" t="s">
        <v>712</v>
      </c>
    </row>
    <row r="166" spans="20:36" ht="14.25" customHeight="1" x14ac:dyDescent="0.2">
      <c r="T166" s="50" t="s">
        <v>297</v>
      </c>
      <c r="U166" s="50" t="s">
        <v>296</v>
      </c>
    </row>
    <row r="167" spans="20:36" ht="14.25" customHeight="1" x14ac:dyDescent="0.2">
      <c r="T167" s="50" t="s">
        <v>299</v>
      </c>
      <c r="U167" s="50" t="s">
        <v>298</v>
      </c>
      <c r="AJ167" s="50" t="s">
        <v>712</v>
      </c>
    </row>
    <row r="168" spans="20:36" ht="14.25" customHeight="1" x14ac:dyDescent="0.2">
      <c r="T168" s="50" t="s">
        <v>301</v>
      </c>
      <c r="U168" s="50" t="s">
        <v>300</v>
      </c>
    </row>
    <row r="169" spans="20:36" ht="14.25" customHeight="1" x14ac:dyDescent="0.2">
      <c r="T169" s="50" t="s">
        <v>303</v>
      </c>
      <c r="U169" s="50" t="s">
        <v>302</v>
      </c>
      <c r="AB169" s="50" t="s">
        <v>712</v>
      </c>
      <c r="AD169" s="50" t="s">
        <v>712</v>
      </c>
      <c r="AF169" s="50" t="s">
        <v>712</v>
      </c>
      <c r="AH169" s="50" t="s">
        <v>712</v>
      </c>
      <c r="AJ169" s="50" t="s">
        <v>712</v>
      </c>
    </row>
    <row r="170" spans="20:36" ht="14.25" customHeight="1" x14ac:dyDescent="0.2">
      <c r="T170" s="50" t="s">
        <v>305</v>
      </c>
      <c r="U170" s="50" t="s">
        <v>304</v>
      </c>
      <c r="V170" s="50" t="s">
        <v>712</v>
      </c>
    </row>
    <row r="171" spans="20:36" ht="14.25" customHeight="1" x14ac:dyDescent="0.2">
      <c r="T171" s="50" t="s">
        <v>307</v>
      </c>
      <c r="U171" s="50" t="s">
        <v>306</v>
      </c>
      <c r="V171" s="50" t="s">
        <v>712</v>
      </c>
    </row>
    <row r="172" spans="20:36" ht="14.25" customHeight="1" x14ac:dyDescent="0.2">
      <c r="T172" s="50" t="s">
        <v>309</v>
      </c>
      <c r="U172" s="50" t="s">
        <v>308</v>
      </c>
      <c r="X172" s="50" t="s">
        <v>712</v>
      </c>
      <c r="Z172" s="50" t="s">
        <v>712</v>
      </c>
      <c r="AB172" s="50" t="s">
        <v>712</v>
      </c>
      <c r="AD172" s="50" t="s">
        <v>712</v>
      </c>
      <c r="AF172" s="50" t="s">
        <v>712</v>
      </c>
      <c r="AH172" s="50" t="s">
        <v>712</v>
      </c>
      <c r="AJ172" s="50" t="s">
        <v>712</v>
      </c>
    </row>
    <row r="173" spans="20:36" ht="14.25" customHeight="1" x14ac:dyDescent="0.2">
      <c r="T173" s="50" t="s">
        <v>311</v>
      </c>
      <c r="U173" s="50" t="s">
        <v>310</v>
      </c>
      <c r="W173" s="50" t="s">
        <v>712</v>
      </c>
    </row>
    <row r="174" spans="20:36" ht="14.25" customHeight="1" x14ac:dyDescent="0.2">
      <c r="T174" s="50" t="s">
        <v>313</v>
      </c>
      <c r="U174" s="50" t="s">
        <v>312</v>
      </c>
    </row>
    <row r="175" spans="20:36" ht="14.25" customHeight="1" x14ac:dyDescent="0.2">
      <c r="T175" s="50" t="s">
        <v>315</v>
      </c>
      <c r="U175" s="50" t="s">
        <v>314</v>
      </c>
      <c r="V175" s="50" t="s">
        <v>712</v>
      </c>
    </row>
    <row r="176" spans="20:36" ht="14.25" customHeight="1" x14ac:dyDescent="0.2">
      <c r="T176" s="50" t="s">
        <v>317</v>
      </c>
      <c r="U176" s="50" t="s">
        <v>316</v>
      </c>
      <c r="W176" s="50" t="s">
        <v>712</v>
      </c>
    </row>
    <row r="177" spans="20:36" ht="14.25" customHeight="1" x14ac:dyDescent="0.2">
      <c r="T177" s="50" t="s">
        <v>319</v>
      </c>
      <c r="U177" s="50" t="s">
        <v>318</v>
      </c>
      <c r="V177" s="50" t="s">
        <v>712</v>
      </c>
      <c r="X177" s="50" t="s">
        <v>712</v>
      </c>
      <c r="Z177" s="50" t="s">
        <v>712</v>
      </c>
      <c r="AB177" s="50" t="s">
        <v>712</v>
      </c>
      <c r="AD177" s="50" t="s">
        <v>712</v>
      </c>
      <c r="AH177" s="50" t="s">
        <v>712</v>
      </c>
    </row>
    <row r="178" spans="20:36" ht="14.25" customHeight="1" x14ac:dyDescent="0.2">
      <c r="T178" s="50" t="s">
        <v>321</v>
      </c>
      <c r="U178" s="50" t="s">
        <v>320</v>
      </c>
    </row>
    <row r="179" spans="20:36" ht="14.25" customHeight="1" x14ac:dyDescent="0.2">
      <c r="T179" s="50" t="s">
        <v>323</v>
      </c>
      <c r="U179" s="50" t="s">
        <v>322</v>
      </c>
      <c r="AB179" s="50" t="s">
        <v>712</v>
      </c>
      <c r="AD179" s="50" t="s">
        <v>712</v>
      </c>
      <c r="AH179" s="50" t="s">
        <v>712</v>
      </c>
    </row>
    <row r="180" spans="20:36" ht="14.25" customHeight="1" x14ac:dyDescent="0.2">
      <c r="T180" s="50" t="s">
        <v>325</v>
      </c>
      <c r="U180" s="50" t="s">
        <v>324</v>
      </c>
      <c r="AF180" s="50" t="s">
        <v>712</v>
      </c>
    </row>
    <row r="181" spans="20:36" ht="14.25" customHeight="1" x14ac:dyDescent="0.2">
      <c r="T181" s="50" t="s">
        <v>327</v>
      </c>
      <c r="U181" s="50" t="s">
        <v>326</v>
      </c>
    </row>
    <row r="182" spans="20:36" ht="14.25" customHeight="1" x14ac:dyDescent="0.2">
      <c r="T182" s="50" t="s">
        <v>329</v>
      </c>
      <c r="U182" s="50" t="s">
        <v>328</v>
      </c>
      <c r="AJ182" s="50" t="s">
        <v>712</v>
      </c>
    </row>
    <row r="183" spans="20:36" ht="14.25" customHeight="1" x14ac:dyDescent="0.2">
      <c r="T183" s="50" t="s">
        <v>331</v>
      </c>
      <c r="U183" s="50" t="s">
        <v>330</v>
      </c>
      <c r="AB183" s="50" t="s">
        <v>712</v>
      </c>
    </row>
    <row r="184" spans="20:36" ht="14.25" customHeight="1" x14ac:dyDescent="0.2">
      <c r="T184" s="50" t="s">
        <v>333</v>
      </c>
      <c r="U184" s="50" t="s">
        <v>332</v>
      </c>
    </row>
    <row r="185" spans="20:36" ht="14.25" customHeight="1" x14ac:dyDescent="0.2">
      <c r="T185" s="50" t="s">
        <v>335</v>
      </c>
      <c r="U185" s="50" t="s">
        <v>334</v>
      </c>
    </row>
    <row r="186" spans="20:36" ht="14.25" customHeight="1" x14ac:dyDescent="0.2">
      <c r="T186" s="50" t="s">
        <v>337</v>
      </c>
      <c r="U186" s="50" t="s">
        <v>336</v>
      </c>
      <c r="AH186" s="50" t="s">
        <v>712</v>
      </c>
      <c r="AJ186" s="50" t="s">
        <v>712</v>
      </c>
    </row>
    <row r="187" spans="20:36" ht="14.25" customHeight="1" x14ac:dyDescent="0.2">
      <c r="T187" s="50" t="s">
        <v>339</v>
      </c>
      <c r="U187" s="50" t="s">
        <v>338</v>
      </c>
    </row>
    <row r="188" spans="20:36" ht="14.25" customHeight="1" x14ac:dyDescent="0.2">
      <c r="T188" s="50" t="s">
        <v>341</v>
      </c>
      <c r="U188" s="50" t="s">
        <v>340</v>
      </c>
    </row>
    <row r="189" spans="20:36" ht="14.25" customHeight="1" x14ac:dyDescent="0.2">
      <c r="T189" s="50" t="s">
        <v>343</v>
      </c>
      <c r="U189" s="50" t="s">
        <v>342</v>
      </c>
    </row>
    <row r="190" spans="20:36" ht="14.25" customHeight="1" x14ac:dyDescent="0.2">
      <c r="T190" s="50" t="s">
        <v>345</v>
      </c>
      <c r="U190" s="50" t="s">
        <v>344</v>
      </c>
    </row>
    <row r="191" spans="20:36" ht="14.25" customHeight="1" x14ac:dyDescent="0.2">
      <c r="T191" s="50" t="s">
        <v>347</v>
      </c>
      <c r="U191" s="50" t="s">
        <v>346</v>
      </c>
      <c r="X191" s="50" t="s">
        <v>712</v>
      </c>
      <c r="AB191" s="50" t="s">
        <v>712</v>
      </c>
      <c r="AD191" s="50" t="s">
        <v>712</v>
      </c>
      <c r="AH191" s="50" t="s">
        <v>712</v>
      </c>
    </row>
    <row r="192" spans="20:36" ht="14.25" customHeight="1" x14ac:dyDescent="0.2">
      <c r="T192" s="50" t="s">
        <v>349</v>
      </c>
      <c r="U192" s="50" t="s">
        <v>348</v>
      </c>
    </row>
    <row r="193" spans="20:36" ht="14.25" customHeight="1" x14ac:dyDescent="0.2">
      <c r="T193" s="50" t="s">
        <v>351</v>
      </c>
      <c r="U193" s="50" t="s">
        <v>350</v>
      </c>
      <c r="AD193" s="50" t="s">
        <v>712</v>
      </c>
      <c r="AF193" s="50" t="s">
        <v>712</v>
      </c>
      <c r="AH193" s="50" t="s">
        <v>712</v>
      </c>
      <c r="AJ193" s="50" t="s">
        <v>712</v>
      </c>
    </row>
    <row r="194" spans="20:36" ht="14.25" customHeight="1" x14ac:dyDescent="0.2">
      <c r="T194" s="50" t="s">
        <v>353</v>
      </c>
      <c r="U194" s="50" t="s">
        <v>352</v>
      </c>
    </row>
    <row r="195" spans="20:36" ht="14.25" customHeight="1" x14ac:dyDescent="0.2">
      <c r="T195" s="50" t="s">
        <v>355</v>
      </c>
      <c r="U195" s="50" t="s">
        <v>354</v>
      </c>
      <c r="AD195" s="50" t="s">
        <v>712</v>
      </c>
    </row>
    <row r="196" spans="20:36" ht="14.25" customHeight="1" x14ac:dyDescent="0.2">
      <c r="T196" s="50" t="s">
        <v>357</v>
      </c>
      <c r="U196" s="50" t="s">
        <v>356</v>
      </c>
    </row>
    <row r="197" spans="20:36" ht="14.25" customHeight="1" x14ac:dyDescent="0.2">
      <c r="T197" s="50" t="s">
        <v>359</v>
      </c>
      <c r="U197" s="50" t="s">
        <v>358</v>
      </c>
    </row>
    <row r="198" spans="20:36" ht="14.25" customHeight="1" x14ac:dyDescent="0.2">
      <c r="T198" s="50" t="s">
        <v>361</v>
      </c>
      <c r="U198" s="50" t="s">
        <v>360</v>
      </c>
    </row>
    <row r="199" spans="20:36" ht="14.25" customHeight="1" x14ac:dyDescent="0.2">
      <c r="T199" s="50" t="s">
        <v>363</v>
      </c>
      <c r="U199" s="50" t="s">
        <v>362</v>
      </c>
      <c r="AJ199" s="50" t="s">
        <v>712</v>
      </c>
    </row>
    <row r="200" spans="20:36" ht="14.25" customHeight="1" x14ac:dyDescent="0.2">
      <c r="T200" s="50" t="s">
        <v>365</v>
      </c>
      <c r="U200" s="50" t="s">
        <v>364</v>
      </c>
      <c r="AA200" s="50" t="s">
        <v>712</v>
      </c>
    </row>
    <row r="201" spans="20:36" ht="14.25" customHeight="1" x14ac:dyDescent="0.2">
      <c r="T201" s="50" t="s">
        <v>367</v>
      </c>
      <c r="U201" s="50" t="s">
        <v>366</v>
      </c>
    </row>
    <row r="202" spans="20:36" ht="14.25" customHeight="1" x14ac:dyDescent="0.2">
      <c r="T202" s="50" t="s">
        <v>369</v>
      </c>
      <c r="U202" s="50" t="s">
        <v>368</v>
      </c>
    </row>
    <row r="203" spans="20:36" ht="14.25" customHeight="1" x14ac:dyDescent="0.2">
      <c r="T203" s="50" t="s">
        <v>371</v>
      </c>
      <c r="U203" s="50" t="s">
        <v>370</v>
      </c>
    </row>
    <row r="204" spans="20:36" ht="14.25" customHeight="1" x14ac:dyDescent="0.2">
      <c r="T204" s="50" t="s">
        <v>373</v>
      </c>
      <c r="U204" s="50" t="s">
        <v>372</v>
      </c>
      <c r="Y204" s="50" t="s">
        <v>712</v>
      </c>
    </row>
    <row r="205" spans="20:36" ht="14.25" customHeight="1" x14ac:dyDescent="0.2">
      <c r="T205" s="50" t="s">
        <v>375</v>
      </c>
      <c r="U205" s="50" t="s">
        <v>374</v>
      </c>
      <c r="AD205" s="50" t="s">
        <v>712</v>
      </c>
    </row>
    <row r="206" spans="20:36" ht="14.25" customHeight="1" x14ac:dyDescent="0.2">
      <c r="T206" s="50" t="s">
        <v>377</v>
      </c>
      <c r="U206" s="50" t="s">
        <v>376</v>
      </c>
      <c r="V206" s="50" t="s">
        <v>712</v>
      </c>
      <c r="X206" s="50" t="s">
        <v>712</v>
      </c>
      <c r="Z206" s="50" t="s">
        <v>712</v>
      </c>
      <c r="AJ206" s="50" t="s">
        <v>712</v>
      </c>
    </row>
    <row r="207" spans="20:36" ht="14.25" customHeight="1" x14ac:dyDescent="0.2">
      <c r="T207" s="50" t="s">
        <v>379</v>
      </c>
      <c r="U207" s="50" t="s">
        <v>378</v>
      </c>
      <c r="AB207" s="50" t="s">
        <v>712</v>
      </c>
    </row>
    <row r="208" spans="20:36" ht="14.25" customHeight="1" x14ac:dyDescent="0.2">
      <c r="T208" s="50" t="s">
        <v>381</v>
      </c>
      <c r="U208" s="50" t="s">
        <v>380</v>
      </c>
      <c r="V208" s="50" t="s">
        <v>712</v>
      </c>
      <c r="X208" s="50" t="s">
        <v>712</v>
      </c>
      <c r="Z208" s="50" t="s">
        <v>712</v>
      </c>
      <c r="AB208" s="50" t="s">
        <v>712</v>
      </c>
      <c r="AD208" s="50" t="s">
        <v>712</v>
      </c>
      <c r="AF208" s="50" t="s">
        <v>712</v>
      </c>
      <c r="AH208" s="50" t="s">
        <v>712</v>
      </c>
      <c r="AJ208" s="50" t="s">
        <v>712</v>
      </c>
    </row>
    <row r="209" spans="20:36" ht="14.25" customHeight="1" x14ac:dyDescent="0.2">
      <c r="T209" s="50" t="s">
        <v>383</v>
      </c>
      <c r="U209" s="50" t="s">
        <v>382</v>
      </c>
      <c r="AJ209" s="50" t="s">
        <v>712</v>
      </c>
    </row>
    <row r="210" spans="20:36" ht="14.25" customHeight="1" x14ac:dyDescent="0.2">
      <c r="T210" s="50" t="s">
        <v>385</v>
      </c>
      <c r="U210" s="50" t="s">
        <v>384</v>
      </c>
    </row>
    <row r="211" spans="20:36" ht="14.25" customHeight="1" x14ac:dyDescent="0.2">
      <c r="T211" s="50" t="s">
        <v>387</v>
      </c>
      <c r="U211" s="50" t="s">
        <v>386</v>
      </c>
    </row>
    <row r="212" spans="20:36" ht="14.25" customHeight="1" x14ac:dyDescent="0.2">
      <c r="T212" s="50" t="s">
        <v>389</v>
      </c>
      <c r="U212" s="50" t="s">
        <v>388</v>
      </c>
    </row>
    <row r="213" spans="20:36" ht="14.25" customHeight="1" x14ac:dyDescent="0.2">
      <c r="T213" s="50" t="s">
        <v>391</v>
      </c>
      <c r="U213" s="50" t="s">
        <v>390</v>
      </c>
      <c r="V213" s="50" t="s">
        <v>712</v>
      </c>
      <c r="X213" s="50" t="s">
        <v>712</v>
      </c>
      <c r="Z213" s="50" t="s">
        <v>712</v>
      </c>
      <c r="AB213" s="50" t="s">
        <v>712</v>
      </c>
      <c r="AD213" s="50" t="s">
        <v>712</v>
      </c>
      <c r="AF213" s="50" t="s">
        <v>712</v>
      </c>
      <c r="AH213" s="50" t="s">
        <v>712</v>
      </c>
      <c r="AJ213" s="50" t="s">
        <v>712</v>
      </c>
    </row>
    <row r="214" spans="20:36" ht="14.25" customHeight="1" x14ac:dyDescent="0.2">
      <c r="T214" s="50" t="s">
        <v>393</v>
      </c>
      <c r="U214" s="50" t="s">
        <v>392</v>
      </c>
    </row>
    <row r="215" spans="20:36" ht="14.25" customHeight="1" x14ac:dyDescent="0.2">
      <c r="T215" s="50" t="s">
        <v>395</v>
      </c>
      <c r="U215" s="50" t="s">
        <v>394</v>
      </c>
      <c r="AI215" s="50" t="s">
        <v>712</v>
      </c>
    </row>
    <row r="216" spans="20:36" ht="14.25" customHeight="1" x14ac:dyDescent="0.2">
      <c r="T216" s="50" t="s">
        <v>397</v>
      </c>
      <c r="U216" s="50" t="s">
        <v>396</v>
      </c>
    </row>
    <row r="217" spans="20:36" ht="14.25" customHeight="1" x14ac:dyDescent="0.2">
      <c r="T217" s="50" t="s">
        <v>399</v>
      </c>
      <c r="U217" s="50" t="s">
        <v>398</v>
      </c>
      <c r="X217" s="50" t="s">
        <v>712</v>
      </c>
      <c r="Z217" s="50" t="s">
        <v>712</v>
      </c>
      <c r="AB217" s="50" t="s">
        <v>712</v>
      </c>
      <c r="AD217" s="50" t="s">
        <v>712</v>
      </c>
      <c r="AF217" s="50" t="s">
        <v>712</v>
      </c>
      <c r="AH217" s="50" t="s">
        <v>712</v>
      </c>
      <c r="AJ217" s="50" t="s">
        <v>712</v>
      </c>
    </row>
    <row r="218" spans="20:36" ht="14.25" customHeight="1" x14ac:dyDescent="0.2">
      <c r="T218" s="50" t="s">
        <v>401</v>
      </c>
      <c r="U218" s="50" t="s">
        <v>400</v>
      </c>
      <c r="AH218" s="50" t="s">
        <v>712</v>
      </c>
      <c r="AJ218" s="50" t="s">
        <v>712</v>
      </c>
    </row>
    <row r="219" spans="20:36" ht="14.25" customHeight="1" x14ac:dyDescent="0.2">
      <c r="T219" s="50" t="s">
        <v>403</v>
      </c>
      <c r="U219" s="50" t="s">
        <v>402</v>
      </c>
      <c r="V219" s="50" t="s">
        <v>712</v>
      </c>
      <c r="X219" s="50" t="s">
        <v>712</v>
      </c>
      <c r="Z219" s="50" t="s">
        <v>712</v>
      </c>
      <c r="AB219" s="50" t="s">
        <v>712</v>
      </c>
      <c r="AD219" s="50" t="s">
        <v>712</v>
      </c>
    </row>
    <row r="220" spans="20:36" ht="14.25" customHeight="1" x14ac:dyDescent="0.2">
      <c r="T220" s="50" t="s">
        <v>405</v>
      </c>
      <c r="U220" s="50" t="s">
        <v>404</v>
      </c>
    </row>
    <row r="221" spans="20:36" ht="14.25" customHeight="1" x14ac:dyDescent="0.2">
      <c r="T221" s="50" t="s">
        <v>407</v>
      </c>
      <c r="U221" s="50" t="s">
        <v>406</v>
      </c>
      <c r="AH221" s="50" t="s">
        <v>712</v>
      </c>
      <c r="AJ221" s="50" t="s">
        <v>712</v>
      </c>
    </row>
    <row r="222" spans="20:36" ht="14.25" customHeight="1" x14ac:dyDescent="0.2">
      <c r="T222" s="50" t="s">
        <v>409</v>
      </c>
      <c r="U222" s="50" t="s">
        <v>408</v>
      </c>
      <c r="X222" s="50" t="s">
        <v>712</v>
      </c>
    </row>
    <row r="223" spans="20:36" ht="14.25" customHeight="1" x14ac:dyDescent="0.2">
      <c r="T223" s="50" t="s">
        <v>411</v>
      </c>
      <c r="U223" s="50" t="s">
        <v>410</v>
      </c>
      <c r="X223" s="50" t="s">
        <v>712</v>
      </c>
    </row>
    <row r="224" spans="20:36" ht="14.25" customHeight="1" x14ac:dyDescent="0.2">
      <c r="T224" s="50" t="s">
        <v>413</v>
      </c>
      <c r="U224" s="50" t="s">
        <v>412</v>
      </c>
      <c r="X224" s="50" t="s">
        <v>712</v>
      </c>
    </row>
    <row r="225" spans="20:36" ht="14.25" customHeight="1" x14ac:dyDescent="0.2">
      <c r="T225" s="50" t="s">
        <v>415</v>
      </c>
      <c r="U225" s="50" t="s">
        <v>414</v>
      </c>
    </row>
    <row r="226" spans="20:36" ht="14.25" customHeight="1" x14ac:dyDescent="0.2">
      <c r="T226" s="50" t="s">
        <v>417</v>
      </c>
      <c r="U226" s="50" t="s">
        <v>416</v>
      </c>
      <c r="X226" s="50" t="s">
        <v>712</v>
      </c>
    </row>
    <row r="227" spans="20:36" ht="14.25" customHeight="1" x14ac:dyDescent="0.2">
      <c r="T227" s="50" t="s">
        <v>419</v>
      </c>
      <c r="U227" s="50" t="s">
        <v>418</v>
      </c>
      <c r="V227" s="50" t="s">
        <v>712</v>
      </c>
      <c r="X227" s="50" t="s">
        <v>712</v>
      </c>
      <c r="Z227" s="50" t="s">
        <v>712</v>
      </c>
      <c r="AB227" s="50" t="s">
        <v>712</v>
      </c>
      <c r="AD227" s="50" t="s">
        <v>712</v>
      </c>
      <c r="AF227" s="50" t="s">
        <v>712</v>
      </c>
      <c r="AH227" s="50" t="s">
        <v>712</v>
      </c>
      <c r="AJ227" s="50" t="s">
        <v>712</v>
      </c>
    </row>
    <row r="228" spans="20:36" ht="14.25" customHeight="1" x14ac:dyDescent="0.2">
      <c r="T228" s="50" t="s">
        <v>421</v>
      </c>
      <c r="U228" s="50" t="s">
        <v>420</v>
      </c>
      <c r="AE228" s="50" t="s">
        <v>712</v>
      </c>
    </row>
    <row r="229" spans="20:36" ht="14.25" customHeight="1" x14ac:dyDescent="0.2">
      <c r="T229" s="50" t="s">
        <v>423</v>
      </c>
      <c r="U229" s="50" t="s">
        <v>422</v>
      </c>
      <c r="AF229" s="50" t="s">
        <v>712</v>
      </c>
    </row>
    <row r="230" spans="20:36" ht="14.25" customHeight="1" x14ac:dyDescent="0.2">
      <c r="T230" s="50" t="s">
        <v>425</v>
      </c>
      <c r="U230" s="50" t="s">
        <v>424</v>
      </c>
      <c r="X230" s="50" t="s">
        <v>712</v>
      </c>
    </row>
    <row r="231" spans="20:36" ht="14.25" customHeight="1" x14ac:dyDescent="0.2">
      <c r="T231" s="50" t="s">
        <v>427</v>
      </c>
      <c r="U231" s="50" t="s">
        <v>426</v>
      </c>
    </row>
    <row r="232" spans="20:36" ht="14.25" customHeight="1" x14ac:dyDescent="0.2">
      <c r="T232" s="50" t="s">
        <v>429</v>
      </c>
      <c r="U232" s="50" t="s">
        <v>428</v>
      </c>
    </row>
    <row r="233" spans="20:36" ht="14.25" customHeight="1" x14ac:dyDescent="0.2">
      <c r="T233" s="50" t="s">
        <v>431</v>
      </c>
      <c r="U233" s="50" t="s">
        <v>430</v>
      </c>
      <c r="AJ233" s="50" t="s">
        <v>712</v>
      </c>
    </row>
    <row r="234" spans="20:36" ht="14.25" customHeight="1" x14ac:dyDescent="0.2">
      <c r="T234" s="50" t="s">
        <v>433</v>
      </c>
      <c r="U234" s="50" t="s">
        <v>432</v>
      </c>
      <c r="AH234" s="50" t="s">
        <v>712</v>
      </c>
      <c r="AJ234" s="50" t="s">
        <v>712</v>
      </c>
    </row>
    <row r="235" spans="20:36" ht="14.25" customHeight="1" x14ac:dyDescent="0.2">
      <c r="T235" s="50" t="s">
        <v>435</v>
      </c>
      <c r="U235" s="50" t="s">
        <v>434</v>
      </c>
      <c r="W235" s="50" t="s">
        <v>712</v>
      </c>
      <c r="AB235" s="50" t="s">
        <v>712</v>
      </c>
    </row>
    <row r="236" spans="20:36" ht="14.25" customHeight="1" x14ac:dyDescent="0.2">
      <c r="T236" s="50" t="s">
        <v>437</v>
      </c>
      <c r="U236" s="50" t="s">
        <v>436</v>
      </c>
      <c r="AD236" s="50" t="s">
        <v>712</v>
      </c>
    </row>
    <row r="237" spans="20:36" ht="14.25" customHeight="1" x14ac:dyDescent="0.2">
      <c r="T237" s="50" t="s">
        <v>439</v>
      </c>
      <c r="U237" s="50" t="s">
        <v>438</v>
      </c>
    </row>
    <row r="238" spans="20:36" ht="14.25" customHeight="1" x14ac:dyDescent="0.2">
      <c r="T238" s="50" t="s">
        <v>441</v>
      </c>
      <c r="U238" s="50" t="s">
        <v>440</v>
      </c>
      <c r="AB238" s="50" t="s">
        <v>712</v>
      </c>
    </row>
    <row r="239" spans="20:36" ht="14.25" customHeight="1" x14ac:dyDescent="0.2">
      <c r="T239" s="50" t="s">
        <v>443</v>
      </c>
      <c r="U239" s="50" t="s">
        <v>442</v>
      </c>
      <c r="AD239" s="50" t="s">
        <v>712</v>
      </c>
    </row>
    <row r="240" spans="20:36" ht="14.25" customHeight="1" x14ac:dyDescent="0.2">
      <c r="T240" s="50" t="s">
        <v>445</v>
      </c>
      <c r="U240" s="50" t="s">
        <v>444</v>
      </c>
      <c r="Z240" s="50" t="s">
        <v>712</v>
      </c>
      <c r="AB240" s="50" t="s">
        <v>712</v>
      </c>
      <c r="AD240" s="50" t="s">
        <v>712</v>
      </c>
      <c r="AF240" s="50" t="s">
        <v>712</v>
      </c>
    </row>
    <row r="241" spans="20:36" ht="14.25" customHeight="1" x14ac:dyDescent="0.2">
      <c r="T241" s="50" t="s">
        <v>447</v>
      </c>
      <c r="U241" s="50" t="s">
        <v>446</v>
      </c>
    </row>
    <row r="242" spans="20:36" ht="14.25" customHeight="1" x14ac:dyDescent="0.2">
      <c r="T242" s="50" t="s">
        <v>449</v>
      </c>
      <c r="U242" s="50" t="s">
        <v>448</v>
      </c>
    </row>
    <row r="243" spans="20:36" ht="14.25" customHeight="1" x14ac:dyDescent="0.2">
      <c r="T243" s="50" t="s">
        <v>451</v>
      </c>
      <c r="U243" s="50" t="s">
        <v>450</v>
      </c>
    </row>
    <row r="244" spans="20:36" ht="14.25" customHeight="1" x14ac:dyDescent="0.2">
      <c r="T244" s="50" t="s">
        <v>453</v>
      </c>
      <c r="U244" s="50" t="s">
        <v>452</v>
      </c>
      <c r="AF244" s="50" t="s">
        <v>712</v>
      </c>
    </row>
    <row r="245" spans="20:36" ht="14.25" customHeight="1" x14ac:dyDescent="0.2">
      <c r="T245" s="50" t="s">
        <v>455</v>
      </c>
      <c r="U245" s="50" t="s">
        <v>454</v>
      </c>
    </row>
    <row r="246" spans="20:36" ht="14.25" customHeight="1" x14ac:dyDescent="0.2">
      <c r="T246" s="50" t="s">
        <v>457</v>
      </c>
      <c r="U246" s="50" t="s">
        <v>456</v>
      </c>
      <c r="V246" s="50" t="s">
        <v>712</v>
      </c>
    </row>
    <row r="247" spans="20:36" ht="14.25" customHeight="1" x14ac:dyDescent="0.2">
      <c r="T247" s="50" t="s">
        <v>459</v>
      </c>
      <c r="U247" s="50" t="s">
        <v>458</v>
      </c>
    </row>
    <row r="248" spans="20:36" ht="14.25" customHeight="1" x14ac:dyDescent="0.2">
      <c r="T248" s="50" t="s">
        <v>461</v>
      </c>
      <c r="U248" s="50" t="s">
        <v>460</v>
      </c>
      <c r="V248" s="50" t="s">
        <v>712</v>
      </c>
      <c r="AJ248" s="50" t="s">
        <v>712</v>
      </c>
    </row>
    <row r="249" spans="20:36" ht="14.25" customHeight="1" x14ac:dyDescent="0.2">
      <c r="T249" s="50" t="s">
        <v>463</v>
      </c>
      <c r="U249" s="50" t="s">
        <v>462</v>
      </c>
    </row>
    <row r="250" spans="20:36" ht="14.25" customHeight="1" x14ac:dyDescent="0.2">
      <c r="T250" s="50" t="s">
        <v>465</v>
      </c>
      <c r="U250" s="50" t="s">
        <v>464</v>
      </c>
    </row>
    <row r="251" spans="20:36" ht="14.25" customHeight="1" x14ac:dyDescent="0.2">
      <c r="T251" s="50" t="s">
        <v>467</v>
      </c>
      <c r="U251" s="50" t="s">
        <v>466</v>
      </c>
    </row>
    <row r="252" spans="20:36" ht="14.25" customHeight="1" x14ac:dyDescent="0.2">
      <c r="T252" s="50" t="s">
        <v>469</v>
      </c>
      <c r="U252" s="50" t="s">
        <v>468</v>
      </c>
      <c r="W252" s="50" t="s">
        <v>712</v>
      </c>
    </row>
    <row r="253" spans="20:36" ht="14.25" customHeight="1" x14ac:dyDescent="0.2">
      <c r="T253" s="50" t="s">
        <v>471</v>
      </c>
      <c r="U253" s="50" t="s">
        <v>470</v>
      </c>
      <c r="W253" s="50" t="s">
        <v>712</v>
      </c>
    </row>
    <row r="254" spans="20:36" ht="14.25" customHeight="1" x14ac:dyDescent="0.2">
      <c r="T254" s="50" t="s">
        <v>473</v>
      </c>
      <c r="U254" s="50" t="s">
        <v>472</v>
      </c>
      <c r="Y254" s="50" t="s">
        <v>712</v>
      </c>
      <c r="AB254" s="50" t="s">
        <v>712</v>
      </c>
      <c r="AH254" s="50" t="s">
        <v>712</v>
      </c>
    </row>
    <row r="255" spans="20:36" ht="14.25" customHeight="1" x14ac:dyDescent="0.2">
      <c r="T255" s="50" t="s">
        <v>475</v>
      </c>
      <c r="U255" s="50" t="s">
        <v>474</v>
      </c>
    </row>
    <row r="256" spans="20:36" ht="14.25" customHeight="1" x14ac:dyDescent="0.2">
      <c r="T256" s="50" t="s">
        <v>477</v>
      </c>
      <c r="U256" s="50" t="s">
        <v>476</v>
      </c>
    </row>
    <row r="257" spans="20:36" ht="14.25" customHeight="1" x14ac:dyDescent="0.2">
      <c r="T257" s="50" t="s">
        <v>479</v>
      </c>
      <c r="U257" s="50" t="s">
        <v>478</v>
      </c>
      <c r="AF257" s="50" t="s">
        <v>712</v>
      </c>
    </row>
    <row r="258" spans="20:36" ht="14.25" customHeight="1" x14ac:dyDescent="0.2">
      <c r="T258" s="50" t="s">
        <v>481</v>
      </c>
      <c r="U258" s="50" t="s">
        <v>480</v>
      </c>
      <c r="X258" s="50" t="s">
        <v>712</v>
      </c>
      <c r="AF258" s="50" t="s">
        <v>712</v>
      </c>
    </row>
    <row r="259" spans="20:36" ht="14.25" customHeight="1" x14ac:dyDescent="0.2">
      <c r="T259" s="50" t="s">
        <v>483</v>
      </c>
      <c r="U259" s="50" t="s">
        <v>482</v>
      </c>
    </row>
    <row r="260" spans="20:36" ht="14.25" customHeight="1" x14ac:dyDescent="0.2">
      <c r="T260" s="50" t="s">
        <v>485</v>
      </c>
      <c r="U260" s="50" t="s">
        <v>484</v>
      </c>
    </row>
    <row r="261" spans="20:36" ht="14.25" customHeight="1" x14ac:dyDescent="0.2">
      <c r="T261" s="50" t="s">
        <v>487</v>
      </c>
      <c r="U261" s="50" t="s">
        <v>486</v>
      </c>
    </row>
    <row r="262" spans="20:36" ht="14.25" customHeight="1" x14ac:dyDescent="0.2">
      <c r="T262" s="50" t="s">
        <v>489</v>
      </c>
      <c r="U262" s="50" t="s">
        <v>488</v>
      </c>
    </row>
    <row r="263" spans="20:36" ht="14.25" customHeight="1" x14ac:dyDescent="0.2">
      <c r="T263" s="50" t="s">
        <v>491</v>
      </c>
      <c r="U263" s="50" t="s">
        <v>490</v>
      </c>
      <c r="Z263" s="50" t="s">
        <v>712</v>
      </c>
      <c r="AD263" s="50" t="s">
        <v>712</v>
      </c>
    </row>
    <row r="264" spans="20:36" ht="14.25" customHeight="1" x14ac:dyDescent="0.2">
      <c r="T264" s="50" t="s">
        <v>493</v>
      </c>
      <c r="U264" s="50" t="s">
        <v>492</v>
      </c>
    </row>
    <row r="265" spans="20:36" ht="14.25" customHeight="1" x14ac:dyDescent="0.2">
      <c r="T265" s="50" t="s">
        <v>495</v>
      </c>
      <c r="U265" s="50" t="s">
        <v>494</v>
      </c>
      <c r="AD265" s="50" t="s">
        <v>712</v>
      </c>
      <c r="AF265" s="50" t="s">
        <v>712</v>
      </c>
    </row>
    <row r="266" spans="20:36" ht="14.25" customHeight="1" x14ac:dyDescent="0.2">
      <c r="T266" s="50" t="s">
        <v>497</v>
      </c>
      <c r="U266" s="50" t="s">
        <v>496</v>
      </c>
      <c r="AD266" s="50" t="s">
        <v>712</v>
      </c>
    </row>
    <row r="267" spans="20:36" ht="14.25" customHeight="1" x14ac:dyDescent="0.2">
      <c r="T267" s="50" t="s">
        <v>499</v>
      </c>
      <c r="U267" s="50" t="s">
        <v>498</v>
      </c>
      <c r="V267" s="50" t="s">
        <v>712</v>
      </c>
      <c r="AJ267" s="50" t="s">
        <v>712</v>
      </c>
    </row>
    <row r="268" spans="20:36" ht="14.25" customHeight="1" x14ac:dyDescent="0.2">
      <c r="T268" s="50" t="s">
        <v>501</v>
      </c>
      <c r="U268" s="50" t="s">
        <v>500</v>
      </c>
      <c r="AD268" s="50" t="s">
        <v>712</v>
      </c>
    </row>
    <row r="269" spans="20:36" ht="14.25" customHeight="1" x14ac:dyDescent="0.2">
      <c r="T269" s="50" t="s">
        <v>503</v>
      </c>
      <c r="U269" s="50" t="s">
        <v>502</v>
      </c>
      <c r="V269" s="50" t="s">
        <v>712</v>
      </c>
      <c r="X269" s="50" t="s">
        <v>712</v>
      </c>
      <c r="Z269" s="50" t="s">
        <v>712</v>
      </c>
      <c r="AB269" s="50" t="s">
        <v>712</v>
      </c>
      <c r="AD269" s="50" t="s">
        <v>712</v>
      </c>
      <c r="AF269" s="50" t="s">
        <v>712</v>
      </c>
      <c r="AH269" s="50" t="s">
        <v>712</v>
      </c>
      <c r="AJ269" s="50" t="s">
        <v>712</v>
      </c>
    </row>
    <row r="270" spans="20:36" ht="14.25" customHeight="1" x14ac:dyDescent="0.2">
      <c r="T270" s="50" t="s">
        <v>505</v>
      </c>
      <c r="U270" s="50" t="s">
        <v>504</v>
      </c>
    </row>
    <row r="271" spans="20:36" ht="14.25" customHeight="1" x14ac:dyDescent="0.2">
      <c r="T271" s="50" t="s">
        <v>507</v>
      </c>
      <c r="U271" s="50" t="s">
        <v>506</v>
      </c>
      <c r="V271" s="50" t="s">
        <v>712</v>
      </c>
      <c r="AJ271" s="50" t="s">
        <v>712</v>
      </c>
    </row>
    <row r="272" spans="20:36" ht="14.25" customHeight="1" x14ac:dyDescent="0.2">
      <c r="T272" s="50" t="s">
        <v>509</v>
      </c>
      <c r="U272" s="50" t="s">
        <v>508</v>
      </c>
    </row>
    <row r="273" spans="20:34" ht="14.25" customHeight="1" x14ac:dyDescent="0.2">
      <c r="T273" s="50" t="s">
        <v>511</v>
      </c>
      <c r="U273" s="50" t="s">
        <v>510</v>
      </c>
      <c r="X273" s="50" t="s">
        <v>712</v>
      </c>
      <c r="AD273" s="50" t="s">
        <v>712</v>
      </c>
      <c r="AF273" s="50" t="s">
        <v>712</v>
      </c>
      <c r="AH273" s="50" t="s">
        <v>712</v>
      </c>
    </row>
    <row r="274" spans="20:34" ht="14.25" customHeight="1" x14ac:dyDescent="0.2">
      <c r="T274" s="50" t="s">
        <v>513</v>
      </c>
      <c r="U274" s="50" t="s">
        <v>512</v>
      </c>
    </row>
    <row r="275" spans="20:34" ht="14.25" customHeight="1" x14ac:dyDescent="0.2">
      <c r="T275" s="50" t="s">
        <v>515</v>
      </c>
      <c r="U275" s="50" t="s">
        <v>514</v>
      </c>
    </row>
    <row r="276" spans="20:34" ht="14.25" customHeight="1" x14ac:dyDescent="0.2">
      <c r="T276" s="50" t="s">
        <v>517</v>
      </c>
      <c r="U276" s="50" t="s">
        <v>516</v>
      </c>
    </row>
    <row r="277" spans="20:34" ht="14.25" customHeight="1" x14ac:dyDescent="0.2">
      <c r="T277" s="50" t="s">
        <v>519</v>
      </c>
      <c r="U277" s="50" t="s">
        <v>518</v>
      </c>
      <c r="V277" s="50" t="s">
        <v>712</v>
      </c>
      <c r="X277" s="50" t="s">
        <v>712</v>
      </c>
      <c r="Z277" s="50" t="s">
        <v>712</v>
      </c>
      <c r="AB277" s="50" t="s">
        <v>712</v>
      </c>
    </row>
    <row r="278" spans="20:34" ht="14.25" customHeight="1" x14ac:dyDescent="0.2">
      <c r="T278" s="50" t="s">
        <v>521</v>
      </c>
      <c r="U278" s="50" t="s">
        <v>520</v>
      </c>
      <c r="X278" s="50" t="s">
        <v>712</v>
      </c>
      <c r="AA278" s="50" t="s">
        <v>712</v>
      </c>
      <c r="AC278" s="50" t="s">
        <v>712</v>
      </c>
    </row>
    <row r="279" spans="20:34" ht="14.25" customHeight="1" x14ac:dyDescent="0.2">
      <c r="T279" s="50" t="s">
        <v>523</v>
      </c>
      <c r="U279" s="50" t="s">
        <v>522</v>
      </c>
    </row>
    <row r="280" spans="20:34" ht="14.25" customHeight="1" x14ac:dyDescent="0.2">
      <c r="T280" s="50" t="s">
        <v>525</v>
      </c>
      <c r="U280" s="50" t="s">
        <v>524</v>
      </c>
    </row>
    <row r="281" spans="20:34" ht="14.25" customHeight="1" x14ac:dyDescent="0.2">
      <c r="T281" s="50" t="s">
        <v>527</v>
      </c>
      <c r="U281" s="50" t="s">
        <v>526</v>
      </c>
      <c r="Y281" s="50" t="s">
        <v>712</v>
      </c>
    </row>
    <row r="282" spans="20:34" ht="14.25" customHeight="1" x14ac:dyDescent="0.2">
      <c r="T282" s="50" t="s">
        <v>529</v>
      </c>
      <c r="U282" s="50" t="s">
        <v>528</v>
      </c>
    </row>
    <row r="283" spans="20:34" ht="14.25" customHeight="1" x14ac:dyDescent="0.2">
      <c r="T283" s="50" t="s">
        <v>531</v>
      </c>
      <c r="U283" s="50" t="s">
        <v>530</v>
      </c>
      <c r="AD283" s="50" t="s">
        <v>712</v>
      </c>
      <c r="AF283" s="50" t="s">
        <v>712</v>
      </c>
    </row>
    <row r="284" spans="20:34" ht="14.25" customHeight="1" x14ac:dyDescent="0.2">
      <c r="T284" s="50" t="s">
        <v>533</v>
      </c>
      <c r="U284" s="50" t="s">
        <v>532</v>
      </c>
    </row>
    <row r="285" spans="20:34" ht="14.25" customHeight="1" x14ac:dyDescent="0.2">
      <c r="T285" s="50" t="s">
        <v>535</v>
      </c>
      <c r="U285" s="50" t="s">
        <v>534</v>
      </c>
    </row>
    <row r="286" spans="20:34" ht="14.25" customHeight="1" x14ac:dyDescent="0.2">
      <c r="T286" s="50" t="s">
        <v>537</v>
      </c>
      <c r="U286" s="50" t="s">
        <v>536</v>
      </c>
      <c r="X286" s="50" t="s">
        <v>712</v>
      </c>
    </row>
    <row r="287" spans="20:34" ht="14.25" customHeight="1" x14ac:dyDescent="0.2">
      <c r="T287" s="50" t="s">
        <v>539</v>
      </c>
      <c r="U287" s="50" t="s">
        <v>538</v>
      </c>
    </row>
    <row r="288" spans="20:34" ht="14.25" customHeight="1" x14ac:dyDescent="0.2">
      <c r="T288" s="50" t="s">
        <v>541</v>
      </c>
      <c r="U288" s="50" t="s">
        <v>540</v>
      </c>
      <c r="AB288" s="50" t="s">
        <v>712</v>
      </c>
    </row>
    <row r="289" spans="20:36" ht="14.25" customHeight="1" x14ac:dyDescent="0.2">
      <c r="T289" s="50" t="s">
        <v>543</v>
      </c>
      <c r="U289" s="50" t="s">
        <v>542</v>
      </c>
    </row>
    <row r="290" spans="20:36" ht="14.25" customHeight="1" x14ac:dyDescent="0.2">
      <c r="T290" s="50" t="s">
        <v>545</v>
      </c>
      <c r="U290" s="50" t="s">
        <v>544</v>
      </c>
    </row>
    <row r="291" spans="20:36" ht="14.25" customHeight="1" x14ac:dyDescent="0.2">
      <c r="T291" s="50" t="s">
        <v>547</v>
      </c>
      <c r="U291" s="50" t="s">
        <v>546</v>
      </c>
    </row>
    <row r="292" spans="20:36" ht="14.25" customHeight="1" x14ac:dyDescent="0.2">
      <c r="T292" s="50" t="s">
        <v>549</v>
      </c>
      <c r="U292" s="50" t="s">
        <v>548</v>
      </c>
      <c r="AC292" s="50" t="s">
        <v>712</v>
      </c>
    </row>
    <row r="293" spans="20:36" ht="14.25" customHeight="1" x14ac:dyDescent="0.2">
      <c r="T293" s="50" t="s">
        <v>551</v>
      </c>
      <c r="U293" s="50" t="s">
        <v>550</v>
      </c>
      <c r="V293" s="50" t="s">
        <v>712</v>
      </c>
    </row>
    <row r="294" spans="20:36" ht="14.25" customHeight="1" x14ac:dyDescent="0.2">
      <c r="T294" s="50" t="s">
        <v>553</v>
      </c>
      <c r="U294" s="50" t="s">
        <v>552</v>
      </c>
    </row>
    <row r="295" spans="20:36" ht="14.25" customHeight="1" x14ac:dyDescent="0.2">
      <c r="T295" s="50" t="s">
        <v>555</v>
      </c>
      <c r="U295" s="50" t="s">
        <v>554</v>
      </c>
    </row>
    <row r="296" spans="20:36" ht="14.25" customHeight="1" x14ac:dyDescent="0.2">
      <c r="T296" s="50" t="s">
        <v>557</v>
      </c>
      <c r="U296" s="50" t="s">
        <v>556</v>
      </c>
    </row>
    <row r="297" spans="20:36" ht="14.25" customHeight="1" x14ac:dyDescent="0.2">
      <c r="T297" s="50" t="s">
        <v>559</v>
      </c>
      <c r="U297" s="50" t="s">
        <v>558</v>
      </c>
      <c r="V297" s="50" t="s">
        <v>712</v>
      </c>
    </row>
    <row r="298" spans="20:36" ht="14.25" customHeight="1" x14ac:dyDescent="0.2">
      <c r="T298" s="50" t="s">
        <v>561</v>
      </c>
      <c r="U298" s="50" t="s">
        <v>560</v>
      </c>
    </row>
    <row r="299" spans="20:36" ht="14.25" customHeight="1" x14ac:dyDescent="0.2">
      <c r="T299" s="50" t="s">
        <v>563</v>
      </c>
      <c r="U299" s="50" t="s">
        <v>562</v>
      </c>
      <c r="AD299" s="50" t="s">
        <v>712</v>
      </c>
    </row>
    <row r="300" spans="20:36" ht="14.25" customHeight="1" x14ac:dyDescent="0.2">
      <c r="T300" s="50" t="s">
        <v>565</v>
      </c>
      <c r="U300" s="50" t="s">
        <v>564</v>
      </c>
      <c r="V300" s="50" t="s">
        <v>712</v>
      </c>
    </row>
    <row r="301" spans="20:36" ht="14.25" customHeight="1" x14ac:dyDescent="0.2">
      <c r="T301" s="50" t="s">
        <v>567</v>
      </c>
      <c r="U301" s="50" t="s">
        <v>566</v>
      </c>
      <c r="X301" s="50" t="s">
        <v>712</v>
      </c>
      <c r="AF301" s="50" t="s">
        <v>712</v>
      </c>
      <c r="AJ301" s="50" t="s">
        <v>712</v>
      </c>
    </row>
    <row r="302" spans="20:36" ht="14.25" customHeight="1" x14ac:dyDescent="0.2">
      <c r="T302" s="50" t="s">
        <v>569</v>
      </c>
      <c r="U302" s="50" t="s">
        <v>568</v>
      </c>
    </row>
    <row r="303" spans="20:36" ht="14.25" customHeight="1" x14ac:dyDescent="0.2">
      <c r="T303" s="50" t="s">
        <v>571</v>
      </c>
      <c r="U303" s="50" t="s">
        <v>570</v>
      </c>
      <c r="V303" s="50" t="s">
        <v>712</v>
      </c>
      <c r="X303" s="50" t="s">
        <v>712</v>
      </c>
      <c r="Z303" s="50" t="s">
        <v>712</v>
      </c>
      <c r="AB303" s="50" t="s">
        <v>712</v>
      </c>
      <c r="AD303" s="50" t="s">
        <v>712</v>
      </c>
      <c r="AF303" s="50" t="s">
        <v>712</v>
      </c>
      <c r="AH303" s="50" t="s">
        <v>712</v>
      </c>
      <c r="AJ303" s="50" t="s">
        <v>712</v>
      </c>
    </row>
    <row r="304" spans="20:36" ht="14.25" customHeight="1" x14ac:dyDescent="0.2">
      <c r="T304" s="50" t="s">
        <v>573</v>
      </c>
      <c r="U304" s="50" t="s">
        <v>572</v>
      </c>
    </row>
    <row r="305" spans="20:36" ht="14.25" customHeight="1" x14ac:dyDescent="0.2">
      <c r="T305" s="50" t="s">
        <v>575</v>
      </c>
      <c r="U305" s="50" t="s">
        <v>574</v>
      </c>
    </row>
    <row r="306" spans="20:36" ht="14.25" customHeight="1" x14ac:dyDescent="0.2">
      <c r="T306" s="50" t="s">
        <v>577</v>
      </c>
      <c r="U306" s="50" t="s">
        <v>576</v>
      </c>
    </row>
    <row r="307" spans="20:36" ht="14.25" customHeight="1" x14ac:dyDescent="0.2">
      <c r="T307" s="50" t="s">
        <v>579</v>
      </c>
      <c r="U307" s="50" t="s">
        <v>578</v>
      </c>
    </row>
    <row r="308" spans="20:36" ht="14.25" customHeight="1" x14ac:dyDescent="0.2">
      <c r="T308" s="50" t="s">
        <v>581</v>
      </c>
      <c r="U308" s="50" t="s">
        <v>580</v>
      </c>
    </row>
    <row r="309" spans="20:36" ht="14.25" customHeight="1" x14ac:dyDescent="0.2">
      <c r="T309" s="50" t="s">
        <v>583</v>
      </c>
      <c r="U309" s="50" t="s">
        <v>582</v>
      </c>
      <c r="AI309" s="50" t="s">
        <v>712</v>
      </c>
    </row>
    <row r="310" spans="20:36" ht="14.25" customHeight="1" x14ac:dyDescent="0.2">
      <c r="T310" s="50" t="s">
        <v>585</v>
      </c>
      <c r="U310" s="50" t="s">
        <v>584</v>
      </c>
      <c r="V310" s="50" t="s">
        <v>712</v>
      </c>
      <c r="AB310" s="50" t="s">
        <v>712</v>
      </c>
    </row>
    <row r="311" spans="20:36" ht="14.25" customHeight="1" x14ac:dyDescent="0.2">
      <c r="T311" s="50" t="s">
        <v>587</v>
      </c>
      <c r="U311" s="50" t="s">
        <v>586</v>
      </c>
      <c r="X311" s="50" t="s">
        <v>712</v>
      </c>
      <c r="AJ311" s="50" t="s">
        <v>712</v>
      </c>
    </row>
    <row r="312" spans="20:36" ht="14.25" customHeight="1" x14ac:dyDescent="0.2">
      <c r="T312" s="50" t="s">
        <v>589</v>
      </c>
      <c r="U312" s="50" t="s">
        <v>588</v>
      </c>
      <c r="AF312" s="50" t="s">
        <v>712</v>
      </c>
    </row>
    <row r="313" spans="20:36" ht="14.25" customHeight="1" x14ac:dyDescent="0.2">
      <c r="T313" s="50" t="s">
        <v>591</v>
      </c>
      <c r="U313" s="50" t="s">
        <v>590</v>
      </c>
    </row>
    <row r="314" spans="20:36" ht="14.25" customHeight="1" x14ac:dyDescent="0.2">
      <c r="T314" s="50" t="s">
        <v>593</v>
      </c>
      <c r="U314" s="50" t="s">
        <v>592</v>
      </c>
      <c r="AF314" s="50" t="s">
        <v>712</v>
      </c>
      <c r="AH314" s="50" t="s">
        <v>712</v>
      </c>
      <c r="AJ314" s="50" t="s">
        <v>712</v>
      </c>
    </row>
    <row r="315" spans="20:36" ht="14.25" customHeight="1" x14ac:dyDescent="0.2">
      <c r="T315" s="50" t="s">
        <v>595</v>
      </c>
      <c r="U315" s="50" t="s">
        <v>594</v>
      </c>
    </row>
    <row r="316" spans="20:36" ht="14.25" customHeight="1" x14ac:dyDescent="0.2">
      <c r="T316" s="50" t="s">
        <v>597</v>
      </c>
      <c r="U316" s="50" t="s">
        <v>596</v>
      </c>
    </row>
    <row r="317" spans="20:36" ht="14.25" customHeight="1" x14ac:dyDescent="0.2">
      <c r="T317" s="50" t="s">
        <v>599</v>
      </c>
      <c r="U317" s="50" t="s">
        <v>598</v>
      </c>
    </row>
    <row r="318" spans="20:36" ht="14.25" customHeight="1" x14ac:dyDescent="0.2">
      <c r="T318" s="50" t="s">
        <v>601</v>
      </c>
      <c r="U318" s="50" t="s">
        <v>600</v>
      </c>
    </row>
    <row r="319" spans="20:36" ht="14.25" customHeight="1" x14ac:dyDescent="0.2">
      <c r="T319" s="50" t="s">
        <v>603</v>
      </c>
      <c r="U319" s="50" t="s">
        <v>602</v>
      </c>
      <c r="AB319" s="50" t="s">
        <v>712</v>
      </c>
      <c r="AH319" s="50" t="s">
        <v>712</v>
      </c>
    </row>
    <row r="320" spans="20:36" ht="14.25" customHeight="1" x14ac:dyDescent="0.2">
      <c r="T320" s="50" t="s">
        <v>605</v>
      </c>
      <c r="U320" s="50" t="s">
        <v>604</v>
      </c>
    </row>
    <row r="321" spans="20:36" ht="14.25" customHeight="1" x14ac:dyDescent="0.2">
      <c r="T321" s="50" t="s">
        <v>607</v>
      </c>
      <c r="U321" s="50" t="s">
        <v>606</v>
      </c>
    </row>
    <row r="322" spans="20:36" ht="14.25" customHeight="1" x14ac:dyDescent="0.2">
      <c r="T322" s="50" t="s">
        <v>609</v>
      </c>
      <c r="U322" s="50" t="s">
        <v>608</v>
      </c>
    </row>
    <row r="323" spans="20:36" ht="14.25" customHeight="1" x14ac:dyDescent="0.2">
      <c r="T323" s="50" t="s">
        <v>611</v>
      </c>
      <c r="U323" s="50" t="s">
        <v>610</v>
      </c>
      <c r="W323" s="50" t="s">
        <v>712</v>
      </c>
    </row>
    <row r="324" spans="20:36" ht="14.25" customHeight="1" x14ac:dyDescent="0.2">
      <c r="T324" s="50" t="s">
        <v>613</v>
      </c>
      <c r="U324" s="50" t="s">
        <v>612</v>
      </c>
    </row>
    <row r="325" spans="20:36" ht="14.25" customHeight="1" x14ac:dyDescent="0.2">
      <c r="T325" s="50" t="s">
        <v>615</v>
      </c>
      <c r="U325" s="50" t="s">
        <v>614</v>
      </c>
    </row>
    <row r="326" spans="20:36" ht="14.25" customHeight="1" x14ac:dyDescent="0.2">
      <c r="T326" s="50" t="s">
        <v>617</v>
      </c>
      <c r="U326" s="50" t="s">
        <v>616</v>
      </c>
      <c r="W326" s="50" t="s">
        <v>712</v>
      </c>
      <c r="AA326" s="50" t="s">
        <v>712</v>
      </c>
      <c r="AC326" s="50" t="s">
        <v>712</v>
      </c>
    </row>
    <row r="327" spans="20:36" ht="14.25" customHeight="1" x14ac:dyDescent="0.2">
      <c r="T327" s="50" t="s">
        <v>619</v>
      </c>
      <c r="U327" s="50" t="s">
        <v>618</v>
      </c>
      <c r="V327" s="50" t="s">
        <v>712</v>
      </c>
      <c r="X327" s="50" t="s">
        <v>712</v>
      </c>
      <c r="Z327" s="50" t="s">
        <v>712</v>
      </c>
      <c r="AB327" s="50" t="s">
        <v>712</v>
      </c>
      <c r="AD327" s="50" t="s">
        <v>712</v>
      </c>
      <c r="AF327" s="50" t="s">
        <v>712</v>
      </c>
      <c r="AH327" s="50" t="s">
        <v>712</v>
      </c>
      <c r="AJ327" s="50" t="s">
        <v>712</v>
      </c>
    </row>
    <row r="328" spans="20:36" ht="14.25" customHeight="1" x14ac:dyDescent="0.2">
      <c r="T328" s="50" t="s">
        <v>621</v>
      </c>
      <c r="U328" s="50" t="s">
        <v>620</v>
      </c>
      <c r="AJ328" s="50" t="s">
        <v>712</v>
      </c>
    </row>
    <row r="329" spans="20:36" ht="14.25" customHeight="1" x14ac:dyDescent="0.2">
      <c r="T329" s="50" t="s">
        <v>623</v>
      </c>
      <c r="U329" s="50" t="s">
        <v>622</v>
      </c>
    </row>
    <row r="330" spans="20:36" ht="14.25" customHeight="1" x14ac:dyDescent="0.2">
      <c r="T330" s="50" t="s">
        <v>625</v>
      </c>
      <c r="U330" s="50" t="s">
        <v>624</v>
      </c>
    </row>
    <row r="331" spans="20:36" ht="14.25" customHeight="1" x14ac:dyDescent="0.2">
      <c r="T331" s="50" t="s">
        <v>627</v>
      </c>
      <c r="U331" s="50" t="s">
        <v>626</v>
      </c>
      <c r="V331" s="50" t="s">
        <v>712</v>
      </c>
      <c r="X331" s="50" t="s">
        <v>712</v>
      </c>
      <c r="Z331" s="50" t="s">
        <v>712</v>
      </c>
      <c r="AD331" s="50" t="s">
        <v>712</v>
      </c>
      <c r="AF331" s="50" t="s">
        <v>712</v>
      </c>
      <c r="AH331" s="50" t="s">
        <v>712</v>
      </c>
    </row>
    <row r="332" spans="20:36" ht="14.25" customHeight="1" x14ac:dyDescent="0.2">
      <c r="T332" s="50" t="s">
        <v>629</v>
      </c>
      <c r="U332" s="50" t="s">
        <v>628</v>
      </c>
      <c r="AH332" s="50" t="s">
        <v>712</v>
      </c>
      <c r="AJ332" s="50" t="s">
        <v>712</v>
      </c>
    </row>
    <row r="333" spans="20:36" ht="14.25" customHeight="1" x14ac:dyDescent="0.2">
      <c r="T333" s="50" t="s">
        <v>631</v>
      </c>
      <c r="U333" s="50" t="s">
        <v>630</v>
      </c>
    </row>
    <row r="334" spans="20:36" ht="14.25" customHeight="1" x14ac:dyDescent="0.2">
      <c r="T334" s="50" t="s">
        <v>633</v>
      </c>
      <c r="U334" s="50" t="s">
        <v>632</v>
      </c>
      <c r="AJ334" s="50" t="s">
        <v>712</v>
      </c>
    </row>
    <row r="335" spans="20:36" ht="14.25" customHeight="1" x14ac:dyDescent="0.2">
      <c r="T335" s="50" t="s">
        <v>635</v>
      </c>
      <c r="U335" s="50" t="s">
        <v>634</v>
      </c>
    </row>
    <row r="336" spans="20:36" ht="14.25" customHeight="1" x14ac:dyDescent="0.2">
      <c r="T336" s="50" t="s">
        <v>637</v>
      </c>
      <c r="U336" s="50" t="s">
        <v>636</v>
      </c>
      <c r="AI336" s="50" t="s">
        <v>712</v>
      </c>
    </row>
    <row r="337" spans="20:36" ht="14.25" customHeight="1" x14ac:dyDescent="0.2">
      <c r="T337" s="50" t="s">
        <v>639</v>
      </c>
      <c r="U337" s="50" t="s">
        <v>638</v>
      </c>
      <c r="X337" s="50" t="s">
        <v>712</v>
      </c>
      <c r="AH337" s="50" t="s">
        <v>712</v>
      </c>
      <c r="AJ337" s="50" t="s">
        <v>712</v>
      </c>
    </row>
    <row r="338" spans="20:36" ht="14.25" customHeight="1" x14ac:dyDescent="0.2">
      <c r="T338" s="50" t="s">
        <v>641</v>
      </c>
      <c r="U338" s="50" t="s">
        <v>640</v>
      </c>
      <c r="AH338" s="50" t="s">
        <v>712</v>
      </c>
    </row>
    <row r="339" spans="20:36" ht="14.25" customHeight="1" x14ac:dyDescent="0.2">
      <c r="T339" s="50" t="s">
        <v>643</v>
      </c>
      <c r="U339" s="50" t="s">
        <v>642</v>
      </c>
    </row>
    <row r="340" spans="20:36" ht="14.25" customHeight="1" x14ac:dyDescent="0.2">
      <c r="T340" s="50" t="s">
        <v>645</v>
      </c>
      <c r="U340" s="50" t="s">
        <v>644</v>
      </c>
      <c r="Z340" s="50" t="s">
        <v>712</v>
      </c>
    </row>
    <row r="341" spans="20:36" ht="14.25" customHeight="1" x14ac:dyDescent="0.2">
      <c r="T341" s="50" t="s">
        <v>647</v>
      </c>
      <c r="U341" s="50" t="s">
        <v>646</v>
      </c>
    </row>
    <row r="342" spans="20:36" ht="14.25" customHeight="1" x14ac:dyDescent="0.2">
      <c r="T342" s="50" t="s">
        <v>649</v>
      </c>
      <c r="U342" s="50" t="s">
        <v>648</v>
      </c>
      <c r="X342" s="50" t="s">
        <v>712</v>
      </c>
      <c r="AC342" s="50" t="s">
        <v>712</v>
      </c>
    </row>
    <row r="343" spans="20:36" ht="14.25" customHeight="1" x14ac:dyDescent="0.2">
      <c r="T343" s="50" t="s">
        <v>651</v>
      </c>
      <c r="U343" s="50" t="s">
        <v>650</v>
      </c>
    </row>
    <row r="344" spans="20:36" ht="14.25" customHeight="1" x14ac:dyDescent="0.2"/>
    <row r="345" spans="20:36" ht="14.25" customHeight="1" x14ac:dyDescent="0.2"/>
    <row r="346" spans="20:36" ht="14.25" customHeight="1" x14ac:dyDescent="0.2"/>
    <row r="347" spans="20:36" ht="14.25" customHeight="1" x14ac:dyDescent="0.2"/>
    <row r="348" spans="20:36" ht="14.25" customHeight="1" x14ac:dyDescent="0.2"/>
    <row r="349" spans="20:36" ht="14.25" customHeight="1" x14ac:dyDescent="0.2"/>
    <row r="350" spans="20:36" ht="14.25" customHeight="1" x14ac:dyDescent="0.2"/>
    <row r="351" spans="20:36" ht="14.25" customHeight="1" x14ac:dyDescent="0.2"/>
    <row r="352" spans="20:36" ht="14.25" customHeight="1" x14ac:dyDescent="0.2"/>
    <row r="353" ht="14.25" customHeight="1" x14ac:dyDescent="0.2"/>
  </sheetData>
  <sheetProtection sheet="1" objects="1" scenarios="1"/>
  <mergeCells count="4">
    <mergeCell ref="E14:H14"/>
    <mergeCell ref="B42:M42"/>
    <mergeCell ref="B46:M46"/>
    <mergeCell ref="B40:M40"/>
  </mergeCells>
  <conditionalFormatting sqref="F18">
    <cfRule type="expression" dxfId="32" priority="8">
      <formula>VLOOKUP($E$14,format,4,0)="y"</formula>
    </cfRule>
    <cfRule type="expression" dxfId="31" priority="16">
      <formula>VLOOKUP($E$14,format,3,0)="y"</formula>
    </cfRule>
  </conditionalFormatting>
  <conditionalFormatting sqref="G18:G19">
    <cfRule type="expression" dxfId="30" priority="7">
      <formula>VLOOKUP($E$14,format,6,0)="y"</formula>
    </cfRule>
    <cfRule type="expression" dxfId="29" priority="15">
      <formula>VLOOKUP($E$14,format,5,0)="y"</formula>
    </cfRule>
  </conditionalFormatting>
  <conditionalFormatting sqref="H18:H19">
    <cfRule type="expression" dxfId="28" priority="6">
      <formula>VLOOKUP($E$14,format,8,0)="y"</formula>
    </cfRule>
    <cfRule type="expression" dxfId="27" priority="14">
      <formula>VLOOKUP($E$14,format,7,0)="y"</formula>
    </cfRule>
  </conditionalFormatting>
  <conditionalFormatting sqref="I18:I19">
    <cfRule type="expression" dxfId="26" priority="5">
      <formula>VLOOKUP($E$14,format,10,0)="y"</formula>
    </cfRule>
    <cfRule type="expression" dxfId="25" priority="13">
      <formula>VLOOKUP($E$14,format,9,0)="y"</formula>
    </cfRule>
  </conditionalFormatting>
  <conditionalFormatting sqref="J18:J19">
    <cfRule type="expression" dxfId="24" priority="4">
      <formula>VLOOKUP($E$14,format,12,0)="y"</formula>
    </cfRule>
    <cfRule type="expression" dxfId="23" priority="12">
      <formula>VLOOKUP($E$14,format,11,0)="y"</formula>
    </cfRule>
  </conditionalFormatting>
  <conditionalFormatting sqref="K18:K19">
    <cfRule type="expression" dxfId="22" priority="3">
      <formula>VLOOKUP($E$14,format,14,0)="y"</formula>
    </cfRule>
    <cfRule type="expression" dxfId="21" priority="11">
      <formula>VLOOKUP($E$14,format,13,0)="y"</formula>
    </cfRule>
  </conditionalFormatting>
  <conditionalFormatting sqref="L18:L19">
    <cfRule type="expression" dxfId="20" priority="2">
      <formula>VLOOKUP($E$14,format,16,0)="y"</formula>
    </cfRule>
    <cfRule type="expression" dxfId="19" priority="10">
      <formula>VLOOKUP($E$14,format,15,0)="y"</formula>
    </cfRule>
  </conditionalFormatting>
  <conditionalFormatting sqref="M18:M19 M21 M24:M26 M29:M32 M35:M37">
    <cfRule type="expression" dxfId="18" priority="1">
      <formula>VLOOKUP($E$14,format,18,0)="y"</formula>
    </cfRule>
    <cfRule type="expression" dxfId="17" priority="9">
      <formula>VLOOKUP($E$14,format,17,0)="y"</formula>
    </cfRule>
  </conditionalFormatting>
  <dataValidations count="1">
    <dataValidation type="list" allowBlank="1" showInputMessage="1" showErrorMessage="1" sqref="E14:H14">
      <formula1>$T$5:$T$343</formula1>
    </dataValidation>
  </dataValidations>
  <hyperlinks>
    <hyperlink ref="F41" r:id="rId1"/>
    <hyperlink ref="B47" r:id="rId2"/>
    <hyperlink ref="C53" r:id="rId3"/>
    <hyperlink ref="B43" r:id="rId4"/>
  </hyperlinks>
  <pageMargins left="0.7" right="0.7" top="0.75" bottom="0.75" header="0.3" footer="0.3"/>
  <pageSetup paperSize="9" scale="62"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90"/>
  <sheetViews>
    <sheetView showGridLines="0" zoomScale="80" zoomScaleNormal="80" workbookViewId="0">
      <pane ySplit="14" topLeftCell="A15" activePane="bottomLeft" state="frozen"/>
      <selection pane="bottomLeft" activeCell="A15" sqref="A15"/>
    </sheetView>
  </sheetViews>
  <sheetFormatPr defaultRowHeight="12.75" x14ac:dyDescent="0.2"/>
  <cols>
    <col min="1" max="1" width="10.77734375" style="1" customWidth="1"/>
    <col min="2" max="2" width="20.77734375" style="1" bestFit="1" customWidth="1"/>
    <col min="3" max="3" width="18.109375" style="1" bestFit="1" customWidth="1"/>
    <col min="4" max="11" width="8.88671875" style="1"/>
    <col min="12" max="12" width="14.44140625" style="1" customWidth="1"/>
    <col min="13" max="13" width="17.5546875" style="1" customWidth="1"/>
    <col min="14" max="16384" width="8.88671875" style="1"/>
  </cols>
  <sheetData>
    <row r="1" spans="1:23" ht="22.5" customHeight="1" x14ac:dyDescent="0.2">
      <c r="A1" s="4" t="s">
        <v>742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23" ht="14.25" customHeight="1" x14ac:dyDescent="0.2">
      <c r="A2" s="37" t="s">
        <v>683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2"/>
    </row>
    <row r="3" spans="1:23" ht="13.5" thickBo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45" t="s">
        <v>768</v>
      </c>
    </row>
    <row r="4" spans="1:23" ht="42" customHeight="1" x14ac:dyDescent="0.2">
      <c r="A4" s="5" t="s">
        <v>652</v>
      </c>
      <c r="B4" s="112" t="s">
        <v>757</v>
      </c>
      <c r="C4" s="112"/>
      <c r="D4" s="36">
        <v>2010</v>
      </c>
      <c r="E4" s="36">
        <v>2011</v>
      </c>
      <c r="F4" s="36">
        <v>2012</v>
      </c>
      <c r="G4" s="36">
        <v>2013</v>
      </c>
      <c r="H4" s="36">
        <v>2014</v>
      </c>
      <c r="I4" s="36">
        <v>2015</v>
      </c>
      <c r="J4" s="36">
        <v>2016</v>
      </c>
      <c r="K4" s="36">
        <v>2017</v>
      </c>
      <c r="L4" s="6" t="s">
        <v>758</v>
      </c>
      <c r="M4" s="6" t="s">
        <v>653</v>
      </c>
      <c r="N4" s="100"/>
    </row>
    <row r="5" spans="1:23" ht="13.5" customHeight="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19"/>
      <c r="L5" s="9"/>
      <c r="M5" s="9"/>
    </row>
    <row r="6" spans="1:23" ht="13.5" customHeight="1" x14ac:dyDescent="0.2">
      <c r="A6" s="44" t="s">
        <v>687</v>
      </c>
      <c r="B6" s="20" t="s">
        <v>654</v>
      </c>
      <c r="C6" s="20"/>
      <c r="D6" s="19">
        <v>1768</v>
      </c>
      <c r="E6" s="19">
        <v>2181</v>
      </c>
      <c r="F6" s="19">
        <v>2309</v>
      </c>
      <c r="G6" s="19">
        <v>2414</v>
      </c>
      <c r="H6" s="19">
        <v>2744</v>
      </c>
      <c r="I6" s="19">
        <v>3569</v>
      </c>
      <c r="J6" s="19">
        <v>4134</v>
      </c>
      <c r="K6" s="19">
        <v>4751</v>
      </c>
      <c r="L6" s="19">
        <v>23464.261999999988</v>
      </c>
      <c r="M6" s="16">
        <v>0.2024781346202153</v>
      </c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 ht="13.5" customHeight="1" x14ac:dyDescent="0.2">
      <c r="A7" s="8"/>
      <c r="B7" s="21" t="s">
        <v>655</v>
      </c>
      <c r="C7" s="21"/>
      <c r="D7" s="19"/>
      <c r="E7" s="15">
        <v>23.359728506787331</v>
      </c>
      <c r="F7" s="15">
        <v>5.8688674919761574</v>
      </c>
      <c r="G7" s="15">
        <v>4.5474231268947598</v>
      </c>
      <c r="H7" s="15">
        <v>13.670256835128416</v>
      </c>
      <c r="I7" s="15">
        <v>30.065597667638482</v>
      </c>
      <c r="J7" s="15">
        <v>15.830764920145699</v>
      </c>
      <c r="K7" s="15">
        <v>14.925012094823414</v>
      </c>
      <c r="L7" s="18"/>
      <c r="M7" s="16"/>
      <c r="N7" s="17"/>
    </row>
    <row r="8" spans="1:23" ht="13.5" customHeight="1" x14ac:dyDescent="0.2">
      <c r="A8" s="8"/>
      <c r="B8" s="20"/>
      <c r="C8" s="20"/>
      <c r="D8" s="19"/>
      <c r="E8" s="93"/>
      <c r="F8" s="93"/>
      <c r="G8" s="93"/>
      <c r="H8" s="93"/>
      <c r="I8" s="93"/>
      <c r="J8" s="93"/>
      <c r="K8" s="93"/>
      <c r="L8" s="18"/>
      <c r="M8" s="16"/>
      <c r="N8" s="17"/>
    </row>
    <row r="9" spans="1:23" ht="13.5" customHeight="1" x14ac:dyDescent="0.2">
      <c r="A9" s="39" t="s">
        <v>688</v>
      </c>
      <c r="B9" s="39" t="s">
        <v>656</v>
      </c>
      <c r="C9" s="20"/>
      <c r="D9" s="19">
        <v>415</v>
      </c>
      <c r="E9" s="19">
        <v>446</v>
      </c>
      <c r="F9" s="19">
        <v>557</v>
      </c>
      <c r="G9" s="19">
        <v>543</v>
      </c>
      <c r="H9" s="19">
        <v>742</v>
      </c>
      <c r="I9" s="19">
        <v>940</v>
      </c>
      <c r="J9" s="19">
        <v>964</v>
      </c>
      <c r="K9" s="19">
        <v>1137</v>
      </c>
      <c r="L9" s="19">
        <v>3651.9760000000006</v>
      </c>
      <c r="M9" s="16">
        <v>0.31133830014216957</v>
      </c>
      <c r="O9" s="32"/>
    </row>
    <row r="10" spans="1:23" s="82" customFormat="1" ht="13.5" customHeight="1" x14ac:dyDescent="0.2">
      <c r="B10" s="21" t="s">
        <v>655</v>
      </c>
      <c r="C10" s="83"/>
      <c r="D10" s="19"/>
      <c r="E10" s="15">
        <v>7.4698795180722897</v>
      </c>
      <c r="F10" s="15">
        <v>24.887892376681613</v>
      </c>
      <c r="G10" s="15">
        <v>-2.5134649910233393</v>
      </c>
      <c r="H10" s="15">
        <v>36.648250460405158</v>
      </c>
      <c r="I10" s="15">
        <v>26.68463611859838</v>
      </c>
      <c r="J10" s="15">
        <v>2.5531914893617018</v>
      </c>
      <c r="K10" s="15">
        <v>17.946058091286307</v>
      </c>
      <c r="L10" s="19"/>
      <c r="M10" s="16"/>
      <c r="O10" s="94"/>
    </row>
    <row r="11" spans="1:23" s="82" customFormat="1" ht="13.5" customHeight="1" x14ac:dyDescent="0.2">
      <c r="B11" s="22" t="s">
        <v>657</v>
      </c>
      <c r="C11" s="83"/>
      <c r="D11" s="15">
        <v>23.472850678733032</v>
      </c>
      <c r="E11" s="15">
        <v>20.449335167354423</v>
      </c>
      <c r="F11" s="15">
        <v>24.122996968384584</v>
      </c>
      <c r="G11" s="15">
        <v>22.493786246893123</v>
      </c>
      <c r="H11" s="15">
        <v>27.040816326530614</v>
      </c>
      <c r="I11" s="15">
        <v>26.337909778649482</v>
      </c>
      <c r="J11" s="15">
        <v>23.318819545234639</v>
      </c>
      <c r="K11" s="15">
        <v>23.93180383077247</v>
      </c>
      <c r="L11" s="19"/>
      <c r="M11" s="16"/>
      <c r="N11" s="19"/>
      <c r="O11" s="17"/>
      <c r="P11" s="17"/>
      <c r="Q11" s="17"/>
      <c r="R11" s="17"/>
      <c r="S11" s="17"/>
      <c r="T11" s="17"/>
      <c r="U11" s="17"/>
    </row>
    <row r="12" spans="1:23" s="82" customFormat="1" ht="13.5" customHeight="1" x14ac:dyDescent="0.2">
      <c r="A12" s="95" t="s">
        <v>689</v>
      </c>
      <c r="B12" s="39" t="s">
        <v>761</v>
      </c>
      <c r="C12" s="83"/>
      <c r="D12" s="19">
        <v>1353</v>
      </c>
      <c r="E12" s="19">
        <v>1735</v>
      </c>
      <c r="F12" s="19">
        <v>1752</v>
      </c>
      <c r="G12" s="19">
        <v>1871</v>
      </c>
      <c r="H12" s="19">
        <v>2002</v>
      </c>
      <c r="I12" s="19">
        <v>2629</v>
      </c>
      <c r="J12" s="19">
        <v>3170</v>
      </c>
      <c r="K12" s="19">
        <v>3614</v>
      </c>
      <c r="L12" s="19">
        <v>19812.285999999986</v>
      </c>
      <c r="M12" s="16">
        <v>0.18241206491769818</v>
      </c>
      <c r="O12" s="94"/>
    </row>
    <row r="13" spans="1:23" s="82" customFormat="1" ht="13.5" customHeight="1" x14ac:dyDescent="0.2">
      <c r="B13" s="21" t="s">
        <v>655</v>
      </c>
      <c r="C13" s="83"/>
      <c r="D13" s="19"/>
      <c r="E13" s="15">
        <v>28.233555062823356</v>
      </c>
      <c r="F13" s="15">
        <v>0.97982708933717577</v>
      </c>
      <c r="G13" s="15">
        <v>6.7922374429223744</v>
      </c>
      <c r="H13" s="15">
        <v>7.0016034206306781</v>
      </c>
      <c r="I13" s="15">
        <v>31.318681318681318</v>
      </c>
      <c r="J13" s="15">
        <v>20.578166603271207</v>
      </c>
      <c r="K13" s="15">
        <v>14.006309148264984</v>
      </c>
      <c r="L13" s="19"/>
      <c r="M13" s="16"/>
      <c r="O13" s="94"/>
    </row>
    <row r="14" spans="1:23" s="82" customFormat="1" ht="13.5" customHeight="1" x14ac:dyDescent="0.2">
      <c r="B14" s="22" t="s">
        <v>657</v>
      </c>
      <c r="C14" s="83"/>
      <c r="D14" s="15">
        <v>76.527149321266961</v>
      </c>
      <c r="E14" s="15">
        <v>79.55066483264558</v>
      </c>
      <c r="F14" s="15">
        <v>75.877003031615416</v>
      </c>
      <c r="G14" s="15">
        <v>77.506213753106877</v>
      </c>
      <c r="H14" s="15">
        <v>72.959183673469383</v>
      </c>
      <c r="I14" s="15">
        <v>73.662090221350525</v>
      </c>
      <c r="J14" s="15">
        <v>76.681180454765368</v>
      </c>
      <c r="K14" s="15">
        <v>76.068196169227534</v>
      </c>
      <c r="L14" s="19"/>
      <c r="M14" s="16"/>
      <c r="O14" s="94"/>
    </row>
    <row r="15" spans="1:23" s="82" customFormat="1" ht="13.5" customHeight="1" x14ac:dyDescent="0.2">
      <c r="B15" s="22"/>
      <c r="C15" s="83"/>
      <c r="D15" s="15"/>
      <c r="E15" s="15"/>
      <c r="F15" s="15"/>
      <c r="G15" s="15"/>
      <c r="H15" s="15"/>
      <c r="I15" s="15"/>
      <c r="J15" s="15"/>
      <c r="K15" s="15"/>
      <c r="L15" s="19"/>
      <c r="M15" s="16"/>
      <c r="O15" s="94"/>
    </row>
    <row r="16" spans="1:23" ht="13.5" customHeight="1" x14ac:dyDescent="0.2">
      <c r="A16" s="39" t="s">
        <v>725</v>
      </c>
      <c r="B16" s="39" t="s">
        <v>665</v>
      </c>
      <c r="C16" s="20"/>
      <c r="D16" s="19">
        <v>49</v>
      </c>
      <c r="E16" s="19">
        <v>32</v>
      </c>
      <c r="F16" s="19">
        <v>62</v>
      </c>
      <c r="G16" s="19">
        <v>25</v>
      </c>
      <c r="H16" s="19">
        <v>35</v>
      </c>
      <c r="I16" s="19">
        <v>38</v>
      </c>
      <c r="J16" s="19">
        <v>45</v>
      </c>
      <c r="K16" s="19">
        <v>51</v>
      </c>
      <c r="L16" s="19">
        <v>1168.4059999999999</v>
      </c>
      <c r="M16" s="16">
        <v>4.3649210976321587E-2</v>
      </c>
    </row>
    <row r="17" spans="1:23" s="82" customFormat="1" ht="13.5" customHeight="1" x14ac:dyDescent="0.2">
      <c r="B17" s="21" t="s">
        <v>655</v>
      </c>
      <c r="C17" s="83"/>
      <c r="D17" s="19"/>
      <c r="E17" s="15">
        <v>-34.693877551020407</v>
      </c>
      <c r="F17" s="15">
        <v>93.75</v>
      </c>
      <c r="G17" s="15">
        <v>-59.677419354838712</v>
      </c>
      <c r="H17" s="15">
        <v>40</v>
      </c>
      <c r="I17" s="15">
        <v>8.5714285714285712</v>
      </c>
      <c r="J17" s="15">
        <v>18.421052631578945</v>
      </c>
      <c r="K17" s="15">
        <v>13.333333333333334</v>
      </c>
      <c r="L17" s="19"/>
      <c r="M17" s="16"/>
      <c r="O17" s="1"/>
      <c r="P17" s="1"/>
      <c r="Q17" s="1"/>
      <c r="R17" s="1"/>
      <c r="S17" s="1"/>
      <c r="T17" s="1"/>
      <c r="U17" s="1"/>
      <c r="V17" s="1"/>
      <c r="W17" s="1"/>
    </row>
    <row r="18" spans="1:23" s="82" customFormat="1" ht="13.5" customHeight="1" x14ac:dyDescent="0.2">
      <c r="B18" s="22" t="s">
        <v>657</v>
      </c>
      <c r="C18" s="83"/>
      <c r="D18" s="15">
        <v>2.7714932126696832</v>
      </c>
      <c r="E18" s="15">
        <v>1.4672168729940394</v>
      </c>
      <c r="F18" s="15">
        <v>2.6851450844521438</v>
      </c>
      <c r="G18" s="15">
        <v>1.0356255178127589</v>
      </c>
      <c r="H18" s="15">
        <v>1.2755102040816326</v>
      </c>
      <c r="I18" s="15">
        <v>1.0647240123283834</v>
      </c>
      <c r="J18" s="15">
        <v>1.0885341074020318</v>
      </c>
      <c r="K18" s="15">
        <v>1.0734582193222479</v>
      </c>
      <c r="L18" s="19"/>
      <c r="M18" s="16"/>
      <c r="O18" s="1"/>
      <c r="P18" s="1"/>
      <c r="Q18" s="1"/>
      <c r="R18" s="1"/>
      <c r="S18" s="1"/>
      <c r="T18" s="1"/>
      <c r="U18" s="1"/>
      <c r="V18" s="1"/>
      <c r="W18" s="1"/>
    </row>
    <row r="19" spans="1:23" ht="13.5" customHeight="1" x14ac:dyDescent="0.2">
      <c r="A19" s="39" t="s">
        <v>726</v>
      </c>
      <c r="B19" s="39" t="s">
        <v>659</v>
      </c>
      <c r="C19" s="20"/>
      <c r="D19" s="19">
        <v>100</v>
      </c>
      <c r="E19" s="19">
        <v>149</v>
      </c>
      <c r="F19" s="19">
        <v>147</v>
      </c>
      <c r="G19" s="19">
        <v>152</v>
      </c>
      <c r="H19" s="19">
        <v>189</v>
      </c>
      <c r="I19" s="19">
        <v>220</v>
      </c>
      <c r="J19" s="19">
        <v>313</v>
      </c>
      <c r="K19" s="19">
        <v>434</v>
      </c>
      <c r="L19" s="19">
        <v>3132.6320000000005</v>
      </c>
      <c r="M19" s="16">
        <v>0.13854164804547739</v>
      </c>
    </row>
    <row r="20" spans="1:23" s="82" customFormat="1" ht="13.5" customHeight="1" x14ac:dyDescent="0.2">
      <c r="B20" s="21" t="s">
        <v>655</v>
      </c>
      <c r="C20" s="83"/>
      <c r="D20" s="19"/>
      <c r="E20" s="15">
        <v>49</v>
      </c>
      <c r="F20" s="15">
        <v>-1.3422818791946309</v>
      </c>
      <c r="G20" s="15">
        <v>3.4013605442176873</v>
      </c>
      <c r="H20" s="15">
        <v>24.342105263157894</v>
      </c>
      <c r="I20" s="15">
        <v>16.402116402116402</v>
      </c>
      <c r="J20" s="15">
        <v>42.272727272727273</v>
      </c>
      <c r="K20" s="15">
        <v>38.658146964856229</v>
      </c>
      <c r="L20" s="19"/>
      <c r="M20" s="16"/>
      <c r="O20" s="1"/>
      <c r="P20" s="1"/>
      <c r="Q20" s="1"/>
      <c r="R20" s="1"/>
      <c r="S20" s="1"/>
      <c r="T20" s="1"/>
      <c r="U20" s="1"/>
      <c r="V20" s="1"/>
      <c r="W20" s="1"/>
    </row>
    <row r="21" spans="1:23" s="82" customFormat="1" ht="13.5" customHeight="1" x14ac:dyDescent="0.2">
      <c r="B21" s="22" t="s">
        <v>657</v>
      </c>
      <c r="C21" s="83"/>
      <c r="D21" s="15">
        <v>5.6561085972850682</v>
      </c>
      <c r="E21" s="15">
        <v>6.831728564878496</v>
      </c>
      <c r="F21" s="15">
        <v>6.3663923776526632</v>
      </c>
      <c r="G21" s="15">
        <v>6.2966031483015747</v>
      </c>
      <c r="H21" s="15">
        <v>6.8877551020408152</v>
      </c>
      <c r="I21" s="15">
        <v>6.1641916503222189</v>
      </c>
      <c r="J21" s="15">
        <v>7.5713594581519104</v>
      </c>
      <c r="K21" s="15">
        <v>9.1349189644285413</v>
      </c>
      <c r="L21" s="19"/>
      <c r="M21" s="16"/>
      <c r="O21" s="1"/>
      <c r="P21" s="1"/>
      <c r="Q21" s="1"/>
      <c r="R21" s="1"/>
      <c r="S21" s="1"/>
      <c r="T21" s="1"/>
      <c r="U21" s="1"/>
      <c r="V21" s="1"/>
      <c r="W21" s="1"/>
    </row>
    <row r="22" spans="1:23" ht="13.5" customHeight="1" x14ac:dyDescent="0.2">
      <c r="A22" s="39" t="s">
        <v>727</v>
      </c>
      <c r="B22" s="39" t="s">
        <v>662</v>
      </c>
      <c r="C22" s="20"/>
      <c r="D22" s="19">
        <v>115</v>
      </c>
      <c r="E22" s="19">
        <v>150</v>
      </c>
      <c r="F22" s="19">
        <v>157</v>
      </c>
      <c r="G22" s="19">
        <v>129</v>
      </c>
      <c r="H22" s="19">
        <v>126</v>
      </c>
      <c r="I22" s="19">
        <v>160</v>
      </c>
      <c r="J22" s="19">
        <v>172</v>
      </c>
      <c r="K22" s="19">
        <v>207</v>
      </c>
      <c r="L22" s="19">
        <v>2316.2710000000002</v>
      </c>
      <c r="M22" s="16">
        <v>8.9367781231125362E-2</v>
      </c>
    </row>
    <row r="23" spans="1:23" s="82" customFormat="1" ht="13.5" customHeight="1" x14ac:dyDescent="0.2">
      <c r="B23" s="21" t="s">
        <v>655</v>
      </c>
      <c r="C23" s="83"/>
      <c r="D23" s="19"/>
      <c r="E23" s="15">
        <v>30.434782608695656</v>
      </c>
      <c r="F23" s="15">
        <v>4.666666666666667</v>
      </c>
      <c r="G23" s="15">
        <v>-17.834394904458598</v>
      </c>
      <c r="H23" s="15">
        <v>-2.3255813953488373</v>
      </c>
      <c r="I23" s="15">
        <v>26.984126984126984</v>
      </c>
      <c r="J23" s="15">
        <v>7.5</v>
      </c>
      <c r="K23" s="15">
        <v>20.348837209302324</v>
      </c>
      <c r="L23" s="19"/>
      <c r="M23" s="16"/>
      <c r="O23" s="1"/>
      <c r="P23" s="1"/>
      <c r="Q23" s="1"/>
      <c r="R23" s="1"/>
      <c r="S23" s="1"/>
      <c r="T23" s="1"/>
      <c r="U23" s="1"/>
      <c r="V23" s="1"/>
      <c r="W23" s="1"/>
    </row>
    <row r="24" spans="1:23" s="82" customFormat="1" ht="13.5" customHeight="1" x14ac:dyDescent="0.2">
      <c r="B24" s="22" t="s">
        <v>657</v>
      </c>
      <c r="C24" s="83"/>
      <c r="D24" s="15">
        <v>6.5045248868778289</v>
      </c>
      <c r="E24" s="15">
        <v>6.8775790921595599</v>
      </c>
      <c r="F24" s="15">
        <v>6.7994802944997836</v>
      </c>
      <c r="G24" s="15">
        <v>5.3438276719138358</v>
      </c>
      <c r="H24" s="15">
        <v>4.591836734693878</v>
      </c>
      <c r="I24" s="15">
        <v>4.483048472961614</v>
      </c>
      <c r="J24" s="15">
        <v>4.1606192549588776</v>
      </c>
      <c r="K24" s="15">
        <v>4.3569774784255948</v>
      </c>
      <c r="L24" s="19"/>
      <c r="M24" s="16"/>
      <c r="O24" s="1"/>
      <c r="P24" s="1"/>
      <c r="Q24" s="1"/>
      <c r="R24" s="1"/>
      <c r="S24" s="1"/>
      <c r="T24" s="1"/>
      <c r="U24" s="1"/>
      <c r="V24" s="1"/>
      <c r="W24" s="1"/>
    </row>
    <row r="25" spans="1:23" ht="13.5" customHeight="1" x14ac:dyDescent="0.2">
      <c r="A25" s="39" t="s">
        <v>728</v>
      </c>
      <c r="B25" s="39" t="s">
        <v>660</v>
      </c>
      <c r="C25" s="81"/>
      <c r="D25" s="19">
        <v>121</v>
      </c>
      <c r="E25" s="19">
        <v>188</v>
      </c>
      <c r="F25" s="19">
        <v>137</v>
      </c>
      <c r="G25" s="19">
        <v>206</v>
      </c>
      <c r="H25" s="19">
        <v>193</v>
      </c>
      <c r="I25" s="19">
        <v>208</v>
      </c>
      <c r="J25" s="19">
        <v>255</v>
      </c>
      <c r="K25" s="19">
        <v>313</v>
      </c>
      <c r="L25" s="19">
        <v>2001.5800000000002</v>
      </c>
      <c r="M25" s="16">
        <v>0.15637646259455029</v>
      </c>
    </row>
    <row r="26" spans="1:23" s="82" customFormat="1" ht="13.5" customHeight="1" x14ac:dyDescent="0.2">
      <c r="B26" s="21" t="s">
        <v>655</v>
      </c>
      <c r="C26" s="83"/>
      <c r="D26" s="19"/>
      <c r="E26" s="15">
        <v>55.371900826446286</v>
      </c>
      <c r="F26" s="15">
        <v>-27.127659574468083</v>
      </c>
      <c r="G26" s="15">
        <v>50.364963503649641</v>
      </c>
      <c r="H26" s="15">
        <v>-6.3106796116504853</v>
      </c>
      <c r="I26" s="15">
        <v>7.7720207253886011</v>
      </c>
      <c r="J26" s="15">
        <v>22.596153846153847</v>
      </c>
      <c r="K26" s="15">
        <v>22.745098039215687</v>
      </c>
      <c r="L26" s="19"/>
      <c r="M26" s="16"/>
      <c r="O26" s="1"/>
      <c r="P26" s="1"/>
      <c r="Q26" s="1"/>
      <c r="R26" s="1"/>
      <c r="S26" s="1"/>
      <c r="T26" s="1"/>
      <c r="U26" s="1"/>
      <c r="V26" s="1"/>
      <c r="W26" s="1"/>
    </row>
    <row r="27" spans="1:23" s="82" customFormat="1" ht="13.5" customHeight="1" x14ac:dyDescent="0.2">
      <c r="B27" s="22" t="s">
        <v>657</v>
      </c>
      <c r="C27" s="83"/>
      <c r="D27" s="15">
        <v>6.8438914027149327</v>
      </c>
      <c r="E27" s="15">
        <v>8.6198991288399824</v>
      </c>
      <c r="F27" s="15">
        <v>5.9333044608055436</v>
      </c>
      <c r="G27" s="15">
        <v>8.5335542667771342</v>
      </c>
      <c r="H27" s="15">
        <v>7.0335276967930032</v>
      </c>
      <c r="I27" s="15">
        <v>5.8279630148500985</v>
      </c>
      <c r="J27" s="15">
        <v>6.1683599419448472</v>
      </c>
      <c r="K27" s="15">
        <v>6.5880867185855605</v>
      </c>
      <c r="L27" s="19"/>
      <c r="M27" s="16"/>
      <c r="O27" s="1"/>
      <c r="P27" s="1"/>
      <c r="Q27" s="1"/>
      <c r="R27" s="1"/>
      <c r="S27" s="1"/>
      <c r="T27" s="1"/>
      <c r="U27" s="1"/>
      <c r="V27" s="1"/>
      <c r="W27" s="1"/>
    </row>
    <row r="28" spans="1:23" ht="13.5" customHeight="1" x14ac:dyDescent="0.2">
      <c r="A28" s="39" t="s">
        <v>729</v>
      </c>
      <c r="B28" s="39" t="s">
        <v>664</v>
      </c>
      <c r="C28" s="81"/>
      <c r="D28" s="19">
        <v>182</v>
      </c>
      <c r="E28" s="19">
        <v>207</v>
      </c>
      <c r="F28" s="19">
        <v>230</v>
      </c>
      <c r="G28" s="19">
        <v>223</v>
      </c>
      <c r="H28" s="19">
        <v>186</v>
      </c>
      <c r="I28" s="19">
        <v>249</v>
      </c>
      <c r="J28" s="19">
        <v>289</v>
      </c>
      <c r="K28" s="19">
        <v>295</v>
      </c>
      <c r="L28" s="19">
        <v>2409.1170000000002</v>
      </c>
      <c r="M28" s="16">
        <v>0.12245150401578669</v>
      </c>
    </row>
    <row r="29" spans="1:23" s="82" customFormat="1" ht="13.5" customHeight="1" x14ac:dyDescent="0.2">
      <c r="B29" s="21" t="s">
        <v>655</v>
      </c>
      <c r="C29" s="83"/>
      <c r="D29" s="19"/>
      <c r="E29" s="15">
        <v>13.736263736263737</v>
      </c>
      <c r="F29" s="15">
        <v>11.111111111111111</v>
      </c>
      <c r="G29" s="15">
        <v>-3.0434782608695654</v>
      </c>
      <c r="H29" s="15">
        <v>-16.591928251121075</v>
      </c>
      <c r="I29" s="15">
        <v>33.87096774193548</v>
      </c>
      <c r="J29" s="15">
        <v>16.064257028112451</v>
      </c>
      <c r="K29" s="15">
        <v>2.0761245674740483</v>
      </c>
      <c r="L29" s="19"/>
      <c r="M29" s="16"/>
      <c r="O29" s="1"/>
      <c r="P29" s="1"/>
      <c r="Q29" s="1"/>
      <c r="R29" s="1"/>
      <c r="S29" s="1"/>
      <c r="T29" s="1"/>
      <c r="U29" s="1"/>
      <c r="V29" s="1"/>
      <c r="W29" s="1"/>
    </row>
    <row r="30" spans="1:23" s="82" customFormat="1" ht="13.5" customHeight="1" x14ac:dyDescent="0.2">
      <c r="B30" s="22" t="s">
        <v>657</v>
      </c>
      <c r="C30" s="83"/>
      <c r="D30" s="15">
        <v>10.294117647058822</v>
      </c>
      <c r="E30" s="15">
        <v>9.4910591471801915</v>
      </c>
      <c r="F30" s="15">
        <v>9.9610220874837587</v>
      </c>
      <c r="G30" s="15">
        <v>9.2377796188898085</v>
      </c>
      <c r="H30" s="15">
        <v>6.778425655976676</v>
      </c>
      <c r="I30" s="15">
        <v>6.9767441860465116</v>
      </c>
      <c r="J30" s="15">
        <v>6.9908079342041605</v>
      </c>
      <c r="K30" s="15">
        <v>6.2092191117659441</v>
      </c>
      <c r="L30" s="19"/>
      <c r="M30" s="16"/>
      <c r="O30" s="1"/>
      <c r="P30" s="1"/>
      <c r="Q30" s="1"/>
      <c r="R30" s="1"/>
      <c r="S30" s="1"/>
      <c r="T30" s="1"/>
      <c r="U30" s="1"/>
      <c r="V30" s="1"/>
      <c r="W30" s="1"/>
    </row>
    <row r="31" spans="1:23" ht="13.5" customHeight="1" x14ac:dyDescent="0.2">
      <c r="A31" s="39" t="s">
        <v>730</v>
      </c>
      <c r="B31" s="39" t="s">
        <v>661</v>
      </c>
      <c r="C31" s="20"/>
      <c r="D31" s="19">
        <v>206</v>
      </c>
      <c r="E31" s="19">
        <v>242</v>
      </c>
      <c r="F31" s="19">
        <v>276</v>
      </c>
      <c r="G31" s="19">
        <v>296</v>
      </c>
      <c r="H31" s="19">
        <v>302</v>
      </c>
      <c r="I31" s="19">
        <v>418</v>
      </c>
      <c r="J31" s="19">
        <v>604</v>
      </c>
      <c r="K31" s="19">
        <v>615</v>
      </c>
      <c r="L31" s="19">
        <v>2591.4930000000008</v>
      </c>
      <c r="M31" s="16">
        <v>0.23731493775981638</v>
      </c>
    </row>
    <row r="32" spans="1:23" s="82" customFormat="1" ht="13.5" customHeight="1" x14ac:dyDescent="0.2">
      <c r="B32" s="21" t="s">
        <v>655</v>
      </c>
      <c r="C32" s="83"/>
      <c r="D32" s="19"/>
      <c r="E32" s="15">
        <v>17.475728155339805</v>
      </c>
      <c r="F32" s="15">
        <v>14.049586776859504</v>
      </c>
      <c r="G32" s="15">
        <v>7.2463768115942031</v>
      </c>
      <c r="H32" s="15">
        <v>2.0270270270270272</v>
      </c>
      <c r="I32" s="15">
        <v>38.410596026490069</v>
      </c>
      <c r="J32" s="15">
        <v>44.497607655502392</v>
      </c>
      <c r="K32" s="15">
        <v>1.8211920529801324</v>
      </c>
      <c r="L32" s="19"/>
      <c r="M32" s="16"/>
      <c r="O32" s="1"/>
      <c r="P32" s="1"/>
      <c r="Q32" s="1"/>
      <c r="R32" s="1"/>
      <c r="S32" s="1"/>
      <c r="T32" s="1"/>
      <c r="U32" s="1"/>
      <c r="V32" s="1"/>
      <c r="W32" s="1"/>
    </row>
    <row r="33" spans="1:23" s="82" customFormat="1" ht="13.5" customHeight="1" x14ac:dyDescent="0.2">
      <c r="B33" s="22" t="s">
        <v>657</v>
      </c>
      <c r="C33" s="83"/>
      <c r="D33" s="15">
        <v>11.651583710407239</v>
      </c>
      <c r="E33" s="15">
        <v>11.095827602017422</v>
      </c>
      <c r="F33" s="15">
        <v>11.953226504980512</v>
      </c>
      <c r="G33" s="15">
        <v>12.261806130903064</v>
      </c>
      <c r="H33" s="15">
        <v>11.005830903790088</v>
      </c>
      <c r="I33" s="15">
        <v>11.711964135612217</v>
      </c>
      <c r="J33" s="15">
        <v>14.610546686018383</v>
      </c>
      <c r="K33" s="15">
        <v>12.944643233003578</v>
      </c>
      <c r="L33" s="19"/>
      <c r="M33" s="16"/>
      <c r="O33" s="1"/>
      <c r="P33" s="1"/>
      <c r="Q33" s="1"/>
      <c r="R33" s="1"/>
      <c r="S33" s="1"/>
      <c r="T33" s="1"/>
      <c r="U33" s="1"/>
      <c r="V33" s="1"/>
      <c r="W33" s="1"/>
    </row>
    <row r="34" spans="1:23" ht="13.5" customHeight="1" x14ac:dyDescent="0.2">
      <c r="A34" s="39" t="s">
        <v>731</v>
      </c>
      <c r="B34" s="39" t="s">
        <v>658</v>
      </c>
      <c r="C34" s="20"/>
      <c r="D34" s="19">
        <v>310</v>
      </c>
      <c r="E34" s="19">
        <v>430</v>
      </c>
      <c r="F34" s="19">
        <v>442</v>
      </c>
      <c r="G34" s="19">
        <v>532</v>
      </c>
      <c r="H34" s="19">
        <v>609</v>
      </c>
      <c r="I34" s="19">
        <v>827</v>
      </c>
      <c r="J34" s="19">
        <v>956</v>
      </c>
      <c r="K34" s="19">
        <v>1119</v>
      </c>
      <c r="L34" s="19">
        <v>3791.0029999999997</v>
      </c>
      <c r="M34" s="16">
        <v>0.29517254404705034</v>
      </c>
    </row>
    <row r="35" spans="1:23" s="82" customFormat="1" ht="13.5" customHeight="1" x14ac:dyDescent="0.2">
      <c r="B35" s="21" t="s">
        <v>655</v>
      </c>
      <c r="C35" s="83"/>
      <c r="D35" s="19"/>
      <c r="E35" s="15">
        <v>38.70967741935484</v>
      </c>
      <c r="F35" s="15">
        <v>2.7906976744186047</v>
      </c>
      <c r="G35" s="15">
        <v>20.361990950226243</v>
      </c>
      <c r="H35" s="15">
        <v>14.473684210526317</v>
      </c>
      <c r="I35" s="15">
        <v>35.79638752052545</v>
      </c>
      <c r="J35" s="15">
        <v>15.598548972188633</v>
      </c>
      <c r="K35" s="15">
        <v>17.05020920502092</v>
      </c>
      <c r="L35" s="19"/>
      <c r="M35" s="16"/>
      <c r="O35" s="1"/>
      <c r="P35" s="1"/>
      <c r="Q35" s="1"/>
      <c r="R35" s="1"/>
      <c r="S35" s="1"/>
      <c r="T35" s="1"/>
      <c r="U35" s="1"/>
      <c r="V35" s="1"/>
      <c r="W35" s="1"/>
    </row>
    <row r="36" spans="1:23" s="82" customFormat="1" ht="13.5" customHeight="1" x14ac:dyDescent="0.2">
      <c r="B36" s="22" t="s">
        <v>657</v>
      </c>
      <c r="C36" s="83"/>
      <c r="D36" s="15">
        <v>17.533936651583709</v>
      </c>
      <c r="E36" s="15">
        <v>19.715726730857405</v>
      </c>
      <c r="F36" s="15">
        <v>19.142485924642703</v>
      </c>
      <c r="G36" s="15">
        <v>22.03811101905551</v>
      </c>
      <c r="H36" s="15">
        <v>22.193877551020407</v>
      </c>
      <c r="I36" s="15">
        <v>23.17175679462034</v>
      </c>
      <c r="J36" s="15">
        <v>23.125302370585391</v>
      </c>
      <c r="K36" s="15">
        <v>23.552936223952852</v>
      </c>
      <c r="L36" s="19"/>
      <c r="M36" s="16"/>
      <c r="O36" s="1"/>
      <c r="P36" s="1"/>
      <c r="Q36" s="1"/>
      <c r="R36" s="1"/>
      <c r="S36" s="1"/>
      <c r="T36" s="1"/>
      <c r="U36" s="1"/>
      <c r="V36" s="1"/>
      <c r="W36" s="1"/>
    </row>
    <row r="37" spans="1:23" ht="13.5" customHeight="1" x14ac:dyDescent="0.2">
      <c r="A37" s="39" t="s">
        <v>732</v>
      </c>
      <c r="B37" s="39" t="s">
        <v>663</v>
      </c>
      <c r="C37" s="20"/>
      <c r="D37" s="19">
        <v>270</v>
      </c>
      <c r="E37" s="19">
        <v>337</v>
      </c>
      <c r="F37" s="19">
        <v>301</v>
      </c>
      <c r="G37" s="19">
        <v>308</v>
      </c>
      <c r="H37" s="19">
        <v>362</v>
      </c>
      <c r="I37" s="19">
        <v>509</v>
      </c>
      <c r="J37" s="19">
        <v>536</v>
      </c>
      <c r="K37" s="19">
        <v>580</v>
      </c>
      <c r="L37" s="19">
        <v>2401.7839999999997</v>
      </c>
      <c r="M37" s="16">
        <v>0.24148716121016714</v>
      </c>
    </row>
    <row r="38" spans="1:23" s="82" customFormat="1" ht="13.5" customHeight="1" x14ac:dyDescent="0.2">
      <c r="B38" s="21" t="s">
        <v>655</v>
      </c>
      <c r="C38" s="83"/>
      <c r="D38" s="19"/>
      <c r="E38" s="15">
        <v>24.814814814814813</v>
      </c>
      <c r="F38" s="15">
        <v>-10.682492581602373</v>
      </c>
      <c r="G38" s="15">
        <v>2.3255813953488373</v>
      </c>
      <c r="H38" s="15">
        <v>17.532467532467532</v>
      </c>
      <c r="I38" s="15">
        <v>40.607734806629836</v>
      </c>
      <c r="J38" s="15">
        <v>5.3045186640471513</v>
      </c>
      <c r="K38" s="15">
        <v>8.2089552238805972</v>
      </c>
      <c r="L38" s="19"/>
      <c r="M38" s="16"/>
      <c r="O38" s="1"/>
      <c r="P38" s="1"/>
      <c r="Q38" s="1"/>
      <c r="R38" s="1"/>
      <c r="S38" s="1"/>
      <c r="T38" s="1"/>
      <c r="U38" s="1"/>
      <c r="V38" s="1"/>
      <c r="W38" s="1"/>
    </row>
    <row r="39" spans="1:23" s="82" customFormat="1" ht="13.5" customHeight="1" x14ac:dyDescent="0.2">
      <c r="B39" s="22" t="s">
        <v>657</v>
      </c>
      <c r="C39" s="83"/>
      <c r="D39" s="15">
        <v>15.271493212669684</v>
      </c>
      <c r="E39" s="15">
        <v>15.451627693718478</v>
      </c>
      <c r="F39" s="15">
        <v>13.035946297098311</v>
      </c>
      <c r="G39" s="15">
        <v>12.758906379453189</v>
      </c>
      <c r="H39" s="15">
        <v>13.192419825072887</v>
      </c>
      <c r="I39" s="15">
        <v>14.261697954609135</v>
      </c>
      <c r="J39" s="15">
        <v>12.96565070149976</v>
      </c>
      <c r="K39" s="15">
        <v>12.207956219743211</v>
      </c>
      <c r="L39" s="19"/>
      <c r="M39" s="16"/>
      <c r="O39" s="1"/>
      <c r="P39" s="1"/>
      <c r="Q39" s="1"/>
      <c r="R39" s="1"/>
      <c r="S39" s="1"/>
      <c r="T39" s="1"/>
      <c r="U39" s="1"/>
      <c r="V39" s="1"/>
      <c r="W39" s="1"/>
    </row>
    <row r="40" spans="1:23" ht="13.5" customHeight="1" x14ac:dyDescent="0.2">
      <c r="A40" s="8"/>
      <c r="B40" s="8"/>
      <c r="C40" s="8"/>
      <c r="D40" s="19"/>
      <c r="E40" s="19"/>
      <c r="F40" s="19"/>
      <c r="G40" s="19"/>
      <c r="H40" s="19"/>
      <c r="I40" s="19"/>
      <c r="J40" s="19"/>
      <c r="K40" s="19"/>
      <c r="L40" s="18"/>
      <c r="M40" s="10"/>
    </row>
    <row r="41" spans="1:23" ht="14.25" customHeight="1" x14ac:dyDescent="0.2">
      <c r="A41" s="1" t="s">
        <v>0</v>
      </c>
      <c r="B41" s="1" t="s">
        <v>1</v>
      </c>
      <c r="C41" s="1" t="s">
        <v>658</v>
      </c>
      <c r="D41" s="25">
        <v>0</v>
      </c>
      <c r="E41" s="25">
        <v>0</v>
      </c>
      <c r="F41" s="25">
        <v>0</v>
      </c>
      <c r="G41" s="25">
        <v>1</v>
      </c>
      <c r="H41" s="25">
        <v>2</v>
      </c>
      <c r="I41" s="25">
        <v>0</v>
      </c>
      <c r="J41" s="25">
        <v>3</v>
      </c>
      <c r="K41" s="17">
        <v>2</v>
      </c>
      <c r="L41" s="17">
        <v>28.527000000000001</v>
      </c>
      <c r="M41" s="10">
        <v>7.0109019525361929E-2</v>
      </c>
      <c r="O41" s="17"/>
    </row>
    <row r="42" spans="1:23" ht="14.25" customHeight="1" x14ac:dyDescent="0.2">
      <c r="A42" s="1" t="s">
        <v>2</v>
      </c>
      <c r="B42" s="1" t="s">
        <v>3</v>
      </c>
      <c r="C42" s="1" t="s">
        <v>659</v>
      </c>
      <c r="D42" s="25">
        <v>1</v>
      </c>
      <c r="E42" s="25">
        <v>1</v>
      </c>
      <c r="F42" s="26">
        <v>1</v>
      </c>
      <c r="G42" s="25">
        <v>3</v>
      </c>
      <c r="H42" s="25">
        <v>3</v>
      </c>
      <c r="I42" s="25">
        <v>0</v>
      </c>
      <c r="J42" s="25">
        <v>3</v>
      </c>
      <c r="K42" s="17">
        <v>1</v>
      </c>
      <c r="L42" s="17">
        <v>43.174999999999997</v>
      </c>
      <c r="M42" s="10">
        <v>2.3161551823972209E-2</v>
      </c>
      <c r="O42" s="17"/>
    </row>
    <row r="43" spans="1:23" ht="14.25" customHeight="1" x14ac:dyDescent="0.2">
      <c r="A43" s="1" t="s">
        <v>4</v>
      </c>
      <c r="B43" s="1" t="s">
        <v>5</v>
      </c>
      <c r="C43" s="1" t="s">
        <v>660</v>
      </c>
      <c r="D43" s="25">
        <v>2</v>
      </c>
      <c r="E43" s="25">
        <v>3</v>
      </c>
      <c r="F43" s="25">
        <v>2</v>
      </c>
      <c r="G43" s="25">
        <v>6</v>
      </c>
      <c r="H43" s="25">
        <v>6</v>
      </c>
      <c r="I43" s="25">
        <v>4</v>
      </c>
      <c r="J43" s="25">
        <v>4</v>
      </c>
      <c r="K43" s="17">
        <v>4</v>
      </c>
      <c r="L43" s="17">
        <v>54.936999999999998</v>
      </c>
      <c r="M43" s="10">
        <v>7.2810674044814977E-2</v>
      </c>
      <c r="O43" s="17"/>
    </row>
    <row r="44" spans="1:23" ht="14.25" customHeight="1" x14ac:dyDescent="0.2">
      <c r="A44" s="1" t="s">
        <v>6</v>
      </c>
      <c r="B44" s="1" t="s">
        <v>7</v>
      </c>
      <c r="C44" s="1" t="s">
        <v>658</v>
      </c>
      <c r="D44" s="25">
        <v>25</v>
      </c>
      <c r="E44" s="27">
        <v>10</v>
      </c>
      <c r="F44" s="25">
        <v>26</v>
      </c>
      <c r="G44" s="25">
        <v>18</v>
      </c>
      <c r="H44" s="25">
        <v>13</v>
      </c>
      <c r="I44" s="25">
        <v>15</v>
      </c>
      <c r="J44" s="25">
        <v>19</v>
      </c>
      <c r="K44" s="17">
        <v>17</v>
      </c>
      <c r="L44" s="17">
        <v>71.369</v>
      </c>
      <c r="M44" s="10">
        <v>0.23819865768050555</v>
      </c>
      <c r="O44" s="17"/>
    </row>
    <row r="45" spans="1:23" ht="14.25" customHeight="1" x14ac:dyDescent="0.2">
      <c r="A45" s="1" t="s">
        <v>8</v>
      </c>
      <c r="B45" s="1" t="s">
        <v>9</v>
      </c>
      <c r="C45" s="1" t="s">
        <v>660</v>
      </c>
      <c r="D45" s="25">
        <v>1</v>
      </c>
      <c r="E45" s="25">
        <v>2</v>
      </c>
      <c r="F45" s="25">
        <v>3</v>
      </c>
      <c r="G45" s="25">
        <v>12</v>
      </c>
      <c r="H45" s="25">
        <v>4</v>
      </c>
      <c r="I45" s="25">
        <v>8</v>
      </c>
      <c r="J45" s="25">
        <v>9</v>
      </c>
      <c r="K45" s="17">
        <v>5</v>
      </c>
      <c r="L45" s="17">
        <v>54.054000000000002</v>
      </c>
      <c r="M45" s="10">
        <v>9.2500092500092501E-2</v>
      </c>
      <c r="O45" s="17"/>
    </row>
    <row r="46" spans="1:23" ht="14.25" customHeight="1" x14ac:dyDescent="0.2">
      <c r="A46" s="1" t="s">
        <v>10</v>
      </c>
      <c r="B46" s="1" t="s">
        <v>11</v>
      </c>
      <c r="C46" s="1" t="s">
        <v>658</v>
      </c>
      <c r="D46" s="27">
        <v>2</v>
      </c>
      <c r="E46" s="25">
        <v>7</v>
      </c>
      <c r="F46" s="25">
        <v>4</v>
      </c>
      <c r="G46" s="25">
        <v>1</v>
      </c>
      <c r="H46" s="25">
        <v>5</v>
      </c>
      <c r="I46" s="25">
        <v>5</v>
      </c>
      <c r="J46" s="25">
        <v>8</v>
      </c>
      <c r="K46" s="17">
        <v>11</v>
      </c>
      <c r="L46" s="17">
        <v>52.768000000000001</v>
      </c>
      <c r="M46" s="10">
        <v>0.20845967252880535</v>
      </c>
      <c r="O46" s="17"/>
    </row>
    <row r="47" spans="1:23" ht="14.25" customHeight="1" x14ac:dyDescent="0.2">
      <c r="A47" s="1" t="s">
        <v>12</v>
      </c>
      <c r="B47" s="1" t="s">
        <v>13</v>
      </c>
      <c r="C47" s="1" t="s">
        <v>658</v>
      </c>
      <c r="D47" s="25">
        <v>10</v>
      </c>
      <c r="E47" s="25">
        <v>10</v>
      </c>
      <c r="F47" s="27">
        <v>4</v>
      </c>
      <c r="G47" s="25">
        <v>14</v>
      </c>
      <c r="H47" s="25">
        <v>17</v>
      </c>
      <c r="I47" s="25">
        <v>15</v>
      </c>
      <c r="J47" s="25">
        <v>26</v>
      </c>
      <c r="K47" s="17">
        <v>20</v>
      </c>
      <c r="L47" s="17">
        <v>76.908000000000001</v>
      </c>
      <c r="M47" s="10">
        <v>0.26005096999011806</v>
      </c>
      <c r="O47" s="17"/>
    </row>
    <row r="48" spans="1:23" ht="14.25" customHeight="1" x14ac:dyDescent="0.2">
      <c r="A48" s="1" t="s">
        <v>14</v>
      </c>
      <c r="B48" s="1" t="s">
        <v>15</v>
      </c>
      <c r="C48" s="1" t="s">
        <v>661</v>
      </c>
      <c r="D48" s="25">
        <v>2</v>
      </c>
      <c r="E48" s="25">
        <v>0</v>
      </c>
      <c r="F48" s="25">
        <v>2</v>
      </c>
      <c r="G48" s="25">
        <v>4</v>
      </c>
      <c r="H48" s="25">
        <v>0</v>
      </c>
      <c r="I48" s="25">
        <v>2</v>
      </c>
      <c r="J48" s="25">
        <v>7</v>
      </c>
      <c r="K48" s="17">
        <v>1</v>
      </c>
      <c r="L48" s="17">
        <v>39.329000000000001</v>
      </c>
      <c r="M48" s="10">
        <v>2.5426530041445242E-2</v>
      </c>
      <c r="O48" s="17"/>
    </row>
    <row r="49" spans="1:15" ht="14.25" customHeight="1" x14ac:dyDescent="0.2">
      <c r="A49" s="1" t="s">
        <v>16</v>
      </c>
      <c r="B49" s="1" t="s">
        <v>17</v>
      </c>
      <c r="C49" s="1" t="s">
        <v>656</v>
      </c>
      <c r="D49" s="25">
        <v>2</v>
      </c>
      <c r="E49" s="25">
        <v>13</v>
      </c>
      <c r="F49" s="25">
        <v>8</v>
      </c>
      <c r="G49" s="25">
        <v>0</v>
      </c>
      <c r="H49" s="25">
        <v>4</v>
      </c>
      <c r="I49" s="27">
        <v>20</v>
      </c>
      <c r="J49" s="25">
        <v>5</v>
      </c>
      <c r="K49" s="17">
        <v>0</v>
      </c>
      <c r="L49" s="17">
        <v>78.629000000000005</v>
      </c>
      <c r="M49" s="10">
        <v>0</v>
      </c>
      <c r="O49" s="17"/>
    </row>
    <row r="50" spans="1:15" ht="14.25" customHeight="1" x14ac:dyDescent="0.2">
      <c r="A50" s="1" t="s">
        <v>18</v>
      </c>
      <c r="B50" s="1" t="s">
        <v>19</v>
      </c>
      <c r="C50" s="1" t="s">
        <v>656</v>
      </c>
      <c r="D50" s="25">
        <v>7</v>
      </c>
      <c r="E50" s="25">
        <v>14</v>
      </c>
      <c r="F50" s="25">
        <v>20</v>
      </c>
      <c r="G50" s="25">
        <v>24</v>
      </c>
      <c r="H50" s="25">
        <v>14</v>
      </c>
      <c r="I50" s="25">
        <v>21</v>
      </c>
      <c r="J50" s="25">
        <v>22</v>
      </c>
      <c r="K50" s="17">
        <v>21</v>
      </c>
      <c r="L50" s="17">
        <v>154.40100000000001</v>
      </c>
      <c r="M50" s="10">
        <v>0.13600948180387432</v>
      </c>
      <c r="O50" s="17"/>
    </row>
    <row r="51" spans="1:15" ht="14.25" customHeight="1" x14ac:dyDescent="0.2">
      <c r="A51" s="1" t="s">
        <v>20</v>
      </c>
      <c r="B51" s="1" t="s">
        <v>21</v>
      </c>
      <c r="C51" s="1" t="s">
        <v>662</v>
      </c>
      <c r="D51" s="25">
        <v>3</v>
      </c>
      <c r="E51" s="25">
        <v>2</v>
      </c>
      <c r="F51" s="25">
        <v>5</v>
      </c>
      <c r="G51" s="25">
        <v>0</v>
      </c>
      <c r="H51" s="25">
        <v>3</v>
      </c>
      <c r="I51" s="25">
        <v>9</v>
      </c>
      <c r="J51" s="25">
        <v>2</v>
      </c>
      <c r="K51" s="46">
        <v>0</v>
      </c>
      <c r="L51" s="17">
        <v>106.733</v>
      </c>
      <c r="M51" s="10">
        <v>0</v>
      </c>
      <c r="O51" s="17"/>
    </row>
    <row r="52" spans="1:15" ht="14.25" customHeight="1" x14ac:dyDescent="0.2">
      <c r="A52" s="1" t="s">
        <v>22</v>
      </c>
      <c r="B52" s="1" t="s">
        <v>23</v>
      </c>
      <c r="C52" s="1" t="s">
        <v>659</v>
      </c>
      <c r="D52" s="25">
        <v>2</v>
      </c>
      <c r="E52" s="25">
        <v>5</v>
      </c>
      <c r="F52" s="27">
        <v>2</v>
      </c>
      <c r="G52" s="27">
        <v>1</v>
      </c>
      <c r="H52" s="25">
        <v>0</v>
      </c>
      <c r="I52" s="25">
        <v>4</v>
      </c>
      <c r="J52" s="25">
        <v>4</v>
      </c>
      <c r="K52" s="17">
        <v>0</v>
      </c>
      <c r="L52" s="17">
        <v>30.73</v>
      </c>
      <c r="M52" s="10">
        <v>0</v>
      </c>
      <c r="O52" s="17"/>
    </row>
    <row r="53" spans="1:15" ht="14.25" customHeight="1" x14ac:dyDescent="0.2">
      <c r="A53" s="1" t="s">
        <v>24</v>
      </c>
      <c r="B53" s="1" t="s">
        <v>25</v>
      </c>
      <c r="C53" s="1" t="s">
        <v>661</v>
      </c>
      <c r="D53" s="25">
        <v>9</v>
      </c>
      <c r="E53" s="25">
        <v>9</v>
      </c>
      <c r="F53" s="25">
        <v>6</v>
      </c>
      <c r="G53" s="25">
        <v>4</v>
      </c>
      <c r="H53" s="25">
        <v>0</v>
      </c>
      <c r="I53" s="25">
        <v>13</v>
      </c>
      <c r="J53" s="25">
        <v>17</v>
      </c>
      <c r="K53" s="17">
        <v>24</v>
      </c>
      <c r="L53" s="17">
        <v>77.873999999999995</v>
      </c>
      <c r="M53" s="10">
        <v>0.30819015332460131</v>
      </c>
      <c r="O53" s="17"/>
    </row>
    <row r="54" spans="1:15" ht="14.25" customHeight="1" x14ac:dyDescent="0.2">
      <c r="A54" s="1" t="s">
        <v>26</v>
      </c>
      <c r="B54" s="1" t="s">
        <v>27</v>
      </c>
      <c r="C54" s="1" t="s">
        <v>658</v>
      </c>
      <c r="D54" s="25">
        <v>3</v>
      </c>
      <c r="E54" s="26">
        <v>4</v>
      </c>
      <c r="F54" s="25">
        <v>8</v>
      </c>
      <c r="G54" s="25">
        <v>5</v>
      </c>
      <c r="H54" s="25">
        <v>8</v>
      </c>
      <c r="I54" s="25">
        <v>20</v>
      </c>
      <c r="J54" s="25">
        <v>26</v>
      </c>
      <c r="K54" s="17">
        <v>15</v>
      </c>
      <c r="L54" s="17">
        <v>74.484999999999999</v>
      </c>
      <c r="M54" s="10">
        <v>0.20138282875746794</v>
      </c>
      <c r="O54" s="17"/>
    </row>
    <row r="55" spans="1:15" ht="14.25" customHeight="1" x14ac:dyDescent="0.2">
      <c r="A55" s="1" t="s">
        <v>28</v>
      </c>
      <c r="B55" s="1" t="s">
        <v>29</v>
      </c>
      <c r="C55" s="1" t="s">
        <v>660</v>
      </c>
      <c r="D55" s="25">
        <v>1</v>
      </c>
      <c r="E55" s="25">
        <v>1</v>
      </c>
      <c r="F55" s="25">
        <v>2</v>
      </c>
      <c r="G55" s="25">
        <v>17</v>
      </c>
      <c r="H55" s="25">
        <v>18</v>
      </c>
      <c r="I55" s="25">
        <v>23</v>
      </c>
      <c r="J55" s="25">
        <v>10</v>
      </c>
      <c r="K55" s="17">
        <v>13</v>
      </c>
      <c r="L55" s="17">
        <v>49.637</v>
      </c>
      <c r="M55" s="10">
        <v>0.26190140419445174</v>
      </c>
      <c r="O55" s="17"/>
    </row>
    <row r="56" spans="1:15" ht="14.25" customHeight="1" x14ac:dyDescent="0.2">
      <c r="A56" s="1" t="s">
        <v>30</v>
      </c>
      <c r="B56" s="1" t="s">
        <v>31</v>
      </c>
      <c r="C56" s="1" t="s">
        <v>663</v>
      </c>
      <c r="D56" s="25">
        <v>9</v>
      </c>
      <c r="E56" s="27">
        <v>4</v>
      </c>
      <c r="F56" s="25">
        <v>22</v>
      </c>
      <c r="G56" s="25">
        <v>33</v>
      </c>
      <c r="H56" s="25">
        <v>27</v>
      </c>
      <c r="I56" s="25">
        <v>22</v>
      </c>
      <c r="J56" s="25">
        <v>25</v>
      </c>
      <c r="K56" s="17">
        <v>34</v>
      </c>
      <c r="L56" s="17">
        <v>76.787999999999997</v>
      </c>
      <c r="M56" s="10">
        <v>0.44277751732041465</v>
      </c>
      <c r="O56" s="17"/>
    </row>
    <row r="57" spans="1:15" ht="14.25" customHeight="1" x14ac:dyDescent="0.2">
      <c r="A57" s="1" t="s">
        <v>32</v>
      </c>
      <c r="B57" s="1" t="s">
        <v>33</v>
      </c>
      <c r="C57" s="1" t="s">
        <v>661</v>
      </c>
      <c r="D57" s="25">
        <v>12</v>
      </c>
      <c r="E57" s="25">
        <v>17</v>
      </c>
      <c r="F57" s="25">
        <v>19</v>
      </c>
      <c r="G57" s="25">
        <v>26</v>
      </c>
      <c r="H57" s="25">
        <v>25</v>
      </c>
      <c r="I57" s="25">
        <v>51</v>
      </c>
      <c r="J57" s="25">
        <v>59</v>
      </c>
      <c r="K57" s="17">
        <v>76</v>
      </c>
      <c r="L57" s="17">
        <v>70.141999999999996</v>
      </c>
      <c r="M57" s="10">
        <v>1.0835162955148128</v>
      </c>
      <c r="O57" s="17"/>
    </row>
    <row r="58" spans="1:15" ht="14.25" customHeight="1" x14ac:dyDescent="0.2">
      <c r="A58" s="1" t="s">
        <v>34</v>
      </c>
      <c r="B58" s="1" t="s">
        <v>35</v>
      </c>
      <c r="C58" s="1" t="s">
        <v>656</v>
      </c>
      <c r="D58" s="25">
        <v>8</v>
      </c>
      <c r="E58" s="25">
        <v>4</v>
      </c>
      <c r="F58" s="25">
        <v>5</v>
      </c>
      <c r="G58" s="25">
        <v>4</v>
      </c>
      <c r="H58" s="27">
        <v>7</v>
      </c>
      <c r="I58" s="25">
        <v>6</v>
      </c>
      <c r="J58" s="25">
        <v>11</v>
      </c>
      <c r="K58" s="17">
        <v>16</v>
      </c>
      <c r="L58" s="17">
        <v>99.16</v>
      </c>
      <c r="M58" s="10">
        <v>0.16135538523598225</v>
      </c>
      <c r="O58" s="17"/>
    </row>
    <row r="59" spans="1:15" ht="14.25" customHeight="1" x14ac:dyDescent="0.2">
      <c r="A59" s="1" t="s">
        <v>36</v>
      </c>
      <c r="B59" s="1" t="s">
        <v>37</v>
      </c>
      <c r="C59" s="1" t="s">
        <v>664</v>
      </c>
      <c r="D59" s="25">
        <v>9</v>
      </c>
      <c r="E59" s="25">
        <v>7</v>
      </c>
      <c r="F59" s="27">
        <v>8</v>
      </c>
      <c r="G59" s="25">
        <v>14</v>
      </c>
      <c r="H59" s="25">
        <v>20</v>
      </c>
      <c r="I59" s="25">
        <v>36</v>
      </c>
      <c r="J59" s="28">
        <v>55</v>
      </c>
      <c r="K59" s="46">
        <v>57</v>
      </c>
      <c r="L59" s="17">
        <v>435.67899999999997</v>
      </c>
      <c r="M59" s="10">
        <v>0.13083026723803534</v>
      </c>
      <c r="O59" s="17"/>
    </row>
    <row r="60" spans="1:15" ht="14.25" customHeight="1" x14ac:dyDescent="0.2">
      <c r="A60" s="1" t="s">
        <v>38</v>
      </c>
      <c r="B60" s="1" t="s">
        <v>39</v>
      </c>
      <c r="C60" s="1" t="s">
        <v>660</v>
      </c>
      <c r="D60" s="25">
        <v>0</v>
      </c>
      <c r="E60" s="25">
        <v>0</v>
      </c>
      <c r="F60" s="25">
        <v>1</v>
      </c>
      <c r="G60" s="25">
        <v>0</v>
      </c>
      <c r="H60" s="25">
        <v>0</v>
      </c>
      <c r="I60" s="25">
        <v>0</v>
      </c>
      <c r="J60" s="25">
        <v>0</v>
      </c>
      <c r="K60" s="17">
        <v>0</v>
      </c>
      <c r="L60" s="17">
        <v>40.387999999999998</v>
      </c>
      <c r="M60" s="10">
        <v>0</v>
      </c>
      <c r="O60" s="17"/>
    </row>
    <row r="61" spans="1:15" ht="14.25" customHeight="1" x14ac:dyDescent="0.2">
      <c r="A61" s="1" t="s">
        <v>40</v>
      </c>
      <c r="B61" s="1" t="s">
        <v>41</v>
      </c>
      <c r="C61" s="1" t="s">
        <v>659</v>
      </c>
      <c r="D61" s="25">
        <v>1</v>
      </c>
      <c r="E61" s="25">
        <v>2</v>
      </c>
      <c r="F61" s="27">
        <v>2</v>
      </c>
      <c r="G61" s="27">
        <v>0</v>
      </c>
      <c r="H61" s="27">
        <v>0</v>
      </c>
      <c r="I61" s="25">
        <v>2</v>
      </c>
      <c r="J61" s="25">
        <v>2</v>
      </c>
      <c r="K61" s="17">
        <v>2</v>
      </c>
      <c r="L61" s="17">
        <v>57.664999999999999</v>
      </c>
      <c r="M61" s="10">
        <v>3.4683083326107693E-2</v>
      </c>
      <c r="O61" s="17"/>
    </row>
    <row r="62" spans="1:15" ht="14.25" customHeight="1" x14ac:dyDescent="0.2">
      <c r="A62" s="1" t="s">
        <v>42</v>
      </c>
      <c r="B62" s="1" t="s">
        <v>43</v>
      </c>
      <c r="C62" s="1" t="s">
        <v>659</v>
      </c>
      <c r="D62" s="27">
        <v>4</v>
      </c>
      <c r="E62" s="27">
        <v>5</v>
      </c>
      <c r="F62" s="27">
        <v>3</v>
      </c>
      <c r="G62" s="27">
        <v>1</v>
      </c>
      <c r="H62" s="27">
        <v>3</v>
      </c>
      <c r="I62" s="27">
        <v>5</v>
      </c>
      <c r="J62" s="25">
        <v>11</v>
      </c>
      <c r="K62" s="17">
        <v>13</v>
      </c>
      <c r="L62" s="17">
        <v>63.954000000000001</v>
      </c>
      <c r="M62" s="10">
        <v>0.20327110110391844</v>
      </c>
      <c r="O62" s="17"/>
    </row>
    <row r="63" spans="1:15" ht="14.25" customHeight="1" x14ac:dyDescent="0.2">
      <c r="A63" s="1" t="s">
        <v>44</v>
      </c>
      <c r="B63" s="1" t="s">
        <v>45</v>
      </c>
      <c r="C63" s="1" t="s">
        <v>660</v>
      </c>
      <c r="D63" s="25">
        <v>2</v>
      </c>
      <c r="E63" s="26">
        <v>1</v>
      </c>
      <c r="F63" s="25">
        <v>2</v>
      </c>
      <c r="G63" s="26">
        <v>4</v>
      </c>
      <c r="H63" s="26">
        <v>2</v>
      </c>
      <c r="I63" s="27">
        <v>4</v>
      </c>
      <c r="J63" s="25">
        <v>7</v>
      </c>
      <c r="K63" s="17">
        <v>5</v>
      </c>
      <c r="L63" s="17">
        <v>34.164000000000001</v>
      </c>
      <c r="M63" s="10">
        <v>0.14635288607891347</v>
      </c>
      <c r="O63" s="17"/>
    </row>
    <row r="64" spans="1:15" ht="14.25" customHeight="1" x14ac:dyDescent="0.2">
      <c r="A64" s="1" t="s">
        <v>46</v>
      </c>
      <c r="B64" s="1" t="s">
        <v>47</v>
      </c>
      <c r="C64" s="1" t="s">
        <v>659</v>
      </c>
      <c r="D64" s="25">
        <v>2</v>
      </c>
      <c r="E64" s="25">
        <v>1</v>
      </c>
      <c r="F64" s="25">
        <v>1</v>
      </c>
      <c r="G64" s="25">
        <v>1</v>
      </c>
      <c r="H64" s="25">
        <v>4</v>
      </c>
      <c r="I64" s="25">
        <v>8</v>
      </c>
      <c r="J64" s="25">
        <v>8</v>
      </c>
      <c r="K64" s="17">
        <v>17</v>
      </c>
      <c r="L64" s="17">
        <v>120.336</v>
      </c>
      <c r="M64" s="10">
        <v>0.14127110756548331</v>
      </c>
      <c r="O64" s="17"/>
    </row>
    <row r="65" spans="1:15" ht="14.25" customHeight="1" x14ac:dyDescent="0.2">
      <c r="A65" s="1" t="s">
        <v>48</v>
      </c>
      <c r="B65" s="1" t="s">
        <v>49</v>
      </c>
      <c r="C65" s="1" t="s">
        <v>660</v>
      </c>
      <c r="D65" s="25">
        <v>9</v>
      </c>
      <c r="E65" s="25">
        <v>9</v>
      </c>
      <c r="F65" s="25">
        <v>7</v>
      </c>
      <c r="G65" s="25">
        <v>5</v>
      </c>
      <c r="H65" s="25">
        <v>4</v>
      </c>
      <c r="I65" s="25">
        <v>7</v>
      </c>
      <c r="J65" s="25">
        <v>5</v>
      </c>
      <c r="K65" s="17">
        <v>15</v>
      </c>
      <c r="L65" s="17">
        <v>28.864999999999998</v>
      </c>
      <c r="M65" s="10">
        <v>0.51966048848085922</v>
      </c>
      <c r="O65" s="17"/>
    </row>
    <row r="66" spans="1:15" ht="14.25" customHeight="1" x14ac:dyDescent="0.2">
      <c r="A66" s="1" t="s">
        <v>50</v>
      </c>
      <c r="B66" s="1" t="s">
        <v>51</v>
      </c>
      <c r="C66" s="1" t="s">
        <v>663</v>
      </c>
      <c r="D66" s="25">
        <v>12</v>
      </c>
      <c r="E66" s="27">
        <v>16</v>
      </c>
      <c r="F66" s="27">
        <v>11</v>
      </c>
      <c r="G66" s="27">
        <v>16</v>
      </c>
      <c r="H66" s="27">
        <v>31</v>
      </c>
      <c r="I66" s="27">
        <v>47</v>
      </c>
      <c r="J66" s="28">
        <v>39</v>
      </c>
      <c r="K66" s="46">
        <v>48</v>
      </c>
      <c r="L66" s="17">
        <v>90.119</v>
      </c>
      <c r="M66" s="10">
        <v>0.5326290793284435</v>
      </c>
      <c r="O66" s="17"/>
    </row>
    <row r="67" spans="1:15" ht="14.25" customHeight="1" x14ac:dyDescent="0.2">
      <c r="A67" s="1" t="s">
        <v>52</v>
      </c>
      <c r="B67" s="1" t="s">
        <v>53</v>
      </c>
      <c r="C67" s="1" t="s">
        <v>658</v>
      </c>
      <c r="D67" s="25">
        <v>1</v>
      </c>
      <c r="E67" s="25">
        <v>1</v>
      </c>
      <c r="F67" s="26">
        <v>1</v>
      </c>
      <c r="G67" s="25">
        <v>2</v>
      </c>
      <c r="H67" s="25">
        <v>4</v>
      </c>
      <c r="I67" s="25">
        <v>5</v>
      </c>
      <c r="J67" s="25">
        <v>10</v>
      </c>
      <c r="K67" s="17">
        <v>6</v>
      </c>
      <c r="L67" s="17">
        <v>49.91</v>
      </c>
      <c r="M67" s="10">
        <v>0.12021638950110199</v>
      </c>
      <c r="O67" s="17"/>
    </row>
    <row r="68" spans="1:15" ht="14.25" customHeight="1" x14ac:dyDescent="0.2">
      <c r="A68" s="1" t="s">
        <v>54</v>
      </c>
      <c r="B68" s="1" t="s">
        <v>55</v>
      </c>
      <c r="C68" s="1" t="s">
        <v>662</v>
      </c>
      <c r="D68" s="25">
        <v>23</v>
      </c>
      <c r="E68" s="25">
        <v>30</v>
      </c>
      <c r="F68" s="25">
        <v>26</v>
      </c>
      <c r="G68" s="25">
        <v>12</v>
      </c>
      <c r="H68" s="25">
        <v>10</v>
      </c>
      <c r="I68" s="27">
        <v>16</v>
      </c>
      <c r="J68" s="28">
        <v>10</v>
      </c>
      <c r="K68" s="46">
        <v>15</v>
      </c>
      <c r="L68" s="17">
        <v>207.41</v>
      </c>
      <c r="M68" s="10">
        <v>7.2320524564871508E-2</v>
      </c>
      <c r="O68" s="17"/>
    </row>
    <row r="69" spans="1:15" ht="14.25" customHeight="1" x14ac:dyDescent="0.2">
      <c r="A69" s="1" t="s">
        <v>56</v>
      </c>
      <c r="B69" s="1" t="s">
        <v>57</v>
      </c>
      <c r="C69" s="1" t="s">
        <v>661</v>
      </c>
      <c r="D69" s="25">
        <v>1</v>
      </c>
      <c r="E69" s="25">
        <v>8</v>
      </c>
      <c r="F69" s="25">
        <v>4</v>
      </c>
      <c r="G69" s="25">
        <v>1</v>
      </c>
      <c r="H69" s="25">
        <v>3</v>
      </c>
      <c r="I69" s="25">
        <v>4</v>
      </c>
      <c r="J69" s="25">
        <v>1</v>
      </c>
      <c r="K69" s="17">
        <v>0</v>
      </c>
      <c r="L69" s="17">
        <v>64.876999999999995</v>
      </c>
      <c r="M69" s="10">
        <v>0</v>
      </c>
      <c r="O69" s="17"/>
    </row>
    <row r="70" spans="1:15" ht="14.25" customHeight="1" x14ac:dyDescent="0.2">
      <c r="A70" s="1" t="s">
        <v>58</v>
      </c>
      <c r="B70" s="1" t="s">
        <v>59</v>
      </c>
      <c r="C70" s="1" t="s">
        <v>661</v>
      </c>
      <c r="D70" s="25">
        <v>8</v>
      </c>
      <c r="E70" s="25">
        <v>5</v>
      </c>
      <c r="F70" s="25">
        <v>7</v>
      </c>
      <c r="G70" s="25">
        <v>4</v>
      </c>
      <c r="H70" s="25">
        <v>6</v>
      </c>
      <c r="I70" s="25">
        <v>4</v>
      </c>
      <c r="J70" s="25">
        <v>3</v>
      </c>
      <c r="K70" s="17">
        <v>1</v>
      </c>
      <c r="L70" s="17">
        <v>58.225000000000001</v>
      </c>
      <c r="M70" s="10">
        <v>1.7174753112924001E-2</v>
      </c>
      <c r="O70" s="17"/>
    </row>
    <row r="71" spans="1:15" ht="14.25" customHeight="1" x14ac:dyDescent="0.2">
      <c r="A71" s="1" t="s">
        <v>60</v>
      </c>
      <c r="B71" s="1" t="s">
        <v>61</v>
      </c>
      <c r="C71" s="1" t="s">
        <v>656</v>
      </c>
      <c r="D71" s="27">
        <v>3</v>
      </c>
      <c r="E71" s="27">
        <v>7</v>
      </c>
      <c r="F71" s="27">
        <v>11</v>
      </c>
      <c r="G71" s="27">
        <v>6</v>
      </c>
      <c r="H71" s="25">
        <v>11</v>
      </c>
      <c r="I71" s="25">
        <v>55</v>
      </c>
      <c r="J71" s="28">
        <v>24</v>
      </c>
      <c r="K71" s="17">
        <v>29</v>
      </c>
      <c r="L71" s="17">
        <v>123.95</v>
      </c>
      <c r="M71" s="10">
        <v>0.23396530859217426</v>
      </c>
      <c r="O71" s="17"/>
    </row>
    <row r="72" spans="1:15" ht="14.25" customHeight="1" x14ac:dyDescent="0.2">
      <c r="A72" s="1" t="s">
        <v>62</v>
      </c>
      <c r="B72" s="1" t="s">
        <v>63</v>
      </c>
      <c r="C72" s="1" t="s">
        <v>661</v>
      </c>
      <c r="D72" s="25">
        <v>1</v>
      </c>
      <c r="E72" s="25">
        <v>0</v>
      </c>
      <c r="F72" s="25">
        <v>1</v>
      </c>
      <c r="G72" s="25">
        <v>0</v>
      </c>
      <c r="H72" s="25">
        <v>0</v>
      </c>
      <c r="I72" s="25">
        <v>0</v>
      </c>
      <c r="J72" s="25">
        <v>1</v>
      </c>
      <c r="K72" s="17">
        <v>0</v>
      </c>
      <c r="L72" s="17">
        <v>32.564</v>
      </c>
      <c r="M72" s="10">
        <v>0</v>
      </c>
      <c r="O72" s="17"/>
    </row>
    <row r="73" spans="1:15" ht="14.25" customHeight="1" x14ac:dyDescent="0.2">
      <c r="A73" s="1" t="s">
        <v>64</v>
      </c>
      <c r="B73" s="1" t="s">
        <v>65</v>
      </c>
      <c r="C73" s="1" t="s">
        <v>658</v>
      </c>
      <c r="D73" s="27">
        <v>14</v>
      </c>
      <c r="E73" s="27">
        <v>37</v>
      </c>
      <c r="F73" s="27">
        <v>43</v>
      </c>
      <c r="G73" s="27">
        <v>50</v>
      </c>
      <c r="H73" s="27">
        <v>41</v>
      </c>
      <c r="I73" s="25">
        <v>78</v>
      </c>
      <c r="J73" s="25">
        <v>144</v>
      </c>
      <c r="K73" s="17">
        <v>178</v>
      </c>
      <c r="L73" s="17">
        <v>129.49199999999999</v>
      </c>
      <c r="M73" s="10">
        <v>1.3746022920334848</v>
      </c>
      <c r="O73" s="17"/>
    </row>
    <row r="74" spans="1:15" ht="14.25" customHeight="1" x14ac:dyDescent="0.2">
      <c r="A74" s="1" t="s">
        <v>66</v>
      </c>
      <c r="B74" s="1" t="s">
        <v>67</v>
      </c>
      <c r="C74" s="1" t="s">
        <v>663</v>
      </c>
      <c r="D74" s="25">
        <v>8</v>
      </c>
      <c r="E74" s="25">
        <v>8</v>
      </c>
      <c r="F74" s="25">
        <v>9</v>
      </c>
      <c r="G74" s="25">
        <v>41</v>
      </c>
      <c r="H74" s="27">
        <v>41</v>
      </c>
      <c r="I74" s="25">
        <v>97</v>
      </c>
      <c r="J74" s="28">
        <v>74</v>
      </c>
      <c r="K74" s="46">
        <v>86</v>
      </c>
      <c r="L74" s="17">
        <v>194.637</v>
      </c>
      <c r="M74" s="10">
        <v>0.44184815836660041</v>
      </c>
      <c r="O74" s="17"/>
    </row>
    <row r="75" spans="1:15" ht="14.25" customHeight="1" x14ac:dyDescent="0.2">
      <c r="A75" s="1" t="s">
        <v>68</v>
      </c>
      <c r="B75" s="1" t="s">
        <v>69</v>
      </c>
      <c r="C75" s="1" t="s">
        <v>661</v>
      </c>
      <c r="D75" s="25">
        <v>0</v>
      </c>
      <c r="E75" s="25">
        <v>3</v>
      </c>
      <c r="F75" s="25">
        <v>1</v>
      </c>
      <c r="G75" s="25">
        <v>1</v>
      </c>
      <c r="H75" s="25">
        <v>1</v>
      </c>
      <c r="I75" s="25">
        <v>1</v>
      </c>
      <c r="J75" s="25">
        <v>0</v>
      </c>
      <c r="K75" s="17">
        <v>2</v>
      </c>
      <c r="L75" s="17">
        <v>55.5</v>
      </c>
      <c r="M75" s="10">
        <v>3.6036036036036036E-2</v>
      </c>
      <c r="O75" s="17"/>
    </row>
    <row r="76" spans="1:15" ht="14.25" customHeight="1" x14ac:dyDescent="0.2">
      <c r="A76" s="1" t="s">
        <v>70</v>
      </c>
      <c r="B76" s="1" t="s">
        <v>71</v>
      </c>
      <c r="C76" s="1" t="s">
        <v>656</v>
      </c>
      <c r="D76" s="25">
        <v>2</v>
      </c>
      <c r="E76" s="25">
        <v>7</v>
      </c>
      <c r="F76" s="25">
        <v>2</v>
      </c>
      <c r="G76" s="25">
        <v>5</v>
      </c>
      <c r="H76" s="27">
        <v>2</v>
      </c>
      <c r="I76" s="27">
        <v>4</v>
      </c>
      <c r="J76" s="28">
        <v>3</v>
      </c>
      <c r="K76" s="46">
        <v>5</v>
      </c>
      <c r="L76" s="17">
        <v>140.68700000000001</v>
      </c>
      <c r="M76" s="10">
        <v>3.5539886414523013E-2</v>
      </c>
      <c r="O76" s="17"/>
    </row>
    <row r="77" spans="1:15" ht="14.25" customHeight="1" x14ac:dyDescent="0.2">
      <c r="A77" s="1" t="s">
        <v>72</v>
      </c>
      <c r="B77" s="1" t="s">
        <v>73</v>
      </c>
      <c r="C77" s="1" t="s">
        <v>664</v>
      </c>
      <c r="D77" s="25">
        <v>7</v>
      </c>
      <c r="E77" s="25">
        <v>3</v>
      </c>
      <c r="F77" s="25">
        <v>3</v>
      </c>
      <c r="G77" s="25">
        <v>1</v>
      </c>
      <c r="H77" s="25">
        <v>3</v>
      </c>
      <c r="I77" s="25">
        <v>4</v>
      </c>
      <c r="J77" s="25">
        <v>2</v>
      </c>
      <c r="K77" s="17">
        <v>1</v>
      </c>
      <c r="L77" s="17">
        <v>39.734999999999999</v>
      </c>
      <c r="M77" s="10">
        <v>2.5166729583490626E-2</v>
      </c>
      <c r="O77" s="17"/>
    </row>
    <row r="78" spans="1:15" ht="14.25" customHeight="1" x14ac:dyDescent="0.2">
      <c r="A78" s="1" t="s">
        <v>74</v>
      </c>
      <c r="B78" s="1" t="s">
        <v>75</v>
      </c>
      <c r="C78" s="1" t="s">
        <v>661</v>
      </c>
      <c r="D78" s="25">
        <v>1</v>
      </c>
      <c r="E78" s="25">
        <v>10</v>
      </c>
      <c r="F78" s="25">
        <v>4</v>
      </c>
      <c r="G78" s="25">
        <v>6</v>
      </c>
      <c r="H78" s="25">
        <v>1</v>
      </c>
      <c r="I78" s="25">
        <v>0</v>
      </c>
      <c r="J78" s="25">
        <v>3</v>
      </c>
      <c r="K78" s="17">
        <v>2</v>
      </c>
      <c r="L78" s="17">
        <v>40.017000000000003</v>
      </c>
      <c r="M78" s="10">
        <v>4.9978759027413347E-2</v>
      </c>
      <c r="O78" s="17"/>
    </row>
    <row r="79" spans="1:15" ht="14.25" customHeight="1" x14ac:dyDescent="0.2">
      <c r="A79" s="1" t="s">
        <v>76</v>
      </c>
      <c r="B79" s="1" t="s">
        <v>77</v>
      </c>
      <c r="C79" s="1" t="s">
        <v>660</v>
      </c>
      <c r="D79" s="25">
        <v>1</v>
      </c>
      <c r="E79" s="25">
        <v>1</v>
      </c>
      <c r="F79" s="25">
        <v>1</v>
      </c>
      <c r="G79" s="25">
        <v>0</v>
      </c>
      <c r="H79" s="25">
        <v>0</v>
      </c>
      <c r="I79" s="25">
        <v>0</v>
      </c>
      <c r="J79" s="25">
        <v>1</v>
      </c>
      <c r="K79" s="17">
        <v>1</v>
      </c>
      <c r="L79" s="17">
        <v>49.008000000000003</v>
      </c>
      <c r="M79" s="10">
        <v>2.0404831864185437E-2</v>
      </c>
      <c r="O79" s="17"/>
    </row>
    <row r="80" spans="1:15" ht="14.25" customHeight="1" x14ac:dyDescent="0.2">
      <c r="A80" s="1" t="s">
        <v>78</v>
      </c>
      <c r="B80" s="1" t="s">
        <v>79</v>
      </c>
      <c r="C80" s="1" t="s">
        <v>659</v>
      </c>
      <c r="D80" s="25">
        <v>3</v>
      </c>
      <c r="E80" s="25">
        <v>2</v>
      </c>
      <c r="F80" s="25">
        <v>2</v>
      </c>
      <c r="G80" s="25">
        <v>2</v>
      </c>
      <c r="H80" s="25">
        <v>2</v>
      </c>
      <c r="I80" s="25">
        <v>3</v>
      </c>
      <c r="J80" s="25">
        <v>4</v>
      </c>
      <c r="K80" s="17">
        <v>1</v>
      </c>
      <c r="L80" s="17">
        <v>37.930999999999997</v>
      </c>
      <c r="M80" s="10">
        <v>2.6363660330600301E-2</v>
      </c>
      <c r="O80" s="17"/>
    </row>
    <row r="81" spans="1:15" ht="14.25" customHeight="1" x14ac:dyDescent="0.2">
      <c r="A81" s="1" t="s">
        <v>80</v>
      </c>
      <c r="B81" s="1" t="s">
        <v>81</v>
      </c>
      <c r="C81" s="1" t="s">
        <v>659</v>
      </c>
      <c r="D81" s="25">
        <v>3</v>
      </c>
      <c r="E81" s="25">
        <v>9</v>
      </c>
      <c r="F81" s="27">
        <v>3</v>
      </c>
      <c r="G81" s="25">
        <v>10</v>
      </c>
      <c r="H81" s="27">
        <v>0</v>
      </c>
      <c r="I81" s="25">
        <v>9</v>
      </c>
      <c r="J81" s="28">
        <v>3</v>
      </c>
      <c r="K81" s="17">
        <v>10</v>
      </c>
      <c r="L81" s="17">
        <v>81.048000000000002</v>
      </c>
      <c r="M81" s="10">
        <v>0.12338367387227321</v>
      </c>
      <c r="O81" s="17"/>
    </row>
    <row r="82" spans="1:15" ht="14.25" customHeight="1" x14ac:dyDescent="0.2">
      <c r="A82" s="1" t="s">
        <v>82</v>
      </c>
      <c r="B82" s="1" t="s">
        <v>83</v>
      </c>
      <c r="C82" s="1" t="s">
        <v>662</v>
      </c>
      <c r="D82" s="25">
        <v>3</v>
      </c>
      <c r="E82" s="25">
        <v>4</v>
      </c>
      <c r="F82" s="27">
        <v>2</v>
      </c>
      <c r="G82" s="25">
        <v>5</v>
      </c>
      <c r="H82" s="25">
        <v>4</v>
      </c>
      <c r="I82" s="25">
        <v>2</v>
      </c>
      <c r="J82" s="25">
        <v>6</v>
      </c>
      <c r="K82" s="46">
        <v>6</v>
      </c>
      <c r="L82" s="17">
        <v>93.444000000000003</v>
      </c>
      <c r="M82" s="10">
        <v>6.420958006934635E-2</v>
      </c>
      <c r="O82" s="17"/>
    </row>
    <row r="83" spans="1:15" ht="14.25" customHeight="1" x14ac:dyDescent="0.2">
      <c r="A83" s="1" t="s">
        <v>84</v>
      </c>
      <c r="B83" s="1" t="s">
        <v>85</v>
      </c>
      <c r="C83" s="1" t="s">
        <v>661</v>
      </c>
      <c r="D83" s="27">
        <v>6</v>
      </c>
      <c r="E83" s="25">
        <v>12</v>
      </c>
      <c r="F83" s="25">
        <v>20</v>
      </c>
      <c r="G83" s="27">
        <v>9</v>
      </c>
      <c r="H83" s="27">
        <v>10</v>
      </c>
      <c r="I83" s="27">
        <v>18</v>
      </c>
      <c r="J83" s="28">
        <v>40</v>
      </c>
      <c r="K83" s="46">
        <v>26</v>
      </c>
      <c r="L83" s="17">
        <v>50.276000000000003</v>
      </c>
      <c r="M83" s="10">
        <v>0.51714535762590497</v>
      </c>
      <c r="O83" s="17"/>
    </row>
    <row r="84" spans="1:15" ht="14.25" customHeight="1" x14ac:dyDescent="0.2">
      <c r="A84" s="1" t="s">
        <v>86</v>
      </c>
      <c r="B84" s="1" t="s">
        <v>87</v>
      </c>
      <c r="C84" s="1" t="s">
        <v>656</v>
      </c>
      <c r="D84" s="27">
        <v>11</v>
      </c>
      <c r="E84" s="27">
        <v>7</v>
      </c>
      <c r="F84" s="27">
        <v>5</v>
      </c>
      <c r="G84" s="25">
        <v>4</v>
      </c>
      <c r="H84" s="25">
        <v>5</v>
      </c>
      <c r="I84" s="25">
        <v>15</v>
      </c>
      <c r="J84" s="25">
        <v>17</v>
      </c>
      <c r="K84" s="46">
        <v>127</v>
      </c>
      <c r="L84" s="17">
        <v>111.774</v>
      </c>
      <c r="M84" s="10">
        <v>1.1362213037021132</v>
      </c>
      <c r="O84" s="17"/>
    </row>
    <row r="85" spans="1:15" ht="14.25" customHeight="1" x14ac:dyDescent="0.2">
      <c r="A85" s="1" t="s">
        <v>88</v>
      </c>
      <c r="B85" s="1" t="s">
        <v>89</v>
      </c>
      <c r="C85" s="1" t="s">
        <v>664</v>
      </c>
      <c r="D85" s="25">
        <v>0</v>
      </c>
      <c r="E85" s="25">
        <v>2</v>
      </c>
      <c r="F85" s="25">
        <v>1</v>
      </c>
      <c r="G85" s="25">
        <v>2</v>
      </c>
      <c r="H85" s="25">
        <v>5</v>
      </c>
      <c r="I85" s="25">
        <v>4</v>
      </c>
      <c r="J85" s="25">
        <v>4</v>
      </c>
      <c r="K85" s="17">
        <v>5</v>
      </c>
      <c r="L85" s="17">
        <v>42.566000000000003</v>
      </c>
      <c r="M85" s="10">
        <v>0.11746464314241413</v>
      </c>
      <c r="O85" s="17"/>
    </row>
    <row r="86" spans="1:15" ht="14.25" customHeight="1" x14ac:dyDescent="0.2">
      <c r="A86" s="1" t="s">
        <v>90</v>
      </c>
      <c r="B86" s="1" t="s">
        <v>91</v>
      </c>
      <c r="C86" s="1" t="s">
        <v>658</v>
      </c>
      <c r="D86" s="27">
        <v>3</v>
      </c>
      <c r="E86" s="25">
        <v>22</v>
      </c>
      <c r="F86" s="25">
        <v>20</v>
      </c>
      <c r="G86" s="25">
        <v>22</v>
      </c>
      <c r="H86" s="25">
        <v>38</v>
      </c>
      <c r="I86" s="25">
        <v>47</v>
      </c>
      <c r="J86" s="25">
        <v>50</v>
      </c>
      <c r="K86" s="17">
        <v>36</v>
      </c>
      <c r="L86" s="17">
        <v>65.832999999999998</v>
      </c>
      <c r="M86" s="10">
        <v>0.54683821183904735</v>
      </c>
      <c r="O86" s="17"/>
    </row>
    <row r="87" spans="1:15" ht="14.25" customHeight="1" x14ac:dyDescent="0.2">
      <c r="A87" s="1" t="s">
        <v>92</v>
      </c>
      <c r="B87" s="1" t="s">
        <v>93</v>
      </c>
      <c r="C87" s="1" t="s">
        <v>659</v>
      </c>
      <c r="D87" s="25">
        <v>1</v>
      </c>
      <c r="E87" s="27">
        <v>1</v>
      </c>
      <c r="F87" s="25">
        <v>1</v>
      </c>
      <c r="G87" s="26">
        <v>6</v>
      </c>
      <c r="H87" s="27">
        <v>0</v>
      </c>
      <c r="I87" s="25">
        <v>0</v>
      </c>
      <c r="J87" s="28">
        <v>1</v>
      </c>
      <c r="K87" s="17">
        <v>1</v>
      </c>
      <c r="L87" s="17">
        <v>49.625999999999998</v>
      </c>
      <c r="M87" s="10">
        <v>2.0150727441260629E-2</v>
      </c>
      <c r="O87" s="17"/>
    </row>
    <row r="88" spans="1:15" ht="14.25" customHeight="1" x14ac:dyDescent="0.2">
      <c r="A88" s="1" t="s">
        <v>94</v>
      </c>
      <c r="B88" s="1" t="s">
        <v>95</v>
      </c>
      <c r="C88" s="1" t="s">
        <v>661</v>
      </c>
      <c r="D88" s="25">
        <v>1</v>
      </c>
      <c r="E88" s="25">
        <v>1</v>
      </c>
      <c r="F88" s="25">
        <v>1</v>
      </c>
      <c r="G88" s="25">
        <v>2</v>
      </c>
      <c r="H88" s="25">
        <v>0</v>
      </c>
      <c r="I88" s="25">
        <v>0</v>
      </c>
      <c r="J88" s="25">
        <v>0</v>
      </c>
      <c r="K88" s="17">
        <v>0</v>
      </c>
      <c r="L88" s="17">
        <v>37.61</v>
      </c>
      <c r="M88" s="10">
        <v>0</v>
      </c>
      <c r="O88" s="17"/>
    </row>
    <row r="89" spans="1:15" ht="14.25" customHeight="1" x14ac:dyDescent="0.2">
      <c r="A89" s="1" t="s">
        <v>96</v>
      </c>
      <c r="B89" s="1" t="s">
        <v>97</v>
      </c>
      <c r="C89" s="1" t="s">
        <v>661</v>
      </c>
      <c r="D89" s="25">
        <v>5</v>
      </c>
      <c r="E89" s="25">
        <v>5</v>
      </c>
      <c r="F89" s="25">
        <v>11</v>
      </c>
      <c r="G89" s="25">
        <v>13</v>
      </c>
      <c r="H89" s="25">
        <v>18</v>
      </c>
      <c r="I89" s="25">
        <v>10</v>
      </c>
      <c r="J89" s="25">
        <v>19</v>
      </c>
      <c r="K89" s="17">
        <v>13</v>
      </c>
      <c r="L89" s="17">
        <v>116.965</v>
      </c>
      <c r="M89" s="10">
        <v>0.11114435942375923</v>
      </c>
      <c r="O89" s="17"/>
    </row>
    <row r="90" spans="1:15" ht="14.25" customHeight="1" x14ac:dyDescent="0.2">
      <c r="A90" s="1" t="s">
        <v>98</v>
      </c>
      <c r="B90" s="1" t="s">
        <v>99</v>
      </c>
      <c r="C90" s="1" t="s">
        <v>660</v>
      </c>
      <c r="D90" s="25">
        <v>3</v>
      </c>
      <c r="E90" s="25">
        <v>2</v>
      </c>
      <c r="F90" s="25">
        <v>3</v>
      </c>
      <c r="G90" s="25">
        <v>4</v>
      </c>
      <c r="H90" s="25">
        <v>4</v>
      </c>
      <c r="I90" s="25">
        <v>3</v>
      </c>
      <c r="J90" s="28">
        <v>1</v>
      </c>
      <c r="K90" s="46">
        <v>0</v>
      </c>
      <c r="L90" s="17">
        <v>72.631</v>
      </c>
      <c r="M90" s="10">
        <v>0</v>
      </c>
      <c r="O90" s="17"/>
    </row>
    <row r="91" spans="1:15" ht="14.25" customHeight="1" x14ac:dyDescent="0.2">
      <c r="A91" s="1" t="s">
        <v>100</v>
      </c>
      <c r="B91" s="1" t="s">
        <v>101</v>
      </c>
      <c r="C91" s="1" t="s">
        <v>661</v>
      </c>
      <c r="D91" s="25">
        <v>10</v>
      </c>
      <c r="E91" s="25">
        <v>9</v>
      </c>
      <c r="F91" s="25">
        <v>8</v>
      </c>
      <c r="G91" s="25">
        <v>11</v>
      </c>
      <c r="H91" s="25">
        <v>10</v>
      </c>
      <c r="I91" s="25">
        <v>12</v>
      </c>
      <c r="J91" s="25">
        <v>14</v>
      </c>
      <c r="K91" s="17">
        <v>17</v>
      </c>
      <c r="L91" s="17">
        <v>73.870999999999995</v>
      </c>
      <c r="M91" s="10">
        <v>0.23013090387296775</v>
      </c>
      <c r="O91" s="17"/>
    </row>
    <row r="92" spans="1:15" ht="14.25" customHeight="1" x14ac:dyDescent="0.2">
      <c r="A92" s="1" t="s">
        <v>102</v>
      </c>
      <c r="B92" s="1" t="s">
        <v>103</v>
      </c>
      <c r="C92" s="1" t="s">
        <v>663</v>
      </c>
      <c r="D92" s="27">
        <v>1</v>
      </c>
      <c r="E92" s="27">
        <v>3</v>
      </c>
      <c r="F92" s="25">
        <v>6</v>
      </c>
      <c r="G92" s="25">
        <v>3</v>
      </c>
      <c r="H92" s="25">
        <v>0</v>
      </c>
      <c r="I92" s="25">
        <v>1</v>
      </c>
      <c r="J92" s="25">
        <v>11</v>
      </c>
      <c r="K92" s="17">
        <v>9</v>
      </c>
      <c r="L92" s="17">
        <v>52.97</v>
      </c>
      <c r="M92" s="10">
        <v>0.1699074948083821</v>
      </c>
      <c r="O92" s="17"/>
    </row>
    <row r="93" spans="1:15" ht="14.25" customHeight="1" x14ac:dyDescent="0.2">
      <c r="A93" s="1" t="s">
        <v>104</v>
      </c>
      <c r="B93" s="1" t="s">
        <v>105</v>
      </c>
      <c r="C93" s="1" t="s">
        <v>658</v>
      </c>
      <c r="D93" s="25">
        <v>0</v>
      </c>
      <c r="E93" s="25">
        <v>0</v>
      </c>
      <c r="F93" s="25">
        <v>2</v>
      </c>
      <c r="G93" s="25">
        <v>14</v>
      </c>
      <c r="H93" s="25">
        <v>14</v>
      </c>
      <c r="I93" s="25">
        <v>21</v>
      </c>
      <c r="J93" s="25">
        <v>17</v>
      </c>
      <c r="K93" s="17">
        <v>9</v>
      </c>
      <c r="L93" s="17">
        <v>60.314999999999998</v>
      </c>
      <c r="M93" s="10">
        <v>0.14921661278288983</v>
      </c>
      <c r="O93" s="17"/>
    </row>
    <row r="94" spans="1:15" ht="14.25" customHeight="1" x14ac:dyDescent="0.2">
      <c r="A94" s="1" t="s">
        <v>106</v>
      </c>
      <c r="B94" s="1" t="s">
        <v>107</v>
      </c>
      <c r="C94" s="1" t="s">
        <v>659</v>
      </c>
      <c r="D94" s="25">
        <v>0</v>
      </c>
      <c r="E94" s="25">
        <v>3</v>
      </c>
      <c r="F94" s="25">
        <v>3</v>
      </c>
      <c r="G94" s="25">
        <v>4</v>
      </c>
      <c r="H94" s="25">
        <v>12</v>
      </c>
      <c r="I94" s="27">
        <v>0</v>
      </c>
      <c r="J94" s="28">
        <v>4</v>
      </c>
      <c r="K94" s="17">
        <v>21</v>
      </c>
      <c r="L94" s="17">
        <v>165.69900000000001</v>
      </c>
      <c r="M94" s="10">
        <v>0.12673582821863741</v>
      </c>
      <c r="O94" s="17"/>
    </row>
    <row r="95" spans="1:15" ht="14.25" customHeight="1" x14ac:dyDescent="0.2">
      <c r="A95" s="1" t="s">
        <v>108</v>
      </c>
      <c r="B95" s="1" t="s">
        <v>109</v>
      </c>
      <c r="C95" s="1" t="s">
        <v>659</v>
      </c>
      <c r="D95" s="25">
        <v>2</v>
      </c>
      <c r="E95" s="25">
        <v>4</v>
      </c>
      <c r="F95" s="25">
        <v>3</v>
      </c>
      <c r="G95" s="25">
        <v>0</v>
      </c>
      <c r="H95" s="25">
        <v>5</v>
      </c>
      <c r="I95" s="25">
        <v>5</v>
      </c>
      <c r="J95" s="25">
        <v>7</v>
      </c>
      <c r="K95" s="17">
        <v>18</v>
      </c>
      <c r="L95" s="17">
        <v>145.01499999999999</v>
      </c>
      <c r="M95" s="10">
        <v>0.12412509050787851</v>
      </c>
      <c r="O95" s="17"/>
    </row>
    <row r="96" spans="1:15" ht="14.25" customHeight="1" x14ac:dyDescent="0.2">
      <c r="A96" s="1" t="s">
        <v>110</v>
      </c>
      <c r="B96" s="1" t="s">
        <v>111</v>
      </c>
      <c r="C96" s="1" t="s">
        <v>660</v>
      </c>
      <c r="D96" s="25">
        <v>6</v>
      </c>
      <c r="E96" s="25">
        <v>4</v>
      </c>
      <c r="F96" s="25">
        <v>3</v>
      </c>
      <c r="G96" s="25">
        <v>9</v>
      </c>
      <c r="H96" s="25">
        <v>8</v>
      </c>
      <c r="I96" s="27">
        <v>0</v>
      </c>
      <c r="J96" s="25">
        <v>10</v>
      </c>
      <c r="K96" s="17">
        <v>12</v>
      </c>
      <c r="L96" s="17">
        <v>48.173999999999999</v>
      </c>
      <c r="M96" s="10">
        <v>0.24909702329057168</v>
      </c>
      <c r="O96" s="17"/>
    </row>
    <row r="97" spans="1:15" ht="14.25" customHeight="1" x14ac:dyDescent="0.2">
      <c r="A97" s="1" t="s">
        <v>112</v>
      </c>
      <c r="B97" s="1" t="s">
        <v>113</v>
      </c>
      <c r="C97" s="1" t="s">
        <v>658</v>
      </c>
      <c r="D97" s="25">
        <v>15</v>
      </c>
      <c r="E97" s="25">
        <v>15</v>
      </c>
      <c r="F97" s="25">
        <v>26</v>
      </c>
      <c r="G97" s="25">
        <v>19</v>
      </c>
      <c r="H97" s="25">
        <v>14</v>
      </c>
      <c r="I97" s="25">
        <v>17</v>
      </c>
      <c r="J97" s="25">
        <v>19</v>
      </c>
      <c r="K97" s="17">
        <v>10</v>
      </c>
      <c r="L97" s="17">
        <v>52.289000000000001</v>
      </c>
      <c r="M97" s="10">
        <v>0.19124481248446135</v>
      </c>
      <c r="O97" s="17"/>
    </row>
    <row r="98" spans="1:15" ht="14.25" customHeight="1" x14ac:dyDescent="0.2">
      <c r="A98" s="1" t="s">
        <v>114</v>
      </c>
      <c r="B98" s="1" t="s">
        <v>115</v>
      </c>
      <c r="C98" s="1" t="s">
        <v>658</v>
      </c>
      <c r="D98" s="25">
        <v>0</v>
      </c>
      <c r="E98" s="26">
        <v>0</v>
      </c>
      <c r="F98" s="25">
        <v>2</v>
      </c>
      <c r="G98" s="25">
        <v>4</v>
      </c>
      <c r="H98" s="25">
        <v>3</v>
      </c>
      <c r="I98" s="25">
        <v>1</v>
      </c>
      <c r="J98" s="25">
        <v>1</v>
      </c>
      <c r="K98" s="17">
        <v>1</v>
      </c>
      <c r="L98" s="17">
        <v>38.113</v>
      </c>
      <c r="M98" s="10">
        <v>2.6237766641303492E-2</v>
      </c>
      <c r="O98" s="17"/>
    </row>
    <row r="99" spans="1:15" ht="14.25" customHeight="1" x14ac:dyDescent="0.2">
      <c r="A99" s="1" t="s">
        <v>116</v>
      </c>
      <c r="B99" s="1" t="s">
        <v>117</v>
      </c>
      <c r="C99" s="1" t="s">
        <v>659</v>
      </c>
      <c r="D99" s="25">
        <v>2</v>
      </c>
      <c r="E99" s="27">
        <v>0</v>
      </c>
      <c r="F99" s="27">
        <v>0</v>
      </c>
      <c r="G99" s="27">
        <v>1</v>
      </c>
      <c r="H99" s="27">
        <v>0</v>
      </c>
      <c r="I99" s="26">
        <v>1</v>
      </c>
      <c r="J99" s="28">
        <v>0</v>
      </c>
      <c r="K99" s="17">
        <v>0</v>
      </c>
      <c r="L99" s="17">
        <v>48.88</v>
      </c>
      <c r="M99" s="10">
        <v>0</v>
      </c>
      <c r="O99" s="17"/>
    </row>
    <row r="100" spans="1:15" ht="14.25" customHeight="1" x14ac:dyDescent="0.2">
      <c r="A100" s="1" t="s">
        <v>118</v>
      </c>
      <c r="B100" s="1" t="s">
        <v>119</v>
      </c>
      <c r="C100" s="1" t="s">
        <v>663</v>
      </c>
      <c r="D100" s="25">
        <v>0</v>
      </c>
      <c r="E100" s="25">
        <v>0</v>
      </c>
      <c r="F100" s="25">
        <v>8</v>
      </c>
      <c r="G100" s="25">
        <v>1</v>
      </c>
      <c r="H100" s="25">
        <v>2</v>
      </c>
      <c r="I100" s="25">
        <v>8</v>
      </c>
      <c r="J100" s="25">
        <v>10</v>
      </c>
      <c r="K100" s="17">
        <v>5</v>
      </c>
      <c r="L100" s="17">
        <v>22.477</v>
      </c>
      <c r="M100" s="10">
        <v>0.22244961516216577</v>
      </c>
      <c r="O100" s="17"/>
    </row>
    <row r="101" spans="1:15" ht="14.25" customHeight="1" x14ac:dyDescent="0.2">
      <c r="A101" s="1" t="s">
        <v>120</v>
      </c>
      <c r="B101" s="1" t="s">
        <v>121</v>
      </c>
      <c r="C101" s="1" t="s">
        <v>656</v>
      </c>
      <c r="D101" s="27">
        <v>20</v>
      </c>
      <c r="E101" s="27">
        <v>18</v>
      </c>
      <c r="F101" s="27">
        <v>21</v>
      </c>
      <c r="G101" s="27">
        <v>35</v>
      </c>
      <c r="H101" s="27">
        <v>50</v>
      </c>
      <c r="I101" s="27">
        <v>48</v>
      </c>
      <c r="J101" s="28">
        <v>50</v>
      </c>
      <c r="K101" s="46">
        <v>36</v>
      </c>
      <c r="L101" s="17">
        <v>5.0839999999999996</v>
      </c>
      <c r="M101" s="10">
        <v>7.081038552321008</v>
      </c>
      <c r="O101" s="17"/>
    </row>
    <row r="102" spans="1:15" ht="14.25" customHeight="1" x14ac:dyDescent="0.2">
      <c r="A102" s="1" t="s">
        <v>122</v>
      </c>
      <c r="B102" s="1" t="s">
        <v>123</v>
      </c>
      <c r="C102" s="1" t="s">
        <v>661</v>
      </c>
      <c r="D102" s="25">
        <v>10</v>
      </c>
      <c r="E102" s="25">
        <v>24</v>
      </c>
      <c r="F102" s="25">
        <v>25</v>
      </c>
      <c r="G102" s="25">
        <v>35</v>
      </c>
      <c r="H102" s="27">
        <v>2</v>
      </c>
      <c r="I102" s="27">
        <v>9</v>
      </c>
      <c r="J102" s="25">
        <v>20</v>
      </c>
      <c r="K102" s="46">
        <v>20</v>
      </c>
      <c r="L102" s="17">
        <v>77.744</v>
      </c>
      <c r="M102" s="10">
        <v>0.25725457913150857</v>
      </c>
      <c r="O102" s="17"/>
    </row>
    <row r="103" spans="1:15" ht="14.25" customHeight="1" x14ac:dyDescent="0.2">
      <c r="A103" s="1" t="s">
        <v>124</v>
      </c>
      <c r="B103" s="1" t="s">
        <v>125</v>
      </c>
      <c r="C103" s="1" t="s">
        <v>659</v>
      </c>
      <c r="D103" s="25">
        <v>1</v>
      </c>
      <c r="E103" s="25">
        <v>2</v>
      </c>
      <c r="F103" s="25">
        <v>0</v>
      </c>
      <c r="G103" s="25">
        <v>0</v>
      </c>
      <c r="H103" s="25">
        <v>1</v>
      </c>
      <c r="I103" s="25">
        <v>2</v>
      </c>
      <c r="J103" s="29">
        <v>0</v>
      </c>
      <c r="K103" s="17">
        <v>1</v>
      </c>
      <c r="L103" s="17">
        <v>30.684000000000001</v>
      </c>
      <c r="M103" s="10">
        <v>3.2590275061921518E-2</v>
      </c>
      <c r="O103" s="17"/>
    </row>
    <row r="104" spans="1:15" ht="14.25" customHeight="1" x14ac:dyDescent="0.2">
      <c r="A104" s="1" t="s">
        <v>126</v>
      </c>
      <c r="B104" s="1" t="s">
        <v>127</v>
      </c>
      <c r="C104" s="1" t="s">
        <v>660</v>
      </c>
      <c r="D104" s="25">
        <v>4</v>
      </c>
      <c r="E104" s="25">
        <v>10</v>
      </c>
      <c r="F104" s="25">
        <v>2</v>
      </c>
      <c r="G104" s="25">
        <v>10</v>
      </c>
      <c r="H104" s="25">
        <v>9</v>
      </c>
      <c r="I104" s="25">
        <v>10</v>
      </c>
      <c r="J104" s="25">
        <v>6</v>
      </c>
      <c r="K104" s="17">
        <v>4</v>
      </c>
      <c r="L104" s="17">
        <v>28.29</v>
      </c>
      <c r="M104" s="10">
        <v>0.14139271827500885</v>
      </c>
      <c r="O104" s="17"/>
    </row>
    <row r="105" spans="1:15" ht="14.25" customHeight="1" x14ac:dyDescent="0.2">
      <c r="A105" s="1" t="s">
        <v>128</v>
      </c>
      <c r="B105" s="1" t="s">
        <v>129</v>
      </c>
      <c r="C105" s="1" t="s">
        <v>663</v>
      </c>
      <c r="D105" s="25">
        <v>65</v>
      </c>
      <c r="E105" s="25">
        <v>80</v>
      </c>
      <c r="F105" s="25">
        <v>50</v>
      </c>
      <c r="G105" s="25">
        <v>77</v>
      </c>
      <c r="H105" s="25">
        <v>40</v>
      </c>
      <c r="I105" s="25">
        <v>65</v>
      </c>
      <c r="J105" s="25">
        <v>99</v>
      </c>
      <c r="K105" s="17">
        <v>68</v>
      </c>
      <c r="L105" s="17">
        <v>243.53700000000001</v>
      </c>
      <c r="M105" s="10">
        <v>0.27921835285808727</v>
      </c>
      <c r="O105" s="17"/>
    </row>
    <row r="106" spans="1:15" ht="14.25" customHeight="1" x14ac:dyDescent="0.2">
      <c r="A106" s="1" t="s">
        <v>130</v>
      </c>
      <c r="B106" s="1" t="s">
        <v>131</v>
      </c>
      <c r="C106" s="1" t="s">
        <v>663</v>
      </c>
      <c r="D106" s="25">
        <v>7</v>
      </c>
      <c r="E106" s="25">
        <v>5</v>
      </c>
      <c r="F106" s="25">
        <v>4</v>
      </c>
      <c r="G106" s="25">
        <v>2</v>
      </c>
      <c r="H106" s="25">
        <v>4</v>
      </c>
      <c r="I106" s="25">
        <v>4</v>
      </c>
      <c r="J106" s="25">
        <v>6</v>
      </c>
      <c r="K106" s="17">
        <v>1</v>
      </c>
      <c r="L106" s="17">
        <v>38.003999999999998</v>
      </c>
      <c r="M106" s="10">
        <v>2.6313019682138724E-2</v>
      </c>
      <c r="O106" s="17"/>
    </row>
    <row r="107" spans="1:15" ht="14.25" customHeight="1" x14ac:dyDescent="0.2">
      <c r="A107" s="1" t="s">
        <v>132</v>
      </c>
      <c r="B107" s="1" t="s">
        <v>133</v>
      </c>
      <c r="C107" s="1" t="s">
        <v>665</v>
      </c>
      <c r="D107" s="25">
        <v>2</v>
      </c>
      <c r="E107" s="25">
        <v>2</v>
      </c>
      <c r="F107" s="25">
        <v>11</v>
      </c>
      <c r="G107" s="25">
        <v>3</v>
      </c>
      <c r="H107" s="25">
        <v>13</v>
      </c>
      <c r="I107" s="25">
        <v>3</v>
      </c>
      <c r="J107" s="25">
        <v>12</v>
      </c>
      <c r="K107" s="17">
        <v>13</v>
      </c>
      <c r="L107" s="17">
        <v>231.17599999999999</v>
      </c>
      <c r="M107" s="10">
        <v>5.6234211163788635E-2</v>
      </c>
      <c r="O107" s="17"/>
    </row>
    <row r="108" spans="1:15" ht="14.25" customHeight="1" x14ac:dyDescent="0.2">
      <c r="A108" s="1" t="s">
        <v>134</v>
      </c>
      <c r="B108" s="1" t="s">
        <v>135</v>
      </c>
      <c r="C108" s="1" t="s">
        <v>664</v>
      </c>
      <c r="D108" s="25">
        <v>5</v>
      </c>
      <c r="E108" s="25">
        <v>8</v>
      </c>
      <c r="F108" s="25">
        <v>12</v>
      </c>
      <c r="G108" s="25">
        <v>26</v>
      </c>
      <c r="H108" s="27">
        <v>6</v>
      </c>
      <c r="I108" s="27">
        <v>9</v>
      </c>
      <c r="J108" s="25">
        <v>13</v>
      </c>
      <c r="K108" s="46">
        <v>8</v>
      </c>
      <c r="L108" s="17">
        <v>143.91399999999999</v>
      </c>
      <c r="M108" s="10">
        <v>5.5588754394985902E-2</v>
      </c>
      <c r="O108" s="17"/>
    </row>
    <row r="109" spans="1:15" ht="14.25" customHeight="1" x14ac:dyDescent="0.2">
      <c r="A109" s="1" t="s">
        <v>136</v>
      </c>
      <c r="B109" s="1" t="s">
        <v>137</v>
      </c>
      <c r="C109" s="1" t="s">
        <v>662</v>
      </c>
      <c r="D109" s="25">
        <v>1</v>
      </c>
      <c r="E109" s="25">
        <v>2</v>
      </c>
      <c r="F109" s="25">
        <v>0</v>
      </c>
      <c r="G109" s="25">
        <v>2</v>
      </c>
      <c r="H109" s="25">
        <v>3</v>
      </c>
      <c r="I109" s="25">
        <v>3</v>
      </c>
      <c r="J109" s="25">
        <v>1</v>
      </c>
      <c r="K109" s="17">
        <v>1</v>
      </c>
      <c r="L109" s="17">
        <v>25.234999999999999</v>
      </c>
      <c r="M109" s="10">
        <v>3.9627501486031308E-2</v>
      </c>
      <c r="O109" s="17"/>
    </row>
    <row r="110" spans="1:15" ht="14.25" customHeight="1" x14ac:dyDescent="0.2">
      <c r="A110" s="1" t="s">
        <v>138</v>
      </c>
      <c r="B110" s="1" t="s">
        <v>139</v>
      </c>
      <c r="C110" s="1" t="s">
        <v>658</v>
      </c>
      <c r="D110" s="25">
        <v>16</v>
      </c>
      <c r="E110" s="25">
        <v>11</v>
      </c>
      <c r="F110" s="25">
        <v>17</v>
      </c>
      <c r="G110" s="25">
        <v>17</v>
      </c>
      <c r="H110" s="25">
        <v>21</v>
      </c>
      <c r="I110" s="25">
        <v>33</v>
      </c>
      <c r="J110" s="25">
        <v>15</v>
      </c>
      <c r="K110" s="17">
        <v>17</v>
      </c>
      <c r="L110" s="17">
        <v>46.192</v>
      </c>
      <c r="M110" s="10">
        <v>0.36802909594735017</v>
      </c>
      <c r="O110" s="17"/>
    </row>
    <row r="111" spans="1:15" ht="14.25" customHeight="1" x14ac:dyDescent="0.2">
      <c r="A111" s="1" t="s">
        <v>140</v>
      </c>
      <c r="B111" s="1" t="s">
        <v>141</v>
      </c>
      <c r="C111" s="1" t="s">
        <v>656</v>
      </c>
      <c r="D111" s="25">
        <v>4</v>
      </c>
      <c r="E111" s="25">
        <v>18</v>
      </c>
      <c r="F111" s="25">
        <v>22</v>
      </c>
      <c r="G111" s="25">
        <v>25</v>
      </c>
      <c r="H111" s="25">
        <v>30</v>
      </c>
      <c r="I111" s="25">
        <v>51</v>
      </c>
      <c r="J111" s="25">
        <v>68</v>
      </c>
      <c r="K111" s="46">
        <v>31</v>
      </c>
      <c r="L111" s="17">
        <v>159.68899999999999</v>
      </c>
      <c r="M111" s="10">
        <v>0.19412733500742069</v>
      </c>
      <c r="O111" s="17"/>
    </row>
    <row r="112" spans="1:15" ht="14.25" customHeight="1" x14ac:dyDescent="0.2">
      <c r="A112" s="1" t="s">
        <v>142</v>
      </c>
      <c r="B112" s="1" t="s">
        <v>143</v>
      </c>
      <c r="C112" s="1" t="s">
        <v>661</v>
      </c>
      <c r="D112" s="25">
        <v>7</v>
      </c>
      <c r="E112" s="25">
        <v>4</v>
      </c>
      <c r="F112" s="25">
        <v>7</v>
      </c>
      <c r="G112" s="25">
        <v>9</v>
      </c>
      <c r="H112" s="25">
        <v>7</v>
      </c>
      <c r="I112" s="27">
        <v>4</v>
      </c>
      <c r="J112" s="25">
        <v>6</v>
      </c>
      <c r="K112" s="46">
        <v>7</v>
      </c>
      <c r="L112" s="17">
        <v>64.587999999999994</v>
      </c>
      <c r="M112" s="10">
        <v>0.10837926549823498</v>
      </c>
      <c r="O112" s="17"/>
    </row>
    <row r="113" spans="1:15" ht="14.25" customHeight="1" x14ac:dyDescent="0.2">
      <c r="A113" s="1" t="s">
        <v>144</v>
      </c>
      <c r="B113" s="1" t="s">
        <v>145</v>
      </c>
      <c r="C113" s="1" t="s">
        <v>665</v>
      </c>
      <c r="D113" s="25">
        <v>2</v>
      </c>
      <c r="E113" s="27">
        <v>0</v>
      </c>
      <c r="F113" s="25">
        <v>1</v>
      </c>
      <c r="G113" s="25">
        <v>2</v>
      </c>
      <c r="H113" s="25">
        <v>1</v>
      </c>
      <c r="I113" s="25">
        <v>1</v>
      </c>
      <c r="J113" s="25">
        <v>5</v>
      </c>
      <c r="K113" s="17">
        <v>3</v>
      </c>
      <c r="L113" s="17">
        <v>47.460999999999999</v>
      </c>
      <c r="M113" s="10">
        <v>6.32097933039759E-2</v>
      </c>
      <c r="O113" s="17"/>
    </row>
    <row r="114" spans="1:15" ht="14.25" customHeight="1" x14ac:dyDescent="0.2">
      <c r="A114" s="1" t="s">
        <v>146</v>
      </c>
      <c r="B114" s="1" t="s">
        <v>147</v>
      </c>
      <c r="C114" s="1" t="s">
        <v>658</v>
      </c>
      <c r="D114" s="27">
        <v>0</v>
      </c>
      <c r="E114" s="25">
        <v>15</v>
      </c>
      <c r="F114" s="25">
        <v>16</v>
      </c>
      <c r="G114" s="25">
        <v>12</v>
      </c>
      <c r="H114" s="25">
        <v>19</v>
      </c>
      <c r="I114" s="25">
        <v>10</v>
      </c>
      <c r="J114" s="25">
        <v>9</v>
      </c>
      <c r="K114" s="17">
        <v>9</v>
      </c>
      <c r="L114" s="17">
        <v>44.006999999999998</v>
      </c>
      <c r="M114" s="10">
        <v>0.20451291839934557</v>
      </c>
      <c r="O114" s="17"/>
    </row>
    <row r="115" spans="1:15" ht="14.25" customHeight="1" x14ac:dyDescent="0.2">
      <c r="A115" s="1" t="s">
        <v>148</v>
      </c>
      <c r="B115" s="1" t="s">
        <v>149</v>
      </c>
      <c r="C115" s="1" t="s">
        <v>660</v>
      </c>
      <c r="D115" s="25">
        <v>6</v>
      </c>
      <c r="E115" s="25">
        <v>2</v>
      </c>
      <c r="F115" s="25">
        <v>0</v>
      </c>
      <c r="G115" s="25">
        <v>0</v>
      </c>
      <c r="H115" s="25">
        <v>1</v>
      </c>
      <c r="I115" s="25">
        <v>1</v>
      </c>
      <c r="J115" s="25">
        <v>4</v>
      </c>
      <c r="K115" s="17">
        <v>2</v>
      </c>
      <c r="L115" s="17">
        <v>33.325000000000003</v>
      </c>
      <c r="M115" s="10">
        <v>6.0015003750937726E-2</v>
      </c>
      <c r="O115" s="17"/>
    </row>
    <row r="116" spans="1:15" ht="14.25" customHeight="1" x14ac:dyDescent="0.2">
      <c r="A116" s="1" t="s">
        <v>150</v>
      </c>
      <c r="B116" s="1" t="s">
        <v>151</v>
      </c>
      <c r="C116" s="1" t="s">
        <v>660</v>
      </c>
      <c r="D116" s="27">
        <v>4</v>
      </c>
      <c r="E116" s="25">
        <v>21</v>
      </c>
      <c r="F116" s="25">
        <v>24</v>
      </c>
      <c r="G116" s="25">
        <v>47</v>
      </c>
      <c r="H116" s="25">
        <v>26</v>
      </c>
      <c r="I116" s="25">
        <v>10</v>
      </c>
      <c r="J116" s="25">
        <v>21</v>
      </c>
      <c r="K116" s="17">
        <v>37</v>
      </c>
      <c r="L116" s="17">
        <v>106.72199999999999</v>
      </c>
      <c r="M116" s="10">
        <v>0.34669515188995709</v>
      </c>
      <c r="O116" s="17"/>
    </row>
    <row r="117" spans="1:15" ht="14.25" customHeight="1" x14ac:dyDescent="0.2">
      <c r="A117" s="1" t="s">
        <v>152</v>
      </c>
      <c r="B117" s="1" t="s">
        <v>153</v>
      </c>
      <c r="C117" s="1" t="s">
        <v>660</v>
      </c>
      <c r="D117" s="25">
        <v>0</v>
      </c>
      <c r="E117" s="25">
        <v>3</v>
      </c>
      <c r="F117" s="25">
        <v>2</v>
      </c>
      <c r="G117" s="25">
        <v>3</v>
      </c>
      <c r="H117" s="25">
        <v>3</v>
      </c>
      <c r="I117" s="25">
        <v>3</v>
      </c>
      <c r="J117" s="25">
        <v>2</v>
      </c>
      <c r="K117" s="17">
        <v>2</v>
      </c>
      <c r="L117" s="17">
        <v>31.652999999999999</v>
      </c>
      <c r="M117" s="10">
        <v>6.3185164123463811E-2</v>
      </c>
      <c r="O117" s="17"/>
    </row>
    <row r="118" spans="1:15" ht="14.25" customHeight="1" x14ac:dyDescent="0.2">
      <c r="A118" s="1" t="s">
        <v>154</v>
      </c>
      <c r="B118" s="1" t="s">
        <v>155</v>
      </c>
      <c r="C118" s="1" t="s">
        <v>662</v>
      </c>
      <c r="D118" s="25">
        <v>5</v>
      </c>
      <c r="E118" s="27">
        <v>2</v>
      </c>
      <c r="F118" s="27">
        <v>1</v>
      </c>
      <c r="G118" s="25">
        <v>9</v>
      </c>
      <c r="H118" s="25">
        <v>9</v>
      </c>
      <c r="I118" s="25">
        <v>9</v>
      </c>
      <c r="J118" s="28">
        <v>13</v>
      </c>
      <c r="K118" s="17">
        <v>8</v>
      </c>
      <c r="L118" s="17">
        <v>130.14400000000001</v>
      </c>
      <c r="M118" s="10">
        <v>6.1470371281042532E-2</v>
      </c>
      <c r="O118" s="17"/>
    </row>
    <row r="119" spans="1:15" ht="14.25" customHeight="1" x14ac:dyDescent="0.2">
      <c r="A119" s="1" t="s">
        <v>156</v>
      </c>
      <c r="B119" s="1" t="s">
        <v>157</v>
      </c>
      <c r="C119" s="1" t="s">
        <v>658</v>
      </c>
      <c r="D119" s="27">
        <v>8</v>
      </c>
      <c r="E119" s="25">
        <v>14</v>
      </c>
      <c r="F119" s="25">
        <v>5</v>
      </c>
      <c r="G119" s="25">
        <v>5</v>
      </c>
      <c r="H119" s="25">
        <v>4</v>
      </c>
      <c r="I119" s="25">
        <v>9</v>
      </c>
      <c r="J119" s="25">
        <v>9</v>
      </c>
      <c r="K119" s="17">
        <v>13</v>
      </c>
      <c r="L119" s="17">
        <v>50.826999999999998</v>
      </c>
      <c r="M119" s="10">
        <v>0.25576957129084937</v>
      </c>
      <c r="O119" s="17"/>
    </row>
    <row r="120" spans="1:15" ht="14.25" customHeight="1" x14ac:dyDescent="0.2">
      <c r="A120" s="1" t="s">
        <v>158</v>
      </c>
      <c r="B120" s="1" t="s">
        <v>159</v>
      </c>
      <c r="C120" s="1" t="s">
        <v>664</v>
      </c>
      <c r="D120" s="25">
        <v>3</v>
      </c>
      <c r="E120" s="25">
        <v>4</v>
      </c>
      <c r="F120" s="25">
        <v>4</v>
      </c>
      <c r="G120" s="25">
        <v>6</v>
      </c>
      <c r="H120" s="25">
        <v>6</v>
      </c>
      <c r="I120" s="25">
        <v>3</v>
      </c>
      <c r="J120" s="25">
        <v>3</v>
      </c>
      <c r="K120" s="17">
        <v>11</v>
      </c>
      <c r="L120" s="17">
        <v>132.714</v>
      </c>
      <c r="M120" s="10">
        <v>8.2885000828850003E-2</v>
      </c>
      <c r="O120" s="17"/>
    </row>
    <row r="121" spans="1:15" ht="14.25" customHeight="1" x14ac:dyDescent="0.2">
      <c r="A121" s="1" t="s">
        <v>160</v>
      </c>
      <c r="B121" s="1" t="s">
        <v>161</v>
      </c>
      <c r="C121" s="1" t="s">
        <v>656</v>
      </c>
      <c r="D121" s="27">
        <v>5</v>
      </c>
      <c r="E121" s="27">
        <v>15</v>
      </c>
      <c r="F121" s="27">
        <v>11</v>
      </c>
      <c r="G121" s="27">
        <v>15</v>
      </c>
      <c r="H121" s="25">
        <v>17</v>
      </c>
      <c r="I121" s="27">
        <v>31</v>
      </c>
      <c r="J121" s="28">
        <v>27</v>
      </c>
      <c r="K121" s="46">
        <v>62</v>
      </c>
      <c r="L121" s="17">
        <v>133.83600000000001</v>
      </c>
      <c r="M121" s="10">
        <v>0.46325353417615583</v>
      </c>
      <c r="O121" s="17"/>
    </row>
    <row r="122" spans="1:15" ht="14.25" customHeight="1" x14ac:dyDescent="0.2">
      <c r="A122" s="1" t="s">
        <v>162</v>
      </c>
      <c r="B122" s="1" t="s">
        <v>163</v>
      </c>
      <c r="C122" s="1" t="s">
        <v>661</v>
      </c>
      <c r="D122" s="25">
        <v>3</v>
      </c>
      <c r="E122" s="25">
        <v>4</v>
      </c>
      <c r="F122" s="25">
        <v>3</v>
      </c>
      <c r="G122" s="25">
        <v>2</v>
      </c>
      <c r="H122" s="25">
        <v>1</v>
      </c>
      <c r="I122" s="25">
        <v>1</v>
      </c>
      <c r="J122" s="25">
        <v>4</v>
      </c>
      <c r="K122" s="17">
        <v>2</v>
      </c>
      <c r="L122" s="17">
        <v>37.229999999999997</v>
      </c>
      <c r="M122" s="10">
        <v>5.3720118184260007E-2</v>
      </c>
      <c r="O122" s="17"/>
    </row>
    <row r="123" spans="1:15" ht="14.25" customHeight="1" x14ac:dyDescent="0.2">
      <c r="A123" s="1" t="s">
        <v>164</v>
      </c>
      <c r="B123" s="1" t="s">
        <v>165</v>
      </c>
      <c r="C123" s="1" t="s">
        <v>663</v>
      </c>
      <c r="D123" s="25">
        <v>3</v>
      </c>
      <c r="E123" s="25">
        <v>8</v>
      </c>
      <c r="F123" s="25">
        <v>5</v>
      </c>
      <c r="G123" s="25">
        <v>4</v>
      </c>
      <c r="H123" s="25">
        <v>6</v>
      </c>
      <c r="I123" s="25">
        <v>8</v>
      </c>
      <c r="J123" s="25">
        <v>5</v>
      </c>
      <c r="K123" s="17">
        <v>6</v>
      </c>
      <c r="L123" s="17">
        <v>62.53</v>
      </c>
      <c r="M123" s="10">
        <v>9.5953942107788265E-2</v>
      </c>
      <c r="O123" s="17"/>
    </row>
    <row r="124" spans="1:15" ht="14.25" customHeight="1" x14ac:dyDescent="0.2">
      <c r="A124" s="1" t="s">
        <v>166</v>
      </c>
      <c r="B124" s="1" t="s">
        <v>167</v>
      </c>
      <c r="C124" s="1" t="s">
        <v>663</v>
      </c>
      <c r="D124" s="25">
        <v>0</v>
      </c>
      <c r="E124" s="25">
        <v>0</v>
      </c>
      <c r="F124" s="25">
        <v>1</v>
      </c>
      <c r="G124" s="25">
        <v>0</v>
      </c>
      <c r="H124" s="25">
        <v>0</v>
      </c>
      <c r="I124" s="25">
        <v>3</v>
      </c>
      <c r="J124" s="25">
        <v>0</v>
      </c>
      <c r="K124" s="17">
        <v>1</v>
      </c>
      <c r="L124" s="17">
        <v>38.883000000000003</v>
      </c>
      <c r="M124" s="10">
        <v>2.5718180181570349E-2</v>
      </c>
      <c r="O124" s="17"/>
    </row>
    <row r="125" spans="1:15" ht="14.25" customHeight="1" x14ac:dyDescent="0.2">
      <c r="A125" s="1" t="s">
        <v>168</v>
      </c>
      <c r="B125" s="1" t="s">
        <v>169</v>
      </c>
      <c r="C125" s="1" t="s">
        <v>658</v>
      </c>
      <c r="D125" s="25">
        <v>3</v>
      </c>
      <c r="E125" s="25">
        <v>2</v>
      </c>
      <c r="F125" s="25">
        <v>2</v>
      </c>
      <c r="G125" s="25">
        <v>2</v>
      </c>
      <c r="H125" s="25">
        <v>1</v>
      </c>
      <c r="I125" s="25">
        <v>1</v>
      </c>
      <c r="J125" s="25">
        <v>2</v>
      </c>
      <c r="K125" s="17">
        <v>2</v>
      </c>
      <c r="L125" s="17">
        <v>49.561</v>
      </c>
      <c r="M125" s="10">
        <v>4.0354310849256475E-2</v>
      </c>
      <c r="O125" s="17"/>
    </row>
    <row r="126" spans="1:15" ht="14.25" customHeight="1" x14ac:dyDescent="0.2">
      <c r="A126" s="1" t="s">
        <v>170</v>
      </c>
      <c r="B126" s="1" t="s">
        <v>171</v>
      </c>
      <c r="C126" s="1" t="s">
        <v>661</v>
      </c>
      <c r="D126" s="25">
        <v>7</v>
      </c>
      <c r="E126" s="25">
        <v>3</v>
      </c>
      <c r="F126" s="25">
        <v>4</v>
      </c>
      <c r="G126" s="25">
        <v>2</v>
      </c>
      <c r="H126" s="25">
        <v>5</v>
      </c>
      <c r="I126" s="25">
        <v>5</v>
      </c>
      <c r="J126" s="25">
        <v>9</v>
      </c>
      <c r="K126" s="17">
        <v>3</v>
      </c>
      <c r="L126" s="17">
        <v>61.866</v>
      </c>
      <c r="M126" s="10">
        <v>4.8491901852390648E-2</v>
      </c>
      <c r="O126" s="17"/>
    </row>
    <row r="127" spans="1:15" ht="14.25" customHeight="1" x14ac:dyDescent="0.2">
      <c r="A127" s="1" t="s">
        <v>172</v>
      </c>
      <c r="B127" s="1" t="s">
        <v>173</v>
      </c>
      <c r="C127" s="1" t="s">
        <v>660</v>
      </c>
      <c r="D127" s="25">
        <v>7</v>
      </c>
      <c r="E127" s="25">
        <v>10</v>
      </c>
      <c r="F127" s="25">
        <v>3</v>
      </c>
      <c r="G127" s="25">
        <v>2</v>
      </c>
      <c r="H127" s="25">
        <v>1</v>
      </c>
      <c r="I127" s="25">
        <v>6</v>
      </c>
      <c r="J127" s="25">
        <v>7</v>
      </c>
      <c r="K127" s="17">
        <v>9</v>
      </c>
      <c r="L127" s="17">
        <v>62.646999999999998</v>
      </c>
      <c r="M127" s="10">
        <v>0.14366210672498284</v>
      </c>
      <c r="O127" s="17"/>
    </row>
    <row r="128" spans="1:15" ht="14.25" customHeight="1" x14ac:dyDescent="0.2">
      <c r="A128" s="1" t="s">
        <v>174</v>
      </c>
      <c r="B128" s="1" t="s">
        <v>175</v>
      </c>
      <c r="C128" s="1" t="s">
        <v>660</v>
      </c>
      <c r="D128" s="25">
        <v>3</v>
      </c>
      <c r="E128" s="25">
        <v>3</v>
      </c>
      <c r="F128" s="25">
        <v>3</v>
      </c>
      <c r="G128" s="25">
        <v>3</v>
      </c>
      <c r="H128" s="25">
        <v>3</v>
      </c>
      <c r="I128" s="27">
        <v>3</v>
      </c>
      <c r="J128" s="25">
        <v>4</v>
      </c>
      <c r="K128" s="17">
        <v>6</v>
      </c>
      <c r="L128" s="17">
        <v>37.991999999999997</v>
      </c>
      <c r="M128" s="10">
        <v>0.15792798483891346</v>
      </c>
      <c r="O128" s="17"/>
    </row>
    <row r="129" spans="1:15" ht="14.25" customHeight="1" x14ac:dyDescent="0.2">
      <c r="A129" s="1" t="s">
        <v>176</v>
      </c>
      <c r="B129" s="1" t="s">
        <v>177</v>
      </c>
      <c r="C129" s="1" t="s">
        <v>662</v>
      </c>
      <c r="D129" s="25">
        <v>11</v>
      </c>
      <c r="E129" s="25">
        <v>15</v>
      </c>
      <c r="F129" s="25">
        <v>11</v>
      </c>
      <c r="G129" s="25">
        <v>8</v>
      </c>
      <c r="H129" s="25">
        <v>9</v>
      </c>
      <c r="I129" s="25">
        <v>16</v>
      </c>
      <c r="J129" s="25">
        <v>13</v>
      </c>
      <c r="K129" s="17">
        <v>10</v>
      </c>
      <c r="L129" s="17">
        <v>147.941</v>
      </c>
      <c r="M129" s="10">
        <v>6.7594514029241382E-2</v>
      </c>
      <c r="O129" s="17"/>
    </row>
    <row r="130" spans="1:15" ht="14.25" customHeight="1" x14ac:dyDescent="0.2">
      <c r="A130" s="1" t="s">
        <v>178</v>
      </c>
      <c r="B130" s="1" t="s">
        <v>179</v>
      </c>
      <c r="C130" s="1" t="s">
        <v>664</v>
      </c>
      <c r="D130" s="25">
        <v>4</v>
      </c>
      <c r="E130" s="25">
        <v>4</v>
      </c>
      <c r="F130" s="25">
        <v>7</v>
      </c>
      <c r="G130" s="25">
        <v>2</v>
      </c>
      <c r="H130" s="25">
        <v>3</v>
      </c>
      <c r="I130" s="25">
        <v>7</v>
      </c>
      <c r="J130" s="25">
        <v>6</v>
      </c>
      <c r="K130" s="46">
        <v>16</v>
      </c>
      <c r="L130" s="17">
        <v>49.787999999999997</v>
      </c>
      <c r="M130" s="10">
        <v>0.32136257732787021</v>
      </c>
      <c r="O130" s="17"/>
    </row>
    <row r="131" spans="1:15" ht="14.25" customHeight="1" x14ac:dyDescent="0.2">
      <c r="A131" s="1" t="s">
        <v>180</v>
      </c>
      <c r="B131" s="1" t="s">
        <v>181</v>
      </c>
      <c r="C131" s="1" t="s">
        <v>658</v>
      </c>
      <c r="D131" s="25">
        <v>6</v>
      </c>
      <c r="E131" s="25">
        <v>3</v>
      </c>
      <c r="F131" s="27">
        <v>11</v>
      </c>
      <c r="G131" s="27">
        <v>6</v>
      </c>
      <c r="H131" s="27">
        <v>11</v>
      </c>
      <c r="I131" s="25">
        <v>10</v>
      </c>
      <c r="J131" s="25">
        <v>19</v>
      </c>
      <c r="K131" s="17">
        <v>41</v>
      </c>
      <c r="L131" s="17">
        <v>47.652000000000001</v>
      </c>
      <c r="M131" s="10">
        <v>0.86040460001678831</v>
      </c>
      <c r="O131" s="17"/>
    </row>
    <row r="132" spans="1:15" ht="14.25" customHeight="1" x14ac:dyDescent="0.2">
      <c r="A132" s="1" t="s">
        <v>182</v>
      </c>
      <c r="B132" s="1" t="s">
        <v>183</v>
      </c>
      <c r="C132" s="1" t="s">
        <v>658</v>
      </c>
      <c r="D132" s="25">
        <v>2</v>
      </c>
      <c r="E132" s="25">
        <v>3</v>
      </c>
      <c r="F132" s="25">
        <v>2</v>
      </c>
      <c r="G132" s="25">
        <v>2</v>
      </c>
      <c r="H132" s="25">
        <v>1</v>
      </c>
      <c r="I132" s="25">
        <v>0</v>
      </c>
      <c r="J132" s="25">
        <v>0</v>
      </c>
      <c r="K132" s="17">
        <v>0</v>
      </c>
      <c r="L132" s="17">
        <v>55.515000000000001</v>
      </c>
      <c r="M132" s="10">
        <v>0</v>
      </c>
      <c r="O132" s="17"/>
    </row>
    <row r="133" spans="1:15" ht="14.25" customHeight="1" x14ac:dyDescent="0.2">
      <c r="A133" s="1" t="s">
        <v>184</v>
      </c>
      <c r="B133" s="1" t="s">
        <v>185</v>
      </c>
      <c r="C133" s="1" t="s">
        <v>659</v>
      </c>
      <c r="D133" s="25">
        <v>0</v>
      </c>
      <c r="E133" s="25">
        <v>0</v>
      </c>
      <c r="F133" s="25">
        <v>1</v>
      </c>
      <c r="G133" s="27">
        <v>0</v>
      </c>
      <c r="H133" s="27">
        <v>0</v>
      </c>
      <c r="I133" s="25">
        <v>3</v>
      </c>
      <c r="J133" s="25">
        <v>0</v>
      </c>
      <c r="K133" s="17">
        <v>1</v>
      </c>
      <c r="L133" s="17">
        <v>23.55</v>
      </c>
      <c r="M133" s="10">
        <v>4.2462845010615709E-2</v>
      </c>
      <c r="O133" s="17"/>
    </row>
    <row r="134" spans="1:15" ht="14.25" customHeight="1" x14ac:dyDescent="0.2">
      <c r="A134" s="1" t="s">
        <v>186</v>
      </c>
      <c r="B134" s="1" t="s">
        <v>187</v>
      </c>
      <c r="C134" s="1" t="s">
        <v>658</v>
      </c>
      <c r="D134" s="25">
        <v>4</v>
      </c>
      <c r="E134" s="25">
        <v>1</v>
      </c>
      <c r="F134" s="25">
        <v>3</v>
      </c>
      <c r="G134" s="25">
        <v>3</v>
      </c>
      <c r="H134" s="25">
        <v>2</v>
      </c>
      <c r="I134" s="25">
        <v>7</v>
      </c>
      <c r="J134" s="25">
        <v>4</v>
      </c>
      <c r="K134" s="17">
        <v>8</v>
      </c>
      <c r="L134" s="17">
        <v>54.652999999999999</v>
      </c>
      <c r="M134" s="10">
        <v>0.14637805792911643</v>
      </c>
      <c r="O134" s="17"/>
    </row>
    <row r="135" spans="1:15" ht="14.25" customHeight="1" x14ac:dyDescent="0.2">
      <c r="A135" s="1" t="s">
        <v>188</v>
      </c>
      <c r="B135" s="1" t="s">
        <v>189</v>
      </c>
      <c r="C135" s="1" t="s">
        <v>656</v>
      </c>
      <c r="D135" s="25">
        <v>5</v>
      </c>
      <c r="E135" s="25">
        <v>3</v>
      </c>
      <c r="F135" s="25">
        <v>4</v>
      </c>
      <c r="G135" s="25">
        <v>5</v>
      </c>
      <c r="H135" s="25">
        <v>8</v>
      </c>
      <c r="I135" s="25">
        <v>7</v>
      </c>
      <c r="J135" s="25">
        <v>6</v>
      </c>
      <c r="K135" s="17">
        <v>9</v>
      </c>
      <c r="L135" s="17">
        <v>133.36000000000001</v>
      </c>
      <c r="M135" s="10">
        <v>6.7486502699460105E-2</v>
      </c>
      <c r="O135" s="17"/>
    </row>
    <row r="136" spans="1:15" ht="14.25" customHeight="1" x14ac:dyDescent="0.2">
      <c r="A136" s="1" t="s">
        <v>190</v>
      </c>
      <c r="B136" s="1" t="s">
        <v>191</v>
      </c>
      <c r="C136" s="1" t="s">
        <v>661</v>
      </c>
      <c r="D136" s="25">
        <v>0</v>
      </c>
      <c r="E136" s="25">
        <v>0</v>
      </c>
      <c r="F136" s="25">
        <v>0</v>
      </c>
      <c r="G136" s="25">
        <v>2</v>
      </c>
      <c r="H136" s="25">
        <v>3</v>
      </c>
      <c r="I136" s="25">
        <v>1</v>
      </c>
      <c r="J136" s="25">
        <v>2</v>
      </c>
      <c r="K136" s="17">
        <v>2</v>
      </c>
      <c r="L136" s="17">
        <v>55.500999999999998</v>
      </c>
      <c r="M136" s="10">
        <v>3.6035386749788297E-2</v>
      </c>
      <c r="O136" s="17"/>
    </row>
    <row r="137" spans="1:15" ht="14.25" customHeight="1" x14ac:dyDescent="0.2">
      <c r="A137" s="1" t="s">
        <v>192</v>
      </c>
      <c r="B137" s="1" t="s">
        <v>193</v>
      </c>
      <c r="C137" s="1" t="s">
        <v>658</v>
      </c>
      <c r="D137" s="25">
        <v>1</v>
      </c>
      <c r="E137" s="25">
        <v>3</v>
      </c>
      <c r="F137" s="25">
        <v>4</v>
      </c>
      <c r="G137" s="25">
        <v>4</v>
      </c>
      <c r="H137" s="25">
        <v>7</v>
      </c>
      <c r="I137" s="25">
        <v>6</v>
      </c>
      <c r="J137" s="25">
        <v>3</v>
      </c>
      <c r="K137" s="17">
        <v>3</v>
      </c>
      <c r="L137" s="17">
        <v>32.180999999999997</v>
      </c>
      <c r="M137" s="10">
        <v>9.3222709051925062E-2</v>
      </c>
      <c r="O137" s="17"/>
    </row>
    <row r="138" spans="1:15" ht="14.25" customHeight="1" x14ac:dyDescent="0.2">
      <c r="A138" s="1" t="s">
        <v>194</v>
      </c>
      <c r="B138" s="1" t="s">
        <v>195</v>
      </c>
      <c r="C138" s="1" t="s">
        <v>660</v>
      </c>
      <c r="D138" s="25">
        <v>1</v>
      </c>
      <c r="E138" s="25">
        <v>3</v>
      </c>
      <c r="F138" s="25">
        <v>4</v>
      </c>
      <c r="G138" s="25">
        <v>4</v>
      </c>
      <c r="H138" s="25">
        <v>5</v>
      </c>
      <c r="I138" s="25">
        <v>1</v>
      </c>
      <c r="J138" s="25">
        <v>4</v>
      </c>
      <c r="K138" s="17">
        <v>3</v>
      </c>
      <c r="L138" s="17">
        <v>51.012</v>
      </c>
      <c r="M138" s="10">
        <v>5.8809691837214774E-2</v>
      </c>
      <c r="O138" s="17"/>
    </row>
    <row r="139" spans="1:15" ht="14.25" customHeight="1" x14ac:dyDescent="0.2">
      <c r="A139" s="1" t="s">
        <v>196</v>
      </c>
      <c r="B139" s="1" t="s">
        <v>197</v>
      </c>
      <c r="C139" s="1" t="s">
        <v>663</v>
      </c>
      <c r="D139" s="27">
        <v>21</v>
      </c>
      <c r="E139" s="27">
        <v>29</v>
      </c>
      <c r="F139" s="25">
        <v>30</v>
      </c>
      <c r="G139" s="27">
        <v>23</v>
      </c>
      <c r="H139" s="25">
        <v>34</v>
      </c>
      <c r="I139" s="27">
        <v>27</v>
      </c>
      <c r="J139" s="25">
        <v>41</v>
      </c>
      <c r="K139" s="17">
        <v>35</v>
      </c>
      <c r="L139" s="17">
        <v>53.994</v>
      </c>
      <c r="M139" s="10">
        <v>0.64822017261177167</v>
      </c>
      <c r="O139" s="17"/>
    </row>
    <row r="140" spans="1:15" ht="14.25" customHeight="1" x14ac:dyDescent="0.2">
      <c r="A140" s="1" t="s">
        <v>198</v>
      </c>
      <c r="B140" s="1" t="s">
        <v>199</v>
      </c>
      <c r="C140" s="1" t="s">
        <v>658</v>
      </c>
      <c r="D140" s="25">
        <v>6</v>
      </c>
      <c r="E140" s="25">
        <v>3</v>
      </c>
      <c r="F140" s="27">
        <v>1</v>
      </c>
      <c r="G140" s="25">
        <v>8</v>
      </c>
      <c r="H140" s="25">
        <v>8</v>
      </c>
      <c r="I140" s="25">
        <v>6</v>
      </c>
      <c r="J140" s="25">
        <v>18</v>
      </c>
      <c r="K140" s="17">
        <v>10</v>
      </c>
      <c r="L140" s="17">
        <v>49.084000000000003</v>
      </c>
      <c r="M140" s="10">
        <v>0.20373237714937656</v>
      </c>
      <c r="O140" s="17"/>
    </row>
    <row r="141" spans="1:15" ht="14.25" customHeight="1" x14ac:dyDescent="0.2">
      <c r="A141" s="1" t="s">
        <v>200</v>
      </c>
      <c r="B141" s="1" t="s">
        <v>201</v>
      </c>
      <c r="C141" s="1" t="s">
        <v>661</v>
      </c>
      <c r="D141" s="25">
        <v>11</v>
      </c>
      <c r="E141" s="25">
        <v>7</v>
      </c>
      <c r="F141" s="25">
        <v>8</v>
      </c>
      <c r="G141" s="25">
        <v>10</v>
      </c>
      <c r="H141" s="25">
        <v>7</v>
      </c>
      <c r="I141" s="25">
        <v>6</v>
      </c>
      <c r="J141" s="25">
        <v>7</v>
      </c>
      <c r="K141" s="46">
        <v>9</v>
      </c>
      <c r="L141" s="17">
        <v>43.356000000000002</v>
      </c>
      <c r="M141" s="10">
        <v>0.20758372543592582</v>
      </c>
      <c r="O141" s="17"/>
    </row>
    <row r="142" spans="1:15" ht="14.25" customHeight="1" x14ac:dyDescent="0.2">
      <c r="A142" s="1" t="s">
        <v>202</v>
      </c>
      <c r="B142" s="1" t="s">
        <v>203</v>
      </c>
      <c r="C142" s="1" t="s">
        <v>661</v>
      </c>
      <c r="D142" s="25">
        <v>2</v>
      </c>
      <c r="E142" s="25">
        <v>3</v>
      </c>
      <c r="F142" s="25">
        <v>1</v>
      </c>
      <c r="G142" s="25">
        <v>1</v>
      </c>
      <c r="H142" s="25">
        <v>2</v>
      </c>
      <c r="I142" s="25">
        <v>4</v>
      </c>
      <c r="J142" s="25">
        <v>6</v>
      </c>
      <c r="K142" s="17">
        <v>7</v>
      </c>
      <c r="L142" s="17">
        <v>27.038</v>
      </c>
      <c r="M142" s="10">
        <v>0.25889488867519789</v>
      </c>
      <c r="O142" s="17"/>
    </row>
    <row r="143" spans="1:15" ht="14.25" customHeight="1" x14ac:dyDescent="0.2">
      <c r="A143" s="1" t="s">
        <v>204</v>
      </c>
      <c r="B143" s="1" t="s">
        <v>205</v>
      </c>
      <c r="C143" s="1" t="s">
        <v>663</v>
      </c>
      <c r="D143" s="25">
        <v>2</v>
      </c>
      <c r="E143" s="25">
        <v>2</v>
      </c>
      <c r="F143" s="25">
        <v>1</v>
      </c>
      <c r="G143" s="25">
        <v>0</v>
      </c>
      <c r="H143" s="25">
        <v>0</v>
      </c>
      <c r="I143" s="25">
        <v>2</v>
      </c>
      <c r="J143" s="25">
        <v>0</v>
      </c>
      <c r="K143" s="17">
        <v>1</v>
      </c>
      <c r="L143" s="17">
        <v>36.079000000000001</v>
      </c>
      <c r="M143" s="10">
        <v>2.771695446104382E-2</v>
      </c>
      <c r="O143" s="17"/>
    </row>
    <row r="144" spans="1:15" ht="14.25" customHeight="1" x14ac:dyDescent="0.2">
      <c r="A144" s="1" t="s">
        <v>206</v>
      </c>
      <c r="B144" s="1" t="s">
        <v>207</v>
      </c>
      <c r="C144" s="1" t="s">
        <v>659</v>
      </c>
      <c r="D144" s="25">
        <v>6</v>
      </c>
      <c r="E144" s="25">
        <v>0</v>
      </c>
      <c r="F144" s="25">
        <v>2</v>
      </c>
      <c r="G144" s="25">
        <v>4</v>
      </c>
      <c r="H144" s="25">
        <v>6</v>
      </c>
      <c r="I144" s="25">
        <v>1</v>
      </c>
      <c r="J144" s="25">
        <v>5</v>
      </c>
      <c r="K144" s="17">
        <v>2</v>
      </c>
      <c r="L144" s="17">
        <v>36.628</v>
      </c>
      <c r="M144" s="10">
        <v>5.4603035928797644E-2</v>
      </c>
      <c r="O144" s="17"/>
    </row>
    <row r="145" spans="1:15" ht="14.25" customHeight="1" x14ac:dyDescent="0.2">
      <c r="A145" s="1" t="s">
        <v>208</v>
      </c>
      <c r="B145" s="1" t="s">
        <v>209</v>
      </c>
      <c r="C145" s="1" t="s">
        <v>665</v>
      </c>
      <c r="D145" s="25">
        <v>1</v>
      </c>
      <c r="E145" s="25">
        <v>3</v>
      </c>
      <c r="F145" s="25">
        <v>10</v>
      </c>
      <c r="G145" s="27">
        <v>0</v>
      </c>
      <c r="H145" s="25">
        <v>0</v>
      </c>
      <c r="I145" s="25">
        <v>1</v>
      </c>
      <c r="J145" s="25">
        <v>4</v>
      </c>
      <c r="K145" s="17">
        <v>8</v>
      </c>
      <c r="L145" s="17">
        <v>91.162000000000006</v>
      </c>
      <c r="M145" s="10">
        <v>8.7755863188609284E-2</v>
      </c>
      <c r="O145" s="17"/>
    </row>
    <row r="146" spans="1:15" ht="14.25" customHeight="1" x14ac:dyDescent="0.2">
      <c r="A146" s="1" t="s">
        <v>210</v>
      </c>
      <c r="B146" s="1" t="s">
        <v>211</v>
      </c>
      <c r="C146" s="1" t="s">
        <v>660</v>
      </c>
      <c r="D146" s="26">
        <v>1</v>
      </c>
      <c r="E146" s="25">
        <v>1</v>
      </c>
      <c r="F146" s="25">
        <v>0</v>
      </c>
      <c r="G146" s="25">
        <v>0</v>
      </c>
      <c r="H146" s="25">
        <v>0</v>
      </c>
      <c r="I146" s="27">
        <v>0</v>
      </c>
      <c r="J146" s="25">
        <v>0</v>
      </c>
      <c r="K146" s="17">
        <v>0</v>
      </c>
      <c r="L146" s="17">
        <v>51.735999999999997</v>
      </c>
      <c r="M146" s="10">
        <v>0</v>
      </c>
      <c r="O146" s="17"/>
    </row>
    <row r="147" spans="1:15" ht="14.25" customHeight="1" x14ac:dyDescent="0.2">
      <c r="A147" s="1" t="s">
        <v>212</v>
      </c>
      <c r="B147" s="1" t="s">
        <v>213</v>
      </c>
      <c r="C147" s="1" t="s">
        <v>663</v>
      </c>
      <c r="D147" s="27">
        <v>14</v>
      </c>
      <c r="E147" s="25">
        <v>8</v>
      </c>
      <c r="F147" s="25">
        <v>11</v>
      </c>
      <c r="G147" s="26">
        <v>11</v>
      </c>
      <c r="H147" s="25">
        <v>17</v>
      </c>
      <c r="I147" s="25">
        <v>13</v>
      </c>
      <c r="J147" s="25">
        <v>23</v>
      </c>
      <c r="K147" s="17">
        <v>15</v>
      </c>
      <c r="L147" s="17">
        <v>54.125999999999998</v>
      </c>
      <c r="M147" s="10">
        <v>0.27713113845471676</v>
      </c>
      <c r="O147" s="17"/>
    </row>
    <row r="148" spans="1:15" ht="14.25" customHeight="1" x14ac:dyDescent="0.2">
      <c r="A148" s="1" t="s">
        <v>214</v>
      </c>
      <c r="B148" s="1" t="s">
        <v>215</v>
      </c>
      <c r="C148" s="1" t="s">
        <v>658</v>
      </c>
      <c r="D148" s="25">
        <v>4</v>
      </c>
      <c r="E148" s="25">
        <v>2</v>
      </c>
      <c r="F148" s="25">
        <v>1</v>
      </c>
      <c r="G148" s="25">
        <v>6</v>
      </c>
      <c r="H148" s="25">
        <v>1</v>
      </c>
      <c r="I148" s="25">
        <v>4</v>
      </c>
      <c r="J148" s="25">
        <v>6</v>
      </c>
      <c r="K148" s="17">
        <v>9</v>
      </c>
      <c r="L148" s="17">
        <v>37.322000000000003</v>
      </c>
      <c r="M148" s="10">
        <v>0.24114463319221904</v>
      </c>
      <c r="O148" s="17"/>
    </row>
    <row r="149" spans="1:15" ht="14.25" customHeight="1" x14ac:dyDescent="0.2">
      <c r="A149" s="1" t="s">
        <v>216</v>
      </c>
      <c r="B149" s="1" t="s">
        <v>217</v>
      </c>
      <c r="C149" s="1" t="s">
        <v>658</v>
      </c>
      <c r="D149" s="27">
        <v>1</v>
      </c>
      <c r="E149" s="25">
        <v>8</v>
      </c>
      <c r="F149" s="25">
        <v>10</v>
      </c>
      <c r="G149" s="25">
        <v>8</v>
      </c>
      <c r="H149" s="25">
        <v>3</v>
      </c>
      <c r="I149" s="25">
        <v>6</v>
      </c>
      <c r="J149" s="25">
        <v>12</v>
      </c>
      <c r="K149" s="17">
        <v>9</v>
      </c>
      <c r="L149" s="17">
        <v>43.65</v>
      </c>
      <c r="M149" s="10">
        <v>0.2061855670103093</v>
      </c>
      <c r="O149" s="17"/>
    </row>
    <row r="150" spans="1:15" ht="14.25" customHeight="1" x14ac:dyDescent="0.2">
      <c r="A150" s="1" t="s">
        <v>218</v>
      </c>
      <c r="B150" s="1" t="s">
        <v>219</v>
      </c>
      <c r="C150" s="1" t="s">
        <v>661</v>
      </c>
      <c r="D150" s="25">
        <v>4</v>
      </c>
      <c r="E150" s="25">
        <v>10</v>
      </c>
      <c r="F150" s="25">
        <v>6</v>
      </c>
      <c r="G150" s="25">
        <v>7</v>
      </c>
      <c r="H150" s="25">
        <v>12</v>
      </c>
      <c r="I150" s="25">
        <v>9</v>
      </c>
      <c r="J150" s="25">
        <v>7</v>
      </c>
      <c r="K150" s="17">
        <v>3</v>
      </c>
      <c r="L150" s="17">
        <v>43.895000000000003</v>
      </c>
      <c r="M150" s="10">
        <v>6.8344913999316539E-2</v>
      </c>
      <c r="O150" s="17"/>
    </row>
    <row r="151" spans="1:15" ht="14.25" customHeight="1" x14ac:dyDescent="0.2">
      <c r="A151" s="1" t="s">
        <v>220</v>
      </c>
      <c r="B151" s="1" t="s">
        <v>221</v>
      </c>
      <c r="C151" s="1" t="s">
        <v>656</v>
      </c>
      <c r="D151" s="27">
        <v>2</v>
      </c>
      <c r="E151" s="25">
        <v>6</v>
      </c>
      <c r="F151" s="25">
        <v>5</v>
      </c>
      <c r="G151" s="27">
        <v>1</v>
      </c>
      <c r="H151" s="27">
        <v>16</v>
      </c>
      <c r="I151" s="27">
        <v>14</v>
      </c>
      <c r="J151" s="28">
        <v>8</v>
      </c>
      <c r="K151" s="17">
        <v>8</v>
      </c>
      <c r="L151" s="17">
        <v>115.617</v>
      </c>
      <c r="M151" s="10">
        <v>6.9193976664331372E-2</v>
      </c>
      <c r="O151" s="17"/>
    </row>
    <row r="152" spans="1:15" ht="14.25" customHeight="1" x14ac:dyDescent="0.2">
      <c r="A152" s="1" t="s">
        <v>222</v>
      </c>
      <c r="B152" s="1" t="s">
        <v>223</v>
      </c>
      <c r="C152" s="1" t="s">
        <v>658</v>
      </c>
      <c r="D152" s="25">
        <v>6</v>
      </c>
      <c r="E152" s="27">
        <v>4</v>
      </c>
      <c r="F152" s="25">
        <v>10</v>
      </c>
      <c r="G152" s="25">
        <v>8</v>
      </c>
      <c r="H152" s="25">
        <v>10</v>
      </c>
      <c r="I152" s="25">
        <v>14</v>
      </c>
      <c r="J152" s="25">
        <v>13</v>
      </c>
      <c r="K152" s="17">
        <v>13</v>
      </c>
      <c r="L152" s="17">
        <v>58.213000000000001</v>
      </c>
      <c r="M152" s="10">
        <v>0.22331781560819747</v>
      </c>
      <c r="O152" s="17"/>
    </row>
    <row r="153" spans="1:15" ht="14.25" customHeight="1" x14ac:dyDescent="0.2">
      <c r="A153" s="1" t="s">
        <v>224</v>
      </c>
      <c r="B153" s="1" t="s">
        <v>225</v>
      </c>
      <c r="C153" s="1" t="s">
        <v>656</v>
      </c>
      <c r="D153" s="25">
        <v>8</v>
      </c>
      <c r="E153" s="27">
        <v>14</v>
      </c>
      <c r="F153" s="27">
        <v>7</v>
      </c>
      <c r="G153" s="27">
        <v>12</v>
      </c>
      <c r="H153" s="27">
        <v>12</v>
      </c>
      <c r="I153" s="27">
        <v>20</v>
      </c>
      <c r="J153" s="28">
        <v>17</v>
      </c>
      <c r="K153" s="46">
        <v>18</v>
      </c>
      <c r="L153" s="17">
        <v>118.029</v>
      </c>
      <c r="M153" s="10">
        <v>0.15250489286531277</v>
      </c>
      <c r="O153" s="17"/>
    </row>
    <row r="154" spans="1:15" ht="14.25" customHeight="1" x14ac:dyDescent="0.2">
      <c r="A154" s="1" t="s">
        <v>226</v>
      </c>
      <c r="B154" s="1" t="s">
        <v>227</v>
      </c>
      <c r="C154" s="1" t="s">
        <v>659</v>
      </c>
      <c r="D154" s="25">
        <v>0</v>
      </c>
      <c r="E154" s="25">
        <v>0</v>
      </c>
      <c r="F154" s="27">
        <v>0</v>
      </c>
      <c r="G154" s="27">
        <v>2</v>
      </c>
      <c r="H154" s="25">
        <v>1</v>
      </c>
      <c r="I154" s="25">
        <v>1</v>
      </c>
      <c r="J154" s="25">
        <v>3</v>
      </c>
      <c r="K154" s="17">
        <v>4</v>
      </c>
      <c r="L154" s="17">
        <v>55.101999999999997</v>
      </c>
      <c r="M154" s="10">
        <v>7.2592646364923241E-2</v>
      </c>
      <c r="O154" s="17"/>
    </row>
    <row r="155" spans="1:15" ht="14.25" customHeight="1" x14ac:dyDescent="0.2">
      <c r="A155" s="1" t="s">
        <v>228</v>
      </c>
      <c r="B155" s="1" t="s">
        <v>229</v>
      </c>
      <c r="C155" s="1" t="s">
        <v>662</v>
      </c>
      <c r="D155" s="25">
        <v>1</v>
      </c>
      <c r="E155" s="25">
        <v>0</v>
      </c>
      <c r="F155" s="25">
        <v>1</v>
      </c>
      <c r="G155" s="25">
        <v>0</v>
      </c>
      <c r="H155" s="25">
        <v>0</v>
      </c>
      <c r="I155" s="25">
        <v>0</v>
      </c>
      <c r="J155" s="25">
        <v>0</v>
      </c>
      <c r="K155" s="17">
        <v>0</v>
      </c>
      <c r="L155" s="17">
        <v>39.484999999999999</v>
      </c>
      <c r="M155" s="10">
        <v>0</v>
      </c>
      <c r="O155" s="17"/>
    </row>
    <row r="156" spans="1:15" ht="14.25" customHeight="1" x14ac:dyDescent="0.2">
      <c r="A156" s="1" t="s">
        <v>230</v>
      </c>
      <c r="B156" s="1" t="s">
        <v>231</v>
      </c>
      <c r="C156" s="1" t="s">
        <v>656</v>
      </c>
      <c r="D156" s="25">
        <v>15</v>
      </c>
      <c r="E156" s="27">
        <v>8</v>
      </c>
      <c r="F156" s="27">
        <v>8</v>
      </c>
      <c r="G156" s="27">
        <v>10</v>
      </c>
      <c r="H156" s="27">
        <v>8</v>
      </c>
      <c r="I156" s="27">
        <v>5</v>
      </c>
      <c r="J156" s="28">
        <v>6</v>
      </c>
      <c r="K156" s="46">
        <v>5</v>
      </c>
      <c r="L156" s="17">
        <v>83.415000000000006</v>
      </c>
      <c r="M156" s="10">
        <v>5.9941257567583762E-2</v>
      </c>
      <c r="O156" s="17"/>
    </row>
    <row r="157" spans="1:15" ht="14.25" customHeight="1" x14ac:dyDescent="0.2">
      <c r="A157" s="1" t="s">
        <v>232</v>
      </c>
      <c r="B157" s="1" t="s">
        <v>233</v>
      </c>
      <c r="C157" s="1" t="s">
        <v>660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2</v>
      </c>
      <c r="J157" s="25">
        <v>1</v>
      </c>
      <c r="K157" s="17">
        <v>0</v>
      </c>
      <c r="L157" s="17">
        <v>37.613999999999997</v>
      </c>
      <c r="M157" s="10">
        <v>0</v>
      </c>
      <c r="O157" s="17"/>
    </row>
    <row r="158" spans="1:15" ht="14.25" customHeight="1" x14ac:dyDescent="0.2">
      <c r="A158" s="1" t="s">
        <v>234</v>
      </c>
      <c r="B158" s="1" t="s">
        <v>235</v>
      </c>
      <c r="C158" s="1" t="s">
        <v>656</v>
      </c>
      <c r="D158" s="25">
        <v>8</v>
      </c>
      <c r="E158" s="25">
        <v>8</v>
      </c>
      <c r="F158" s="25">
        <v>6</v>
      </c>
      <c r="G158" s="25">
        <v>5</v>
      </c>
      <c r="H158" s="25">
        <v>1</v>
      </c>
      <c r="I158" s="25">
        <v>22</v>
      </c>
      <c r="J158" s="25">
        <v>29</v>
      </c>
      <c r="K158" s="17">
        <v>43</v>
      </c>
      <c r="L158" s="17">
        <v>116.96299999999999</v>
      </c>
      <c r="M158" s="10">
        <v>0.36763762899378438</v>
      </c>
      <c r="O158" s="17"/>
    </row>
    <row r="159" spans="1:15" ht="14.25" customHeight="1" x14ac:dyDescent="0.2">
      <c r="A159" s="1" t="s">
        <v>236</v>
      </c>
      <c r="B159" s="1" t="s">
        <v>237</v>
      </c>
      <c r="C159" s="1" t="s">
        <v>661</v>
      </c>
      <c r="D159" s="25">
        <v>7</v>
      </c>
      <c r="E159" s="25">
        <v>9</v>
      </c>
      <c r="F159" s="27">
        <v>9</v>
      </c>
      <c r="G159" s="25">
        <v>8</v>
      </c>
      <c r="H159" s="25">
        <v>19</v>
      </c>
      <c r="I159" s="25">
        <v>15</v>
      </c>
      <c r="J159" s="25">
        <v>20</v>
      </c>
      <c r="K159" s="17">
        <v>24</v>
      </c>
      <c r="L159" s="17">
        <v>36.537999999999997</v>
      </c>
      <c r="M159" s="10">
        <v>0.65685040232087144</v>
      </c>
      <c r="O159" s="17"/>
    </row>
    <row r="160" spans="1:15" ht="14.25" customHeight="1" x14ac:dyDescent="0.2">
      <c r="A160" s="1" t="s">
        <v>238</v>
      </c>
      <c r="B160" s="1" t="s">
        <v>239</v>
      </c>
      <c r="C160" s="1" t="s">
        <v>662</v>
      </c>
      <c r="D160" s="25">
        <v>14</v>
      </c>
      <c r="E160" s="25">
        <v>5</v>
      </c>
      <c r="F160" s="25">
        <v>8</v>
      </c>
      <c r="G160" s="25">
        <v>2</v>
      </c>
      <c r="H160" s="25">
        <v>6</v>
      </c>
      <c r="I160" s="25">
        <v>7</v>
      </c>
      <c r="J160" s="25">
        <v>8</v>
      </c>
      <c r="K160" s="17">
        <v>6</v>
      </c>
      <c r="L160" s="17">
        <v>68.843999999999994</v>
      </c>
      <c r="M160" s="10">
        <v>8.7153564580791362E-2</v>
      </c>
      <c r="O160" s="17"/>
    </row>
    <row r="161" spans="1:15" ht="14.25" customHeight="1" x14ac:dyDescent="0.2">
      <c r="A161" s="1" t="s">
        <v>240</v>
      </c>
      <c r="B161" s="1" t="s">
        <v>241</v>
      </c>
      <c r="C161" s="1" t="s">
        <v>656</v>
      </c>
      <c r="D161" s="25">
        <v>4</v>
      </c>
      <c r="E161" s="25">
        <v>1</v>
      </c>
      <c r="F161" s="27">
        <v>2</v>
      </c>
      <c r="G161" s="27">
        <v>4</v>
      </c>
      <c r="H161" s="25">
        <v>4</v>
      </c>
      <c r="I161" s="25">
        <v>6</v>
      </c>
      <c r="J161" s="25">
        <v>10</v>
      </c>
      <c r="K161" s="17">
        <v>10</v>
      </c>
      <c r="L161" s="17">
        <v>92.772999999999996</v>
      </c>
      <c r="M161" s="10">
        <v>0.10778998199907301</v>
      </c>
      <c r="O161" s="17"/>
    </row>
    <row r="162" spans="1:15" ht="14.25" customHeight="1" x14ac:dyDescent="0.2">
      <c r="A162" s="1" t="s">
        <v>242</v>
      </c>
      <c r="B162" s="1" t="s">
        <v>243</v>
      </c>
      <c r="C162" s="1" t="s">
        <v>658</v>
      </c>
      <c r="D162" s="25">
        <v>0</v>
      </c>
      <c r="E162" s="25">
        <v>1</v>
      </c>
      <c r="F162" s="25">
        <v>1</v>
      </c>
      <c r="G162" s="25">
        <v>1</v>
      </c>
      <c r="H162" s="25">
        <v>1</v>
      </c>
      <c r="I162" s="25">
        <v>1</v>
      </c>
      <c r="J162" s="25">
        <v>0</v>
      </c>
      <c r="K162" s="17">
        <v>1</v>
      </c>
      <c r="L162" s="17">
        <v>37.302999999999997</v>
      </c>
      <c r="M162" s="10">
        <v>2.6807495375707049E-2</v>
      </c>
      <c r="O162" s="17"/>
    </row>
    <row r="163" spans="1:15" ht="14.25" customHeight="1" x14ac:dyDescent="0.2">
      <c r="A163" s="1" t="s">
        <v>244</v>
      </c>
      <c r="B163" s="1" t="s">
        <v>245</v>
      </c>
      <c r="C163" s="1" t="s">
        <v>665</v>
      </c>
      <c r="D163" s="25">
        <v>1</v>
      </c>
      <c r="E163" s="27">
        <v>0</v>
      </c>
      <c r="F163" s="25">
        <v>2</v>
      </c>
      <c r="G163" s="25">
        <v>0</v>
      </c>
      <c r="H163" s="25">
        <v>1</v>
      </c>
      <c r="I163" s="25">
        <v>4</v>
      </c>
      <c r="J163" s="25">
        <v>4</v>
      </c>
      <c r="K163" s="17">
        <v>4</v>
      </c>
      <c r="L163" s="17">
        <v>42.079000000000001</v>
      </c>
      <c r="M163" s="10">
        <v>9.5059293234154796E-2</v>
      </c>
      <c r="O163" s="17"/>
    </row>
    <row r="164" spans="1:15" ht="14.25" customHeight="1" x14ac:dyDescent="0.2">
      <c r="A164" s="1" t="s">
        <v>246</v>
      </c>
      <c r="B164" s="1" t="s">
        <v>247</v>
      </c>
      <c r="C164" s="1" t="s">
        <v>658</v>
      </c>
      <c r="D164" s="25">
        <v>3</v>
      </c>
      <c r="E164" s="25">
        <v>5</v>
      </c>
      <c r="F164" s="27">
        <v>3</v>
      </c>
      <c r="G164" s="25">
        <v>15</v>
      </c>
      <c r="H164" s="25">
        <v>12</v>
      </c>
      <c r="I164" s="25">
        <v>16</v>
      </c>
      <c r="J164" s="25">
        <v>26</v>
      </c>
      <c r="K164" s="17">
        <v>40</v>
      </c>
      <c r="L164" s="17">
        <v>42.655000000000001</v>
      </c>
      <c r="M164" s="10">
        <v>0.93775641777048413</v>
      </c>
      <c r="O164" s="17"/>
    </row>
    <row r="165" spans="1:15" ht="14.25" customHeight="1" x14ac:dyDescent="0.2">
      <c r="A165" s="1" t="s">
        <v>248</v>
      </c>
      <c r="B165" s="1" t="s">
        <v>249</v>
      </c>
      <c r="C165" s="1" t="s">
        <v>658</v>
      </c>
      <c r="D165" s="25">
        <v>5</v>
      </c>
      <c r="E165" s="25">
        <v>3</v>
      </c>
      <c r="F165" s="25">
        <v>3</v>
      </c>
      <c r="G165" s="25">
        <v>0</v>
      </c>
      <c r="H165" s="25">
        <v>3</v>
      </c>
      <c r="I165" s="25">
        <v>10</v>
      </c>
      <c r="J165" s="25">
        <v>8</v>
      </c>
      <c r="K165" s="17">
        <v>10</v>
      </c>
      <c r="L165" s="17">
        <v>53.226999999999997</v>
      </c>
      <c r="M165" s="10">
        <v>0.18787457493377421</v>
      </c>
      <c r="O165" s="17"/>
    </row>
    <row r="166" spans="1:15" ht="14.25" customHeight="1" x14ac:dyDescent="0.2">
      <c r="A166" s="1" t="s">
        <v>250</v>
      </c>
      <c r="B166" s="1" t="s">
        <v>251</v>
      </c>
      <c r="C166" s="1" t="s">
        <v>656</v>
      </c>
      <c r="D166" s="25">
        <v>4</v>
      </c>
      <c r="E166" s="25">
        <v>3</v>
      </c>
      <c r="F166" s="25">
        <v>3</v>
      </c>
      <c r="G166" s="25">
        <v>2</v>
      </c>
      <c r="H166" s="27">
        <v>8</v>
      </c>
      <c r="I166" s="25">
        <v>10</v>
      </c>
      <c r="J166" s="25">
        <v>24</v>
      </c>
      <c r="K166" s="46">
        <v>22</v>
      </c>
      <c r="L166" s="17">
        <v>103.596</v>
      </c>
      <c r="M166" s="10">
        <v>0.21236341171473802</v>
      </c>
      <c r="O166" s="17"/>
    </row>
    <row r="167" spans="1:15" ht="14.25" customHeight="1" x14ac:dyDescent="0.2">
      <c r="A167" s="1" t="s">
        <v>252</v>
      </c>
      <c r="B167" s="1" t="s">
        <v>253</v>
      </c>
      <c r="C167" s="1" t="s">
        <v>664</v>
      </c>
      <c r="D167" s="25">
        <v>42</v>
      </c>
      <c r="E167" s="25">
        <v>14</v>
      </c>
      <c r="F167" s="25">
        <v>26</v>
      </c>
      <c r="G167" s="25">
        <v>23</v>
      </c>
      <c r="H167" s="25">
        <v>12</v>
      </c>
      <c r="I167" s="25">
        <v>12</v>
      </c>
      <c r="J167" s="25">
        <v>21</v>
      </c>
      <c r="K167" s="17">
        <v>11</v>
      </c>
      <c r="L167" s="17">
        <v>82.653000000000006</v>
      </c>
      <c r="M167" s="10">
        <v>0.13308651833569257</v>
      </c>
      <c r="O167" s="17"/>
    </row>
    <row r="168" spans="1:15" ht="14.25" customHeight="1" x14ac:dyDescent="0.2">
      <c r="A168" s="1" t="s">
        <v>254</v>
      </c>
      <c r="B168" s="1" t="s">
        <v>255</v>
      </c>
      <c r="C168" s="1" t="s">
        <v>661</v>
      </c>
      <c r="D168" s="25">
        <v>0</v>
      </c>
      <c r="E168" s="25">
        <v>0</v>
      </c>
      <c r="F168" s="25">
        <v>1</v>
      </c>
      <c r="G168" s="25">
        <v>2</v>
      </c>
      <c r="H168" s="25">
        <v>3</v>
      </c>
      <c r="I168" s="25">
        <v>10</v>
      </c>
      <c r="J168" s="25">
        <v>7</v>
      </c>
      <c r="K168" s="17">
        <v>6</v>
      </c>
      <c r="L168" s="17">
        <v>42.250999999999998</v>
      </c>
      <c r="M168" s="10">
        <v>0.14200847317223261</v>
      </c>
      <c r="O168" s="17"/>
    </row>
    <row r="169" spans="1:15" ht="14.25" customHeight="1" x14ac:dyDescent="0.2">
      <c r="A169" s="1" t="s">
        <v>256</v>
      </c>
      <c r="B169" s="1" t="s">
        <v>257</v>
      </c>
      <c r="C169" s="1" t="s">
        <v>660</v>
      </c>
      <c r="D169" s="25">
        <v>1</v>
      </c>
      <c r="E169" s="25">
        <v>1</v>
      </c>
      <c r="F169" s="25">
        <v>2</v>
      </c>
      <c r="G169" s="25">
        <v>2</v>
      </c>
      <c r="H169" s="25">
        <v>2</v>
      </c>
      <c r="I169" s="25">
        <v>3</v>
      </c>
      <c r="J169" s="25">
        <v>1</v>
      </c>
      <c r="K169" s="17">
        <v>3</v>
      </c>
      <c r="L169" s="17">
        <v>40.33</v>
      </c>
      <c r="M169" s="10">
        <v>7.4386312918423014E-2</v>
      </c>
      <c r="O169" s="17"/>
    </row>
    <row r="170" spans="1:15" ht="14.25" customHeight="1" x14ac:dyDescent="0.2">
      <c r="A170" s="1" t="s">
        <v>258</v>
      </c>
      <c r="B170" s="1" t="s">
        <v>259</v>
      </c>
      <c r="C170" s="1" t="s">
        <v>656</v>
      </c>
      <c r="D170" s="25">
        <v>9</v>
      </c>
      <c r="E170" s="27">
        <v>15</v>
      </c>
      <c r="F170" s="25">
        <v>20</v>
      </c>
      <c r="G170" s="27">
        <v>38</v>
      </c>
      <c r="H170" s="25">
        <v>45</v>
      </c>
      <c r="I170" s="30">
        <v>36</v>
      </c>
      <c r="J170" s="25">
        <v>28</v>
      </c>
      <c r="K170" s="46">
        <v>36</v>
      </c>
      <c r="L170" s="17">
        <v>113.744</v>
      </c>
      <c r="M170" s="10">
        <v>0.31650021100014064</v>
      </c>
      <c r="O170" s="17"/>
    </row>
    <row r="171" spans="1:15" ht="14.25" customHeight="1" x14ac:dyDescent="0.2">
      <c r="A171" s="1" t="s">
        <v>260</v>
      </c>
      <c r="B171" s="1" t="s">
        <v>261</v>
      </c>
      <c r="C171" s="1" t="s">
        <v>660</v>
      </c>
      <c r="D171" s="25">
        <v>0</v>
      </c>
      <c r="E171" s="25">
        <v>1</v>
      </c>
      <c r="F171" s="26">
        <v>2</v>
      </c>
      <c r="G171" s="25">
        <v>3</v>
      </c>
      <c r="H171" s="25">
        <v>2</v>
      </c>
      <c r="I171" s="25">
        <v>1</v>
      </c>
      <c r="J171" s="25">
        <v>1</v>
      </c>
      <c r="K171" s="17">
        <v>0</v>
      </c>
      <c r="L171" s="17">
        <v>47.765000000000001</v>
      </c>
      <c r="M171" s="10">
        <v>0</v>
      </c>
      <c r="O171" s="17"/>
    </row>
    <row r="172" spans="1:15" ht="14.25" customHeight="1" x14ac:dyDescent="0.2">
      <c r="A172" s="1" t="s">
        <v>262</v>
      </c>
      <c r="B172" s="1" t="s">
        <v>263</v>
      </c>
      <c r="C172" s="1" t="s">
        <v>658</v>
      </c>
      <c r="D172" s="25">
        <v>6</v>
      </c>
      <c r="E172" s="25">
        <v>2</v>
      </c>
      <c r="F172" s="25">
        <v>2</v>
      </c>
      <c r="G172" s="25">
        <v>5</v>
      </c>
      <c r="H172" s="25">
        <v>2</v>
      </c>
      <c r="I172" s="25">
        <v>3</v>
      </c>
      <c r="J172" s="25">
        <v>6</v>
      </c>
      <c r="K172" s="17">
        <v>7</v>
      </c>
      <c r="L172" s="17">
        <v>58.433</v>
      </c>
      <c r="M172" s="10">
        <v>0.11979532113702873</v>
      </c>
      <c r="O172" s="17"/>
    </row>
    <row r="173" spans="1:15" ht="14.25" customHeight="1" x14ac:dyDescent="0.2">
      <c r="A173" s="1" t="s">
        <v>264</v>
      </c>
      <c r="B173" s="1" t="s">
        <v>265</v>
      </c>
      <c r="C173" s="1" t="s">
        <v>656</v>
      </c>
      <c r="D173" s="25">
        <v>8</v>
      </c>
      <c r="E173" s="25">
        <v>45</v>
      </c>
      <c r="F173" s="25">
        <v>12</v>
      </c>
      <c r="G173" s="27">
        <v>17</v>
      </c>
      <c r="H173" s="27">
        <v>32</v>
      </c>
      <c r="I173" s="27">
        <v>27</v>
      </c>
      <c r="J173" s="28">
        <v>34</v>
      </c>
      <c r="K173" s="46">
        <v>22</v>
      </c>
      <c r="L173" s="17">
        <v>108.015</v>
      </c>
      <c r="M173" s="10">
        <v>0.20367541545155765</v>
      </c>
      <c r="O173" s="17"/>
    </row>
    <row r="174" spans="1:15" ht="14.25" customHeight="1" x14ac:dyDescent="0.2">
      <c r="A174" s="1" t="s">
        <v>266</v>
      </c>
      <c r="B174" s="1" t="s">
        <v>267</v>
      </c>
      <c r="C174" s="1" t="s">
        <v>661</v>
      </c>
      <c r="D174" s="25">
        <v>1</v>
      </c>
      <c r="E174" s="25">
        <v>2</v>
      </c>
      <c r="F174" s="25">
        <v>2</v>
      </c>
      <c r="G174" s="25">
        <v>1</v>
      </c>
      <c r="H174" s="25">
        <v>3</v>
      </c>
      <c r="I174" s="25">
        <v>2</v>
      </c>
      <c r="J174" s="25">
        <v>3</v>
      </c>
      <c r="K174" s="17">
        <v>4</v>
      </c>
      <c r="L174" s="17">
        <v>74.626000000000005</v>
      </c>
      <c r="M174" s="10">
        <v>5.3600621767212496E-2</v>
      </c>
      <c r="O174" s="17"/>
    </row>
    <row r="175" spans="1:15" ht="14.25" customHeight="1" x14ac:dyDescent="0.2">
      <c r="A175" s="1" t="s">
        <v>268</v>
      </c>
      <c r="B175" s="1" t="s">
        <v>269</v>
      </c>
      <c r="C175" s="1" t="s">
        <v>659</v>
      </c>
      <c r="D175" s="25">
        <v>1</v>
      </c>
      <c r="E175" s="25">
        <v>2</v>
      </c>
      <c r="F175" s="25">
        <v>2</v>
      </c>
      <c r="G175" s="25">
        <v>3</v>
      </c>
      <c r="H175" s="25">
        <v>4</v>
      </c>
      <c r="I175" s="25">
        <v>4</v>
      </c>
      <c r="J175" s="25">
        <v>2</v>
      </c>
      <c r="K175" s="17">
        <v>6</v>
      </c>
      <c r="L175" s="17">
        <v>34.530999999999999</v>
      </c>
      <c r="M175" s="10">
        <v>0.173756914077206</v>
      </c>
      <c r="O175" s="17"/>
    </row>
    <row r="176" spans="1:15" ht="14.25" customHeight="1" x14ac:dyDescent="0.2">
      <c r="A176" s="1" t="s">
        <v>270</v>
      </c>
      <c r="B176" s="1" t="s">
        <v>271</v>
      </c>
      <c r="C176" s="1" t="s">
        <v>661</v>
      </c>
      <c r="D176" s="25">
        <v>13</v>
      </c>
      <c r="E176" s="27">
        <v>7</v>
      </c>
      <c r="F176" s="27">
        <v>7</v>
      </c>
      <c r="G176" s="25">
        <v>5</v>
      </c>
      <c r="H176" s="25">
        <v>8</v>
      </c>
      <c r="I176" s="25">
        <v>16</v>
      </c>
      <c r="J176" s="25">
        <v>27</v>
      </c>
      <c r="K176" s="17">
        <v>21</v>
      </c>
      <c r="L176" s="17">
        <v>59.853999999999999</v>
      </c>
      <c r="M176" s="10">
        <v>0.35085374411066927</v>
      </c>
      <c r="O176" s="17"/>
    </row>
    <row r="177" spans="1:15" ht="14.25" customHeight="1" x14ac:dyDescent="0.2">
      <c r="A177" s="1" t="s">
        <v>272</v>
      </c>
      <c r="B177" s="1" t="s">
        <v>273</v>
      </c>
      <c r="C177" s="1" t="s">
        <v>658</v>
      </c>
      <c r="D177" s="26">
        <v>1</v>
      </c>
      <c r="E177" s="25">
        <v>9</v>
      </c>
      <c r="F177" s="25">
        <v>2</v>
      </c>
      <c r="G177" s="25">
        <v>9</v>
      </c>
      <c r="H177" s="25">
        <v>4</v>
      </c>
      <c r="I177" s="25">
        <v>4</v>
      </c>
      <c r="J177" s="25">
        <v>16</v>
      </c>
      <c r="K177" s="17">
        <v>9</v>
      </c>
      <c r="L177" s="17">
        <v>63.517000000000003</v>
      </c>
      <c r="M177" s="10">
        <v>0.1416943495442165</v>
      </c>
      <c r="O177" s="17"/>
    </row>
    <row r="178" spans="1:15" ht="14.25" customHeight="1" x14ac:dyDescent="0.2">
      <c r="A178" s="1" t="s">
        <v>274</v>
      </c>
      <c r="B178" s="1" t="s">
        <v>275</v>
      </c>
      <c r="C178" s="1" t="s">
        <v>663</v>
      </c>
      <c r="D178" s="26">
        <v>0</v>
      </c>
      <c r="E178" s="26">
        <v>0</v>
      </c>
      <c r="F178" s="26">
        <v>0</v>
      </c>
      <c r="G178" s="27">
        <v>0</v>
      </c>
      <c r="H178" s="26">
        <v>0</v>
      </c>
      <c r="I178" s="25">
        <v>0</v>
      </c>
      <c r="J178" s="25">
        <v>1</v>
      </c>
      <c r="K178" s="33">
        <v>0</v>
      </c>
      <c r="L178" s="17">
        <v>0.998</v>
      </c>
      <c r="M178" s="10">
        <v>0</v>
      </c>
      <c r="O178" s="17"/>
    </row>
    <row r="179" spans="1:15" ht="14.25" customHeight="1" x14ac:dyDescent="0.2">
      <c r="A179" s="1" t="s">
        <v>276</v>
      </c>
      <c r="B179" s="1" t="s">
        <v>277</v>
      </c>
      <c r="C179" s="1" t="s">
        <v>656</v>
      </c>
      <c r="D179" s="25">
        <v>3</v>
      </c>
      <c r="E179" s="27">
        <v>5</v>
      </c>
      <c r="F179" s="25">
        <v>10</v>
      </c>
      <c r="G179" s="25">
        <v>19</v>
      </c>
      <c r="H179" s="25">
        <v>21</v>
      </c>
      <c r="I179" s="25">
        <v>9</v>
      </c>
      <c r="J179" s="25">
        <v>11</v>
      </c>
      <c r="K179" s="17">
        <v>27</v>
      </c>
      <c r="L179" s="17">
        <v>108.001</v>
      </c>
      <c r="M179" s="10">
        <v>0.24999768520661844</v>
      </c>
      <c r="O179" s="17"/>
    </row>
    <row r="180" spans="1:15" ht="14.25" customHeight="1" x14ac:dyDescent="0.2">
      <c r="A180" s="1" t="s">
        <v>278</v>
      </c>
      <c r="B180" s="1" t="s">
        <v>279</v>
      </c>
      <c r="C180" s="1" t="s">
        <v>656</v>
      </c>
      <c r="D180" s="27">
        <v>32</v>
      </c>
      <c r="E180" s="27">
        <v>19</v>
      </c>
      <c r="F180" s="27">
        <v>27</v>
      </c>
      <c r="G180" s="27">
        <v>23</v>
      </c>
      <c r="H180" s="25">
        <v>34</v>
      </c>
      <c r="I180" s="25">
        <v>24</v>
      </c>
      <c r="J180" s="28">
        <v>14</v>
      </c>
      <c r="K180" s="46">
        <v>20</v>
      </c>
      <c r="L180" s="17">
        <v>79.403999999999996</v>
      </c>
      <c r="M180" s="10">
        <v>0.25187647977431871</v>
      </c>
      <c r="O180" s="17"/>
    </row>
    <row r="181" spans="1:15" ht="14.25" customHeight="1" x14ac:dyDescent="0.2">
      <c r="A181" s="1" t="s">
        <v>280</v>
      </c>
      <c r="B181" s="1" t="s">
        <v>281</v>
      </c>
      <c r="C181" s="1" t="s">
        <v>660</v>
      </c>
      <c r="D181" s="25">
        <v>3</v>
      </c>
      <c r="E181" s="27">
        <v>1</v>
      </c>
      <c r="F181" s="25">
        <v>7</v>
      </c>
      <c r="G181" s="25">
        <v>11</v>
      </c>
      <c r="H181" s="25">
        <v>6</v>
      </c>
      <c r="I181" s="25">
        <v>5</v>
      </c>
      <c r="J181" s="28">
        <v>3</v>
      </c>
      <c r="K181" s="17">
        <v>14</v>
      </c>
      <c r="L181" s="17">
        <v>42.646999999999998</v>
      </c>
      <c r="M181" s="10">
        <v>0.32827631486388259</v>
      </c>
      <c r="O181" s="17"/>
    </row>
    <row r="182" spans="1:15" ht="14.25" customHeight="1" x14ac:dyDescent="0.2">
      <c r="A182" s="1" t="s">
        <v>282</v>
      </c>
      <c r="B182" s="1" t="s">
        <v>283</v>
      </c>
      <c r="C182" s="1" t="s">
        <v>661</v>
      </c>
      <c r="D182" s="25">
        <v>8</v>
      </c>
      <c r="E182" s="25">
        <v>5</v>
      </c>
      <c r="F182" s="25">
        <v>6</v>
      </c>
      <c r="G182" s="25">
        <v>3</v>
      </c>
      <c r="H182" s="25">
        <v>3</v>
      </c>
      <c r="I182" s="25">
        <v>5</v>
      </c>
      <c r="J182" s="25">
        <v>42</v>
      </c>
      <c r="K182" s="17">
        <v>9</v>
      </c>
      <c r="L182" s="17">
        <v>65.486000000000004</v>
      </c>
      <c r="M182" s="10">
        <v>0.13743395534923494</v>
      </c>
      <c r="O182" s="17"/>
    </row>
    <row r="183" spans="1:15" ht="14.25" customHeight="1" x14ac:dyDescent="0.2">
      <c r="A183" s="1" t="s">
        <v>284</v>
      </c>
      <c r="B183" s="1" t="s">
        <v>285</v>
      </c>
      <c r="C183" s="1" t="s">
        <v>662</v>
      </c>
      <c r="D183" s="25">
        <v>7</v>
      </c>
      <c r="E183" s="25">
        <v>15</v>
      </c>
      <c r="F183" s="25">
        <v>10</v>
      </c>
      <c r="G183" s="25">
        <v>13</v>
      </c>
      <c r="H183" s="25">
        <v>10</v>
      </c>
      <c r="I183" s="25">
        <v>23</v>
      </c>
      <c r="J183" s="25">
        <v>15</v>
      </c>
      <c r="K183" s="17">
        <v>28</v>
      </c>
      <c r="L183" s="17">
        <v>115.36</v>
      </c>
      <c r="M183" s="10">
        <v>0.24271844660194175</v>
      </c>
      <c r="O183" s="17"/>
    </row>
    <row r="184" spans="1:15" ht="14.25" customHeight="1" x14ac:dyDescent="0.2">
      <c r="A184" s="1" t="s">
        <v>286</v>
      </c>
      <c r="B184" s="1" t="s">
        <v>287</v>
      </c>
      <c r="C184" s="1" t="s">
        <v>656</v>
      </c>
      <c r="D184" s="25">
        <v>5</v>
      </c>
      <c r="E184" s="25">
        <v>5</v>
      </c>
      <c r="F184" s="25">
        <v>6</v>
      </c>
      <c r="G184" s="25">
        <v>11</v>
      </c>
      <c r="H184" s="25">
        <v>11</v>
      </c>
      <c r="I184" s="25">
        <v>14</v>
      </c>
      <c r="J184" s="28">
        <v>23</v>
      </c>
      <c r="K184" s="17">
        <v>27</v>
      </c>
      <c r="L184" s="17">
        <v>71.242000000000004</v>
      </c>
      <c r="M184" s="10">
        <v>0.37898992167541617</v>
      </c>
      <c r="O184" s="17"/>
    </row>
    <row r="185" spans="1:15" ht="14.25" customHeight="1" x14ac:dyDescent="0.2">
      <c r="A185" s="1" t="s">
        <v>288</v>
      </c>
      <c r="B185" s="1" t="s">
        <v>289</v>
      </c>
      <c r="C185" s="1" t="s">
        <v>662</v>
      </c>
      <c r="D185" s="25">
        <v>5</v>
      </c>
      <c r="E185" s="25">
        <v>11</v>
      </c>
      <c r="F185" s="25">
        <v>9</v>
      </c>
      <c r="G185" s="25">
        <v>4</v>
      </c>
      <c r="H185" s="25">
        <v>4</v>
      </c>
      <c r="I185" s="25">
        <v>6</v>
      </c>
      <c r="J185" s="25">
        <v>5</v>
      </c>
      <c r="K185" s="17">
        <v>8</v>
      </c>
      <c r="L185" s="17">
        <v>182.589</v>
      </c>
      <c r="M185" s="10">
        <v>4.3814249489290157E-2</v>
      </c>
      <c r="O185" s="17"/>
    </row>
    <row r="186" spans="1:15" ht="14.25" customHeight="1" x14ac:dyDescent="0.2">
      <c r="A186" s="1" t="s">
        <v>290</v>
      </c>
      <c r="B186" s="1" t="s">
        <v>291</v>
      </c>
      <c r="C186" s="1" t="s">
        <v>659</v>
      </c>
      <c r="D186" s="25">
        <v>1</v>
      </c>
      <c r="E186" s="25">
        <v>1</v>
      </c>
      <c r="F186" s="25">
        <v>3</v>
      </c>
      <c r="G186" s="25">
        <v>1</v>
      </c>
      <c r="H186" s="25">
        <v>0</v>
      </c>
      <c r="I186" s="25">
        <v>1</v>
      </c>
      <c r="J186" s="25">
        <v>2</v>
      </c>
      <c r="K186" s="17">
        <v>0</v>
      </c>
      <c r="L186" s="17">
        <v>63.255000000000003</v>
      </c>
      <c r="M186" s="10">
        <v>0</v>
      </c>
      <c r="O186" s="17"/>
    </row>
    <row r="187" spans="1:15" ht="14.25" customHeight="1" x14ac:dyDescent="0.2">
      <c r="A187" s="1" t="s">
        <v>292</v>
      </c>
      <c r="B187" s="1" t="s">
        <v>293</v>
      </c>
      <c r="C187" s="1" t="s">
        <v>656</v>
      </c>
      <c r="D187" s="27">
        <v>13</v>
      </c>
      <c r="E187" s="27">
        <v>18</v>
      </c>
      <c r="F187" s="27">
        <v>21</v>
      </c>
      <c r="G187" s="27">
        <v>21</v>
      </c>
      <c r="H187" s="25">
        <v>18</v>
      </c>
      <c r="I187" s="25">
        <v>27</v>
      </c>
      <c r="J187" s="25">
        <v>17</v>
      </c>
      <c r="K187" s="17">
        <v>34</v>
      </c>
      <c r="L187" s="17">
        <v>145.56100000000001</v>
      </c>
      <c r="M187" s="10">
        <v>0.2335790493332692</v>
      </c>
      <c r="O187" s="17"/>
    </row>
    <row r="188" spans="1:15" ht="14.25" customHeight="1" x14ac:dyDescent="0.2">
      <c r="A188" s="1" t="s">
        <v>294</v>
      </c>
      <c r="B188" s="1" t="s">
        <v>295</v>
      </c>
      <c r="C188" s="1" t="s">
        <v>659</v>
      </c>
      <c r="D188" s="27">
        <v>2</v>
      </c>
      <c r="E188" s="27">
        <v>4</v>
      </c>
      <c r="F188" s="27">
        <v>4</v>
      </c>
      <c r="G188" s="27">
        <v>5</v>
      </c>
      <c r="H188" s="27">
        <v>6</v>
      </c>
      <c r="I188" s="25">
        <v>8</v>
      </c>
      <c r="J188" s="25">
        <v>8</v>
      </c>
      <c r="K188" s="17">
        <v>4</v>
      </c>
      <c r="L188" s="17">
        <v>60.533000000000001</v>
      </c>
      <c r="M188" s="10">
        <v>6.6079659028959403E-2</v>
      </c>
      <c r="O188" s="17"/>
    </row>
    <row r="189" spans="1:15" ht="14.25" customHeight="1" x14ac:dyDescent="0.2">
      <c r="A189" s="1" t="s">
        <v>296</v>
      </c>
      <c r="B189" s="1" t="s">
        <v>297</v>
      </c>
      <c r="C189" s="1" t="s">
        <v>662</v>
      </c>
      <c r="D189" s="25">
        <v>6</v>
      </c>
      <c r="E189" s="25">
        <v>11</v>
      </c>
      <c r="F189" s="25">
        <v>11</v>
      </c>
      <c r="G189" s="25">
        <v>13</v>
      </c>
      <c r="H189" s="25">
        <v>15</v>
      </c>
      <c r="I189" s="25">
        <v>13</v>
      </c>
      <c r="J189" s="25">
        <v>20</v>
      </c>
      <c r="K189" s="17">
        <v>28</v>
      </c>
      <c r="L189" s="17">
        <v>334.142</v>
      </c>
      <c r="M189" s="10">
        <v>8.3796709183520779E-2</v>
      </c>
      <c r="O189" s="17"/>
    </row>
    <row r="190" spans="1:15" ht="14.25" customHeight="1" x14ac:dyDescent="0.2">
      <c r="A190" s="1" t="s">
        <v>298</v>
      </c>
      <c r="B190" s="1" t="s">
        <v>299</v>
      </c>
      <c r="C190" s="1" t="s">
        <v>660</v>
      </c>
      <c r="D190" s="25">
        <v>19</v>
      </c>
      <c r="E190" s="25">
        <v>50</v>
      </c>
      <c r="F190" s="25">
        <v>11</v>
      </c>
      <c r="G190" s="25">
        <v>11</v>
      </c>
      <c r="H190" s="25">
        <v>19</v>
      </c>
      <c r="I190" s="25">
        <v>22</v>
      </c>
      <c r="J190" s="25">
        <v>36</v>
      </c>
      <c r="K190" s="46">
        <v>31</v>
      </c>
      <c r="L190" s="17">
        <v>131.75200000000001</v>
      </c>
      <c r="M190" s="10">
        <v>0.23529054587406642</v>
      </c>
      <c r="O190" s="17"/>
    </row>
    <row r="191" spans="1:15" ht="14.25" customHeight="1" x14ac:dyDescent="0.2">
      <c r="A191" s="1" t="s">
        <v>300</v>
      </c>
      <c r="B191" s="1" t="s">
        <v>301</v>
      </c>
      <c r="C191" s="1" t="s">
        <v>658</v>
      </c>
      <c r="D191" s="25">
        <v>4</v>
      </c>
      <c r="E191" s="25">
        <v>3</v>
      </c>
      <c r="F191" s="25">
        <v>0</v>
      </c>
      <c r="G191" s="25">
        <v>0</v>
      </c>
      <c r="H191" s="25">
        <v>0</v>
      </c>
      <c r="I191" s="25">
        <v>9</v>
      </c>
      <c r="J191" s="25">
        <v>3</v>
      </c>
      <c r="K191" s="17">
        <v>1</v>
      </c>
      <c r="L191" s="17">
        <v>45.033999999999999</v>
      </c>
      <c r="M191" s="10">
        <v>2.2205444775058845E-2</v>
      </c>
      <c r="O191" s="17"/>
    </row>
    <row r="192" spans="1:15" ht="14.25" customHeight="1" x14ac:dyDescent="0.2">
      <c r="A192" s="1" t="s">
        <v>302</v>
      </c>
      <c r="B192" s="1" t="s">
        <v>303</v>
      </c>
      <c r="C192" s="1" t="s">
        <v>656</v>
      </c>
      <c r="D192" s="25">
        <v>13</v>
      </c>
      <c r="E192" s="25">
        <v>18</v>
      </c>
      <c r="F192" s="25">
        <v>43</v>
      </c>
      <c r="G192" s="27">
        <v>16</v>
      </c>
      <c r="H192" s="27">
        <v>11</v>
      </c>
      <c r="I192" s="27">
        <v>9</v>
      </c>
      <c r="J192" s="28">
        <v>16</v>
      </c>
      <c r="K192" s="46">
        <v>22</v>
      </c>
      <c r="L192" s="17">
        <v>131.815</v>
      </c>
      <c r="M192" s="10">
        <v>0.16690058035883626</v>
      </c>
      <c r="O192" s="17"/>
    </row>
    <row r="193" spans="1:15" ht="14.25" customHeight="1" x14ac:dyDescent="0.2">
      <c r="A193" s="1" t="s">
        <v>304</v>
      </c>
      <c r="B193" s="1" t="s">
        <v>305</v>
      </c>
      <c r="C193" s="1" t="s">
        <v>664</v>
      </c>
      <c r="D193" s="27">
        <v>1</v>
      </c>
      <c r="E193" s="25">
        <v>0</v>
      </c>
      <c r="F193" s="25">
        <v>1</v>
      </c>
      <c r="G193" s="25">
        <v>3</v>
      </c>
      <c r="H193" s="25">
        <v>1</v>
      </c>
      <c r="I193" s="25">
        <v>3</v>
      </c>
      <c r="J193" s="25">
        <v>1</v>
      </c>
      <c r="K193" s="17">
        <v>3</v>
      </c>
      <c r="L193" s="17">
        <v>43.192</v>
      </c>
      <c r="M193" s="10">
        <v>6.9457306908686789E-2</v>
      </c>
      <c r="O193" s="17"/>
    </row>
    <row r="194" spans="1:15" ht="14.25" customHeight="1" x14ac:dyDescent="0.2">
      <c r="A194" s="1" t="s">
        <v>306</v>
      </c>
      <c r="B194" s="1" t="s">
        <v>307</v>
      </c>
      <c r="C194" s="1" t="s">
        <v>660</v>
      </c>
      <c r="D194" s="27">
        <v>8</v>
      </c>
      <c r="E194" s="25">
        <v>9</v>
      </c>
      <c r="F194" s="25">
        <v>5</v>
      </c>
      <c r="G194" s="25">
        <v>11</v>
      </c>
      <c r="H194" s="25">
        <v>8</v>
      </c>
      <c r="I194" s="25">
        <v>14</v>
      </c>
      <c r="J194" s="25">
        <v>12</v>
      </c>
      <c r="K194" s="17">
        <v>28</v>
      </c>
      <c r="L194" s="17">
        <v>41.872999999999998</v>
      </c>
      <c r="M194" s="10">
        <v>0.66868865378644959</v>
      </c>
      <c r="O194" s="17"/>
    </row>
    <row r="195" spans="1:15" ht="14.25" customHeight="1" x14ac:dyDescent="0.2">
      <c r="A195" s="1" t="s">
        <v>308</v>
      </c>
      <c r="B195" s="1" t="s">
        <v>309</v>
      </c>
      <c r="C195" s="1" t="s">
        <v>659</v>
      </c>
      <c r="D195" s="25">
        <v>3</v>
      </c>
      <c r="E195" s="27">
        <v>9</v>
      </c>
      <c r="F195" s="27">
        <v>6</v>
      </c>
      <c r="G195" s="27">
        <v>6</v>
      </c>
      <c r="H195" s="27">
        <v>8</v>
      </c>
      <c r="I195" s="27">
        <v>15</v>
      </c>
      <c r="J195" s="28">
        <v>21</v>
      </c>
      <c r="K195" s="46">
        <v>33</v>
      </c>
      <c r="L195" s="17">
        <v>218.41</v>
      </c>
      <c r="M195" s="10">
        <v>0.15109198296781284</v>
      </c>
      <c r="O195" s="17"/>
    </row>
    <row r="196" spans="1:15" ht="14.25" customHeight="1" x14ac:dyDescent="0.2">
      <c r="A196" s="1" t="s">
        <v>310</v>
      </c>
      <c r="B196" s="1" t="s">
        <v>311</v>
      </c>
      <c r="C196" s="1" t="s">
        <v>661</v>
      </c>
      <c r="D196" s="26">
        <v>3</v>
      </c>
      <c r="E196" s="25">
        <v>3</v>
      </c>
      <c r="F196" s="25">
        <v>25</v>
      </c>
      <c r="G196" s="25">
        <v>22</v>
      </c>
      <c r="H196" s="25">
        <v>33</v>
      </c>
      <c r="I196" s="25">
        <v>53</v>
      </c>
      <c r="J196" s="25">
        <v>76</v>
      </c>
      <c r="K196" s="17">
        <v>87</v>
      </c>
      <c r="L196" s="17">
        <v>81.762</v>
      </c>
      <c r="M196" s="10">
        <v>1.0640639906068834</v>
      </c>
      <c r="O196" s="17"/>
    </row>
    <row r="197" spans="1:15" ht="14.25" customHeight="1" x14ac:dyDescent="0.2">
      <c r="A197" s="1" t="s">
        <v>312</v>
      </c>
      <c r="B197" s="1" t="s">
        <v>313</v>
      </c>
      <c r="C197" s="1" t="s">
        <v>658</v>
      </c>
      <c r="D197" s="25">
        <v>27</v>
      </c>
      <c r="E197" s="25">
        <v>19</v>
      </c>
      <c r="F197" s="25">
        <v>19</v>
      </c>
      <c r="G197" s="25">
        <v>14</v>
      </c>
      <c r="H197" s="25">
        <v>25</v>
      </c>
      <c r="I197" s="25">
        <v>38</v>
      </c>
      <c r="J197" s="25">
        <v>35</v>
      </c>
      <c r="K197" s="17">
        <v>41</v>
      </c>
      <c r="L197" s="17">
        <v>69.254999999999995</v>
      </c>
      <c r="M197" s="10">
        <v>0.59201501696628411</v>
      </c>
      <c r="O197" s="17"/>
    </row>
    <row r="198" spans="1:15" ht="14.25" customHeight="1" x14ac:dyDescent="0.2">
      <c r="A198" s="1" t="s">
        <v>314</v>
      </c>
      <c r="B198" s="1" t="s">
        <v>315</v>
      </c>
      <c r="C198" s="1" t="s">
        <v>661</v>
      </c>
      <c r="D198" s="27">
        <v>1</v>
      </c>
      <c r="E198" s="25">
        <v>1</v>
      </c>
      <c r="F198" s="25">
        <v>0</v>
      </c>
      <c r="G198" s="25">
        <v>0</v>
      </c>
      <c r="H198" s="25">
        <v>1</v>
      </c>
      <c r="I198" s="25">
        <v>1</v>
      </c>
      <c r="J198" s="25">
        <v>3</v>
      </c>
      <c r="K198" s="17">
        <v>1</v>
      </c>
      <c r="L198" s="17">
        <v>27.117000000000001</v>
      </c>
      <c r="M198" s="10">
        <v>3.6877235682413245E-2</v>
      </c>
      <c r="O198" s="17"/>
    </row>
    <row r="199" spans="1:15" ht="14.25" customHeight="1" x14ac:dyDescent="0.2">
      <c r="A199" s="1" t="s">
        <v>316</v>
      </c>
      <c r="B199" s="1" t="s">
        <v>317</v>
      </c>
      <c r="C199" s="1" t="s">
        <v>664</v>
      </c>
      <c r="D199" s="26">
        <v>4</v>
      </c>
      <c r="E199" s="25">
        <v>3</v>
      </c>
      <c r="F199" s="25">
        <v>6</v>
      </c>
      <c r="G199" s="25">
        <v>2</v>
      </c>
      <c r="H199" s="25">
        <v>3</v>
      </c>
      <c r="I199" s="25">
        <v>4</v>
      </c>
      <c r="J199" s="25">
        <v>1</v>
      </c>
      <c r="K199" s="17">
        <v>1</v>
      </c>
      <c r="L199" s="17">
        <v>33.814999999999998</v>
      </c>
      <c r="M199" s="10">
        <v>2.9572674848440044E-2</v>
      </c>
      <c r="O199" s="17"/>
    </row>
    <row r="200" spans="1:15" ht="14.25" customHeight="1" x14ac:dyDescent="0.2">
      <c r="A200" s="1" t="s">
        <v>318</v>
      </c>
      <c r="B200" s="1" t="s">
        <v>319</v>
      </c>
      <c r="C200" s="1" t="s">
        <v>659</v>
      </c>
      <c r="D200" s="27">
        <v>7</v>
      </c>
      <c r="E200" s="27">
        <v>15</v>
      </c>
      <c r="F200" s="27">
        <v>27</v>
      </c>
      <c r="G200" s="27">
        <v>24</v>
      </c>
      <c r="H200" s="27">
        <v>43</v>
      </c>
      <c r="I200" s="25">
        <v>70</v>
      </c>
      <c r="J200" s="28">
        <v>78</v>
      </c>
      <c r="K200" s="17">
        <v>94</v>
      </c>
      <c r="L200" s="17">
        <v>223.09200000000001</v>
      </c>
      <c r="M200" s="10">
        <v>0.4213508328402632</v>
      </c>
      <c r="O200" s="17"/>
    </row>
    <row r="201" spans="1:15" ht="14.25" customHeight="1" x14ac:dyDescent="0.2">
      <c r="A201" s="1" t="s">
        <v>320</v>
      </c>
      <c r="B201" s="1" t="s">
        <v>321</v>
      </c>
      <c r="C201" s="1" t="s">
        <v>660</v>
      </c>
      <c r="D201" s="25">
        <v>7</v>
      </c>
      <c r="E201" s="25">
        <v>7</v>
      </c>
      <c r="F201" s="25">
        <v>9</v>
      </c>
      <c r="G201" s="25">
        <v>5</v>
      </c>
      <c r="H201" s="25">
        <v>8</v>
      </c>
      <c r="I201" s="25">
        <v>8</v>
      </c>
      <c r="J201" s="25">
        <v>27</v>
      </c>
      <c r="K201" s="17">
        <v>15</v>
      </c>
      <c r="L201" s="17">
        <v>46.81</v>
      </c>
      <c r="M201" s="10">
        <v>0.32044434949797052</v>
      </c>
      <c r="O201" s="17"/>
    </row>
    <row r="202" spans="1:15" ht="14.25" customHeight="1" x14ac:dyDescent="0.2">
      <c r="A202" s="1" t="s">
        <v>322</v>
      </c>
      <c r="B202" s="1" t="s">
        <v>323</v>
      </c>
      <c r="C202" s="1" t="s">
        <v>658</v>
      </c>
      <c r="D202" s="25">
        <v>7</v>
      </c>
      <c r="E202" s="25">
        <v>12</v>
      </c>
      <c r="F202" s="25">
        <v>17</v>
      </c>
      <c r="G202" s="27">
        <v>6</v>
      </c>
      <c r="H202" s="27">
        <v>2</v>
      </c>
      <c r="I202" s="25">
        <v>14</v>
      </c>
      <c r="J202" s="28">
        <v>14</v>
      </c>
      <c r="K202" s="17">
        <v>44</v>
      </c>
      <c r="L202" s="17">
        <v>115.571</v>
      </c>
      <c r="M202" s="10">
        <v>0.38071834629794671</v>
      </c>
      <c r="O202" s="17"/>
    </row>
    <row r="203" spans="1:15" ht="14.25" customHeight="1" x14ac:dyDescent="0.2">
      <c r="A203" s="1" t="s">
        <v>324</v>
      </c>
      <c r="B203" s="1" t="s">
        <v>325</v>
      </c>
      <c r="C203" s="1" t="s">
        <v>660</v>
      </c>
      <c r="D203" s="25">
        <v>0</v>
      </c>
      <c r="E203" s="25">
        <v>0</v>
      </c>
      <c r="F203" s="25">
        <v>1</v>
      </c>
      <c r="G203" s="25">
        <v>1</v>
      </c>
      <c r="H203" s="25">
        <v>0</v>
      </c>
      <c r="I203" s="27">
        <v>0</v>
      </c>
      <c r="J203" s="25">
        <v>0</v>
      </c>
      <c r="K203" s="17">
        <v>0</v>
      </c>
      <c r="L203" s="17">
        <v>22.417000000000002</v>
      </c>
      <c r="M203" s="10">
        <v>0</v>
      </c>
      <c r="O203" s="17"/>
    </row>
    <row r="204" spans="1:15" ht="14.25" customHeight="1" x14ac:dyDescent="0.2">
      <c r="A204" s="1" t="s">
        <v>326</v>
      </c>
      <c r="B204" s="1" t="s">
        <v>327</v>
      </c>
      <c r="C204" s="1" t="s">
        <v>663</v>
      </c>
      <c r="D204" s="25">
        <v>16</v>
      </c>
      <c r="E204" s="25">
        <v>21</v>
      </c>
      <c r="F204" s="25">
        <v>19</v>
      </c>
      <c r="G204" s="25">
        <v>16</v>
      </c>
      <c r="H204" s="25">
        <v>20</v>
      </c>
      <c r="I204" s="25">
        <v>20</v>
      </c>
      <c r="J204" s="25">
        <v>16</v>
      </c>
      <c r="K204" s="17">
        <v>19</v>
      </c>
      <c r="L204" s="17">
        <v>48.776000000000003</v>
      </c>
      <c r="M204" s="10">
        <v>0.38953583729703128</v>
      </c>
      <c r="O204" s="17"/>
    </row>
    <row r="205" spans="1:15" ht="14.25" customHeight="1" x14ac:dyDescent="0.2">
      <c r="A205" s="1" t="s">
        <v>328</v>
      </c>
      <c r="B205" s="1" t="s">
        <v>329</v>
      </c>
      <c r="C205" s="1" t="s">
        <v>656</v>
      </c>
      <c r="D205" s="25">
        <v>6</v>
      </c>
      <c r="E205" s="25">
        <v>2</v>
      </c>
      <c r="F205" s="25">
        <v>9</v>
      </c>
      <c r="G205" s="25">
        <v>9</v>
      </c>
      <c r="H205" s="25">
        <v>9</v>
      </c>
      <c r="I205" s="25">
        <v>6</v>
      </c>
      <c r="J205" s="25">
        <v>11</v>
      </c>
      <c r="K205" s="46">
        <v>5</v>
      </c>
      <c r="L205" s="17">
        <v>84.995999999999995</v>
      </c>
      <c r="M205" s="10">
        <v>5.8826297708127445E-2</v>
      </c>
      <c r="O205" s="17"/>
    </row>
    <row r="206" spans="1:15" ht="14.25" customHeight="1" x14ac:dyDescent="0.2">
      <c r="A206" s="1" t="s">
        <v>330</v>
      </c>
      <c r="B206" s="1" t="s">
        <v>331</v>
      </c>
      <c r="C206" s="1" t="s">
        <v>663</v>
      </c>
      <c r="D206" s="25">
        <v>0</v>
      </c>
      <c r="E206" s="25">
        <v>5</v>
      </c>
      <c r="F206" s="25">
        <v>3</v>
      </c>
      <c r="G206" s="27">
        <v>1</v>
      </c>
      <c r="H206" s="25">
        <v>4</v>
      </c>
      <c r="I206" s="25">
        <v>7</v>
      </c>
      <c r="J206" s="25">
        <v>4</v>
      </c>
      <c r="K206" s="17">
        <v>3</v>
      </c>
      <c r="L206" s="17">
        <v>34.383000000000003</v>
      </c>
      <c r="M206" s="10">
        <v>8.7252421254689808E-2</v>
      </c>
      <c r="O206" s="17"/>
    </row>
    <row r="207" spans="1:15" ht="14.25" customHeight="1" x14ac:dyDescent="0.2">
      <c r="A207" s="1" t="s">
        <v>332</v>
      </c>
      <c r="B207" s="1" t="s">
        <v>333</v>
      </c>
      <c r="C207" s="1" t="s">
        <v>661</v>
      </c>
      <c r="D207" s="25">
        <v>0</v>
      </c>
      <c r="E207" s="25">
        <v>0</v>
      </c>
      <c r="F207" s="25">
        <v>2</v>
      </c>
      <c r="G207" s="25">
        <v>0</v>
      </c>
      <c r="H207" s="25">
        <v>0</v>
      </c>
      <c r="I207" s="25">
        <v>2</v>
      </c>
      <c r="J207" s="25">
        <v>1</v>
      </c>
      <c r="K207" s="17">
        <v>2</v>
      </c>
      <c r="L207" s="17">
        <v>43.3</v>
      </c>
      <c r="M207" s="10">
        <v>4.6189376443418015E-2</v>
      </c>
      <c r="O207" s="17"/>
    </row>
    <row r="208" spans="1:15" ht="14.25" customHeight="1" x14ac:dyDescent="0.2">
      <c r="A208" s="1" t="s">
        <v>334</v>
      </c>
      <c r="B208" s="1" t="s">
        <v>335</v>
      </c>
      <c r="C208" s="1" t="s">
        <v>658</v>
      </c>
      <c r="D208" s="25">
        <v>3</v>
      </c>
      <c r="E208" s="25">
        <v>5</v>
      </c>
      <c r="F208" s="25">
        <v>6</v>
      </c>
      <c r="G208" s="25">
        <v>6</v>
      </c>
      <c r="H208" s="25">
        <v>11</v>
      </c>
      <c r="I208" s="25">
        <v>6</v>
      </c>
      <c r="J208" s="25">
        <v>7</v>
      </c>
      <c r="K208" s="17">
        <v>8</v>
      </c>
      <c r="L208" s="17">
        <v>61.838000000000001</v>
      </c>
      <c r="M208" s="10">
        <v>0.12937029011287557</v>
      </c>
      <c r="O208" s="17"/>
    </row>
    <row r="209" spans="1:15" ht="14.25" customHeight="1" x14ac:dyDescent="0.2">
      <c r="A209" s="1" t="s">
        <v>336</v>
      </c>
      <c r="B209" s="1" t="s">
        <v>337</v>
      </c>
      <c r="C209" s="1" t="s">
        <v>665</v>
      </c>
      <c r="D209" s="25">
        <v>20</v>
      </c>
      <c r="E209" s="25">
        <v>5</v>
      </c>
      <c r="F209" s="25">
        <v>7</v>
      </c>
      <c r="G209" s="25">
        <v>6</v>
      </c>
      <c r="H209" s="25">
        <v>5</v>
      </c>
      <c r="I209" s="25">
        <v>5</v>
      </c>
      <c r="J209" s="28">
        <v>2</v>
      </c>
      <c r="K209" s="46">
        <v>6</v>
      </c>
      <c r="L209" s="17">
        <v>58.588999999999999</v>
      </c>
      <c r="M209" s="10">
        <v>0.10240830189967401</v>
      </c>
      <c r="O209" s="17"/>
    </row>
    <row r="210" spans="1:15" ht="14.25" customHeight="1" x14ac:dyDescent="0.2">
      <c r="A210" s="1" t="s">
        <v>338</v>
      </c>
      <c r="B210" s="1" t="s">
        <v>339</v>
      </c>
      <c r="C210" s="1" t="s">
        <v>658</v>
      </c>
      <c r="D210" s="25">
        <v>6</v>
      </c>
      <c r="E210" s="25">
        <v>8</v>
      </c>
      <c r="F210" s="25">
        <v>6</v>
      </c>
      <c r="G210" s="25">
        <v>8</v>
      </c>
      <c r="H210" s="25">
        <v>14</v>
      </c>
      <c r="I210" s="25">
        <v>29</v>
      </c>
      <c r="J210" s="25">
        <v>38</v>
      </c>
      <c r="K210" s="17">
        <v>48</v>
      </c>
      <c r="L210" s="17">
        <v>108.09</v>
      </c>
      <c r="M210" s="10">
        <v>0.44407438245906189</v>
      </c>
      <c r="O210" s="17"/>
    </row>
    <row r="211" spans="1:15" ht="14.25" customHeight="1" x14ac:dyDescent="0.2">
      <c r="A211" s="1" t="s">
        <v>340</v>
      </c>
      <c r="B211" s="1" t="s">
        <v>341</v>
      </c>
      <c r="C211" s="1" t="s">
        <v>658</v>
      </c>
      <c r="D211" s="25">
        <v>0</v>
      </c>
      <c r="E211" s="25">
        <v>0</v>
      </c>
      <c r="F211" s="25">
        <v>2</v>
      </c>
      <c r="G211" s="25">
        <v>2</v>
      </c>
      <c r="H211" s="25">
        <v>4</v>
      </c>
      <c r="I211" s="25">
        <v>3</v>
      </c>
      <c r="J211" s="25">
        <v>1</v>
      </c>
      <c r="K211" s="17">
        <v>0</v>
      </c>
      <c r="L211" s="17">
        <v>37.246000000000002</v>
      </c>
      <c r="M211" s="10">
        <v>0</v>
      </c>
      <c r="O211" s="17"/>
    </row>
    <row r="212" spans="1:15" ht="14.25" customHeight="1" x14ac:dyDescent="0.2">
      <c r="A212" s="1" t="s">
        <v>342</v>
      </c>
      <c r="B212" s="1" t="s">
        <v>343</v>
      </c>
      <c r="C212" s="1" t="s">
        <v>658</v>
      </c>
      <c r="D212" s="25">
        <v>1</v>
      </c>
      <c r="E212" s="25">
        <v>4</v>
      </c>
      <c r="F212" s="25">
        <v>4</v>
      </c>
      <c r="G212" s="25">
        <v>3</v>
      </c>
      <c r="H212" s="25">
        <v>9</v>
      </c>
      <c r="I212" s="25">
        <v>2</v>
      </c>
      <c r="J212" s="25">
        <v>4</v>
      </c>
      <c r="K212" s="17">
        <v>7</v>
      </c>
      <c r="L212" s="17">
        <v>80.182000000000002</v>
      </c>
      <c r="M212" s="10">
        <v>8.7301389339253202E-2</v>
      </c>
      <c r="O212" s="17"/>
    </row>
    <row r="213" spans="1:15" ht="14.25" customHeight="1" x14ac:dyDescent="0.2">
      <c r="A213" s="1" t="s">
        <v>344</v>
      </c>
      <c r="B213" s="1" t="s">
        <v>345</v>
      </c>
      <c r="C213" s="1" t="s">
        <v>660</v>
      </c>
      <c r="D213" s="25">
        <v>4</v>
      </c>
      <c r="E213" s="25">
        <v>5</v>
      </c>
      <c r="F213" s="25">
        <v>5</v>
      </c>
      <c r="G213" s="25">
        <v>4</v>
      </c>
      <c r="H213" s="25">
        <v>5</v>
      </c>
      <c r="I213" s="25">
        <v>10</v>
      </c>
      <c r="J213" s="25">
        <v>6</v>
      </c>
      <c r="K213" s="17">
        <v>4</v>
      </c>
      <c r="L213" s="17">
        <v>51.713999999999999</v>
      </c>
      <c r="M213" s="10">
        <v>7.7348493638086394E-2</v>
      </c>
      <c r="O213" s="17"/>
    </row>
    <row r="214" spans="1:15" ht="14.25" customHeight="1" x14ac:dyDescent="0.2">
      <c r="A214" s="1" t="s">
        <v>346</v>
      </c>
      <c r="B214" s="1" t="s">
        <v>347</v>
      </c>
      <c r="C214" s="1" t="s">
        <v>665</v>
      </c>
      <c r="D214" s="25">
        <v>3</v>
      </c>
      <c r="E214" s="27">
        <v>6</v>
      </c>
      <c r="F214" s="25">
        <v>9</v>
      </c>
      <c r="G214" s="27">
        <v>6</v>
      </c>
      <c r="H214" s="27">
        <v>7</v>
      </c>
      <c r="I214" s="25">
        <v>8</v>
      </c>
      <c r="J214" s="28">
        <v>5</v>
      </c>
      <c r="K214" s="17">
        <v>10</v>
      </c>
      <c r="L214" s="17">
        <v>125.07</v>
      </c>
      <c r="M214" s="10">
        <v>7.9955225073958594E-2</v>
      </c>
      <c r="O214" s="17"/>
    </row>
    <row r="215" spans="1:15" ht="14.25" customHeight="1" x14ac:dyDescent="0.2">
      <c r="A215" s="1" t="s">
        <v>348</v>
      </c>
      <c r="B215" s="1" t="s">
        <v>349</v>
      </c>
      <c r="C215" s="1" t="s">
        <v>664</v>
      </c>
      <c r="D215" s="25">
        <v>1</v>
      </c>
      <c r="E215" s="25">
        <v>4</v>
      </c>
      <c r="F215" s="25">
        <v>1</v>
      </c>
      <c r="G215" s="25">
        <v>4</v>
      </c>
      <c r="H215" s="25">
        <v>3</v>
      </c>
      <c r="I215" s="25">
        <v>7</v>
      </c>
      <c r="J215" s="25">
        <v>0</v>
      </c>
      <c r="K215" s="17">
        <v>5</v>
      </c>
      <c r="L215" s="17">
        <v>54.795999999999999</v>
      </c>
      <c r="M215" s="10">
        <v>9.1247536316519454E-2</v>
      </c>
      <c r="O215" s="17"/>
    </row>
    <row r="216" spans="1:15" ht="14.25" customHeight="1" x14ac:dyDescent="0.2">
      <c r="A216" s="1" t="s">
        <v>350</v>
      </c>
      <c r="B216" s="1" t="s">
        <v>351</v>
      </c>
      <c r="C216" s="1" t="s">
        <v>656</v>
      </c>
      <c r="D216" s="25">
        <v>7</v>
      </c>
      <c r="E216" s="25">
        <v>10</v>
      </c>
      <c r="F216" s="25">
        <v>55</v>
      </c>
      <c r="G216" s="25">
        <v>22</v>
      </c>
      <c r="H216" s="27">
        <v>16</v>
      </c>
      <c r="I216" s="27">
        <v>28</v>
      </c>
      <c r="J216" s="28">
        <v>41</v>
      </c>
      <c r="K216" s="46">
        <v>76</v>
      </c>
      <c r="L216" s="17">
        <v>122.066</v>
      </c>
      <c r="M216" s="10">
        <v>0.6226139957072403</v>
      </c>
      <c r="O216" s="17"/>
    </row>
    <row r="217" spans="1:15" ht="14.25" customHeight="1" x14ac:dyDescent="0.2">
      <c r="A217" s="1" t="s">
        <v>352</v>
      </c>
      <c r="B217" s="1" t="s">
        <v>353</v>
      </c>
      <c r="C217" s="1" t="s">
        <v>663</v>
      </c>
      <c r="D217" s="25">
        <v>12</v>
      </c>
      <c r="E217" s="25">
        <v>16</v>
      </c>
      <c r="F217" s="25">
        <v>11</v>
      </c>
      <c r="G217" s="25">
        <v>7</v>
      </c>
      <c r="H217" s="25">
        <v>11</v>
      </c>
      <c r="I217" s="25">
        <v>28</v>
      </c>
      <c r="J217" s="25">
        <v>16</v>
      </c>
      <c r="K217" s="17">
        <v>20</v>
      </c>
      <c r="L217" s="17">
        <v>41.223999999999997</v>
      </c>
      <c r="M217" s="10">
        <v>0.48515427906074138</v>
      </c>
      <c r="O217" s="17"/>
    </row>
    <row r="218" spans="1:15" ht="14.25" customHeight="1" x14ac:dyDescent="0.2">
      <c r="A218" s="1" t="s">
        <v>354</v>
      </c>
      <c r="B218" s="1" t="s">
        <v>355</v>
      </c>
      <c r="C218" s="1" t="s">
        <v>663</v>
      </c>
      <c r="D218" s="25">
        <v>3</v>
      </c>
      <c r="E218" s="25">
        <v>6</v>
      </c>
      <c r="F218" s="25">
        <v>2</v>
      </c>
      <c r="G218" s="25">
        <v>0</v>
      </c>
      <c r="H218" s="27">
        <v>0</v>
      </c>
      <c r="I218" s="25">
        <v>0</v>
      </c>
      <c r="J218" s="25">
        <v>1</v>
      </c>
      <c r="K218" s="17">
        <v>3</v>
      </c>
      <c r="L218" s="17">
        <v>30.63</v>
      </c>
      <c r="M218" s="10">
        <v>9.7943192948090105E-2</v>
      </c>
      <c r="O218" s="17"/>
    </row>
    <row r="219" spans="1:15" ht="14.25" customHeight="1" x14ac:dyDescent="0.2">
      <c r="A219" s="1" t="s">
        <v>356</v>
      </c>
      <c r="B219" s="1" t="s">
        <v>357</v>
      </c>
      <c r="C219" s="1" t="s">
        <v>660</v>
      </c>
      <c r="D219" s="25">
        <v>0</v>
      </c>
      <c r="E219" s="25">
        <v>1</v>
      </c>
      <c r="F219" s="25">
        <v>5</v>
      </c>
      <c r="G219" s="25">
        <v>0</v>
      </c>
      <c r="H219" s="25">
        <v>2</v>
      </c>
      <c r="I219" s="25">
        <v>3</v>
      </c>
      <c r="J219" s="25">
        <v>2</v>
      </c>
      <c r="K219" s="17">
        <v>3</v>
      </c>
      <c r="L219" s="17">
        <v>44.222999999999999</v>
      </c>
      <c r="M219" s="10">
        <v>6.7838002849196125E-2</v>
      </c>
      <c r="O219" s="17"/>
    </row>
    <row r="220" spans="1:15" ht="14.25" customHeight="1" x14ac:dyDescent="0.2">
      <c r="A220" s="1" t="s">
        <v>358</v>
      </c>
      <c r="B220" s="1" t="s">
        <v>359</v>
      </c>
      <c r="C220" s="1" t="s">
        <v>662</v>
      </c>
      <c r="D220" s="25">
        <v>4</v>
      </c>
      <c r="E220" s="25">
        <v>2</v>
      </c>
      <c r="F220" s="25">
        <v>9</v>
      </c>
      <c r="G220" s="25">
        <v>6</v>
      </c>
      <c r="H220" s="25">
        <v>7</v>
      </c>
      <c r="I220" s="25">
        <v>6</v>
      </c>
      <c r="J220" s="25">
        <v>13</v>
      </c>
      <c r="K220" s="17">
        <v>22</v>
      </c>
      <c r="L220" s="17">
        <v>71.106999999999999</v>
      </c>
      <c r="M220" s="10">
        <v>0.30939288677626675</v>
      </c>
      <c r="O220" s="17"/>
    </row>
    <row r="221" spans="1:15" ht="14.25" customHeight="1" x14ac:dyDescent="0.2">
      <c r="A221" s="1" t="s">
        <v>360</v>
      </c>
      <c r="B221" s="1" t="s">
        <v>361</v>
      </c>
      <c r="C221" s="1" t="s">
        <v>661</v>
      </c>
      <c r="D221" s="25">
        <v>8</v>
      </c>
      <c r="E221" s="25">
        <v>2</v>
      </c>
      <c r="F221" s="25">
        <v>2</v>
      </c>
      <c r="G221" s="25">
        <v>0</v>
      </c>
      <c r="H221" s="25">
        <v>3</v>
      </c>
      <c r="I221" s="25">
        <v>5</v>
      </c>
      <c r="J221" s="25">
        <v>2</v>
      </c>
      <c r="K221" s="17">
        <v>5</v>
      </c>
      <c r="L221" s="17">
        <v>57.499000000000002</v>
      </c>
      <c r="M221" s="10">
        <v>8.6958034052766128E-2</v>
      </c>
      <c r="O221" s="17"/>
    </row>
    <row r="222" spans="1:15" ht="14.25" customHeight="1" x14ac:dyDescent="0.2">
      <c r="A222" s="1" t="s">
        <v>362</v>
      </c>
      <c r="B222" s="1" t="s">
        <v>363</v>
      </c>
      <c r="C222" s="1" t="s">
        <v>660</v>
      </c>
      <c r="D222" s="25">
        <v>0</v>
      </c>
      <c r="E222" s="25">
        <v>0</v>
      </c>
      <c r="F222" s="25">
        <v>0</v>
      </c>
      <c r="G222" s="25">
        <v>0</v>
      </c>
      <c r="H222" s="25">
        <v>0</v>
      </c>
      <c r="I222" s="25">
        <v>0</v>
      </c>
      <c r="J222" s="25">
        <v>3</v>
      </c>
      <c r="K222" s="46">
        <v>1</v>
      </c>
      <c r="L222" s="17">
        <v>48.911999999999999</v>
      </c>
      <c r="M222" s="10">
        <v>2.0444880601897284E-2</v>
      </c>
      <c r="O222" s="17"/>
    </row>
    <row r="223" spans="1:15" ht="14.25" customHeight="1" x14ac:dyDescent="0.2">
      <c r="A223" s="1" t="s">
        <v>364</v>
      </c>
      <c r="B223" s="1" t="s">
        <v>365</v>
      </c>
      <c r="C223" s="1" t="s">
        <v>662</v>
      </c>
      <c r="D223" s="25">
        <v>7</v>
      </c>
      <c r="E223" s="25">
        <v>16</v>
      </c>
      <c r="F223" s="26">
        <v>15</v>
      </c>
      <c r="G223" s="25">
        <v>9</v>
      </c>
      <c r="H223" s="25">
        <v>6</v>
      </c>
      <c r="I223" s="25">
        <v>6</v>
      </c>
      <c r="J223" s="25">
        <v>11</v>
      </c>
      <c r="K223" s="17">
        <v>14</v>
      </c>
      <c r="L223" s="17">
        <v>73.320999999999998</v>
      </c>
      <c r="M223" s="10">
        <v>0.19094120374790305</v>
      </c>
      <c r="O223" s="17"/>
    </row>
    <row r="224" spans="1:15" ht="14.25" customHeight="1" x14ac:dyDescent="0.2">
      <c r="A224" s="1" t="s">
        <v>366</v>
      </c>
      <c r="B224" s="1" t="s">
        <v>367</v>
      </c>
      <c r="C224" s="1" t="s">
        <v>661</v>
      </c>
      <c r="D224" s="25">
        <v>3</v>
      </c>
      <c r="E224" s="25">
        <v>0</v>
      </c>
      <c r="F224" s="25">
        <v>2</v>
      </c>
      <c r="G224" s="25">
        <v>5</v>
      </c>
      <c r="H224" s="25">
        <v>1</v>
      </c>
      <c r="I224" s="25">
        <v>3</v>
      </c>
      <c r="J224" s="25">
        <v>2</v>
      </c>
      <c r="K224" s="17">
        <v>5</v>
      </c>
      <c r="L224" s="17">
        <v>48.329000000000001</v>
      </c>
      <c r="M224" s="10">
        <v>0.10345755136667426</v>
      </c>
      <c r="O224" s="17"/>
    </row>
    <row r="225" spans="1:15" ht="14.25" customHeight="1" x14ac:dyDescent="0.2">
      <c r="A225" s="1" t="s">
        <v>368</v>
      </c>
      <c r="B225" s="1" t="s">
        <v>369</v>
      </c>
      <c r="C225" s="1" t="s">
        <v>663</v>
      </c>
      <c r="D225" s="25">
        <v>2</v>
      </c>
      <c r="E225" s="25">
        <v>2</v>
      </c>
      <c r="F225" s="25">
        <v>2</v>
      </c>
      <c r="G225" s="25">
        <v>1</v>
      </c>
      <c r="H225" s="25">
        <v>7</v>
      </c>
      <c r="I225" s="25">
        <v>6</v>
      </c>
      <c r="J225" s="25">
        <v>8</v>
      </c>
      <c r="K225" s="17">
        <v>7</v>
      </c>
      <c r="L225" s="17">
        <v>94.191999999999993</v>
      </c>
      <c r="M225" s="10">
        <v>7.4316290130796672E-2</v>
      </c>
      <c r="O225" s="17"/>
    </row>
    <row r="226" spans="1:15" ht="14.25" customHeight="1" x14ac:dyDescent="0.2">
      <c r="A226" s="1" t="s">
        <v>370</v>
      </c>
      <c r="B226" s="1" t="s">
        <v>371</v>
      </c>
      <c r="C226" s="1" t="s">
        <v>665</v>
      </c>
      <c r="D226" s="25">
        <v>8</v>
      </c>
      <c r="E226" s="25">
        <v>8</v>
      </c>
      <c r="F226" s="25">
        <v>3</v>
      </c>
      <c r="G226" s="25">
        <v>0</v>
      </c>
      <c r="H226" s="25">
        <v>0</v>
      </c>
      <c r="I226" s="25">
        <v>1</v>
      </c>
      <c r="J226" s="25">
        <v>1</v>
      </c>
      <c r="K226" s="17">
        <v>2</v>
      </c>
      <c r="L226" s="17">
        <v>95.200999999999993</v>
      </c>
      <c r="M226" s="10">
        <v>2.1008182687156648E-2</v>
      </c>
      <c r="O226" s="17"/>
    </row>
    <row r="227" spans="1:15" ht="14.25" customHeight="1" x14ac:dyDescent="0.2">
      <c r="A227" s="1" t="s">
        <v>372</v>
      </c>
      <c r="B227" s="1" t="s">
        <v>373</v>
      </c>
      <c r="C227" s="1" t="s">
        <v>664</v>
      </c>
      <c r="D227" s="25">
        <v>1</v>
      </c>
      <c r="E227" s="26">
        <v>2</v>
      </c>
      <c r="F227" s="25">
        <v>1</v>
      </c>
      <c r="G227" s="25">
        <v>1</v>
      </c>
      <c r="H227" s="25">
        <v>0</v>
      </c>
      <c r="I227" s="25">
        <v>5</v>
      </c>
      <c r="J227" s="25">
        <v>6</v>
      </c>
      <c r="K227" s="17">
        <v>0</v>
      </c>
      <c r="L227" s="17">
        <v>26.638000000000002</v>
      </c>
      <c r="M227" s="10">
        <v>0</v>
      </c>
      <c r="O227" s="17"/>
    </row>
    <row r="228" spans="1:15" ht="14.25" customHeight="1" x14ac:dyDescent="0.2">
      <c r="A228" s="1" t="s">
        <v>374</v>
      </c>
      <c r="B228" s="1" t="s">
        <v>375</v>
      </c>
      <c r="C228" s="1" t="s">
        <v>660</v>
      </c>
      <c r="D228" s="25">
        <v>3</v>
      </c>
      <c r="E228" s="25">
        <v>1</v>
      </c>
      <c r="F228" s="25">
        <v>1</v>
      </c>
      <c r="G228" s="25">
        <v>0</v>
      </c>
      <c r="H228" s="27">
        <v>0</v>
      </c>
      <c r="I228" s="25">
        <v>0</v>
      </c>
      <c r="J228" s="25">
        <v>1</v>
      </c>
      <c r="K228" s="17">
        <v>0</v>
      </c>
      <c r="L228" s="17">
        <v>41.043999999999997</v>
      </c>
      <c r="M228" s="10">
        <v>0</v>
      </c>
      <c r="O228" s="17"/>
    </row>
    <row r="229" spans="1:15" ht="14.25" customHeight="1" x14ac:dyDescent="0.2">
      <c r="A229" s="1" t="s">
        <v>376</v>
      </c>
      <c r="B229" s="1" t="s">
        <v>377</v>
      </c>
      <c r="C229" s="1" t="s">
        <v>660</v>
      </c>
      <c r="D229" s="27">
        <v>4</v>
      </c>
      <c r="E229" s="27">
        <v>15</v>
      </c>
      <c r="F229" s="27">
        <v>5</v>
      </c>
      <c r="G229" s="25">
        <v>9</v>
      </c>
      <c r="H229" s="25">
        <v>19</v>
      </c>
      <c r="I229" s="25">
        <v>25</v>
      </c>
      <c r="J229" s="25">
        <v>14</v>
      </c>
      <c r="K229" s="46">
        <v>13</v>
      </c>
      <c r="L229" s="17">
        <v>96.058999999999997</v>
      </c>
      <c r="M229" s="10">
        <v>0.13533349295745323</v>
      </c>
      <c r="O229" s="17"/>
    </row>
    <row r="230" spans="1:15" ht="14.25" customHeight="1" x14ac:dyDescent="0.2">
      <c r="A230" s="1" t="s">
        <v>378</v>
      </c>
      <c r="B230" s="1" t="s">
        <v>379</v>
      </c>
      <c r="C230" s="1" t="s">
        <v>665</v>
      </c>
      <c r="D230" s="25">
        <v>6</v>
      </c>
      <c r="E230" s="25">
        <v>5</v>
      </c>
      <c r="F230" s="25">
        <v>3</v>
      </c>
      <c r="G230" s="27">
        <v>2</v>
      </c>
      <c r="H230" s="25">
        <v>6</v>
      </c>
      <c r="I230" s="25">
        <v>5</v>
      </c>
      <c r="J230" s="25">
        <v>0</v>
      </c>
      <c r="K230" s="17">
        <v>2</v>
      </c>
      <c r="L230" s="17">
        <v>142.21799999999999</v>
      </c>
      <c r="M230" s="10">
        <v>1.4062917492863071E-2</v>
      </c>
      <c r="O230" s="17"/>
    </row>
    <row r="231" spans="1:15" ht="14.25" customHeight="1" x14ac:dyDescent="0.2">
      <c r="A231" s="1" t="s">
        <v>380</v>
      </c>
      <c r="B231" s="1" t="s">
        <v>381</v>
      </c>
      <c r="C231" s="1" t="s">
        <v>661</v>
      </c>
      <c r="D231" s="27">
        <v>4</v>
      </c>
      <c r="E231" s="27">
        <v>6</v>
      </c>
      <c r="F231" s="27">
        <v>6</v>
      </c>
      <c r="G231" s="27">
        <v>5</v>
      </c>
      <c r="H231" s="27">
        <v>13</v>
      </c>
      <c r="I231" s="27">
        <v>13</v>
      </c>
      <c r="J231" s="28">
        <v>34</v>
      </c>
      <c r="K231" s="46">
        <v>30</v>
      </c>
      <c r="L231" s="17">
        <v>64.143000000000001</v>
      </c>
      <c r="M231" s="10">
        <v>0.46770497170384923</v>
      </c>
      <c r="O231" s="17"/>
    </row>
    <row r="232" spans="1:15" ht="14.25" customHeight="1" x14ac:dyDescent="0.2">
      <c r="A232" s="1" t="s">
        <v>382</v>
      </c>
      <c r="B232" s="1" t="s">
        <v>383</v>
      </c>
      <c r="C232" s="1" t="s">
        <v>660</v>
      </c>
      <c r="D232" s="25">
        <v>3</v>
      </c>
      <c r="E232" s="25">
        <v>10</v>
      </c>
      <c r="F232" s="25">
        <v>7</v>
      </c>
      <c r="G232" s="25">
        <v>9</v>
      </c>
      <c r="H232" s="25">
        <v>9</v>
      </c>
      <c r="I232" s="25">
        <v>14</v>
      </c>
      <c r="J232" s="25">
        <v>35</v>
      </c>
      <c r="K232" s="46">
        <v>43</v>
      </c>
      <c r="L232" s="17">
        <v>132.81299999999999</v>
      </c>
      <c r="M232" s="10">
        <v>0.32376348700804897</v>
      </c>
      <c r="O232" s="17"/>
    </row>
    <row r="233" spans="1:15" ht="14.25" customHeight="1" x14ac:dyDescent="0.2">
      <c r="A233" s="1" t="s">
        <v>384</v>
      </c>
      <c r="B233" s="1" t="s">
        <v>385</v>
      </c>
      <c r="C233" s="1" t="s">
        <v>664</v>
      </c>
      <c r="D233" s="25">
        <v>2</v>
      </c>
      <c r="E233" s="25">
        <v>2</v>
      </c>
      <c r="F233" s="25">
        <v>1</v>
      </c>
      <c r="G233" s="25">
        <v>2</v>
      </c>
      <c r="H233" s="25">
        <v>6</v>
      </c>
      <c r="I233" s="25">
        <v>1</v>
      </c>
      <c r="J233" s="25">
        <v>2</v>
      </c>
      <c r="K233" s="17">
        <v>5</v>
      </c>
      <c r="L233" s="17">
        <v>54.616</v>
      </c>
      <c r="M233" s="10">
        <v>9.1548264244909916E-2</v>
      </c>
      <c r="O233" s="17"/>
    </row>
    <row r="234" spans="1:15" ht="14.25" customHeight="1" x14ac:dyDescent="0.2">
      <c r="A234" s="1" t="s">
        <v>386</v>
      </c>
      <c r="B234" s="1" t="s">
        <v>387</v>
      </c>
      <c r="C234" s="1" t="s">
        <v>660</v>
      </c>
      <c r="D234" s="25">
        <v>1</v>
      </c>
      <c r="E234" s="25">
        <v>0</v>
      </c>
      <c r="F234" s="25">
        <v>2</v>
      </c>
      <c r="G234" s="25">
        <v>1</v>
      </c>
      <c r="H234" s="25">
        <v>1</v>
      </c>
      <c r="I234" s="25">
        <v>2</v>
      </c>
      <c r="J234" s="25">
        <v>1</v>
      </c>
      <c r="K234" s="17">
        <v>3</v>
      </c>
      <c r="L234" s="17">
        <v>21.571000000000002</v>
      </c>
      <c r="M234" s="10">
        <v>0.13907561077372396</v>
      </c>
      <c r="O234" s="17"/>
    </row>
    <row r="235" spans="1:15" ht="14.25" customHeight="1" x14ac:dyDescent="0.2">
      <c r="A235" s="1" t="s">
        <v>388</v>
      </c>
      <c r="B235" s="1" t="s">
        <v>389</v>
      </c>
      <c r="C235" s="1" t="s">
        <v>659</v>
      </c>
      <c r="D235" s="25">
        <v>1</v>
      </c>
      <c r="E235" s="25">
        <v>0</v>
      </c>
      <c r="F235" s="25">
        <v>1</v>
      </c>
      <c r="G235" s="25">
        <v>2</v>
      </c>
      <c r="H235" s="25">
        <v>0</v>
      </c>
      <c r="I235" s="25">
        <v>2</v>
      </c>
      <c r="J235" s="25">
        <v>3</v>
      </c>
      <c r="K235" s="17">
        <v>2</v>
      </c>
      <c r="L235" s="17">
        <v>93.864999999999995</v>
      </c>
      <c r="M235" s="10">
        <v>2.1307196505619776E-2</v>
      </c>
      <c r="O235" s="17"/>
    </row>
    <row r="236" spans="1:15" ht="14.25" customHeight="1" x14ac:dyDescent="0.2">
      <c r="A236" s="1" t="s">
        <v>390</v>
      </c>
      <c r="B236" s="1" t="s">
        <v>391</v>
      </c>
      <c r="C236" s="1" t="s">
        <v>658</v>
      </c>
      <c r="D236" s="27">
        <v>11</v>
      </c>
      <c r="E236" s="27">
        <v>8</v>
      </c>
      <c r="F236" s="27">
        <v>12</v>
      </c>
      <c r="G236" s="27">
        <v>19</v>
      </c>
      <c r="H236" s="27">
        <v>26</v>
      </c>
      <c r="I236" s="27">
        <v>39</v>
      </c>
      <c r="J236" s="28">
        <v>33</v>
      </c>
      <c r="K236" s="46">
        <v>61</v>
      </c>
      <c r="L236" s="17">
        <v>60.018999999999998</v>
      </c>
      <c r="M236" s="10">
        <v>1.0163448241390227</v>
      </c>
      <c r="O236" s="17"/>
    </row>
    <row r="237" spans="1:15" ht="14.25" customHeight="1" x14ac:dyDescent="0.2">
      <c r="A237" s="1" t="s">
        <v>392</v>
      </c>
      <c r="B237" s="1" t="s">
        <v>393</v>
      </c>
      <c r="C237" s="1" t="s">
        <v>659</v>
      </c>
      <c r="D237" s="25">
        <v>2</v>
      </c>
      <c r="E237" s="25">
        <v>1</v>
      </c>
      <c r="F237" s="25">
        <v>2</v>
      </c>
      <c r="G237" s="25">
        <v>1</v>
      </c>
      <c r="H237" s="25">
        <v>1</v>
      </c>
      <c r="I237" s="25">
        <v>0</v>
      </c>
      <c r="J237" s="25">
        <v>1</v>
      </c>
      <c r="K237" s="17">
        <v>0</v>
      </c>
      <c r="L237" s="17">
        <v>38.521999999999998</v>
      </c>
      <c r="M237" s="10">
        <v>0</v>
      </c>
      <c r="O237" s="17"/>
    </row>
    <row r="238" spans="1:15" ht="14.25" customHeight="1" x14ac:dyDescent="0.2">
      <c r="A238" s="1" t="s">
        <v>394</v>
      </c>
      <c r="B238" s="1" t="s">
        <v>395</v>
      </c>
      <c r="C238" s="1" t="s">
        <v>661</v>
      </c>
      <c r="D238" s="25">
        <v>21</v>
      </c>
      <c r="E238" s="25">
        <v>17</v>
      </c>
      <c r="F238" s="25">
        <v>12</v>
      </c>
      <c r="G238" s="25">
        <v>11</v>
      </c>
      <c r="H238" s="25">
        <v>17</v>
      </c>
      <c r="I238" s="25">
        <v>15</v>
      </c>
      <c r="J238" s="29">
        <v>21</v>
      </c>
      <c r="K238" s="17">
        <v>31</v>
      </c>
      <c r="L238" s="17">
        <v>80.052999999999997</v>
      </c>
      <c r="M238" s="10">
        <v>0.38724345121357101</v>
      </c>
      <c r="O238" s="17"/>
    </row>
    <row r="239" spans="1:15" ht="14.25" customHeight="1" x14ac:dyDescent="0.2">
      <c r="A239" s="1" t="s">
        <v>396</v>
      </c>
      <c r="B239" s="1" t="s">
        <v>397</v>
      </c>
      <c r="C239" s="1" t="s">
        <v>663</v>
      </c>
      <c r="D239" s="25">
        <v>9</v>
      </c>
      <c r="E239" s="25">
        <v>18</v>
      </c>
      <c r="F239" s="25">
        <v>10</v>
      </c>
      <c r="G239" s="25">
        <v>9</v>
      </c>
      <c r="H239" s="25">
        <v>13</v>
      </c>
      <c r="I239" s="25">
        <v>12</v>
      </c>
      <c r="J239" s="25">
        <v>20</v>
      </c>
      <c r="K239" s="17">
        <v>26</v>
      </c>
      <c r="L239" s="17">
        <v>114.008</v>
      </c>
      <c r="M239" s="10">
        <v>0.22805417163707811</v>
      </c>
      <c r="O239" s="17"/>
    </row>
    <row r="240" spans="1:15" ht="14.25" customHeight="1" x14ac:dyDescent="0.2">
      <c r="A240" s="1" t="s">
        <v>398</v>
      </c>
      <c r="B240" s="1" t="s">
        <v>399</v>
      </c>
      <c r="C240" s="1" t="s">
        <v>663</v>
      </c>
      <c r="D240" s="25">
        <v>9</v>
      </c>
      <c r="E240" s="27">
        <v>10</v>
      </c>
      <c r="F240" s="27">
        <v>16</v>
      </c>
      <c r="G240" s="27">
        <v>7</v>
      </c>
      <c r="H240" s="27">
        <v>7</v>
      </c>
      <c r="I240" s="27">
        <v>10</v>
      </c>
      <c r="J240" s="28">
        <v>11</v>
      </c>
      <c r="K240" s="46">
        <v>13</v>
      </c>
      <c r="L240" s="17">
        <v>66.72</v>
      </c>
      <c r="M240" s="10">
        <v>0.19484412470023982</v>
      </c>
      <c r="O240" s="17"/>
    </row>
    <row r="241" spans="1:15" ht="14.25" customHeight="1" x14ac:dyDescent="0.2">
      <c r="A241" s="1" t="s">
        <v>400</v>
      </c>
      <c r="B241" s="1" t="s">
        <v>401</v>
      </c>
      <c r="C241" s="1" t="s">
        <v>658</v>
      </c>
      <c r="D241" s="25">
        <v>5</v>
      </c>
      <c r="E241" s="25">
        <v>11</v>
      </c>
      <c r="F241" s="25">
        <v>11</v>
      </c>
      <c r="G241" s="25">
        <v>7</v>
      </c>
      <c r="H241" s="25">
        <v>8</v>
      </c>
      <c r="I241" s="25">
        <v>15</v>
      </c>
      <c r="J241" s="28">
        <v>37</v>
      </c>
      <c r="K241" s="46">
        <v>42</v>
      </c>
      <c r="L241" s="17">
        <v>90.384</v>
      </c>
      <c r="M241" s="10">
        <v>0.46468401486988847</v>
      </c>
      <c r="O241" s="17"/>
    </row>
    <row r="242" spans="1:15" ht="14.25" customHeight="1" x14ac:dyDescent="0.2">
      <c r="A242" s="1" t="s">
        <v>402</v>
      </c>
      <c r="B242" s="1" t="s">
        <v>403</v>
      </c>
      <c r="C242" s="1" t="s">
        <v>659</v>
      </c>
      <c r="D242" s="27">
        <v>3</v>
      </c>
      <c r="E242" s="27">
        <v>8</v>
      </c>
      <c r="F242" s="27">
        <v>3</v>
      </c>
      <c r="G242" s="27">
        <v>5</v>
      </c>
      <c r="H242" s="27">
        <v>8</v>
      </c>
      <c r="I242" s="25">
        <v>8</v>
      </c>
      <c r="J242" s="25">
        <v>17</v>
      </c>
      <c r="K242" s="17">
        <v>19</v>
      </c>
      <c r="L242" s="17">
        <v>58.71</v>
      </c>
      <c r="M242" s="10">
        <v>0.32362459546925565</v>
      </c>
      <c r="O242" s="17"/>
    </row>
    <row r="243" spans="1:15" ht="14.25" customHeight="1" x14ac:dyDescent="0.2">
      <c r="A243" s="1" t="s">
        <v>404</v>
      </c>
      <c r="B243" s="1" t="s">
        <v>405</v>
      </c>
      <c r="C243" s="1" t="s">
        <v>663</v>
      </c>
      <c r="D243" s="25">
        <v>2</v>
      </c>
      <c r="E243" s="25">
        <v>3</v>
      </c>
      <c r="F243" s="25">
        <v>1</v>
      </c>
      <c r="G243" s="25">
        <v>1</v>
      </c>
      <c r="H243" s="25">
        <v>0</v>
      </c>
      <c r="I243" s="25">
        <v>5</v>
      </c>
      <c r="J243" s="25">
        <v>2</v>
      </c>
      <c r="K243" s="17">
        <v>1</v>
      </c>
      <c r="L243" s="17">
        <v>20.245000000000001</v>
      </c>
      <c r="M243" s="10">
        <v>4.9394912324030621E-2</v>
      </c>
      <c r="O243" s="17"/>
    </row>
    <row r="244" spans="1:15" ht="14.25" customHeight="1" x14ac:dyDescent="0.2">
      <c r="A244" s="1" t="s">
        <v>406</v>
      </c>
      <c r="B244" s="1" t="s">
        <v>407</v>
      </c>
      <c r="C244" s="1" t="s">
        <v>658</v>
      </c>
      <c r="D244" s="25">
        <v>6</v>
      </c>
      <c r="E244" s="25">
        <v>5</v>
      </c>
      <c r="F244" s="25">
        <v>4</v>
      </c>
      <c r="G244" s="25">
        <v>8</v>
      </c>
      <c r="H244" s="25">
        <v>12</v>
      </c>
      <c r="I244" s="25">
        <v>16</v>
      </c>
      <c r="J244" s="28">
        <v>22</v>
      </c>
      <c r="K244" s="46">
        <v>31</v>
      </c>
      <c r="L244" s="17">
        <v>66.629000000000005</v>
      </c>
      <c r="M244" s="10">
        <v>0.46526287352354079</v>
      </c>
      <c r="O244" s="17"/>
    </row>
    <row r="245" spans="1:15" ht="14.25" customHeight="1" x14ac:dyDescent="0.2">
      <c r="A245" s="1" t="s">
        <v>408</v>
      </c>
      <c r="B245" s="1" t="s">
        <v>409</v>
      </c>
      <c r="C245" s="1" t="s">
        <v>656</v>
      </c>
      <c r="D245" s="25">
        <v>20</v>
      </c>
      <c r="E245" s="27">
        <v>17</v>
      </c>
      <c r="F245" s="25">
        <v>14</v>
      </c>
      <c r="G245" s="25">
        <v>17</v>
      </c>
      <c r="H245" s="25">
        <v>19</v>
      </c>
      <c r="I245" s="25">
        <v>43</v>
      </c>
      <c r="J245" s="25">
        <v>60</v>
      </c>
      <c r="K245" s="17">
        <v>65</v>
      </c>
      <c r="L245" s="17">
        <v>111.77200000000001</v>
      </c>
      <c r="M245" s="10">
        <v>0.58154099416669647</v>
      </c>
      <c r="O245" s="17"/>
    </row>
    <row r="246" spans="1:15" ht="14.25" customHeight="1" x14ac:dyDescent="0.2">
      <c r="A246" s="1" t="s">
        <v>410</v>
      </c>
      <c r="B246" s="1" t="s">
        <v>411</v>
      </c>
      <c r="C246" s="1" t="s">
        <v>665</v>
      </c>
      <c r="D246" s="25">
        <v>1</v>
      </c>
      <c r="E246" s="27">
        <v>1</v>
      </c>
      <c r="F246" s="25">
        <v>1</v>
      </c>
      <c r="G246" s="25">
        <v>3</v>
      </c>
      <c r="H246" s="25">
        <v>0</v>
      </c>
      <c r="I246" s="25">
        <v>3</v>
      </c>
      <c r="J246" s="25">
        <v>0</v>
      </c>
      <c r="K246" s="17">
        <v>0</v>
      </c>
      <c r="L246" s="17">
        <v>60.555</v>
      </c>
      <c r="M246" s="10">
        <v>0</v>
      </c>
      <c r="O246" s="17"/>
    </row>
    <row r="247" spans="1:15" ht="14.25" customHeight="1" x14ac:dyDescent="0.2">
      <c r="A247" s="1" t="s">
        <v>412</v>
      </c>
      <c r="B247" s="1" t="s">
        <v>413</v>
      </c>
      <c r="C247" s="1" t="s">
        <v>664</v>
      </c>
      <c r="D247" s="25">
        <v>1</v>
      </c>
      <c r="E247" s="27">
        <v>3</v>
      </c>
      <c r="F247" s="25">
        <v>3</v>
      </c>
      <c r="G247" s="25">
        <v>2</v>
      </c>
      <c r="H247" s="25">
        <v>3</v>
      </c>
      <c r="I247" s="25">
        <v>0</v>
      </c>
      <c r="J247" s="25">
        <v>5</v>
      </c>
      <c r="K247" s="17">
        <v>4</v>
      </c>
      <c r="L247" s="17">
        <v>35.716000000000001</v>
      </c>
      <c r="M247" s="10">
        <v>0.11199462425803561</v>
      </c>
      <c r="O247" s="17"/>
    </row>
    <row r="248" spans="1:15" ht="14.25" customHeight="1" x14ac:dyDescent="0.2">
      <c r="A248" s="1" t="s">
        <v>414</v>
      </c>
      <c r="B248" s="1" t="s">
        <v>415</v>
      </c>
      <c r="C248" s="1" t="s">
        <v>658</v>
      </c>
      <c r="D248" s="25">
        <v>4</v>
      </c>
      <c r="E248" s="25">
        <v>5</v>
      </c>
      <c r="F248" s="25">
        <v>6</v>
      </c>
      <c r="G248" s="25">
        <v>6</v>
      </c>
      <c r="H248" s="25">
        <v>7</v>
      </c>
      <c r="I248" s="25">
        <v>3</v>
      </c>
      <c r="J248" s="25">
        <v>1</v>
      </c>
      <c r="K248" s="17">
        <v>3</v>
      </c>
      <c r="L248" s="17">
        <v>60.362000000000002</v>
      </c>
      <c r="M248" s="10">
        <v>4.9700142473741757E-2</v>
      </c>
      <c r="O248" s="17"/>
    </row>
    <row r="249" spans="1:15" ht="14.25" customHeight="1" x14ac:dyDescent="0.2">
      <c r="A249" s="1" t="s">
        <v>416</v>
      </c>
      <c r="B249" s="1" t="s">
        <v>417</v>
      </c>
      <c r="C249" s="1" t="s">
        <v>659</v>
      </c>
      <c r="D249" s="25">
        <v>0</v>
      </c>
      <c r="E249" s="27">
        <v>0</v>
      </c>
      <c r="F249" s="25">
        <v>1</v>
      </c>
      <c r="G249" s="25">
        <v>1</v>
      </c>
      <c r="H249" s="25">
        <v>1</v>
      </c>
      <c r="I249" s="25">
        <v>2</v>
      </c>
      <c r="J249" s="25">
        <v>1</v>
      </c>
      <c r="K249" s="17">
        <v>0</v>
      </c>
      <c r="L249" s="17">
        <v>25.305</v>
      </c>
      <c r="M249" s="10">
        <v>0</v>
      </c>
      <c r="O249" s="17"/>
    </row>
    <row r="250" spans="1:15" ht="14.25" customHeight="1" x14ac:dyDescent="0.2">
      <c r="A250" s="1" t="s">
        <v>418</v>
      </c>
      <c r="B250" s="1" t="s">
        <v>419</v>
      </c>
      <c r="C250" s="1" t="s">
        <v>656</v>
      </c>
      <c r="D250" s="27">
        <v>6</v>
      </c>
      <c r="E250" s="27">
        <v>8</v>
      </c>
      <c r="F250" s="27">
        <v>8</v>
      </c>
      <c r="G250" s="27">
        <v>15</v>
      </c>
      <c r="H250" s="27">
        <v>10</v>
      </c>
      <c r="I250" s="27">
        <v>11</v>
      </c>
      <c r="J250" s="28">
        <v>19</v>
      </c>
      <c r="K250" s="46">
        <v>19</v>
      </c>
      <c r="L250" s="17">
        <v>86.247</v>
      </c>
      <c r="M250" s="10">
        <v>0.22029751759481489</v>
      </c>
      <c r="O250" s="17"/>
    </row>
    <row r="251" spans="1:15" ht="14.25" customHeight="1" x14ac:dyDescent="0.2">
      <c r="A251" s="1" t="s">
        <v>420</v>
      </c>
      <c r="B251" s="1" t="s">
        <v>421</v>
      </c>
      <c r="C251" s="1" t="s">
        <v>662</v>
      </c>
      <c r="D251" s="25">
        <v>0</v>
      </c>
      <c r="E251" s="25">
        <v>0</v>
      </c>
      <c r="F251" s="25">
        <v>3</v>
      </c>
      <c r="G251" s="25">
        <v>0</v>
      </c>
      <c r="H251" s="26">
        <v>0</v>
      </c>
      <c r="I251" s="25">
        <v>0</v>
      </c>
      <c r="J251" s="25">
        <v>0</v>
      </c>
      <c r="K251" s="17">
        <v>0</v>
      </c>
      <c r="L251" s="17">
        <v>21.446999999999999</v>
      </c>
      <c r="M251" s="10">
        <v>0</v>
      </c>
      <c r="O251" s="17"/>
    </row>
    <row r="252" spans="1:15" ht="14.25" customHeight="1" x14ac:dyDescent="0.2">
      <c r="A252" s="1" t="s">
        <v>422</v>
      </c>
      <c r="B252" s="1" t="s">
        <v>423</v>
      </c>
      <c r="C252" s="1" t="s">
        <v>659</v>
      </c>
      <c r="D252" s="25">
        <v>5</v>
      </c>
      <c r="E252" s="25">
        <v>5</v>
      </c>
      <c r="F252" s="25">
        <v>8</v>
      </c>
      <c r="G252" s="25">
        <v>6</v>
      </c>
      <c r="H252" s="25">
        <v>17</v>
      </c>
      <c r="I252" s="27">
        <v>2</v>
      </c>
      <c r="J252" s="25">
        <v>12</v>
      </c>
      <c r="K252" s="17">
        <v>8</v>
      </c>
      <c r="L252" s="17">
        <v>90.313000000000002</v>
      </c>
      <c r="M252" s="10">
        <v>8.8580824466023722E-2</v>
      </c>
      <c r="O252" s="17"/>
    </row>
    <row r="253" spans="1:15" ht="14.25" customHeight="1" x14ac:dyDescent="0.2">
      <c r="A253" s="1" t="s">
        <v>424</v>
      </c>
      <c r="B253" s="1" t="s">
        <v>425</v>
      </c>
      <c r="C253" s="1" t="s">
        <v>661</v>
      </c>
      <c r="D253" s="25">
        <v>0</v>
      </c>
      <c r="E253" s="27">
        <v>0</v>
      </c>
      <c r="F253" s="25">
        <v>1</v>
      </c>
      <c r="G253" s="25">
        <v>1</v>
      </c>
      <c r="H253" s="25">
        <v>0</v>
      </c>
      <c r="I253" s="25">
        <v>0</v>
      </c>
      <c r="J253" s="25">
        <v>0</v>
      </c>
      <c r="K253" s="17">
        <v>11</v>
      </c>
      <c r="L253" s="17">
        <v>35.003</v>
      </c>
      <c r="M253" s="10">
        <v>0.3142587778190441</v>
      </c>
      <c r="O253" s="17"/>
    </row>
    <row r="254" spans="1:15" ht="14.25" customHeight="1" x14ac:dyDescent="0.2">
      <c r="A254" s="1" t="s">
        <v>426</v>
      </c>
      <c r="B254" s="1" t="s">
        <v>427</v>
      </c>
      <c r="C254" s="1" t="s">
        <v>659</v>
      </c>
      <c r="D254" s="25">
        <v>2</v>
      </c>
      <c r="E254" s="25">
        <v>1</v>
      </c>
      <c r="F254" s="25">
        <v>4</v>
      </c>
      <c r="G254" s="25">
        <v>2</v>
      </c>
      <c r="H254" s="25">
        <v>2</v>
      </c>
      <c r="I254" s="25">
        <v>0</v>
      </c>
      <c r="J254" s="25">
        <v>1</v>
      </c>
      <c r="K254" s="17">
        <v>0</v>
      </c>
      <c r="L254" s="17">
        <v>30.309000000000001</v>
      </c>
      <c r="M254" s="10">
        <v>0</v>
      </c>
      <c r="O254" s="17"/>
    </row>
    <row r="255" spans="1:15" ht="14.25" customHeight="1" x14ac:dyDescent="0.2">
      <c r="A255" s="1" t="s">
        <v>428</v>
      </c>
      <c r="B255" s="1" t="s">
        <v>429</v>
      </c>
      <c r="C255" s="1" t="s">
        <v>658</v>
      </c>
      <c r="D255" s="25">
        <v>6</v>
      </c>
      <c r="E255" s="25">
        <v>5</v>
      </c>
      <c r="F255" s="25">
        <v>5</v>
      </c>
      <c r="G255" s="25">
        <v>5</v>
      </c>
      <c r="H255" s="25">
        <v>0</v>
      </c>
      <c r="I255" s="25">
        <v>5</v>
      </c>
      <c r="J255" s="25">
        <v>1</v>
      </c>
      <c r="K255" s="17">
        <v>4</v>
      </c>
      <c r="L255" s="17">
        <v>43.091000000000001</v>
      </c>
      <c r="M255" s="10">
        <v>9.2826808382260789E-2</v>
      </c>
      <c r="O255" s="17"/>
    </row>
    <row r="256" spans="1:15" ht="14.25" customHeight="1" x14ac:dyDescent="0.2">
      <c r="A256" s="1" t="s">
        <v>430</v>
      </c>
      <c r="B256" s="1" t="s">
        <v>431</v>
      </c>
      <c r="C256" s="1" t="s">
        <v>662</v>
      </c>
      <c r="D256" s="25">
        <v>0</v>
      </c>
      <c r="E256" s="25">
        <v>1</v>
      </c>
      <c r="F256" s="25">
        <v>5</v>
      </c>
      <c r="G256" s="25">
        <v>5</v>
      </c>
      <c r="H256" s="25">
        <v>3</v>
      </c>
      <c r="I256" s="25">
        <v>3</v>
      </c>
      <c r="J256" s="25">
        <v>6</v>
      </c>
      <c r="K256" s="46">
        <v>2</v>
      </c>
      <c r="L256" s="17">
        <v>111.486</v>
      </c>
      <c r="M256" s="10">
        <v>1.7939472220727264E-2</v>
      </c>
      <c r="O256" s="17"/>
    </row>
    <row r="257" spans="1:15" ht="14.25" customHeight="1" x14ac:dyDescent="0.2">
      <c r="A257" s="1" t="s">
        <v>432</v>
      </c>
      <c r="B257" s="1" t="s">
        <v>433</v>
      </c>
      <c r="C257" s="1" t="s">
        <v>664</v>
      </c>
      <c r="D257" s="25">
        <v>12</v>
      </c>
      <c r="E257" s="25">
        <v>3</v>
      </c>
      <c r="F257" s="25">
        <v>19</v>
      </c>
      <c r="G257" s="25">
        <v>6</v>
      </c>
      <c r="H257" s="25">
        <v>2</v>
      </c>
      <c r="I257" s="25">
        <v>19</v>
      </c>
      <c r="J257" s="28">
        <v>0</v>
      </c>
      <c r="K257" s="46">
        <v>6</v>
      </c>
      <c r="L257" s="17">
        <v>44.447000000000003</v>
      </c>
      <c r="M257" s="10">
        <v>0.13499223794631807</v>
      </c>
      <c r="O257" s="17"/>
    </row>
    <row r="258" spans="1:15" ht="14.25" customHeight="1" x14ac:dyDescent="0.2">
      <c r="A258" s="1" t="s">
        <v>434</v>
      </c>
      <c r="B258" s="1" t="s">
        <v>435</v>
      </c>
      <c r="C258" s="1" t="s">
        <v>658</v>
      </c>
      <c r="D258" s="26">
        <v>1</v>
      </c>
      <c r="E258" s="25">
        <v>8</v>
      </c>
      <c r="F258" s="25">
        <v>6</v>
      </c>
      <c r="G258" s="27">
        <v>2</v>
      </c>
      <c r="H258" s="25">
        <v>13</v>
      </c>
      <c r="I258" s="25">
        <v>3</v>
      </c>
      <c r="J258" s="25">
        <v>5</v>
      </c>
      <c r="K258" s="17">
        <v>4</v>
      </c>
      <c r="L258" s="17">
        <v>35.378999999999998</v>
      </c>
      <c r="M258" s="10">
        <v>0.11306142061675005</v>
      </c>
      <c r="O258" s="17"/>
    </row>
    <row r="259" spans="1:15" ht="14.25" customHeight="1" x14ac:dyDescent="0.2">
      <c r="A259" s="1" t="s">
        <v>436</v>
      </c>
      <c r="B259" s="1" t="s">
        <v>437</v>
      </c>
      <c r="C259" s="1" t="s">
        <v>660</v>
      </c>
      <c r="D259" s="25">
        <v>4</v>
      </c>
      <c r="E259" s="25">
        <v>5</v>
      </c>
      <c r="F259" s="25">
        <v>0</v>
      </c>
      <c r="G259" s="25">
        <v>1</v>
      </c>
      <c r="H259" s="27">
        <v>0</v>
      </c>
      <c r="I259" s="25">
        <v>3</v>
      </c>
      <c r="J259" s="25">
        <v>0</v>
      </c>
      <c r="K259" s="17">
        <v>9</v>
      </c>
      <c r="L259" s="17">
        <v>48.570999999999998</v>
      </c>
      <c r="M259" s="10">
        <v>0.18529575260958187</v>
      </c>
      <c r="O259" s="17"/>
    </row>
    <row r="260" spans="1:15" ht="14.25" customHeight="1" x14ac:dyDescent="0.2">
      <c r="A260" s="1" t="s">
        <v>438</v>
      </c>
      <c r="B260" s="1" t="s">
        <v>439</v>
      </c>
      <c r="C260" s="1" t="s">
        <v>658</v>
      </c>
      <c r="D260" s="25">
        <v>0</v>
      </c>
      <c r="E260" s="25">
        <v>3</v>
      </c>
      <c r="F260" s="25">
        <v>4</v>
      </c>
      <c r="G260" s="25">
        <v>7</v>
      </c>
      <c r="H260" s="25">
        <v>11</v>
      </c>
      <c r="I260" s="25">
        <v>15</v>
      </c>
      <c r="J260" s="25">
        <v>9</v>
      </c>
      <c r="K260" s="17">
        <v>5</v>
      </c>
      <c r="L260" s="17">
        <v>38.359000000000002</v>
      </c>
      <c r="M260" s="10">
        <v>0.13034750645220156</v>
      </c>
      <c r="O260" s="17"/>
    </row>
    <row r="261" spans="1:15" ht="14.25" customHeight="1" x14ac:dyDescent="0.2">
      <c r="A261" s="1" t="s">
        <v>440</v>
      </c>
      <c r="B261" s="1" t="s">
        <v>441</v>
      </c>
      <c r="C261" s="1" t="s">
        <v>660</v>
      </c>
      <c r="D261" s="25">
        <v>2</v>
      </c>
      <c r="E261" s="25">
        <v>2</v>
      </c>
      <c r="F261" s="25">
        <v>0</v>
      </c>
      <c r="G261" s="27">
        <v>0</v>
      </c>
      <c r="H261" s="25">
        <v>0</v>
      </c>
      <c r="I261" s="25">
        <v>0</v>
      </c>
      <c r="J261" s="25">
        <v>2</v>
      </c>
      <c r="K261" s="17">
        <v>3</v>
      </c>
      <c r="L261" s="17">
        <v>15.861000000000001</v>
      </c>
      <c r="M261" s="10">
        <v>0.18914318138831093</v>
      </c>
      <c r="O261" s="17"/>
    </row>
    <row r="262" spans="1:15" ht="14.25" customHeight="1" x14ac:dyDescent="0.2">
      <c r="A262" s="1" t="s">
        <v>442</v>
      </c>
      <c r="B262" s="1" t="s">
        <v>443</v>
      </c>
      <c r="C262" s="1" t="s">
        <v>662</v>
      </c>
      <c r="D262" s="25">
        <v>2</v>
      </c>
      <c r="E262" s="25">
        <v>1</v>
      </c>
      <c r="F262" s="25">
        <v>0</v>
      </c>
      <c r="G262" s="25">
        <v>0</v>
      </c>
      <c r="H262" s="27">
        <v>0</v>
      </c>
      <c r="I262" s="25">
        <v>2</v>
      </c>
      <c r="J262" s="25">
        <v>1</v>
      </c>
      <c r="K262" s="17">
        <v>2</v>
      </c>
      <c r="L262" s="17">
        <v>23.518999999999998</v>
      </c>
      <c r="M262" s="10">
        <v>8.5037629150899283E-2</v>
      </c>
      <c r="O262" s="17"/>
    </row>
    <row r="263" spans="1:15" ht="14.25" customHeight="1" x14ac:dyDescent="0.2">
      <c r="A263" s="1" t="s">
        <v>444</v>
      </c>
      <c r="B263" s="1" t="s">
        <v>445</v>
      </c>
      <c r="C263" s="1" t="s">
        <v>659</v>
      </c>
      <c r="D263" s="25">
        <v>4</v>
      </c>
      <c r="E263" s="25">
        <v>11</v>
      </c>
      <c r="F263" s="27">
        <v>10</v>
      </c>
      <c r="G263" s="27">
        <v>7</v>
      </c>
      <c r="H263" s="27">
        <v>14</v>
      </c>
      <c r="I263" s="27">
        <v>16</v>
      </c>
      <c r="J263" s="25">
        <v>26</v>
      </c>
      <c r="K263" s="17">
        <v>49</v>
      </c>
      <c r="L263" s="17">
        <v>112.614</v>
      </c>
      <c r="M263" s="10">
        <v>0.43511463938764272</v>
      </c>
      <c r="O263" s="17"/>
    </row>
    <row r="264" spans="1:15" ht="14.25" customHeight="1" x14ac:dyDescent="0.2">
      <c r="A264" s="1" t="s">
        <v>446</v>
      </c>
      <c r="B264" s="1" t="s">
        <v>447</v>
      </c>
      <c r="C264" s="1" t="s">
        <v>664</v>
      </c>
      <c r="D264" s="25">
        <v>2</v>
      </c>
      <c r="E264" s="25">
        <v>15</v>
      </c>
      <c r="F264" s="25">
        <v>14</v>
      </c>
      <c r="G264" s="25">
        <v>3</v>
      </c>
      <c r="H264" s="25">
        <v>2</v>
      </c>
      <c r="I264" s="25">
        <v>4</v>
      </c>
      <c r="J264" s="25">
        <v>11</v>
      </c>
      <c r="K264" s="17">
        <v>10</v>
      </c>
      <c r="L264" s="17">
        <v>128.84399999999999</v>
      </c>
      <c r="M264" s="10">
        <v>7.7613237713824473E-2</v>
      </c>
      <c r="O264" s="17"/>
    </row>
    <row r="265" spans="1:15" ht="14.25" customHeight="1" x14ac:dyDescent="0.2">
      <c r="A265" s="1" t="s">
        <v>448</v>
      </c>
      <c r="B265" s="1" t="s">
        <v>449</v>
      </c>
      <c r="C265" s="1" t="s">
        <v>662</v>
      </c>
      <c r="D265" s="25">
        <v>2</v>
      </c>
      <c r="E265" s="25">
        <v>5</v>
      </c>
      <c r="F265" s="25">
        <v>4</v>
      </c>
      <c r="G265" s="25">
        <v>7</v>
      </c>
      <c r="H265" s="25">
        <v>5</v>
      </c>
      <c r="I265" s="25">
        <v>5</v>
      </c>
      <c r="J265" s="25">
        <v>8</v>
      </c>
      <c r="K265" s="17">
        <v>1</v>
      </c>
      <c r="L265" s="17">
        <v>49.92</v>
      </c>
      <c r="M265" s="10">
        <v>2.003205128205128E-2</v>
      </c>
      <c r="O265" s="17"/>
    </row>
    <row r="266" spans="1:15" ht="14.25" customHeight="1" x14ac:dyDescent="0.2">
      <c r="A266" s="1" t="s">
        <v>450</v>
      </c>
      <c r="B266" s="1" t="s">
        <v>451</v>
      </c>
      <c r="C266" s="1" t="s">
        <v>663</v>
      </c>
      <c r="D266" s="25">
        <v>4</v>
      </c>
      <c r="E266" s="25">
        <v>9</v>
      </c>
      <c r="F266" s="25">
        <v>5</v>
      </c>
      <c r="G266" s="25">
        <v>2</v>
      </c>
      <c r="H266" s="25">
        <v>4</v>
      </c>
      <c r="I266" s="25">
        <v>6</v>
      </c>
      <c r="J266" s="25">
        <v>2</v>
      </c>
      <c r="K266" s="17">
        <v>7</v>
      </c>
      <c r="L266" s="17">
        <v>52.76</v>
      </c>
      <c r="M266" s="10">
        <v>0.13267626990144049</v>
      </c>
      <c r="O266" s="17"/>
    </row>
    <row r="267" spans="1:15" ht="14.25" customHeight="1" x14ac:dyDescent="0.2">
      <c r="A267" s="1" t="s">
        <v>452</v>
      </c>
      <c r="B267" s="1" t="s">
        <v>453</v>
      </c>
      <c r="C267" s="1" t="s">
        <v>659</v>
      </c>
      <c r="D267" s="25">
        <v>4</v>
      </c>
      <c r="E267" s="25">
        <v>6</v>
      </c>
      <c r="F267" s="25">
        <v>7</v>
      </c>
      <c r="G267" s="25">
        <v>9</v>
      </c>
      <c r="H267" s="25">
        <v>11</v>
      </c>
      <c r="I267" s="27">
        <v>4</v>
      </c>
      <c r="J267" s="25">
        <v>4</v>
      </c>
      <c r="K267" s="17">
        <v>9</v>
      </c>
      <c r="L267" s="17">
        <v>121.136</v>
      </c>
      <c r="M267" s="10">
        <v>7.4296658301413285E-2</v>
      </c>
      <c r="O267" s="17"/>
    </row>
    <row r="268" spans="1:15" ht="14.25" customHeight="1" x14ac:dyDescent="0.2">
      <c r="A268" s="1" t="s">
        <v>454</v>
      </c>
      <c r="B268" s="1" t="s">
        <v>455</v>
      </c>
      <c r="C268" s="1" t="s">
        <v>662</v>
      </c>
      <c r="D268" s="25">
        <v>1</v>
      </c>
      <c r="E268" s="25">
        <v>1</v>
      </c>
      <c r="F268" s="25">
        <v>1</v>
      </c>
      <c r="G268" s="25">
        <v>1</v>
      </c>
      <c r="H268" s="25">
        <v>0</v>
      </c>
      <c r="I268" s="25">
        <v>0</v>
      </c>
      <c r="J268" s="25">
        <v>0</v>
      </c>
      <c r="K268" s="17">
        <v>0</v>
      </c>
      <c r="L268" s="17">
        <v>36.661000000000001</v>
      </c>
      <c r="M268" s="10">
        <v>0</v>
      </c>
      <c r="O268" s="17"/>
    </row>
    <row r="269" spans="1:15" ht="14.25" customHeight="1" x14ac:dyDescent="0.2">
      <c r="A269" s="1" t="s">
        <v>456</v>
      </c>
      <c r="B269" s="1" t="s">
        <v>457</v>
      </c>
      <c r="C269" s="1" t="s">
        <v>658</v>
      </c>
      <c r="D269" s="27">
        <v>0</v>
      </c>
      <c r="E269" s="25">
        <v>1</v>
      </c>
      <c r="F269" s="25">
        <v>2</v>
      </c>
      <c r="G269" s="25">
        <v>2</v>
      </c>
      <c r="H269" s="25">
        <v>0</v>
      </c>
      <c r="I269" s="25">
        <v>6</v>
      </c>
      <c r="J269" s="25">
        <v>2</v>
      </c>
      <c r="K269" s="17">
        <v>4</v>
      </c>
      <c r="L269" s="17">
        <v>49.744999999999997</v>
      </c>
      <c r="M269" s="10">
        <v>8.0410091466479053E-2</v>
      </c>
      <c r="O269" s="17"/>
    </row>
    <row r="270" spans="1:15" ht="14.25" customHeight="1" x14ac:dyDescent="0.2">
      <c r="A270" s="1" t="s">
        <v>458</v>
      </c>
      <c r="B270" s="1" t="s">
        <v>459</v>
      </c>
      <c r="C270" s="1" t="s">
        <v>662</v>
      </c>
      <c r="D270" s="25">
        <v>8</v>
      </c>
      <c r="E270" s="25">
        <v>11</v>
      </c>
      <c r="F270" s="25">
        <v>11</v>
      </c>
      <c r="G270" s="25">
        <v>17</v>
      </c>
      <c r="H270" s="25">
        <v>10</v>
      </c>
      <c r="I270" s="25">
        <v>11</v>
      </c>
      <c r="J270" s="25">
        <v>15</v>
      </c>
      <c r="K270" s="17">
        <v>20</v>
      </c>
      <c r="L270" s="17">
        <v>241.738</v>
      </c>
      <c r="M270" s="10">
        <v>8.2734199836186281E-2</v>
      </c>
      <c r="O270" s="17"/>
    </row>
    <row r="271" spans="1:15" ht="14.25" customHeight="1" x14ac:dyDescent="0.2">
      <c r="A271" s="1" t="s">
        <v>460</v>
      </c>
      <c r="B271" s="1" t="s">
        <v>461</v>
      </c>
      <c r="C271" s="1" t="s">
        <v>658</v>
      </c>
      <c r="D271" s="27">
        <v>9</v>
      </c>
      <c r="E271" s="25">
        <v>12</v>
      </c>
      <c r="F271" s="25">
        <v>5</v>
      </c>
      <c r="G271" s="25">
        <v>4</v>
      </c>
      <c r="H271" s="25">
        <v>4</v>
      </c>
      <c r="I271" s="25">
        <v>13</v>
      </c>
      <c r="J271" s="25">
        <v>9</v>
      </c>
      <c r="K271" s="46">
        <v>16</v>
      </c>
      <c r="L271" s="17">
        <v>50.442</v>
      </c>
      <c r="M271" s="10">
        <v>0.3171959874707585</v>
      </c>
      <c r="O271" s="17"/>
    </row>
    <row r="272" spans="1:15" ht="14.25" customHeight="1" x14ac:dyDescent="0.2">
      <c r="A272" s="1" t="s">
        <v>462</v>
      </c>
      <c r="B272" s="1" t="s">
        <v>463</v>
      </c>
      <c r="C272" s="1" t="s">
        <v>664</v>
      </c>
      <c r="D272" s="25">
        <v>10</v>
      </c>
      <c r="E272" s="25">
        <v>13</v>
      </c>
      <c r="F272" s="25">
        <v>10</v>
      </c>
      <c r="G272" s="25">
        <v>12</v>
      </c>
      <c r="H272" s="25">
        <v>10</v>
      </c>
      <c r="I272" s="25">
        <v>7</v>
      </c>
      <c r="J272" s="25">
        <v>13</v>
      </c>
      <c r="K272" s="17">
        <v>13</v>
      </c>
      <c r="L272" s="17">
        <v>136.62</v>
      </c>
      <c r="M272" s="10">
        <v>9.5154442980529941E-2</v>
      </c>
      <c r="O272" s="17"/>
    </row>
    <row r="273" spans="1:15" ht="14.25" customHeight="1" x14ac:dyDescent="0.2">
      <c r="A273" s="1" t="s">
        <v>464</v>
      </c>
      <c r="B273" s="1" t="s">
        <v>465</v>
      </c>
      <c r="C273" s="1" t="s">
        <v>658</v>
      </c>
      <c r="D273" s="25">
        <v>14</v>
      </c>
      <c r="E273" s="25">
        <v>7</v>
      </c>
      <c r="F273" s="25">
        <v>8</v>
      </c>
      <c r="G273" s="25">
        <v>30</v>
      </c>
      <c r="H273" s="25">
        <v>26</v>
      </c>
      <c r="I273" s="25">
        <v>17</v>
      </c>
      <c r="J273" s="25">
        <v>25</v>
      </c>
      <c r="K273" s="17">
        <v>27</v>
      </c>
      <c r="L273" s="17">
        <v>55.534999999999997</v>
      </c>
      <c r="M273" s="10">
        <v>0.48617988655802652</v>
      </c>
      <c r="O273" s="17"/>
    </row>
    <row r="274" spans="1:15" ht="14.25" customHeight="1" x14ac:dyDescent="0.2">
      <c r="A274" s="1" t="s">
        <v>466</v>
      </c>
      <c r="B274" s="1" t="s">
        <v>467</v>
      </c>
      <c r="C274" s="1" t="s">
        <v>664</v>
      </c>
      <c r="D274" s="25">
        <v>3</v>
      </c>
      <c r="E274" s="25">
        <v>5</v>
      </c>
      <c r="F274" s="25">
        <v>6</v>
      </c>
      <c r="G274" s="25">
        <v>5</v>
      </c>
      <c r="H274" s="25">
        <v>6</v>
      </c>
      <c r="I274" s="25">
        <v>5</v>
      </c>
      <c r="J274" s="25">
        <v>6</v>
      </c>
      <c r="K274" s="17">
        <v>2</v>
      </c>
      <c r="L274" s="17">
        <v>89.204999999999998</v>
      </c>
      <c r="M274" s="10">
        <v>2.242026792220167E-2</v>
      </c>
      <c r="O274" s="17"/>
    </row>
    <row r="275" spans="1:15" ht="14.25" customHeight="1" x14ac:dyDescent="0.2">
      <c r="A275" s="1" t="s">
        <v>468</v>
      </c>
      <c r="B275" s="1" t="s">
        <v>469</v>
      </c>
      <c r="C275" s="1" t="s">
        <v>658</v>
      </c>
      <c r="D275" s="26">
        <v>0</v>
      </c>
      <c r="E275" s="25">
        <v>0</v>
      </c>
      <c r="F275" s="25">
        <v>0</v>
      </c>
      <c r="G275" s="25">
        <v>2</v>
      </c>
      <c r="H275" s="25">
        <v>0</v>
      </c>
      <c r="I275" s="25">
        <v>0</v>
      </c>
      <c r="J275" s="25">
        <v>4</v>
      </c>
      <c r="K275" s="17">
        <v>1</v>
      </c>
      <c r="L275" s="17">
        <v>28.138999999999999</v>
      </c>
      <c r="M275" s="10">
        <v>3.553786559579232E-2</v>
      </c>
      <c r="O275" s="17"/>
    </row>
    <row r="276" spans="1:15" ht="14.25" customHeight="1" x14ac:dyDescent="0.2">
      <c r="A276" s="1" t="s">
        <v>470</v>
      </c>
      <c r="B276" s="1" t="s">
        <v>471</v>
      </c>
      <c r="C276" s="1" t="s">
        <v>661</v>
      </c>
      <c r="D276" s="26">
        <v>0</v>
      </c>
      <c r="E276" s="25">
        <v>1</v>
      </c>
      <c r="F276" s="25">
        <v>0</v>
      </c>
      <c r="G276" s="25">
        <v>2</v>
      </c>
      <c r="H276" s="25">
        <v>1</v>
      </c>
      <c r="I276" s="25">
        <v>0</v>
      </c>
      <c r="J276" s="25">
        <v>0</v>
      </c>
      <c r="K276" s="17">
        <v>4</v>
      </c>
      <c r="L276" s="17">
        <v>65.191999999999993</v>
      </c>
      <c r="M276" s="10">
        <v>6.1357221744999392E-2</v>
      </c>
      <c r="O276" s="17"/>
    </row>
    <row r="277" spans="1:15" ht="14.25" customHeight="1" x14ac:dyDescent="0.2">
      <c r="A277" s="1" t="s">
        <v>472</v>
      </c>
      <c r="B277" s="1" t="s">
        <v>473</v>
      </c>
      <c r="C277" s="1" t="s">
        <v>660</v>
      </c>
      <c r="D277" s="25">
        <v>1</v>
      </c>
      <c r="E277" s="26">
        <v>1</v>
      </c>
      <c r="F277" s="25">
        <v>1</v>
      </c>
      <c r="G277" s="27">
        <v>0</v>
      </c>
      <c r="H277" s="25">
        <v>2</v>
      </c>
      <c r="I277" s="25">
        <v>1</v>
      </c>
      <c r="J277" s="28">
        <v>1</v>
      </c>
      <c r="K277" s="17">
        <v>2</v>
      </c>
      <c r="L277" s="17">
        <v>42.466999999999999</v>
      </c>
      <c r="M277" s="10">
        <v>4.7095391715920601E-2</v>
      </c>
      <c r="O277" s="17"/>
    </row>
    <row r="278" spans="1:15" ht="14.25" customHeight="1" x14ac:dyDescent="0.2">
      <c r="A278" s="1" t="s">
        <v>474</v>
      </c>
      <c r="B278" s="1" t="s">
        <v>475</v>
      </c>
      <c r="C278" s="1" t="s">
        <v>663</v>
      </c>
      <c r="D278" s="25">
        <v>2</v>
      </c>
      <c r="E278" s="25">
        <v>1</v>
      </c>
      <c r="F278" s="25">
        <v>2</v>
      </c>
      <c r="G278" s="25">
        <v>1</v>
      </c>
      <c r="H278" s="25">
        <v>1</v>
      </c>
      <c r="I278" s="25">
        <v>3</v>
      </c>
      <c r="J278" s="25">
        <v>3</v>
      </c>
      <c r="K278" s="17">
        <v>3</v>
      </c>
      <c r="L278" s="17">
        <v>115.869</v>
      </c>
      <c r="M278" s="10">
        <v>2.5891308287807783E-2</v>
      </c>
      <c r="O278" s="17"/>
    </row>
    <row r="279" spans="1:15" ht="14.25" customHeight="1" x14ac:dyDescent="0.2">
      <c r="A279" s="1" t="s">
        <v>476</v>
      </c>
      <c r="B279" s="1" t="s">
        <v>477</v>
      </c>
      <c r="C279" s="1" t="s">
        <v>663</v>
      </c>
      <c r="D279" s="25">
        <v>5</v>
      </c>
      <c r="E279" s="25">
        <v>6</v>
      </c>
      <c r="F279" s="25">
        <v>7</v>
      </c>
      <c r="G279" s="25">
        <v>8</v>
      </c>
      <c r="H279" s="25">
        <v>7</v>
      </c>
      <c r="I279" s="25">
        <v>9</v>
      </c>
      <c r="J279" s="25">
        <v>3</v>
      </c>
      <c r="K279" s="17">
        <v>7</v>
      </c>
      <c r="L279" s="17">
        <v>38.265000000000001</v>
      </c>
      <c r="M279" s="10">
        <v>0.18293479681170782</v>
      </c>
      <c r="O279" s="17"/>
    </row>
    <row r="280" spans="1:15" ht="14.25" customHeight="1" x14ac:dyDescent="0.2">
      <c r="A280" s="1" t="s">
        <v>478</v>
      </c>
      <c r="B280" s="1" t="s">
        <v>479</v>
      </c>
      <c r="C280" s="1" t="s">
        <v>660</v>
      </c>
      <c r="D280" s="25">
        <v>6</v>
      </c>
      <c r="E280" s="25">
        <v>0</v>
      </c>
      <c r="F280" s="25">
        <v>1</v>
      </c>
      <c r="G280" s="25">
        <v>2</v>
      </c>
      <c r="H280" s="25">
        <v>6</v>
      </c>
      <c r="I280" s="27">
        <v>3</v>
      </c>
      <c r="J280" s="25">
        <v>4</v>
      </c>
      <c r="K280" s="17">
        <v>5</v>
      </c>
      <c r="L280" s="17">
        <v>39.255000000000003</v>
      </c>
      <c r="M280" s="10">
        <v>0.12737230925996687</v>
      </c>
      <c r="O280" s="17"/>
    </row>
    <row r="281" spans="1:15" ht="14.25" customHeight="1" x14ac:dyDescent="0.2">
      <c r="A281" s="1" t="s">
        <v>480</v>
      </c>
      <c r="B281" s="1" t="s">
        <v>481</v>
      </c>
      <c r="C281" s="1" t="s">
        <v>660</v>
      </c>
      <c r="D281" s="25">
        <v>1</v>
      </c>
      <c r="E281" s="27">
        <v>0</v>
      </c>
      <c r="F281" s="25">
        <v>1</v>
      </c>
      <c r="G281" s="25">
        <v>1</v>
      </c>
      <c r="H281" s="25">
        <v>2</v>
      </c>
      <c r="I281" s="27">
        <v>2</v>
      </c>
      <c r="J281" s="25">
        <v>1</v>
      </c>
      <c r="K281" s="17">
        <v>4</v>
      </c>
      <c r="L281" s="17">
        <v>61.512999999999998</v>
      </c>
      <c r="M281" s="10">
        <v>6.5026904881894887E-2</v>
      </c>
      <c r="O281" s="17"/>
    </row>
    <row r="282" spans="1:15" ht="14.25" customHeight="1" x14ac:dyDescent="0.2">
      <c r="A282" s="1" t="s">
        <v>482</v>
      </c>
      <c r="B282" s="1" t="s">
        <v>483</v>
      </c>
      <c r="C282" s="1" t="s">
        <v>659</v>
      </c>
      <c r="D282" s="25">
        <v>2</v>
      </c>
      <c r="E282" s="25">
        <v>8</v>
      </c>
      <c r="F282" s="25">
        <v>4</v>
      </c>
      <c r="G282" s="25">
        <v>1</v>
      </c>
      <c r="H282" s="25">
        <v>0</v>
      </c>
      <c r="I282" s="25">
        <v>0</v>
      </c>
      <c r="J282" s="25">
        <v>3</v>
      </c>
      <c r="K282" s="17">
        <v>3</v>
      </c>
      <c r="L282" s="17">
        <v>47.302999999999997</v>
      </c>
      <c r="M282" s="10">
        <v>6.3420924677081797E-2</v>
      </c>
      <c r="O282" s="17"/>
    </row>
    <row r="283" spans="1:15" ht="14.25" customHeight="1" x14ac:dyDescent="0.2">
      <c r="A283" s="1" t="s">
        <v>484</v>
      </c>
      <c r="B283" s="1" t="s">
        <v>485</v>
      </c>
      <c r="C283" s="1" t="s">
        <v>661</v>
      </c>
      <c r="D283" s="25">
        <v>0</v>
      </c>
      <c r="E283" s="25">
        <v>3</v>
      </c>
      <c r="F283" s="25">
        <v>0</v>
      </c>
      <c r="G283" s="25">
        <v>0</v>
      </c>
      <c r="H283" s="25">
        <v>0</v>
      </c>
      <c r="I283" s="25">
        <v>0</v>
      </c>
      <c r="J283" s="25">
        <v>0</v>
      </c>
      <c r="K283" s="17">
        <v>1</v>
      </c>
      <c r="L283" s="17">
        <v>57.441000000000003</v>
      </c>
      <c r="M283" s="10">
        <v>1.7409167667693806E-2</v>
      </c>
      <c r="O283" s="17"/>
    </row>
    <row r="284" spans="1:15" ht="14.25" customHeight="1" x14ac:dyDescent="0.2">
      <c r="A284" s="1" t="s">
        <v>486</v>
      </c>
      <c r="B284" s="1" t="s">
        <v>487</v>
      </c>
      <c r="C284" s="1" t="s">
        <v>660</v>
      </c>
      <c r="D284" s="25">
        <v>0</v>
      </c>
      <c r="E284" s="25">
        <v>0</v>
      </c>
      <c r="F284" s="25">
        <v>6</v>
      </c>
      <c r="G284" s="25">
        <v>2</v>
      </c>
      <c r="H284" s="25">
        <v>2</v>
      </c>
      <c r="I284" s="25">
        <v>0</v>
      </c>
      <c r="J284" s="25">
        <v>3</v>
      </c>
      <c r="K284" s="17">
        <v>2</v>
      </c>
      <c r="L284" s="17">
        <v>37.171999999999997</v>
      </c>
      <c r="M284" s="10">
        <v>5.3803938448294418E-2</v>
      </c>
      <c r="O284" s="17"/>
    </row>
    <row r="285" spans="1:15" ht="14.25" customHeight="1" x14ac:dyDescent="0.2">
      <c r="A285" s="1" t="s">
        <v>488</v>
      </c>
      <c r="B285" s="1" t="s">
        <v>489</v>
      </c>
      <c r="C285" s="1" t="s">
        <v>658</v>
      </c>
      <c r="D285" s="25">
        <v>1</v>
      </c>
      <c r="E285" s="25">
        <v>0</v>
      </c>
      <c r="F285" s="25">
        <v>0</v>
      </c>
      <c r="G285" s="25">
        <v>5</v>
      </c>
      <c r="H285" s="25">
        <v>3</v>
      </c>
      <c r="I285" s="25">
        <v>5</v>
      </c>
      <c r="J285" s="25">
        <v>7</v>
      </c>
      <c r="K285" s="17">
        <v>2</v>
      </c>
      <c r="L285" s="17">
        <v>56.924999999999997</v>
      </c>
      <c r="M285" s="10">
        <v>3.513394817742644E-2</v>
      </c>
      <c r="O285" s="17"/>
    </row>
    <row r="286" spans="1:15" ht="14.25" customHeight="1" x14ac:dyDescent="0.2">
      <c r="A286" s="1" t="s">
        <v>490</v>
      </c>
      <c r="B286" s="1" t="s">
        <v>491</v>
      </c>
      <c r="C286" s="1" t="s">
        <v>659</v>
      </c>
      <c r="D286" s="25">
        <v>3</v>
      </c>
      <c r="E286" s="25">
        <v>5</v>
      </c>
      <c r="F286" s="27">
        <v>3</v>
      </c>
      <c r="G286" s="25">
        <v>3</v>
      </c>
      <c r="H286" s="27">
        <v>2</v>
      </c>
      <c r="I286" s="25">
        <v>0</v>
      </c>
      <c r="J286" s="25">
        <v>2</v>
      </c>
      <c r="K286" s="17">
        <v>0</v>
      </c>
      <c r="L286" s="17">
        <v>47.329000000000001</v>
      </c>
      <c r="M286" s="10">
        <v>0</v>
      </c>
      <c r="O286" s="17"/>
    </row>
    <row r="287" spans="1:15" ht="14.25" customHeight="1" x14ac:dyDescent="0.2">
      <c r="A287" s="1" t="s">
        <v>492</v>
      </c>
      <c r="B287" s="1" t="s">
        <v>493</v>
      </c>
      <c r="C287" s="1" t="s">
        <v>663</v>
      </c>
      <c r="D287" s="25">
        <v>0</v>
      </c>
      <c r="E287" s="25">
        <v>9</v>
      </c>
      <c r="F287" s="25">
        <v>1</v>
      </c>
      <c r="G287" s="25">
        <v>1</v>
      </c>
      <c r="H287" s="25">
        <v>2</v>
      </c>
      <c r="I287" s="25">
        <v>5</v>
      </c>
      <c r="J287" s="25">
        <v>8</v>
      </c>
      <c r="K287" s="17">
        <v>4</v>
      </c>
      <c r="L287" s="17">
        <v>73.322000000000003</v>
      </c>
      <c r="M287" s="10">
        <v>5.4553885600501895E-2</v>
      </c>
      <c r="O287" s="17"/>
    </row>
    <row r="288" spans="1:15" ht="14.25" customHeight="1" x14ac:dyDescent="0.2">
      <c r="A288" s="1" t="s">
        <v>494</v>
      </c>
      <c r="B288" s="1" t="s">
        <v>495</v>
      </c>
      <c r="C288" s="1" t="s">
        <v>664</v>
      </c>
      <c r="D288" s="25">
        <v>3</v>
      </c>
      <c r="E288" s="25">
        <v>3</v>
      </c>
      <c r="F288" s="25">
        <v>1</v>
      </c>
      <c r="G288" s="25">
        <v>0</v>
      </c>
      <c r="H288" s="27">
        <v>0</v>
      </c>
      <c r="I288" s="27">
        <v>2</v>
      </c>
      <c r="J288" s="25">
        <v>1</v>
      </c>
      <c r="K288" s="17">
        <v>0</v>
      </c>
      <c r="L288" s="17">
        <v>46.936999999999998</v>
      </c>
      <c r="M288" s="10">
        <v>0</v>
      </c>
      <c r="O288" s="17"/>
    </row>
    <row r="289" spans="1:15" ht="14.25" customHeight="1" x14ac:dyDescent="0.2">
      <c r="A289" s="1" t="s">
        <v>496</v>
      </c>
      <c r="B289" s="1" t="s">
        <v>497</v>
      </c>
      <c r="C289" s="1" t="s">
        <v>665</v>
      </c>
      <c r="D289" s="25">
        <v>2</v>
      </c>
      <c r="E289" s="25">
        <v>0</v>
      </c>
      <c r="F289" s="25">
        <v>13</v>
      </c>
      <c r="G289" s="25">
        <v>2</v>
      </c>
      <c r="H289" s="27">
        <v>1</v>
      </c>
      <c r="I289" s="25">
        <v>0</v>
      </c>
      <c r="J289" s="25">
        <v>4</v>
      </c>
      <c r="K289" s="17">
        <v>1</v>
      </c>
      <c r="L289" s="17">
        <v>69.08</v>
      </c>
      <c r="M289" s="10">
        <v>1.4475969889982629E-2</v>
      </c>
      <c r="O289" s="17"/>
    </row>
    <row r="290" spans="1:15" ht="14.25" customHeight="1" x14ac:dyDescent="0.2">
      <c r="A290" s="1" t="s">
        <v>498</v>
      </c>
      <c r="B290" s="1" t="s">
        <v>499</v>
      </c>
      <c r="C290" s="1" t="s">
        <v>658</v>
      </c>
      <c r="D290" s="27">
        <v>5</v>
      </c>
      <c r="E290" s="25">
        <v>24</v>
      </c>
      <c r="F290" s="25">
        <v>18</v>
      </c>
      <c r="G290" s="25">
        <v>13</v>
      </c>
      <c r="H290" s="25">
        <v>19</v>
      </c>
      <c r="I290" s="25">
        <v>31</v>
      </c>
      <c r="J290" s="25">
        <v>23</v>
      </c>
      <c r="K290" s="46">
        <v>29</v>
      </c>
      <c r="L290" s="17">
        <v>104.31699999999999</v>
      </c>
      <c r="M290" s="10">
        <v>0.27799879214317896</v>
      </c>
      <c r="O290" s="17"/>
    </row>
    <row r="291" spans="1:15" ht="14.25" customHeight="1" x14ac:dyDescent="0.2">
      <c r="A291" s="1" t="s">
        <v>500</v>
      </c>
      <c r="B291" s="1" t="s">
        <v>501</v>
      </c>
      <c r="C291" s="1" t="s">
        <v>661</v>
      </c>
      <c r="D291" s="25">
        <v>8</v>
      </c>
      <c r="E291" s="25">
        <v>8</v>
      </c>
      <c r="F291" s="25">
        <v>15</v>
      </c>
      <c r="G291" s="25">
        <v>19</v>
      </c>
      <c r="H291" s="27">
        <v>14</v>
      </c>
      <c r="I291" s="25">
        <v>40</v>
      </c>
      <c r="J291" s="25">
        <v>44</v>
      </c>
      <c r="K291" s="17">
        <v>72</v>
      </c>
      <c r="L291" s="17">
        <v>79.27</v>
      </c>
      <c r="M291" s="10">
        <v>0.90828812917875623</v>
      </c>
      <c r="O291" s="17"/>
    </row>
    <row r="292" spans="1:15" ht="14.25" customHeight="1" x14ac:dyDescent="0.2">
      <c r="A292" s="1" t="s">
        <v>502</v>
      </c>
      <c r="B292" s="1" t="s">
        <v>503</v>
      </c>
      <c r="C292" s="1" t="s">
        <v>656</v>
      </c>
      <c r="D292" s="27">
        <v>29</v>
      </c>
      <c r="E292" s="27">
        <v>10</v>
      </c>
      <c r="F292" s="27">
        <v>25</v>
      </c>
      <c r="G292" s="27">
        <v>24</v>
      </c>
      <c r="H292" s="27">
        <v>22</v>
      </c>
      <c r="I292" s="27">
        <v>32</v>
      </c>
      <c r="J292" s="28">
        <v>32</v>
      </c>
      <c r="K292" s="46">
        <v>44</v>
      </c>
      <c r="L292" s="17">
        <v>135.97200000000001</v>
      </c>
      <c r="M292" s="10">
        <v>0.32359603447768659</v>
      </c>
      <c r="O292" s="17"/>
    </row>
    <row r="293" spans="1:15" ht="14.25" customHeight="1" x14ac:dyDescent="0.2">
      <c r="A293" s="1" t="s">
        <v>504</v>
      </c>
      <c r="B293" s="1" t="s">
        <v>505</v>
      </c>
      <c r="C293" s="1" t="s">
        <v>658</v>
      </c>
      <c r="D293" s="25">
        <v>1</v>
      </c>
      <c r="E293" s="25">
        <v>2</v>
      </c>
      <c r="F293" s="25">
        <v>3</v>
      </c>
      <c r="G293" s="25">
        <v>7</v>
      </c>
      <c r="H293" s="25">
        <v>5</v>
      </c>
      <c r="I293" s="25">
        <v>12</v>
      </c>
      <c r="J293" s="25">
        <v>18</v>
      </c>
      <c r="K293" s="17">
        <v>4</v>
      </c>
      <c r="L293" s="17">
        <v>41.826000000000001</v>
      </c>
      <c r="M293" s="10">
        <v>9.5634294457992639E-2</v>
      </c>
      <c r="O293" s="17"/>
    </row>
    <row r="294" spans="1:15" ht="14.25" customHeight="1" x14ac:dyDescent="0.2">
      <c r="A294" s="1" t="s">
        <v>506</v>
      </c>
      <c r="B294" s="1" t="s">
        <v>507</v>
      </c>
      <c r="C294" s="1" t="s">
        <v>661</v>
      </c>
      <c r="D294" s="27">
        <v>2</v>
      </c>
      <c r="E294" s="25">
        <v>11</v>
      </c>
      <c r="F294" s="25">
        <v>9</v>
      </c>
      <c r="G294" s="25">
        <v>16</v>
      </c>
      <c r="H294" s="25">
        <v>11</v>
      </c>
      <c r="I294" s="25">
        <v>19</v>
      </c>
      <c r="J294" s="25">
        <v>13</v>
      </c>
      <c r="K294" s="46">
        <v>5</v>
      </c>
      <c r="L294" s="17">
        <v>59.703000000000003</v>
      </c>
      <c r="M294" s="10">
        <v>8.3747885365894503E-2</v>
      </c>
      <c r="O294" s="17"/>
    </row>
    <row r="295" spans="1:15" ht="14.25" customHeight="1" x14ac:dyDescent="0.2">
      <c r="A295" s="1" t="s">
        <v>508</v>
      </c>
      <c r="B295" s="1" t="s">
        <v>509</v>
      </c>
      <c r="C295" s="1" t="s">
        <v>661</v>
      </c>
      <c r="D295" s="25">
        <v>1</v>
      </c>
      <c r="E295" s="25">
        <v>1</v>
      </c>
      <c r="F295" s="25">
        <v>3</v>
      </c>
      <c r="G295" s="25">
        <v>2</v>
      </c>
      <c r="H295" s="25">
        <v>3</v>
      </c>
      <c r="I295" s="25">
        <v>7</v>
      </c>
      <c r="J295" s="25">
        <v>15</v>
      </c>
      <c r="K295" s="17">
        <v>22</v>
      </c>
      <c r="L295" s="17">
        <v>47.981000000000002</v>
      </c>
      <c r="M295" s="10">
        <v>0.4585148287863946</v>
      </c>
      <c r="O295" s="17"/>
    </row>
    <row r="296" spans="1:15" ht="14.25" customHeight="1" x14ac:dyDescent="0.2">
      <c r="A296" s="1" t="s">
        <v>510</v>
      </c>
      <c r="B296" s="1" t="s">
        <v>511</v>
      </c>
      <c r="C296" s="1" t="s">
        <v>659</v>
      </c>
      <c r="D296" s="25">
        <v>2</v>
      </c>
      <c r="E296" s="27">
        <v>2</v>
      </c>
      <c r="F296" s="25">
        <v>2</v>
      </c>
      <c r="G296" s="25">
        <v>1</v>
      </c>
      <c r="H296" s="27">
        <v>0</v>
      </c>
      <c r="I296" s="27">
        <v>2</v>
      </c>
      <c r="J296" s="28">
        <v>2</v>
      </c>
      <c r="K296" s="17">
        <v>9</v>
      </c>
      <c r="L296" s="17">
        <v>78.7</v>
      </c>
      <c r="M296" s="10">
        <v>0.11435832274459974</v>
      </c>
      <c r="O296" s="17"/>
    </row>
    <row r="297" spans="1:15" ht="14.25" customHeight="1" x14ac:dyDescent="0.2">
      <c r="A297" s="1" t="s">
        <v>512</v>
      </c>
      <c r="B297" s="1" t="s">
        <v>513</v>
      </c>
      <c r="C297" s="1" t="s">
        <v>664</v>
      </c>
      <c r="D297" s="25">
        <v>1</v>
      </c>
      <c r="E297" s="25">
        <v>2</v>
      </c>
      <c r="F297" s="25">
        <v>1</v>
      </c>
      <c r="G297" s="25">
        <v>4</v>
      </c>
      <c r="H297" s="25">
        <v>2</v>
      </c>
      <c r="I297" s="25">
        <v>5</v>
      </c>
      <c r="J297" s="25">
        <v>15</v>
      </c>
      <c r="K297" s="17">
        <v>7</v>
      </c>
      <c r="L297" s="17">
        <v>58.066000000000003</v>
      </c>
      <c r="M297" s="10">
        <v>0.12055247477008921</v>
      </c>
      <c r="O297" s="17"/>
    </row>
    <row r="298" spans="1:15" ht="14.25" customHeight="1" x14ac:dyDescent="0.2">
      <c r="A298" s="1" t="s">
        <v>514</v>
      </c>
      <c r="B298" s="1" t="s">
        <v>515</v>
      </c>
      <c r="C298" s="1" t="s">
        <v>664</v>
      </c>
      <c r="D298" s="25">
        <v>0</v>
      </c>
      <c r="E298" s="25">
        <v>1</v>
      </c>
      <c r="F298" s="25">
        <v>3</v>
      </c>
      <c r="G298" s="25">
        <v>3</v>
      </c>
      <c r="H298" s="25">
        <v>2</v>
      </c>
      <c r="I298" s="25">
        <v>4</v>
      </c>
      <c r="J298" s="25">
        <v>2</v>
      </c>
      <c r="K298" s="17">
        <v>1</v>
      </c>
      <c r="L298" s="17">
        <v>42.816000000000003</v>
      </c>
      <c r="M298" s="10">
        <v>2.335575485799701E-2</v>
      </c>
      <c r="O298" s="17"/>
    </row>
    <row r="299" spans="1:15" ht="14.25" customHeight="1" x14ac:dyDescent="0.2">
      <c r="A299" s="1" t="s">
        <v>516</v>
      </c>
      <c r="B299" s="1" t="s">
        <v>517</v>
      </c>
      <c r="C299" s="1" t="s">
        <v>661</v>
      </c>
      <c r="D299" s="25">
        <v>7</v>
      </c>
      <c r="E299" s="25">
        <v>5</v>
      </c>
      <c r="F299" s="25">
        <v>4</v>
      </c>
      <c r="G299" s="25">
        <v>13</v>
      </c>
      <c r="H299" s="25">
        <v>8</v>
      </c>
      <c r="I299" s="25">
        <v>5</v>
      </c>
      <c r="J299" s="25">
        <v>17</v>
      </c>
      <c r="K299" s="17">
        <v>6</v>
      </c>
      <c r="L299" s="17">
        <v>37.340000000000003</v>
      </c>
      <c r="M299" s="10">
        <v>0.16068559185859665</v>
      </c>
      <c r="O299" s="17"/>
    </row>
    <row r="300" spans="1:15" ht="14.25" customHeight="1" x14ac:dyDescent="0.2">
      <c r="A300" s="1" t="s">
        <v>518</v>
      </c>
      <c r="B300" s="1" t="s">
        <v>519</v>
      </c>
      <c r="C300" s="1" t="s">
        <v>659</v>
      </c>
      <c r="D300" s="27">
        <v>1</v>
      </c>
      <c r="E300" s="27">
        <v>0</v>
      </c>
      <c r="F300" s="27">
        <v>4</v>
      </c>
      <c r="G300" s="27">
        <v>3</v>
      </c>
      <c r="H300" s="25">
        <v>7</v>
      </c>
      <c r="I300" s="25">
        <v>9</v>
      </c>
      <c r="J300" s="25">
        <v>10</v>
      </c>
      <c r="K300" s="17">
        <v>10</v>
      </c>
      <c r="L300" s="17">
        <v>126.905</v>
      </c>
      <c r="M300" s="10">
        <v>7.8799101690240736E-2</v>
      </c>
      <c r="O300" s="17"/>
    </row>
    <row r="301" spans="1:15" ht="14.25" customHeight="1" x14ac:dyDescent="0.2">
      <c r="A301" s="1" t="s">
        <v>520</v>
      </c>
      <c r="B301" s="1" t="s">
        <v>521</v>
      </c>
      <c r="C301" s="1" t="s">
        <v>665</v>
      </c>
      <c r="D301" s="25">
        <v>0</v>
      </c>
      <c r="E301" s="27">
        <v>0</v>
      </c>
      <c r="F301" s="26">
        <v>0</v>
      </c>
      <c r="G301" s="26">
        <v>0</v>
      </c>
      <c r="H301" s="25">
        <v>1</v>
      </c>
      <c r="I301" s="25">
        <v>3</v>
      </c>
      <c r="J301" s="25">
        <v>4</v>
      </c>
      <c r="K301" s="17">
        <v>2</v>
      </c>
      <c r="L301" s="17">
        <v>82.600999999999999</v>
      </c>
      <c r="M301" s="10">
        <v>2.4212781927579568E-2</v>
      </c>
      <c r="O301" s="17"/>
    </row>
    <row r="302" spans="1:15" ht="14.25" customHeight="1" x14ac:dyDescent="0.2">
      <c r="A302" s="1" t="s">
        <v>522</v>
      </c>
      <c r="B302" s="1" t="s">
        <v>523</v>
      </c>
      <c r="C302" s="1" t="s">
        <v>664</v>
      </c>
      <c r="D302" s="25">
        <v>2</v>
      </c>
      <c r="E302" s="25">
        <v>16</v>
      </c>
      <c r="F302" s="25">
        <v>2</v>
      </c>
      <c r="G302" s="25">
        <v>16</v>
      </c>
      <c r="H302" s="25">
        <v>15</v>
      </c>
      <c r="I302" s="25">
        <v>14</v>
      </c>
      <c r="J302" s="25">
        <v>17</v>
      </c>
      <c r="K302" s="17">
        <v>19</v>
      </c>
      <c r="L302" s="17">
        <v>109.849</v>
      </c>
      <c r="M302" s="10">
        <v>0.17296470609655071</v>
      </c>
      <c r="O302" s="17"/>
    </row>
    <row r="303" spans="1:15" ht="14.25" customHeight="1" x14ac:dyDescent="0.2">
      <c r="A303" s="1" t="s">
        <v>524</v>
      </c>
      <c r="B303" s="1" t="s">
        <v>525</v>
      </c>
      <c r="C303" s="1" t="s">
        <v>664</v>
      </c>
      <c r="D303" s="25">
        <v>8</v>
      </c>
      <c r="E303" s="25">
        <v>12</v>
      </c>
      <c r="F303" s="25">
        <v>9</v>
      </c>
      <c r="G303" s="25">
        <v>8</v>
      </c>
      <c r="H303" s="25">
        <v>9</v>
      </c>
      <c r="I303" s="25">
        <v>9</v>
      </c>
      <c r="J303" s="25">
        <v>13</v>
      </c>
      <c r="K303" s="17">
        <v>17</v>
      </c>
      <c r="L303" s="17">
        <v>54.171999999999997</v>
      </c>
      <c r="M303" s="10">
        <v>0.31381525511334268</v>
      </c>
      <c r="O303" s="17"/>
    </row>
    <row r="304" spans="1:15" ht="14.25" customHeight="1" x14ac:dyDescent="0.2">
      <c r="A304" s="1" t="s">
        <v>526</v>
      </c>
      <c r="B304" s="1" t="s">
        <v>527</v>
      </c>
      <c r="C304" s="1" t="s">
        <v>663</v>
      </c>
      <c r="D304" s="25">
        <v>4</v>
      </c>
      <c r="E304" s="26">
        <v>5</v>
      </c>
      <c r="F304" s="25">
        <v>5</v>
      </c>
      <c r="G304" s="25">
        <v>5</v>
      </c>
      <c r="H304" s="25">
        <v>1</v>
      </c>
      <c r="I304" s="25">
        <v>1</v>
      </c>
      <c r="J304" s="25">
        <v>2</v>
      </c>
      <c r="K304" s="17">
        <v>2</v>
      </c>
      <c r="L304" s="17">
        <v>50.731999999999999</v>
      </c>
      <c r="M304" s="10">
        <v>3.9422849483560674E-2</v>
      </c>
      <c r="O304" s="17"/>
    </row>
    <row r="305" spans="1:15" ht="14.25" customHeight="1" x14ac:dyDescent="0.2">
      <c r="A305" s="1" t="s">
        <v>528</v>
      </c>
      <c r="B305" s="1" t="s">
        <v>529</v>
      </c>
      <c r="C305" s="1" t="s">
        <v>661</v>
      </c>
      <c r="D305" s="25">
        <v>3</v>
      </c>
      <c r="E305" s="25">
        <v>2</v>
      </c>
      <c r="F305" s="25">
        <v>2</v>
      </c>
      <c r="G305" s="25">
        <v>2</v>
      </c>
      <c r="H305" s="25">
        <v>2</v>
      </c>
      <c r="I305" s="25">
        <v>4</v>
      </c>
      <c r="J305" s="25">
        <v>6</v>
      </c>
      <c r="K305" s="17">
        <v>3</v>
      </c>
      <c r="L305" s="17">
        <v>55.564999999999998</v>
      </c>
      <c r="M305" s="10">
        <v>5.3990821560334745E-2</v>
      </c>
      <c r="O305" s="17"/>
    </row>
    <row r="306" spans="1:15" ht="14.25" customHeight="1" x14ac:dyDescent="0.2">
      <c r="A306" s="1" t="s">
        <v>530</v>
      </c>
      <c r="B306" s="1" t="s">
        <v>531</v>
      </c>
      <c r="C306" s="1" t="s">
        <v>665</v>
      </c>
      <c r="D306" s="25">
        <v>3</v>
      </c>
      <c r="E306" s="25">
        <v>2</v>
      </c>
      <c r="F306" s="25">
        <v>2</v>
      </c>
      <c r="G306" s="25">
        <v>1</v>
      </c>
      <c r="H306" s="27">
        <v>0</v>
      </c>
      <c r="I306" s="27">
        <v>4</v>
      </c>
      <c r="J306" s="25">
        <v>4</v>
      </c>
      <c r="K306" s="17">
        <v>0</v>
      </c>
      <c r="L306" s="17">
        <v>123.214</v>
      </c>
      <c r="M306" s="10">
        <v>0</v>
      </c>
      <c r="O306" s="17"/>
    </row>
    <row r="307" spans="1:15" ht="14.25" customHeight="1" x14ac:dyDescent="0.2">
      <c r="A307" s="1" t="s">
        <v>532</v>
      </c>
      <c r="B307" s="1" t="s">
        <v>533</v>
      </c>
      <c r="C307" s="1" t="s">
        <v>658</v>
      </c>
      <c r="D307" s="25">
        <v>0</v>
      </c>
      <c r="E307" s="25">
        <v>2</v>
      </c>
      <c r="F307" s="25">
        <v>1</v>
      </c>
      <c r="G307" s="25">
        <v>0</v>
      </c>
      <c r="H307" s="25">
        <v>4</v>
      </c>
      <c r="I307" s="25">
        <v>18</v>
      </c>
      <c r="J307" s="25">
        <v>12</v>
      </c>
      <c r="K307" s="17">
        <v>5</v>
      </c>
      <c r="L307" s="17">
        <v>35.204000000000001</v>
      </c>
      <c r="M307" s="10">
        <v>0.14202931485058515</v>
      </c>
      <c r="O307" s="17"/>
    </row>
    <row r="308" spans="1:15" ht="14.25" customHeight="1" x14ac:dyDescent="0.2">
      <c r="A308" s="1" t="s">
        <v>534</v>
      </c>
      <c r="B308" s="1" t="s">
        <v>535</v>
      </c>
      <c r="C308" s="1" t="s">
        <v>656</v>
      </c>
      <c r="D308" s="25">
        <v>0</v>
      </c>
      <c r="E308" s="25">
        <v>4</v>
      </c>
      <c r="F308" s="25">
        <v>4</v>
      </c>
      <c r="G308" s="25">
        <v>0</v>
      </c>
      <c r="H308" s="25">
        <v>8</v>
      </c>
      <c r="I308" s="25">
        <v>6</v>
      </c>
      <c r="J308" s="25">
        <v>8</v>
      </c>
      <c r="K308" s="17">
        <v>3</v>
      </c>
      <c r="L308" s="17">
        <v>85.718999999999994</v>
      </c>
      <c r="M308" s="10">
        <v>3.4998075105869178E-2</v>
      </c>
      <c r="O308" s="17"/>
    </row>
    <row r="309" spans="1:15" ht="14.25" customHeight="1" x14ac:dyDescent="0.2">
      <c r="A309" s="1" t="s">
        <v>536</v>
      </c>
      <c r="B309" s="1" t="s">
        <v>537</v>
      </c>
      <c r="C309" s="1" t="s">
        <v>658</v>
      </c>
      <c r="D309" s="25">
        <v>0</v>
      </c>
      <c r="E309" s="27">
        <v>2</v>
      </c>
      <c r="F309" s="25">
        <v>6</v>
      </c>
      <c r="G309" s="25">
        <v>5</v>
      </c>
      <c r="H309" s="25">
        <v>2</v>
      </c>
      <c r="I309" s="25">
        <v>6</v>
      </c>
      <c r="J309" s="25">
        <v>6</v>
      </c>
      <c r="K309" s="17">
        <v>9</v>
      </c>
      <c r="L309" s="17">
        <v>60.564999999999998</v>
      </c>
      <c r="M309" s="10">
        <v>0.14860067695863949</v>
      </c>
      <c r="O309" s="17"/>
    </row>
    <row r="310" spans="1:15" ht="14.25" customHeight="1" x14ac:dyDescent="0.2">
      <c r="A310" s="1" t="s">
        <v>538</v>
      </c>
      <c r="B310" s="1" t="s">
        <v>539</v>
      </c>
      <c r="C310" s="1" t="s">
        <v>663</v>
      </c>
      <c r="D310" s="25">
        <v>6</v>
      </c>
      <c r="E310" s="25">
        <v>7</v>
      </c>
      <c r="F310" s="25">
        <v>6</v>
      </c>
      <c r="G310" s="25">
        <v>6</v>
      </c>
      <c r="H310" s="25">
        <v>10</v>
      </c>
      <c r="I310" s="25">
        <v>18</v>
      </c>
      <c r="J310" s="25">
        <v>28</v>
      </c>
      <c r="K310" s="17">
        <v>45</v>
      </c>
      <c r="L310" s="17">
        <v>94.492000000000004</v>
      </c>
      <c r="M310" s="10">
        <v>0.47623079202472163</v>
      </c>
      <c r="O310" s="17"/>
    </row>
    <row r="311" spans="1:15" ht="14.25" customHeight="1" x14ac:dyDescent="0.2">
      <c r="A311" s="1" t="s">
        <v>540</v>
      </c>
      <c r="B311" s="1" t="s">
        <v>541</v>
      </c>
      <c r="C311" s="1" t="s">
        <v>659</v>
      </c>
      <c r="D311" s="25">
        <v>9</v>
      </c>
      <c r="E311" s="25">
        <v>7</v>
      </c>
      <c r="F311" s="25">
        <v>0</v>
      </c>
      <c r="G311" s="27">
        <v>2</v>
      </c>
      <c r="H311" s="25">
        <v>7</v>
      </c>
      <c r="I311" s="25">
        <v>14</v>
      </c>
      <c r="J311" s="25">
        <v>19</v>
      </c>
      <c r="K311" s="17">
        <v>43</v>
      </c>
      <c r="L311" s="17">
        <v>98.179000000000002</v>
      </c>
      <c r="M311" s="10">
        <v>0.43797553448293425</v>
      </c>
      <c r="O311" s="17"/>
    </row>
    <row r="312" spans="1:15" ht="14.25" customHeight="1" x14ac:dyDescent="0.2">
      <c r="A312" s="1" t="s">
        <v>542</v>
      </c>
      <c r="B312" s="1" t="s">
        <v>543</v>
      </c>
      <c r="C312" s="1" t="s">
        <v>664</v>
      </c>
      <c r="D312" s="25">
        <v>2</v>
      </c>
      <c r="E312" s="25">
        <v>3</v>
      </c>
      <c r="F312" s="25">
        <v>3</v>
      </c>
      <c r="G312" s="25">
        <v>3</v>
      </c>
      <c r="H312" s="25">
        <v>2</v>
      </c>
      <c r="I312" s="25">
        <v>5</v>
      </c>
      <c r="J312" s="25">
        <v>8</v>
      </c>
      <c r="K312" s="17">
        <v>4</v>
      </c>
      <c r="L312" s="17">
        <v>32.558999999999997</v>
      </c>
      <c r="M312" s="10">
        <v>0.12285389600417704</v>
      </c>
      <c r="O312" s="17"/>
    </row>
    <row r="313" spans="1:15" ht="14.25" customHeight="1" x14ac:dyDescent="0.2">
      <c r="A313" s="1" t="s">
        <v>544</v>
      </c>
      <c r="B313" s="1" t="s">
        <v>545</v>
      </c>
      <c r="C313" s="1" t="s">
        <v>658</v>
      </c>
      <c r="D313" s="25">
        <v>1</v>
      </c>
      <c r="E313" s="25">
        <v>2</v>
      </c>
      <c r="F313" s="25">
        <v>1</v>
      </c>
      <c r="G313" s="25">
        <v>1</v>
      </c>
      <c r="H313" s="25">
        <v>2</v>
      </c>
      <c r="I313" s="25">
        <v>2</v>
      </c>
      <c r="J313" s="25">
        <v>2</v>
      </c>
      <c r="K313" s="17">
        <v>2</v>
      </c>
      <c r="L313" s="17">
        <v>35.963999999999999</v>
      </c>
      <c r="M313" s="10">
        <v>5.5611166722277838E-2</v>
      </c>
      <c r="O313" s="17"/>
    </row>
    <row r="314" spans="1:15" ht="14.25" customHeight="1" x14ac:dyDescent="0.2">
      <c r="A314" s="1" t="s">
        <v>546</v>
      </c>
      <c r="B314" s="1" t="s">
        <v>547</v>
      </c>
      <c r="C314" s="1" t="s">
        <v>663</v>
      </c>
      <c r="D314" s="25">
        <v>12</v>
      </c>
      <c r="E314" s="25">
        <v>25</v>
      </c>
      <c r="F314" s="25">
        <v>15</v>
      </c>
      <c r="G314" s="25">
        <v>7</v>
      </c>
      <c r="H314" s="25">
        <v>18</v>
      </c>
      <c r="I314" s="25">
        <v>21</v>
      </c>
      <c r="J314" s="25">
        <v>20</v>
      </c>
      <c r="K314" s="17">
        <v>23</v>
      </c>
      <c r="L314" s="17">
        <v>50.295999999999999</v>
      </c>
      <c r="M314" s="10">
        <v>0.45729282646731351</v>
      </c>
      <c r="O314" s="17"/>
    </row>
    <row r="315" spans="1:15" ht="14.25" customHeight="1" x14ac:dyDescent="0.2">
      <c r="A315" s="1" t="s">
        <v>548</v>
      </c>
      <c r="B315" s="1" t="s">
        <v>549</v>
      </c>
      <c r="C315" s="1" t="s">
        <v>663</v>
      </c>
      <c r="D315" s="25">
        <v>3</v>
      </c>
      <c r="E315" s="25">
        <v>8</v>
      </c>
      <c r="F315" s="25">
        <v>4</v>
      </c>
      <c r="G315" s="26">
        <v>0</v>
      </c>
      <c r="H315" s="25">
        <v>4</v>
      </c>
      <c r="I315" s="25">
        <v>1</v>
      </c>
      <c r="J315" s="25">
        <v>3</v>
      </c>
      <c r="K315" s="17">
        <v>3</v>
      </c>
      <c r="L315" s="17">
        <v>57.286000000000001</v>
      </c>
      <c r="M315" s="10">
        <v>5.2368816115630344E-2</v>
      </c>
      <c r="O315" s="17"/>
    </row>
    <row r="316" spans="1:15" ht="14.25" customHeight="1" x14ac:dyDescent="0.2">
      <c r="A316" s="1" t="s">
        <v>550</v>
      </c>
      <c r="B316" s="1" t="s">
        <v>551</v>
      </c>
      <c r="C316" s="1" t="s">
        <v>664</v>
      </c>
      <c r="D316" s="27">
        <v>2</v>
      </c>
      <c r="E316" s="25">
        <v>8</v>
      </c>
      <c r="F316" s="25">
        <v>11</v>
      </c>
      <c r="G316" s="25">
        <v>6</v>
      </c>
      <c r="H316" s="25">
        <v>4</v>
      </c>
      <c r="I316" s="25">
        <v>8</v>
      </c>
      <c r="J316" s="25">
        <v>9</v>
      </c>
      <c r="K316" s="17">
        <v>10</v>
      </c>
      <c r="L316" s="17">
        <v>69.947999999999993</v>
      </c>
      <c r="M316" s="10">
        <v>0.1429633441985475</v>
      </c>
      <c r="O316" s="17"/>
    </row>
    <row r="317" spans="1:15" ht="14.25" customHeight="1" x14ac:dyDescent="0.2">
      <c r="A317" s="1" t="s">
        <v>552</v>
      </c>
      <c r="B317" s="1" t="s">
        <v>553</v>
      </c>
      <c r="C317" s="1" t="s">
        <v>661</v>
      </c>
      <c r="D317" s="25">
        <v>0</v>
      </c>
      <c r="E317" s="25">
        <v>5</v>
      </c>
      <c r="F317" s="25">
        <v>2</v>
      </c>
      <c r="G317" s="25">
        <v>3</v>
      </c>
      <c r="H317" s="25">
        <v>7</v>
      </c>
      <c r="I317" s="25">
        <v>7</v>
      </c>
      <c r="J317" s="25">
        <v>5</v>
      </c>
      <c r="K317" s="17">
        <v>6</v>
      </c>
      <c r="L317" s="17">
        <v>64.346999999999994</v>
      </c>
      <c r="M317" s="10">
        <v>9.3244440300247103E-2</v>
      </c>
      <c r="O317" s="17"/>
    </row>
    <row r="318" spans="1:15" ht="14.25" customHeight="1" x14ac:dyDescent="0.2">
      <c r="A318" s="1" t="s">
        <v>554</v>
      </c>
      <c r="B318" s="1" t="s">
        <v>555</v>
      </c>
      <c r="C318" s="1" t="s">
        <v>658</v>
      </c>
      <c r="D318" s="25">
        <v>2</v>
      </c>
      <c r="E318" s="25">
        <v>7</v>
      </c>
      <c r="F318" s="25">
        <v>6</v>
      </c>
      <c r="G318" s="25">
        <v>6</v>
      </c>
      <c r="H318" s="25">
        <v>7</v>
      </c>
      <c r="I318" s="25">
        <v>3</v>
      </c>
      <c r="J318" s="25">
        <v>5</v>
      </c>
      <c r="K318" s="17">
        <v>2</v>
      </c>
      <c r="L318" s="17">
        <v>50.542000000000002</v>
      </c>
      <c r="M318" s="10">
        <v>3.9571049819951722E-2</v>
      </c>
      <c r="O318" s="17"/>
    </row>
    <row r="319" spans="1:15" ht="14.25" customHeight="1" x14ac:dyDescent="0.2">
      <c r="A319" s="1" t="s">
        <v>556</v>
      </c>
      <c r="B319" s="1" t="s">
        <v>557</v>
      </c>
      <c r="C319" s="1" t="s">
        <v>663</v>
      </c>
      <c r="D319" s="25">
        <v>2</v>
      </c>
      <c r="E319" s="25">
        <v>2</v>
      </c>
      <c r="F319" s="25">
        <v>2</v>
      </c>
      <c r="G319" s="25">
        <v>1</v>
      </c>
      <c r="H319" s="25">
        <v>4</v>
      </c>
      <c r="I319" s="25">
        <v>0</v>
      </c>
      <c r="J319" s="25">
        <v>0</v>
      </c>
      <c r="K319" s="17">
        <v>2</v>
      </c>
      <c r="L319" s="17">
        <v>38.402999999999999</v>
      </c>
      <c r="M319" s="10">
        <v>5.2079264640783274E-2</v>
      </c>
      <c r="O319" s="17"/>
    </row>
    <row r="320" spans="1:15" ht="14.25" customHeight="1" x14ac:dyDescent="0.2">
      <c r="A320" s="1" t="s">
        <v>558</v>
      </c>
      <c r="B320" s="1" t="s">
        <v>559</v>
      </c>
      <c r="C320" s="1" t="s">
        <v>658</v>
      </c>
      <c r="D320" s="27">
        <v>1</v>
      </c>
      <c r="E320" s="25">
        <v>9</v>
      </c>
      <c r="F320" s="25">
        <v>8</v>
      </c>
      <c r="G320" s="25">
        <v>14</v>
      </c>
      <c r="H320" s="25">
        <v>15</v>
      </c>
      <c r="I320" s="25">
        <v>17</v>
      </c>
      <c r="J320" s="25">
        <v>33</v>
      </c>
      <c r="K320" s="17">
        <v>46</v>
      </c>
      <c r="L320" s="17">
        <v>63.819000000000003</v>
      </c>
      <c r="M320" s="10">
        <v>0.72078847991977313</v>
      </c>
      <c r="O320" s="17"/>
    </row>
    <row r="321" spans="1:15" ht="14.25" customHeight="1" x14ac:dyDescent="0.2">
      <c r="A321" s="1" t="s">
        <v>560</v>
      </c>
      <c r="B321" s="1" t="s">
        <v>561</v>
      </c>
      <c r="C321" s="1" t="s">
        <v>661</v>
      </c>
      <c r="D321" s="25">
        <v>2</v>
      </c>
      <c r="E321" s="25">
        <v>1</v>
      </c>
      <c r="F321" s="25">
        <v>4</v>
      </c>
      <c r="G321" s="25">
        <v>0</v>
      </c>
      <c r="H321" s="25">
        <v>0</v>
      </c>
      <c r="I321" s="25">
        <v>1</v>
      </c>
      <c r="J321" s="25">
        <v>1</v>
      </c>
      <c r="K321" s="17">
        <v>2</v>
      </c>
      <c r="L321" s="17">
        <v>37.573999999999998</v>
      </c>
      <c r="M321" s="10">
        <v>5.3228296162239848E-2</v>
      </c>
      <c r="O321" s="17"/>
    </row>
    <row r="322" spans="1:15" ht="14.25" customHeight="1" x14ac:dyDescent="0.2">
      <c r="A322" s="1" t="s">
        <v>562</v>
      </c>
      <c r="B322" s="1" t="s">
        <v>563</v>
      </c>
      <c r="C322" s="1" t="s">
        <v>661</v>
      </c>
      <c r="D322" s="25">
        <v>2</v>
      </c>
      <c r="E322" s="25">
        <v>8</v>
      </c>
      <c r="F322" s="25">
        <v>6</v>
      </c>
      <c r="G322" s="25">
        <v>3</v>
      </c>
      <c r="H322" s="27">
        <v>10</v>
      </c>
      <c r="I322" s="25">
        <v>7</v>
      </c>
      <c r="J322" s="25">
        <v>4</v>
      </c>
      <c r="K322" s="17">
        <v>9</v>
      </c>
      <c r="L322" s="17">
        <v>67.061000000000007</v>
      </c>
      <c r="M322" s="10">
        <v>0.1342061705014837</v>
      </c>
      <c r="O322" s="17"/>
    </row>
    <row r="323" spans="1:15" ht="14.25" customHeight="1" x14ac:dyDescent="0.2">
      <c r="A323" s="1" t="s">
        <v>564</v>
      </c>
      <c r="B323" s="1" t="s">
        <v>565</v>
      </c>
      <c r="C323" s="1" t="s">
        <v>658</v>
      </c>
      <c r="D323" s="27">
        <v>1</v>
      </c>
      <c r="E323" s="25">
        <v>4</v>
      </c>
      <c r="F323" s="25">
        <v>3</v>
      </c>
      <c r="G323" s="25">
        <v>4</v>
      </c>
      <c r="H323" s="25">
        <v>7</v>
      </c>
      <c r="I323" s="25">
        <v>0</v>
      </c>
      <c r="J323" s="25">
        <v>4</v>
      </c>
      <c r="K323" s="17">
        <v>8</v>
      </c>
      <c r="L323" s="17">
        <v>51.69</v>
      </c>
      <c r="M323" s="10">
        <v>0.15476881408396209</v>
      </c>
      <c r="O323" s="17"/>
    </row>
    <row r="324" spans="1:15" ht="14.25" customHeight="1" x14ac:dyDescent="0.2">
      <c r="A324" s="1" t="s">
        <v>566</v>
      </c>
      <c r="B324" s="1" t="s">
        <v>567</v>
      </c>
      <c r="C324" s="1" t="s">
        <v>663</v>
      </c>
      <c r="D324" s="25">
        <v>6</v>
      </c>
      <c r="E324" s="27">
        <v>3</v>
      </c>
      <c r="F324" s="25">
        <v>6</v>
      </c>
      <c r="G324" s="25">
        <v>5</v>
      </c>
      <c r="H324" s="25">
        <v>17</v>
      </c>
      <c r="I324" s="27">
        <v>21</v>
      </c>
      <c r="J324" s="25">
        <v>20</v>
      </c>
      <c r="K324" s="46">
        <v>24</v>
      </c>
      <c r="L324" s="17">
        <v>61.563000000000002</v>
      </c>
      <c r="M324" s="10">
        <v>0.38984454948589248</v>
      </c>
      <c r="O324" s="17"/>
    </row>
    <row r="325" spans="1:15" ht="14.25" customHeight="1" x14ac:dyDescent="0.2">
      <c r="A325" s="1" t="s">
        <v>568</v>
      </c>
      <c r="B325" s="1" t="s">
        <v>569</v>
      </c>
      <c r="C325" s="1" t="s">
        <v>663</v>
      </c>
      <c r="D325" s="25">
        <v>10</v>
      </c>
      <c r="E325" s="25">
        <v>4</v>
      </c>
      <c r="F325" s="25">
        <v>1</v>
      </c>
      <c r="G325" s="25">
        <v>3</v>
      </c>
      <c r="H325" s="25">
        <v>5</v>
      </c>
      <c r="I325" s="25">
        <v>0</v>
      </c>
      <c r="J325" s="25">
        <v>2</v>
      </c>
      <c r="K325" s="17">
        <v>4</v>
      </c>
      <c r="L325" s="17">
        <v>29.876000000000001</v>
      </c>
      <c r="M325" s="10">
        <v>0.13388673182487615</v>
      </c>
      <c r="O325" s="17"/>
    </row>
    <row r="326" spans="1:15" ht="14.25" customHeight="1" x14ac:dyDescent="0.2">
      <c r="A326" s="1" t="s">
        <v>570</v>
      </c>
      <c r="B326" s="1" t="s">
        <v>571</v>
      </c>
      <c r="C326" s="1" t="s">
        <v>656</v>
      </c>
      <c r="D326" s="27">
        <v>11</v>
      </c>
      <c r="E326" s="27">
        <v>9</v>
      </c>
      <c r="F326" s="27">
        <v>7</v>
      </c>
      <c r="G326" s="27">
        <v>4</v>
      </c>
      <c r="H326" s="27">
        <v>6</v>
      </c>
      <c r="I326" s="27">
        <v>12</v>
      </c>
      <c r="J326" s="28">
        <v>11</v>
      </c>
      <c r="K326" s="46">
        <v>21</v>
      </c>
      <c r="L326" s="17">
        <v>128.61600000000001</v>
      </c>
      <c r="M326" s="10">
        <v>0.16327673073334575</v>
      </c>
      <c r="O326" s="17"/>
    </row>
    <row r="327" spans="1:15" ht="14.25" customHeight="1" x14ac:dyDescent="0.2">
      <c r="A327" s="1" t="s">
        <v>572</v>
      </c>
      <c r="B327" s="1" t="s">
        <v>573</v>
      </c>
      <c r="C327" s="1" t="s">
        <v>659</v>
      </c>
      <c r="D327" s="25">
        <v>3</v>
      </c>
      <c r="E327" s="25">
        <v>1</v>
      </c>
      <c r="F327" s="25">
        <v>2</v>
      </c>
      <c r="G327" s="25">
        <v>2</v>
      </c>
      <c r="H327" s="25">
        <v>2</v>
      </c>
      <c r="I327" s="25">
        <v>1</v>
      </c>
      <c r="J327" s="25">
        <v>2</v>
      </c>
      <c r="K327" s="17">
        <v>5</v>
      </c>
      <c r="L327" s="17">
        <v>100.405</v>
      </c>
      <c r="M327" s="10">
        <v>4.9798316816891591E-2</v>
      </c>
      <c r="O327" s="17"/>
    </row>
    <row r="328" spans="1:15" ht="14.25" customHeight="1" x14ac:dyDescent="0.2">
      <c r="A328" s="1" t="s">
        <v>574</v>
      </c>
      <c r="B328" s="1" t="s">
        <v>575</v>
      </c>
      <c r="C328" s="1" t="s">
        <v>658</v>
      </c>
      <c r="D328" s="25">
        <v>9</v>
      </c>
      <c r="E328" s="25">
        <v>13</v>
      </c>
      <c r="F328" s="25">
        <v>10</v>
      </c>
      <c r="G328" s="25">
        <v>12</v>
      </c>
      <c r="H328" s="25">
        <v>15</v>
      </c>
      <c r="I328" s="25">
        <v>15</v>
      </c>
      <c r="J328" s="25">
        <v>15</v>
      </c>
      <c r="K328" s="17">
        <v>20</v>
      </c>
      <c r="L328" s="17">
        <v>49.904000000000003</v>
      </c>
      <c r="M328" s="10">
        <v>0.40076947739660146</v>
      </c>
      <c r="O328" s="17"/>
    </row>
    <row r="329" spans="1:15" ht="14.25" customHeight="1" x14ac:dyDescent="0.2">
      <c r="A329" s="1" t="s">
        <v>576</v>
      </c>
      <c r="B329" s="1" t="s">
        <v>577</v>
      </c>
      <c r="C329" s="1" t="s">
        <v>661</v>
      </c>
      <c r="D329" s="25">
        <v>0</v>
      </c>
      <c r="E329" s="25">
        <v>0</v>
      </c>
      <c r="F329" s="25">
        <v>0</v>
      </c>
      <c r="G329" s="25">
        <v>2</v>
      </c>
      <c r="H329" s="25">
        <v>3</v>
      </c>
      <c r="I329" s="25">
        <v>2</v>
      </c>
      <c r="J329" s="25">
        <v>0</v>
      </c>
      <c r="K329" s="17">
        <v>2</v>
      </c>
      <c r="L329" s="17">
        <v>34.896000000000001</v>
      </c>
      <c r="M329" s="10">
        <v>5.7313159101329662E-2</v>
      </c>
      <c r="O329" s="17"/>
    </row>
    <row r="330" spans="1:15" ht="14.25" customHeight="1" x14ac:dyDescent="0.2">
      <c r="A330" s="1" t="s">
        <v>578</v>
      </c>
      <c r="B330" s="1" t="s">
        <v>579</v>
      </c>
      <c r="C330" s="1" t="s">
        <v>658</v>
      </c>
      <c r="D330" s="25">
        <v>0</v>
      </c>
      <c r="E330" s="25">
        <v>0</v>
      </c>
      <c r="F330" s="25">
        <v>0</v>
      </c>
      <c r="G330" s="25">
        <v>5</v>
      </c>
      <c r="H330" s="25">
        <v>5</v>
      </c>
      <c r="I330" s="25">
        <v>5</v>
      </c>
      <c r="J330" s="25">
        <v>8</v>
      </c>
      <c r="K330" s="17">
        <v>10</v>
      </c>
      <c r="L330" s="17">
        <v>53.002000000000002</v>
      </c>
      <c r="M330" s="10">
        <v>0.18867212558016677</v>
      </c>
      <c r="O330" s="17"/>
    </row>
    <row r="331" spans="1:15" ht="14.25" customHeight="1" x14ac:dyDescent="0.2">
      <c r="A331" s="1" t="s">
        <v>580</v>
      </c>
      <c r="B331" s="1" t="s">
        <v>581</v>
      </c>
      <c r="C331" s="1" t="s">
        <v>662</v>
      </c>
      <c r="D331" s="25">
        <v>10</v>
      </c>
      <c r="E331" s="25">
        <v>14</v>
      </c>
      <c r="F331" s="25">
        <v>17</v>
      </c>
      <c r="G331" s="25">
        <v>7</v>
      </c>
      <c r="H331" s="25">
        <v>9</v>
      </c>
      <c r="I331" s="25">
        <v>5</v>
      </c>
      <c r="J331" s="25">
        <v>7</v>
      </c>
      <c r="K331" s="17">
        <v>7</v>
      </c>
      <c r="L331" s="17">
        <v>146.65</v>
      </c>
      <c r="M331" s="10">
        <v>4.77326968973747E-2</v>
      </c>
      <c r="O331" s="17"/>
    </row>
    <row r="332" spans="1:15" ht="14.25" customHeight="1" x14ac:dyDescent="0.2">
      <c r="A332" s="1" t="s">
        <v>582</v>
      </c>
      <c r="B332" s="1" t="s">
        <v>583</v>
      </c>
      <c r="C332" s="1" t="s">
        <v>664</v>
      </c>
      <c r="D332" s="25">
        <v>8</v>
      </c>
      <c r="E332" s="25">
        <v>13</v>
      </c>
      <c r="F332" s="25">
        <v>9</v>
      </c>
      <c r="G332" s="25">
        <v>8</v>
      </c>
      <c r="H332" s="25">
        <v>5</v>
      </c>
      <c r="I332" s="25">
        <v>7</v>
      </c>
      <c r="J332" s="29">
        <v>26</v>
      </c>
      <c r="K332" s="17">
        <v>20</v>
      </c>
      <c r="L332" s="17">
        <v>112.53</v>
      </c>
      <c r="M332" s="10">
        <v>0.1777303830089754</v>
      </c>
      <c r="O332" s="17"/>
    </row>
    <row r="333" spans="1:15" ht="14.25" customHeight="1" x14ac:dyDescent="0.2">
      <c r="A333" s="1" t="s">
        <v>584</v>
      </c>
      <c r="B333" s="1" t="s">
        <v>585</v>
      </c>
      <c r="C333" s="1" t="s">
        <v>656</v>
      </c>
      <c r="D333" s="27">
        <v>2</v>
      </c>
      <c r="E333" s="25">
        <v>4</v>
      </c>
      <c r="F333" s="25">
        <v>15</v>
      </c>
      <c r="G333" s="27">
        <v>3</v>
      </c>
      <c r="H333" s="25">
        <v>10</v>
      </c>
      <c r="I333" s="25">
        <v>33</v>
      </c>
      <c r="J333" s="25">
        <v>47</v>
      </c>
      <c r="K333" s="17">
        <v>44</v>
      </c>
      <c r="L333" s="17">
        <v>107.583</v>
      </c>
      <c r="M333" s="10">
        <v>0.40898654991959699</v>
      </c>
      <c r="O333" s="17"/>
    </row>
    <row r="334" spans="1:15" ht="14.25" customHeight="1" x14ac:dyDescent="0.2">
      <c r="A334" s="1" t="s">
        <v>586</v>
      </c>
      <c r="B334" s="1" t="s">
        <v>587</v>
      </c>
      <c r="C334" s="1" t="s">
        <v>656</v>
      </c>
      <c r="D334" s="25">
        <v>15</v>
      </c>
      <c r="E334" s="27">
        <v>5</v>
      </c>
      <c r="F334" s="25">
        <v>10</v>
      </c>
      <c r="G334" s="25">
        <v>7</v>
      </c>
      <c r="H334" s="25">
        <v>8</v>
      </c>
      <c r="I334" s="25">
        <v>23</v>
      </c>
      <c r="J334" s="25">
        <v>5</v>
      </c>
      <c r="K334" s="46">
        <v>13</v>
      </c>
      <c r="L334" s="17">
        <v>138.62100000000001</v>
      </c>
      <c r="M334" s="10">
        <v>9.3780884570158915E-2</v>
      </c>
      <c r="O334" s="17"/>
    </row>
    <row r="335" spans="1:15" ht="14.25" customHeight="1" x14ac:dyDescent="0.2">
      <c r="A335" s="1" t="s">
        <v>588</v>
      </c>
      <c r="B335" s="1" t="s">
        <v>589</v>
      </c>
      <c r="C335" s="1" t="s">
        <v>659</v>
      </c>
      <c r="D335" s="25">
        <v>7</v>
      </c>
      <c r="E335" s="25">
        <v>11</v>
      </c>
      <c r="F335" s="25">
        <v>7</v>
      </c>
      <c r="G335" s="25">
        <v>11</v>
      </c>
      <c r="H335" s="25">
        <v>5</v>
      </c>
      <c r="I335" s="27">
        <v>5</v>
      </c>
      <c r="J335" s="25">
        <v>5</v>
      </c>
      <c r="K335" s="17">
        <v>4</v>
      </c>
      <c r="L335" s="17">
        <v>90.647000000000006</v>
      </c>
      <c r="M335" s="10">
        <v>4.4127218771718865E-2</v>
      </c>
      <c r="O335" s="17"/>
    </row>
    <row r="336" spans="1:15" ht="14.25" customHeight="1" x14ac:dyDescent="0.2">
      <c r="A336" s="1" t="s">
        <v>590</v>
      </c>
      <c r="B336" s="1" t="s">
        <v>591</v>
      </c>
      <c r="C336" s="1" t="s">
        <v>664</v>
      </c>
      <c r="D336" s="25">
        <v>12</v>
      </c>
      <c r="E336" s="25">
        <v>13</v>
      </c>
      <c r="F336" s="25">
        <v>11</v>
      </c>
      <c r="G336" s="25">
        <v>14</v>
      </c>
      <c r="H336" s="25">
        <v>14</v>
      </c>
      <c r="I336" s="25">
        <v>19</v>
      </c>
      <c r="J336" s="25">
        <v>18</v>
      </c>
      <c r="K336" s="17">
        <v>21</v>
      </c>
      <c r="L336" s="17">
        <v>61.131</v>
      </c>
      <c r="M336" s="10">
        <v>0.34352456200618342</v>
      </c>
      <c r="O336" s="17"/>
    </row>
    <row r="337" spans="1:15" ht="14.25" customHeight="1" x14ac:dyDescent="0.2">
      <c r="A337" s="1" t="s">
        <v>592</v>
      </c>
      <c r="B337" s="1" t="s">
        <v>593</v>
      </c>
      <c r="C337" s="1" t="s">
        <v>661</v>
      </c>
      <c r="D337" s="25">
        <v>8</v>
      </c>
      <c r="E337" s="25">
        <v>5</v>
      </c>
      <c r="F337" s="25">
        <v>8</v>
      </c>
      <c r="G337" s="25">
        <v>15</v>
      </c>
      <c r="H337" s="25">
        <v>22</v>
      </c>
      <c r="I337" s="27">
        <v>12</v>
      </c>
      <c r="J337" s="28">
        <v>13</v>
      </c>
      <c r="K337" s="46">
        <v>6</v>
      </c>
      <c r="L337" s="17">
        <v>40.594000000000001</v>
      </c>
      <c r="M337" s="10">
        <v>0.14780509434891856</v>
      </c>
      <c r="O337" s="17"/>
    </row>
    <row r="338" spans="1:15" ht="14.25" customHeight="1" x14ac:dyDescent="0.2">
      <c r="A338" s="1" t="s">
        <v>594</v>
      </c>
      <c r="B338" s="1" t="s">
        <v>595</v>
      </c>
      <c r="C338" s="1" t="s">
        <v>661</v>
      </c>
      <c r="D338" s="25">
        <v>3</v>
      </c>
      <c r="E338" s="25">
        <v>5</v>
      </c>
      <c r="F338" s="25">
        <v>8</v>
      </c>
      <c r="G338" s="25">
        <v>6</v>
      </c>
      <c r="H338" s="25">
        <v>3</v>
      </c>
      <c r="I338" s="25">
        <v>6</v>
      </c>
      <c r="J338" s="25">
        <v>20</v>
      </c>
      <c r="K338" s="17">
        <v>8</v>
      </c>
      <c r="L338" s="17">
        <v>52.179000000000002</v>
      </c>
      <c r="M338" s="10">
        <v>0.15331838479081622</v>
      </c>
      <c r="O338" s="17"/>
    </row>
    <row r="339" spans="1:15" ht="14.25" customHeight="1" x14ac:dyDescent="0.2">
      <c r="A339" s="1" t="s">
        <v>596</v>
      </c>
      <c r="B339" s="1" t="s">
        <v>597</v>
      </c>
      <c r="C339" s="1" t="s">
        <v>658</v>
      </c>
      <c r="D339" s="25">
        <v>0</v>
      </c>
      <c r="E339" s="25">
        <v>2</v>
      </c>
      <c r="F339" s="25">
        <v>0</v>
      </c>
      <c r="G339" s="25">
        <v>3</v>
      </c>
      <c r="H339" s="25">
        <v>0</v>
      </c>
      <c r="I339" s="25">
        <v>2</v>
      </c>
      <c r="J339" s="25">
        <v>4</v>
      </c>
      <c r="K339" s="17">
        <v>1</v>
      </c>
      <c r="L339" s="17">
        <v>51.02</v>
      </c>
      <c r="M339" s="10">
        <v>1.9600156801254411E-2</v>
      </c>
      <c r="O339" s="17"/>
    </row>
    <row r="340" spans="1:15" ht="14.25" customHeight="1" x14ac:dyDescent="0.2">
      <c r="A340" s="1" t="s">
        <v>598</v>
      </c>
      <c r="B340" s="1" t="s">
        <v>599</v>
      </c>
      <c r="C340" s="1" t="s">
        <v>658</v>
      </c>
      <c r="D340" s="25">
        <v>0</v>
      </c>
      <c r="E340" s="25">
        <v>0</v>
      </c>
      <c r="F340" s="25">
        <v>0</v>
      </c>
      <c r="G340" s="25">
        <v>0</v>
      </c>
      <c r="H340" s="25">
        <v>1</v>
      </c>
      <c r="I340" s="25">
        <v>0</v>
      </c>
      <c r="J340" s="25">
        <v>7</v>
      </c>
      <c r="K340" s="17">
        <v>4</v>
      </c>
      <c r="L340" s="17">
        <v>68.301000000000002</v>
      </c>
      <c r="M340" s="10">
        <v>5.8564296276774862E-2</v>
      </c>
      <c r="O340" s="17"/>
    </row>
    <row r="341" spans="1:15" ht="14.25" customHeight="1" x14ac:dyDescent="0.2">
      <c r="A341" s="1" t="s">
        <v>600</v>
      </c>
      <c r="B341" s="1" t="s">
        <v>601</v>
      </c>
      <c r="C341" s="1" t="s">
        <v>660</v>
      </c>
      <c r="D341" s="25">
        <v>0</v>
      </c>
      <c r="E341" s="25">
        <v>0</v>
      </c>
      <c r="F341" s="25">
        <v>4</v>
      </c>
      <c r="G341" s="25">
        <v>7</v>
      </c>
      <c r="H341" s="25">
        <v>5</v>
      </c>
      <c r="I341" s="25">
        <v>7</v>
      </c>
      <c r="J341" s="25">
        <v>5</v>
      </c>
      <c r="K341" s="17">
        <v>12</v>
      </c>
      <c r="L341" s="17">
        <v>33.258000000000003</v>
      </c>
      <c r="M341" s="10">
        <v>0.36081544290095613</v>
      </c>
      <c r="O341" s="17"/>
    </row>
    <row r="342" spans="1:15" ht="14.25" customHeight="1" x14ac:dyDescent="0.2">
      <c r="A342" s="1" t="s">
        <v>602</v>
      </c>
      <c r="B342" s="1" t="s">
        <v>603</v>
      </c>
      <c r="C342" s="1" t="s">
        <v>661</v>
      </c>
      <c r="D342" s="25">
        <v>1</v>
      </c>
      <c r="E342" s="25">
        <v>1</v>
      </c>
      <c r="F342" s="25">
        <v>2</v>
      </c>
      <c r="G342" s="27">
        <v>1</v>
      </c>
      <c r="H342" s="25">
        <v>1</v>
      </c>
      <c r="I342" s="25">
        <v>14</v>
      </c>
      <c r="J342" s="28">
        <v>3</v>
      </c>
      <c r="K342" s="17">
        <v>18</v>
      </c>
      <c r="L342" s="17">
        <v>47.920999999999999</v>
      </c>
      <c r="M342" s="10">
        <v>0.37561820496233383</v>
      </c>
      <c r="O342" s="17"/>
    </row>
    <row r="343" spans="1:15" ht="14.25" customHeight="1" x14ac:dyDescent="0.2">
      <c r="A343" s="1" t="s">
        <v>604</v>
      </c>
      <c r="B343" s="1" t="s">
        <v>605</v>
      </c>
      <c r="C343" s="1" t="s">
        <v>658</v>
      </c>
      <c r="D343" s="25">
        <v>5</v>
      </c>
      <c r="E343" s="25">
        <v>6</v>
      </c>
      <c r="F343" s="25">
        <v>11</v>
      </c>
      <c r="G343" s="25">
        <v>8</v>
      </c>
      <c r="H343" s="25">
        <v>23</v>
      </c>
      <c r="I343" s="25">
        <v>15</v>
      </c>
      <c r="J343" s="25">
        <v>14</v>
      </c>
      <c r="K343" s="17">
        <v>20</v>
      </c>
      <c r="L343" s="17">
        <v>64.777000000000001</v>
      </c>
      <c r="M343" s="10">
        <v>0.30875156305478796</v>
      </c>
      <c r="O343" s="17"/>
    </row>
    <row r="344" spans="1:15" ht="14.25" customHeight="1" x14ac:dyDescent="0.2">
      <c r="A344" s="1" t="s">
        <v>606</v>
      </c>
      <c r="B344" s="1" t="s">
        <v>607</v>
      </c>
      <c r="C344" s="1" t="s">
        <v>663</v>
      </c>
      <c r="D344" s="25">
        <v>3</v>
      </c>
      <c r="E344" s="25">
        <v>4</v>
      </c>
      <c r="F344" s="25">
        <v>2</v>
      </c>
      <c r="G344" s="25">
        <v>0</v>
      </c>
      <c r="H344" s="25">
        <v>2</v>
      </c>
      <c r="I344" s="25">
        <v>0</v>
      </c>
      <c r="J344" s="25">
        <v>0</v>
      </c>
      <c r="K344" s="17">
        <v>0</v>
      </c>
      <c r="L344" s="17">
        <v>24.084</v>
      </c>
      <c r="M344" s="10">
        <v>0</v>
      </c>
      <c r="O344" s="17"/>
    </row>
    <row r="345" spans="1:15" ht="14.25" customHeight="1" x14ac:dyDescent="0.2">
      <c r="A345" s="1" t="s">
        <v>608</v>
      </c>
      <c r="B345" s="1" t="s">
        <v>609</v>
      </c>
      <c r="C345" s="1" t="s">
        <v>663</v>
      </c>
      <c r="D345" s="25">
        <v>2</v>
      </c>
      <c r="E345" s="25">
        <v>2</v>
      </c>
      <c r="F345" s="25">
        <v>4</v>
      </c>
      <c r="G345" s="25">
        <v>3</v>
      </c>
      <c r="H345" s="25">
        <v>0</v>
      </c>
      <c r="I345" s="25">
        <v>6</v>
      </c>
      <c r="J345" s="25">
        <v>2</v>
      </c>
      <c r="K345" s="17">
        <v>2</v>
      </c>
      <c r="L345" s="17">
        <v>46.402000000000001</v>
      </c>
      <c r="M345" s="10">
        <v>4.3101590448687555E-2</v>
      </c>
      <c r="O345" s="17"/>
    </row>
    <row r="346" spans="1:15" ht="14.25" customHeight="1" x14ac:dyDescent="0.2">
      <c r="A346" s="1" t="s">
        <v>610</v>
      </c>
      <c r="B346" s="1" t="s">
        <v>611</v>
      </c>
      <c r="C346" s="1" t="s">
        <v>659</v>
      </c>
      <c r="D346" s="26">
        <v>0</v>
      </c>
      <c r="E346" s="25">
        <v>1</v>
      </c>
      <c r="F346" s="25">
        <v>1</v>
      </c>
      <c r="G346" s="25">
        <v>1</v>
      </c>
      <c r="H346" s="25">
        <v>0</v>
      </c>
      <c r="I346" s="25">
        <v>1</v>
      </c>
      <c r="J346" s="25">
        <v>0</v>
      </c>
      <c r="K346" s="17">
        <v>0</v>
      </c>
      <c r="L346" s="17">
        <v>46.709000000000003</v>
      </c>
      <c r="M346" s="10">
        <v>0</v>
      </c>
      <c r="O346" s="17"/>
    </row>
    <row r="347" spans="1:15" ht="14.25" customHeight="1" x14ac:dyDescent="0.2">
      <c r="A347" s="1" t="s">
        <v>612</v>
      </c>
      <c r="B347" s="1" t="s">
        <v>613</v>
      </c>
      <c r="C347" s="1" t="s">
        <v>660</v>
      </c>
      <c r="D347" s="25">
        <v>3</v>
      </c>
      <c r="E347" s="25">
        <v>3</v>
      </c>
      <c r="F347" s="25">
        <v>0</v>
      </c>
      <c r="G347" s="25">
        <v>0</v>
      </c>
      <c r="H347" s="25">
        <v>1</v>
      </c>
      <c r="I347" s="25">
        <v>0</v>
      </c>
      <c r="J347" s="25">
        <v>1</v>
      </c>
      <c r="K347" s="17">
        <v>0</v>
      </c>
      <c r="L347" s="17">
        <v>40.704000000000001</v>
      </c>
      <c r="M347" s="10">
        <v>0</v>
      </c>
      <c r="O347" s="17"/>
    </row>
    <row r="348" spans="1:15" ht="14.25" customHeight="1" x14ac:dyDescent="0.2">
      <c r="A348" s="1" t="s">
        <v>614</v>
      </c>
      <c r="B348" s="1" t="s">
        <v>615</v>
      </c>
      <c r="C348" s="1" t="s">
        <v>658</v>
      </c>
      <c r="D348" s="25">
        <v>1</v>
      </c>
      <c r="E348" s="25">
        <v>5</v>
      </c>
      <c r="F348" s="25">
        <v>5</v>
      </c>
      <c r="G348" s="25">
        <v>2</v>
      </c>
      <c r="H348" s="25">
        <v>3</v>
      </c>
      <c r="I348" s="25">
        <v>3</v>
      </c>
      <c r="J348" s="25">
        <v>0</v>
      </c>
      <c r="K348" s="17">
        <v>7</v>
      </c>
      <c r="L348" s="17">
        <v>46.22</v>
      </c>
      <c r="M348" s="10">
        <v>0.15144958892254437</v>
      </c>
      <c r="O348" s="17"/>
    </row>
    <row r="349" spans="1:15" ht="14.25" customHeight="1" x14ac:dyDescent="0.2">
      <c r="A349" s="1" t="s">
        <v>616</v>
      </c>
      <c r="B349" s="1" t="s">
        <v>617</v>
      </c>
      <c r="C349" s="1" t="s">
        <v>663</v>
      </c>
      <c r="D349" s="26">
        <v>0</v>
      </c>
      <c r="E349" s="25">
        <v>0</v>
      </c>
      <c r="F349" s="26">
        <v>0</v>
      </c>
      <c r="G349" s="26">
        <v>2</v>
      </c>
      <c r="H349" s="25">
        <v>6</v>
      </c>
      <c r="I349" s="25">
        <v>4</v>
      </c>
      <c r="J349" s="25">
        <v>2</v>
      </c>
      <c r="K349" s="17">
        <v>4</v>
      </c>
      <c r="L349" s="17">
        <v>15.74</v>
      </c>
      <c r="M349" s="10">
        <v>0.25412960609911056</v>
      </c>
      <c r="O349" s="17"/>
    </row>
    <row r="350" spans="1:15" ht="14.25" customHeight="1" x14ac:dyDescent="0.2">
      <c r="A350" s="1" t="s">
        <v>618</v>
      </c>
      <c r="B350" s="1" t="s">
        <v>619</v>
      </c>
      <c r="C350" s="1" t="s">
        <v>656</v>
      </c>
      <c r="D350" s="27">
        <v>128</v>
      </c>
      <c r="E350" s="27">
        <v>106</v>
      </c>
      <c r="F350" s="27">
        <v>131</v>
      </c>
      <c r="G350" s="27">
        <v>140</v>
      </c>
      <c r="H350" s="27">
        <v>265</v>
      </c>
      <c r="I350" s="27">
        <v>265</v>
      </c>
      <c r="J350" s="28">
        <v>260</v>
      </c>
      <c r="K350" s="46">
        <v>217</v>
      </c>
      <c r="L350" s="17">
        <v>121.639</v>
      </c>
      <c r="M350" s="10">
        <v>1.7839673131150371</v>
      </c>
      <c r="O350" s="17"/>
    </row>
    <row r="351" spans="1:15" ht="14.25" customHeight="1" x14ac:dyDescent="0.2">
      <c r="A351" s="1" t="s">
        <v>620</v>
      </c>
      <c r="B351" s="1" t="s">
        <v>621</v>
      </c>
      <c r="C351" s="1" t="s">
        <v>663</v>
      </c>
      <c r="D351" s="25">
        <v>3</v>
      </c>
      <c r="E351" s="25">
        <v>2</v>
      </c>
      <c r="F351" s="25">
        <v>5</v>
      </c>
      <c r="G351" s="25">
        <v>6</v>
      </c>
      <c r="H351" s="25">
        <v>8</v>
      </c>
      <c r="I351" s="25">
        <v>6</v>
      </c>
      <c r="J351" s="25">
        <v>11</v>
      </c>
      <c r="K351" s="46">
        <v>18</v>
      </c>
      <c r="L351" s="17">
        <v>29.18</v>
      </c>
      <c r="M351" s="10">
        <v>0.61686086360520909</v>
      </c>
      <c r="O351" s="17"/>
    </row>
    <row r="352" spans="1:15" ht="14.25" customHeight="1" x14ac:dyDescent="0.2">
      <c r="A352" s="1" t="s">
        <v>622</v>
      </c>
      <c r="B352" s="1" t="s">
        <v>623</v>
      </c>
      <c r="C352" s="1" t="s">
        <v>659</v>
      </c>
      <c r="D352" s="25">
        <v>6</v>
      </c>
      <c r="E352" s="25">
        <v>11</v>
      </c>
      <c r="F352" s="25">
        <v>15</v>
      </c>
      <c r="G352" s="25">
        <v>13</v>
      </c>
      <c r="H352" s="25">
        <v>7</v>
      </c>
      <c r="I352" s="25">
        <v>3</v>
      </c>
      <c r="J352" s="25">
        <v>28</v>
      </c>
      <c r="K352" s="17">
        <v>30</v>
      </c>
      <c r="L352" s="17">
        <v>142.239</v>
      </c>
      <c r="M352" s="10">
        <v>0.2109126189019889</v>
      </c>
      <c r="O352" s="17"/>
    </row>
    <row r="353" spans="1:15" ht="14.25" customHeight="1" x14ac:dyDescent="0.2">
      <c r="A353" s="1" t="s">
        <v>624</v>
      </c>
      <c r="B353" s="1" t="s">
        <v>625</v>
      </c>
      <c r="C353" s="1" t="s">
        <v>663</v>
      </c>
      <c r="D353" s="25">
        <v>13</v>
      </c>
      <c r="E353" s="25">
        <v>6</v>
      </c>
      <c r="F353" s="25">
        <v>14</v>
      </c>
      <c r="G353" s="25">
        <v>5</v>
      </c>
      <c r="H353" s="25">
        <v>9</v>
      </c>
      <c r="I353" s="25">
        <v>23</v>
      </c>
      <c r="J353" s="25">
        <v>18</v>
      </c>
      <c r="K353" s="17">
        <v>31</v>
      </c>
      <c r="L353" s="17">
        <v>208.19399999999999</v>
      </c>
      <c r="M353" s="10">
        <v>0.14889958404180717</v>
      </c>
      <c r="O353" s="17"/>
    </row>
    <row r="354" spans="1:15" ht="14.25" customHeight="1" x14ac:dyDescent="0.2">
      <c r="A354" s="1" t="s">
        <v>626</v>
      </c>
      <c r="B354" s="1" t="s">
        <v>627</v>
      </c>
      <c r="C354" s="1" t="s">
        <v>658</v>
      </c>
      <c r="D354" s="27">
        <v>5</v>
      </c>
      <c r="E354" s="27">
        <v>9</v>
      </c>
      <c r="F354" s="27">
        <v>7</v>
      </c>
      <c r="G354" s="25">
        <v>11</v>
      </c>
      <c r="H354" s="27">
        <v>14</v>
      </c>
      <c r="I354" s="27">
        <v>5</v>
      </c>
      <c r="J354" s="28">
        <v>4</v>
      </c>
      <c r="K354" s="17">
        <v>9</v>
      </c>
      <c r="L354" s="17">
        <v>49.363999999999997</v>
      </c>
      <c r="M354" s="10">
        <v>0.18231909893849771</v>
      </c>
      <c r="O354" s="17"/>
    </row>
    <row r="355" spans="1:15" ht="14.25" customHeight="1" x14ac:dyDescent="0.2">
      <c r="A355" s="1" t="s">
        <v>628</v>
      </c>
      <c r="B355" s="1" t="s">
        <v>629</v>
      </c>
      <c r="C355" s="1" t="s">
        <v>658</v>
      </c>
      <c r="D355" s="25">
        <v>6</v>
      </c>
      <c r="E355" s="25">
        <v>7</v>
      </c>
      <c r="F355" s="25">
        <v>4</v>
      </c>
      <c r="G355" s="25">
        <v>7</v>
      </c>
      <c r="H355" s="25">
        <v>6</v>
      </c>
      <c r="I355" s="25">
        <v>35</v>
      </c>
      <c r="J355" s="28">
        <v>8</v>
      </c>
      <c r="K355" s="46">
        <v>11</v>
      </c>
      <c r="L355" s="17">
        <v>61.752000000000002</v>
      </c>
      <c r="M355" s="10">
        <v>0.17813188236818239</v>
      </c>
      <c r="O355" s="17"/>
    </row>
    <row r="356" spans="1:15" ht="14.25" customHeight="1" x14ac:dyDescent="0.2">
      <c r="A356" s="1" t="s">
        <v>630</v>
      </c>
      <c r="B356" s="1" t="s">
        <v>631</v>
      </c>
      <c r="C356" s="1" t="s">
        <v>659</v>
      </c>
      <c r="D356" s="25">
        <v>4</v>
      </c>
      <c r="E356" s="25">
        <v>5</v>
      </c>
      <c r="F356" s="25">
        <v>7</v>
      </c>
      <c r="G356" s="25">
        <v>7</v>
      </c>
      <c r="H356" s="25">
        <v>5</v>
      </c>
      <c r="I356" s="25">
        <v>8</v>
      </c>
      <c r="J356" s="25">
        <v>11</v>
      </c>
      <c r="K356" s="17">
        <v>14</v>
      </c>
      <c r="L356" s="17">
        <v>144.65100000000001</v>
      </c>
      <c r="M356" s="10">
        <v>9.6784674838058499E-2</v>
      </c>
      <c r="O356" s="17"/>
    </row>
    <row r="357" spans="1:15" ht="14.25" customHeight="1" x14ac:dyDescent="0.2">
      <c r="A357" s="1" t="s">
        <v>632</v>
      </c>
      <c r="B357" s="1" t="s">
        <v>633</v>
      </c>
      <c r="C357" s="1" t="s">
        <v>658</v>
      </c>
      <c r="D357" s="25">
        <v>2</v>
      </c>
      <c r="E357" s="25">
        <v>2</v>
      </c>
      <c r="F357" s="25">
        <v>2</v>
      </c>
      <c r="G357" s="25">
        <v>8</v>
      </c>
      <c r="H357" s="25">
        <v>9</v>
      </c>
      <c r="I357" s="25">
        <v>12</v>
      </c>
      <c r="J357" s="25">
        <v>12</v>
      </c>
      <c r="K357" s="46">
        <v>18</v>
      </c>
      <c r="L357" s="17">
        <v>40.652999999999999</v>
      </c>
      <c r="M357" s="10">
        <v>0.44277175116227585</v>
      </c>
      <c r="O357" s="17"/>
    </row>
    <row r="358" spans="1:15" ht="14.25" customHeight="1" x14ac:dyDescent="0.2">
      <c r="A358" s="1" t="s">
        <v>634</v>
      </c>
      <c r="B358" s="1" t="s">
        <v>635</v>
      </c>
      <c r="C358" s="1" t="s">
        <v>658</v>
      </c>
      <c r="D358" s="25">
        <v>1</v>
      </c>
      <c r="E358" s="25">
        <v>2</v>
      </c>
      <c r="F358" s="25">
        <v>2</v>
      </c>
      <c r="G358" s="25">
        <v>3</v>
      </c>
      <c r="H358" s="25">
        <v>2</v>
      </c>
      <c r="I358" s="25">
        <v>14</v>
      </c>
      <c r="J358" s="25">
        <v>11</v>
      </c>
      <c r="K358" s="17">
        <v>10</v>
      </c>
      <c r="L358" s="17">
        <v>64.41</v>
      </c>
      <c r="M358" s="10">
        <v>0.1552553951249806</v>
      </c>
      <c r="O358" s="17"/>
    </row>
    <row r="359" spans="1:15" ht="14.25" customHeight="1" x14ac:dyDescent="0.2">
      <c r="A359" s="1" t="s">
        <v>636</v>
      </c>
      <c r="B359" s="1" t="s">
        <v>637</v>
      </c>
      <c r="C359" s="1" t="s">
        <v>664</v>
      </c>
      <c r="D359" s="25">
        <v>9</v>
      </c>
      <c r="E359" s="25">
        <v>12</v>
      </c>
      <c r="F359" s="25">
        <v>8</v>
      </c>
      <c r="G359" s="25">
        <v>6</v>
      </c>
      <c r="H359" s="25">
        <v>7</v>
      </c>
      <c r="I359" s="25">
        <v>13</v>
      </c>
      <c r="J359" s="29">
        <v>18</v>
      </c>
      <c r="K359" s="17">
        <v>19</v>
      </c>
      <c r="L359" s="17">
        <v>105.98099999999999</v>
      </c>
      <c r="M359" s="10">
        <v>0.17927741765033356</v>
      </c>
      <c r="O359" s="17"/>
    </row>
    <row r="360" spans="1:15" ht="14.25" customHeight="1" x14ac:dyDescent="0.2">
      <c r="A360" s="1" t="s">
        <v>638</v>
      </c>
      <c r="B360" s="1" t="s">
        <v>639</v>
      </c>
      <c r="C360" s="1" t="s">
        <v>664</v>
      </c>
      <c r="D360" s="25">
        <v>7</v>
      </c>
      <c r="E360" s="27">
        <v>17</v>
      </c>
      <c r="F360" s="25">
        <v>34</v>
      </c>
      <c r="G360" s="25">
        <v>21</v>
      </c>
      <c r="H360" s="25">
        <v>22</v>
      </c>
      <c r="I360" s="25">
        <v>27</v>
      </c>
      <c r="J360" s="28">
        <v>10</v>
      </c>
      <c r="K360" s="46">
        <v>12</v>
      </c>
      <c r="L360" s="17">
        <v>44.100999999999999</v>
      </c>
      <c r="M360" s="10">
        <v>0.27210267340876626</v>
      </c>
      <c r="O360" s="17"/>
    </row>
    <row r="361" spans="1:15" ht="14.25" customHeight="1" x14ac:dyDescent="0.2">
      <c r="A361" s="1" t="s">
        <v>640</v>
      </c>
      <c r="B361" s="1" t="s">
        <v>641</v>
      </c>
      <c r="C361" s="1" t="s">
        <v>658</v>
      </c>
      <c r="D361" s="25">
        <v>5</v>
      </c>
      <c r="E361" s="25">
        <v>7</v>
      </c>
      <c r="F361" s="25">
        <v>8</v>
      </c>
      <c r="G361" s="25">
        <v>17</v>
      </c>
      <c r="H361" s="25">
        <v>17</v>
      </c>
      <c r="I361" s="25">
        <v>19</v>
      </c>
      <c r="J361" s="28">
        <v>11</v>
      </c>
      <c r="K361" s="17">
        <v>35</v>
      </c>
      <c r="L361" s="17">
        <v>50.134999999999998</v>
      </c>
      <c r="M361" s="10">
        <v>0.69811508925900068</v>
      </c>
      <c r="O361" s="17"/>
    </row>
    <row r="362" spans="1:15" ht="14.25" customHeight="1" x14ac:dyDescent="0.2">
      <c r="A362" s="1" t="s">
        <v>642</v>
      </c>
      <c r="B362" s="1" t="s">
        <v>643</v>
      </c>
      <c r="C362" s="1" t="s">
        <v>664</v>
      </c>
      <c r="D362" s="25">
        <v>14</v>
      </c>
      <c r="E362" s="25">
        <v>14</v>
      </c>
      <c r="F362" s="25">
        <v>6</v>
      </c>
      <c r="G362" s="25">
        <v>12</v>
      </c>
      <c r="H362" s="25">
        <v>8</v>
      </c>
      <c r="I362" s="25">
        <v>1</v>
      </c>
      <c r="J362" s="25">
        <v>2</v>
      </c>
      <c r="K362" s="17">
        <v>3</v>
      </c>
      <c r="L362" s="17">
        <v>51.942999999999998</v>
      </c>
      <c r="M362" s="10">
        <v>5.7755616733727359E-2</v>
      </c>
      <c r="O362" s="17"/>
    </row>
    <row r="363" spans="1:15" ht="14.25" customHeight="1" x14ac:dyDescent="0.2">
      <c r="A363" s="1" t="s">
        <v>644</v>
      </c>
      <c r="B363" s="1" t="s">
        <v>645</v>
      </c>
      <c r="C363" s="1" t="s">
        <v>658</v>
      </c>
      <c r="D363" s="25">
        <v>15</v>
      </c>
      <c r="E363" s="25">
        <v>14</v>
      </c>
      <c r="F363" s="27">
        <v>1</v>
      </c>
      <c r="G363" s="25">
        <v>9</v>
      </c>
      <c r="H363" s="25">
        <v>9</v>
      </c>
      <c r="I363" s="25">
        <v>11</v>
      </c>
      <c r="J363" s="25">
        <v>13</v>
      </c>
      <c r="K363" s="17">
        <v>14</v>
      </c>
      <c r="L363" s="17">
        <v>71.311999999999998</v>
      </c>
      <c r="M363" s="10">
        <v>0.19632039488445144</v>
      </c>
      <c r="O363" s="17"/>
    </row>
    <row r="364" spans="1:15" ht="14.25" customHeight="1" x14ac:dyDescent="0.2">
      <c r="A364" s="1" t="s">
        <v>646</v>
      </c>
      <c r="B364" s="1" t="s">
        <v>647</v>
      </c>
      <c r="C364" s="1" t="s">
        <v>659</v>
      </c>
      <c r="D364" s="25">
        <v>0</v>
      </c>
      <c r="E364" s="25">
        <v>0</v>
      </c>
      <c r="F364" s="25">
        <v>0</v>
      </c>
      <c r="G364" s="25">
        <v>1</v>
      </c>
      <c r="H364" s="25">
        <v>2</v>
      </c>
      <c r="I364" s="25">
        <v>1</v>
      </c>
      <c r="J364" s="25">
        <v>0</v>
      </c>
      <c r="K364" s="17">
        <v>0</v>
      </c>
      <c r="L364" s="17">
        <v>48.947000000000003</v>
      </c>
      <c r="M364" s="10">
        <v>0</v>
      </c>
      <c r="O364" s="17"/>
    </row>
    <row r="365" spans="1:15" ht="14.25" customHeight="1" x14ac:dyDescent="0.2">
      <c r="A365" s="1" t="s">
        <v>648</v>
      </c>
      <c r="B365" s="1" t="s">
        <v>649</v>
      </c>
      <c r="C365" s="1" t="s">
        <v>664</v>
      </c>
      <c r="D365" s="25">
        <v>7</v>
      </c>
      <c r="E365" s="27">
        <v>1</v>
      </c>
      <c r="F365" s="25">
        <v>9</v>
      </c>
      <c r="G365" s="26">
        <v>8</v>
      </c>
      <c r="H365" s="25">
        <v>5</v>
      </c>
      <c r="I365" s="25">
        <v>5</v>
      </c>
      <c r="J365" s="25">
        <v>1</v>
      </c>
      <c r="K365" s="17">
        <v>4</v>
      </c>
      <c r="L365" s="17">
        <v>44.146000000000001</v>
      </c>
      <c r="M365" s="10">
        <v>9.0608435645358587E-2</v>
      </c>
      <c r="O365" s="17"/>
    </row>
    <row r="366" spans="1:15" ht="14.25" customHeight="1" x14ac:dyDescent="0.2">
      <c r="A366" s="1" t="s">
        <v>650</v>
      </c>
      <c r="B366" s="1" t="s">
        <v>651</v>
      </c>
      <c r="C366" s="1" t="s">
        <v>662</v>
      </c>
      <c r="D366" s="31">
        <v>2</v>
      </c>
      <c r="E366" s="31">
        <v>2</v>
      </c>
      <c r="F366" s="31">
        <v>8</v>
      </c>
      <c r="G366" s="31">
        <v>9</v>
      </c>
      <c r="H366" s="31">
        <v>13</v>
      </c>
      <c r="I366" s="31">
        <v>18</v>
      </c>
      <c r="J366" s="31">
        <v>18</v>
      </c>
      <c r="K366" s="17">
        <v>29</v>
      </c>
      <c r="L366" s="17">
        <v>89.094999999999999</v>
      </c>
      <c r="M366" s="10">
        <v>0.32549525787081207</v>
      </c>
      <c r="O366" s="17"/>
    </row>
    <row r="367" spans="1:15" ht="13.5" thickBo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</row>
    <row r="369" spans="1:13" x14ac:dyDescent="0.2">
      <c r="A369" s="14" t="s">
        <v>772</v>
      </c>
      <c r="B369" s="14"/>
      <c r="C369" s="14"/>
      <c r="D369" s="14"/>
      <c r="E369" s="14"/>
      <c r="F369" s="14"/>
      <c r="G369" s="14"/>
      <c r="H369" s="14"/>
      <c r="I369" s="14"/>
    </row>
    <row r="370" spans="1:13" x14ac:dyDescent="0.2">
      <c r="A370" s="14" t="s">
        <v>666</v>
      </c>
      <c r="B370" s="14"/>
      <c r="C370" s="14"/>
      <c r="D370" s="13" t="s">
        <v>667</v>
      </c>
      <c r="E370" s="14"/>
      <c r="F370" s="14"/>
      <c r="G370" s="14"/>
      <c r="H370" s="14"/>
      <c r="I370" s="14"/>
    </row>
    <row r="371" spans="1:13" x14ac:dyDescent="0.2">
      <c r="A371" s="14"/>
      <c r="B371" s="14"/>
      <c r="C371" s="14"/>
      <c r="D371" s="14"/>
      <c r="E371" s="14"/>
      <c r="F371" s="14"/>
      <c r="G371" s="14"/>
      <c r="H371" s="14"/>
      <c r="I371" s="14"/>
    </row>
    <row r="372" spans="1:13" x14ac:dyDescent="0.2">
      <c r="A372" s="14" t="s">
        <v>668</v>
      </c>
      <c r="B372" s="14"/>
      <c r="C372" s="14"/>
      <c r="D372" s="14"/>
      <c r="E372" s="14"/>
      <c r="F372" s="14"/>
      <c r="G372" s="14"/>
      <c r="H372" s="14"/>
      <c r="I372" s="14"/>
    </row>
    <row r="373" spans="1:13" x14ac:dyDescent="0.2">
      <c r="A373" s="14" t="s">
        <v>669</v>
      </c>
      <c r="B373" s="14"/>
      <c r="C373" s="14"/>
      <c r="D373" s="14"/>
      <c r="E373" s="14"/>
      <c r="F373" s="14"/>
      <c r="G373" s="14"/>
      <c r="H373" s="14"/>
      <c r="I373" s="14"/>
    </row>
    <row r="374" spans="1:13" x14ac:dyDescent="0.2">
      <c r="A374" s="14" t="s">
        <v>674</v>
      </c>
      <c r="B374" s="14"/>
      <c r="C374" s="14"/>
      <c r="D374" s="14"/>
      <c r="E374" s="14"/>
      <c r="F374" s="14"/>
      <c r="G374" s="14"/>
      <c r="H374" s="14"/>
      <c r="I374" s="14"/>
    </row>
    <row r="375" spans="1:13" s="14" customFormat="1" ht="11.25" x14ac:dyDescent="0.2">
      <c r="A375" s="13" t="s">
        <v>673</v>
      </c>
    </row>
    <row r="376" spans="1:13" x14ac:dyDescent="0.2">
      <c r="A376" s="11" t="s">
        <v>670</v>
      </c>
      <c r="B376" s="11"/>
      <c r="C376" s="14"/>
      <c r="D376" s="14"/>
      <c r="E376" s="14"/>
      <c r="F376" s="14"/>
      <c r="G376" s="14"/>
      <c r="H376" s="14"/>
      <c r="I376" s="14"/>
    </row>
    <row r="377" spans="1:13" x14ac:dyDescent="0.2">
      <c r="A377" s="12" t="s">
        <v>703</v>
      </c>
      <c r="B377" s="14"/>
      <c r="C377" s="14"/>
      <c r="D377" s="14"/>
      <c r="E377" s="14"/>
      <c r="F377" s="14"/>
      <c r="G377" s="14"/>
      <c r="H377" s="14"/>
      <c r="I377" s="14"/>
    </row>
    <row r="378" spans="1:13" x14ac:dyDescent="0.2">
      <c r="A378" s="14" t="s">
        <v>671</v>
      </c>
      <c r="B378" s="14"/>
      <c r="C378" s="14"/>
      <c r="D378" s="14"/>
      <c r="E378" s="14"/>
      <c r="F378" s="14"/>
      <c r="G378" s="14"/>
      <c r="H378" s="14"/>
      <c r="I378" s="14"/>
    </row>
    <row r="379" spans="1:13" x14ac:dyDescent="0.2">
      <c r="A379" s="14" t="s">
        <v>672</v>
      </c>
      <c r="B379" s="14"/>
      <c r="C379" s="14"/>
      <c r="D379" s="14"/>
      <c r="E379" s="14"/>
      <c r="F379" s="14"/>
      <c r="G379" s="14"/>
      <c r="H379" s="14"/>
      <c r="I379" s="14"/>
    </row>
    <row r="380" spans="1:13" s="14" customFormat="1" ht="11.25" x14ac:dyDescent="0.2"/>
    <row r="381" spans="1:13" s="14" customFormat="1" ht="11.25" x14ac:dyDescent="0.2">
      <c r="A381" s="14" t="s">
        <v>675</v>
      </c>
      <c r="B381" s="23" t="s">
        <v>677</v>
      </c>
      <c r="L381" s="47" t="s">
        <v>679</v>
      </c>
      <c r="M381" s="48" t="s">
        <v>680</v>
      </c>
    </row>
    <row r="382" spans="1:13" s="14" customFormat="1" ht="11.25" x14ac:dyDescent="0.2">
      <c r="A382" s="14" t="s">
        <v>676</v>
      </c>
      <c r="B382" s="24" t="s">
        <v>724</v>
      </c>
      <c r="L382" s="47" t="s">
        <v>678</v>
      </c>
      <c r="M382" s="49" t="s">
        <v>681</v>
      </c>
    </row>
    <row r="383" spans="1:13" s="14" customFormat="1" ht="11.25" x14ac:dyDescent="0.2"/>
    <row r="384" spans="1:13" s="14" customFormat="1" ht="11.25" x14ac:dyDescent="0.2"/>
    <row r="385" s="14" customFormat="1" ht="11.25" x14ac:dyDescent="0.2"/>
    <row r="386" s="14" customFormat="1" ht="11.25" x14ac:dyDescent="0.2"/>
    <row r="387" s="14" customFormat="1" ht="11.25" x14ac:dyDescent="0.2"/>
    <row r="388" s="14" customFormat="1" ht="11.25" x14ac:dyDescent="0.2"/>
    <row r="389" s="14" customFormat="1" ht="11.25" x14ac:dyDescent="0.2"/>
    <row r="390" s="14" customFormat="1" ht="11.25" x14ac:dyDescent="0.2"/>
  </sheetData>
  <mergeCells count="1">
    <mergeCell ref="B4:C4"/>
  </mergeCells>
  <conditionalFormatting sqref="J42:J366">
    <cfRule type="expression" dxfId="16" priority="18" stopIfTrue="1">
      <formula>AND(N42="E",#REF!=1)</formula>
    </cfRule>
    <cfRule type="expression" dxfId="15" priority="19" stopIfTrue="1">
      <formula>N42="C"</formula>
    </cfRule>
  </conditionalFormatting>
  <conditionalFormatting sqref="J41">
    <cfRule type="expression" dxfId="14" priority="20" stopIfTrue="1">
      <formula>AND(#REF!="E",#REF!=1)</formula>
    </cfRule>
    <cfRule type="expression" dxfId="13" priority="21" stopIfTrue="1">
      <formula>#REF!="C"</formula>
    </cfRule>
  </conditionalFormatting>
  <conditionalFormatting sqref="K41:K366">
    <cfRule type="expression" dxfId="12" priority="22">
      <formula>#REF!="yes"</formula>
    </cfRule>
  </conditionalFormatting>
  <hyperlinks>
    <hyperlink ref="D370" r:id="rId1"/>
    <hyperlink ref="A375" r:id="rId2"/>
    <hyperlink ref="B381" r:id="rId3"/>
  </hyperlinks>
  <pageMargins left="0.70866141732283472" right="0.70866141732283472" top="0.74803149606299213" bottom="0.74803149606299213" header="0.31496062992125984" footer="0.31496062992125984"/>
  <pageSetup paperSize="9" scale="47" fitToHeight="0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0"/>
  <sheetViews>
    <sheetView showGridLines="0" zoomScale="80" zoomScaleNormal="80" workbookViewId="0">
      <pane ySplit="12" topLeftCell="A13" activePane="bottomLeft" state="frozen"/>
      <selection pane="bottomLeft" activeCell="A13" sqref="A13"/>
    </sheetView>
  </sheetViews>
  <sheetFormatPr defaultRowHeight="12.75" x14ac:dyDescent="0.2"/>
  <cols>
    <col min="1" max="1" width="10.77734375" style="1" customWidth="1"/>
    <col min="2" max="2" width="21.33203125" style="1" customWidth="1"/>
    <col min="3" max="3" width="18.109375" style="1" bestFit="1" customWidth="1"/>
    <col min="4" max="7" width="11.44140625" style="1" customWidth="1"/>
    <col min="8" max="8" width="3" style="40" customWidth="1"/>
    <col min="9" max="16384" width="8.88671875" style="1"/>
  </cols>
  <sheetData>
    <row r="1" spans="1:8" ht="36" customHeight="1" x14ac:dyDescent="0.2">
      <c r="A1" s="113" t="s">
        <v>741</v>
      </c>
      <c r="B1" s="113"/>
      <c r="C1" s="113"/>
      <c r="D1" s="113"/>
      <c r="E1" s="113"/>
      <c r="F1" s="113"/>
      <c r="G1" s="113"/>
    </row>
    <row r="2" spans="1:8" ht="18.75" customHeight="1" x14ac:dyDescent="0.2">
      <c r="A2" s="37" t="s">
        <v>763</v>
      </c>
      <c r="B2" s="3"/>
      <c r="C2" s="3"/>
      <c r="D2" s="3"/>
      <c r="E2" s="3"/>
      <c r="F2" s="3"/>
      <c r="G2" s="3"/>
    </row>
    <row r="3" spans="1:8" ht="13.5" thickBot="1" x14ac:dyDescent="0.25">
      <c r="A3" s="7"/>
      <c r="B3" s="7"/>
      <c r="C3" s="7"/>
      <c r="D3" s="7"/>
      <c r="E3" s="7"/>
      <c r="F3" s="7"/>
      <c r="G3" s="45" t="s">
        <v>768</v>
      </c>
      <c r="H3" s="41"/>
    </row>
    <row r="4" spans="1:8" ht="42" customHeight="1" x14ac:dyDescent="0.2">
      <c r="A4" s="5" t="s">
        <v>652</v>
      </c>
      <c r="B4" s="115" t="s">
        <v>757</v>
      </c>
      <c r="C4" s="115"/>
      <c r="D4" s="36" t="s">
        <v>700</v>
      </c>
      <c r="E4" s="36" t="s">
        <v>749</v>
      </c>
      <c r="F4" s="36" t="s">
        <v>750</v>
      </c>
      <c r="G4" s="6" t="s">
        <v>751</v>
      </c>
      <c r="H4" s="43"/>
    </row>
    <row r="5" spans="1:8" ht="14.25" customHeight="1" x14ac:dyDescent="0.2">
      <c r="A5" s="8"/>
      <c r="B5" s="8"/>
      <c r="C5" s="8"/>
      <c r="D5" s="79"/>
      <c r="E5" s="8"/>
      <c r="F5" s="8"/>
      <c r="G5" s="8"/>
    </row>
    <row r="6" spans="1:8" ht="14.25" customHeight="1" x14ac:dyDescent="0.2">
      <c r="A6" s="44" t="s">
        <v>687</v>
      </c>
      <c r="B6" s="20" t="s">
        <v>654</v>
      </c>
      <c r="C6" s="20"/>
      <c r="D6" s="34">
        <v>4751</v>
      </c>
      <c r="E6" s="34">
        <v>3965</v>
      </c>
      <c r="F6" s="34">
        <v>653</v>
      </c>
      <c r="G6" s="34">
        <v>133</v>
      </c>
    </row>
    <row r="7" spans="1:8" ht="14.25" customHeight="1" x14ac:dyDescent="0.2">
      <c r="A7" s="8"/>
      <c r="B7" s="21" t="s">
        <v>657</v>
      </c>
      <c r="C7" s="21"/>
      <c r="D7" s="34"/>
      <c r="E7" s="35">
        <v>83.45611450221007</v>
      </c>
      <c r="F7" s="35">
        <v>13.744474847400548</v>
      </c>
      <c r="G7" s="35">
        <v>2.7994106503893916</v>
      </c>
    </row>
    <row r="8" spans="1:8" ht="14.25" customHeight="1" x14ac:dyDescent="0.2">
      <c r="A8" s="8"/>
      <c r="B8" s="20"/>
      <c r="C8" s="20"/>
      <c r="D8" s="34"/>
      <c r="E8" s="34"/>
      <c r="F8" s="34"/>
      <c r="G8" s="34"/>
    </row>
    <row r="9" spans="1:8" ht="14.25" customHeight="1" x14ac:dyDescent="0.2">
      <c r="A9" s="39" t="s">
        <v>688</v>
      </c>
      <c r="B9" s="39" t="s">
        <v>656</v>
      </c>
      <c r="C9" s="20"/>
      <c r="D9" s="34">
        <v>1137</v>
      </c>
      <c r="E9" s="34">
        <v>930</v>
      </c>
      <c r="F9" s="34">
        <v>133</v>
      </c>
      <c r="G9" s="34">
        <v>74</v>
      </c>
    </row>
    <row r="10" spans="1:8" ht="14.25" customHeight="1" x14ac:dyDescent="0.2">
      <c r="A10" s="39"/>
      <c r="B10" s="21" t="s">
        <v>682</v>
      </c>
      <c r="C10" s="20"/>
      <c r="D10" s="35"/>
      <c r="E10" s="35">
        <v>81.794195250659627</v>
      </c>
      <c r="F10" s="35">
        <v>11.697449428320141</v>
      </c>
      <c r="G10" s="35">
        <v>6.508355321020229</v>
      </c>
    </row>
    <row r="11" spans="1:8" ht="14.25" customHeight="1" x14ac:dyDescent="0.2">
      <c r="A11" s="95" t="s">
        <v>689</v>
      </c>
      <c r="B11" s="39" t="s">
        <v>761</v>
      </c>
      <c r="C11" s="83"/>
      <c r="D11" s="34">
        <v>3614</v>
      </c>
      <c r="E11" s="34">
        <v>3035</v>
      </c>
      <c r="F11" s="34">
        <v>520</v>
      </c>
      <c r="G11" s="34">
        <v>59</v>
      </c>
    </row>
    <row r="12" spans="1:8" ht="14.25" customHeight="1" x14ac:dyDescent="0.2">
      <c r="A12" s="82"/>
      <c r="B12" s="21" t="s">
        <v>762</v>
      </c>
      <c r="C12" s="83"/>
      <c r="D12" s="35"/>
      <c r="E12" s="35">
        <v>83.97897066961815</v>
      </c>
      <c r="F12" s="35">
        <v>14.388489208633093</v>
      </c>
      <c r="G12" s="35">
        <v>1.632540121748755</v>
      </c>
    </row>
    <row r="13" spans="1:8" ht="14.25" customHeight="1" x14ac:dyDescent="0.2">
      <c r="A13" s="82"/>
      <c r="B13" s="22"/>
      <c r="C13" s="83"/>
      <c r="D13" s="35"/>
      <c r="E13" s="35"/>
      <c r="F13" s="35"/>
      <c r="G13" s="35"/>
    </row>
    <row r="14" spans="1:8" ht="14.25" customHeight="1" x14ac:dyDescent="0.2">
      <c r="A14" s="39" t="s">
        <v>725</v>
      </c>
      <c r="B14" s="39" t="s">
        <v>665</v>
      </c>
      <c r="C14" s="20"/>
      <c r="D14" s="34">
        <v>51</v>
      </c>
      <c r="E14" s="34">
        <v>46</v>
      </c>
      <c r="F14" s="34">
        <v>5</v>
      </c>
      <c r="G14" s="34">
        <v>0</v>
      </c>
    </row>
    <row r="15" spans="1:8" ht="14.25" customHeight="1" x14ac:dyDescent="0.2">
      <c r="A15" s="39"/>
      <c r="B15" s="21" t="s">
        <v>733</v>
      </c>
      <c r="C15" s="20"/>
      <c r="D15" s="35"/>
      <c r="E15" s="35">
        <v>90.196078431372555</v>
      </c>
      <c r="F15" s="35">
        <v>9.8039215686274517</v>
      </c>
      <c r="G15" s="35">
        <v>0</v>
      </c>
    </row>
    <row r="16" spans="1:8" ht="14.25" customHeight="1" x14ac:dyDescent="0.2">
      <c r="A16" s="39" t="s">
        <v>726</v>
      </c>
      <c r="B16" s="39" t="s">
        <v>659</v>
      </c>
      <c r="C16" s="20"/>
      <c r="D16" s="34">
        <v>434</v>
      </c>
      <c r="E16" s="34">
        <v>385</v>
      </c>
      <c r="F16" s="34">
        <v>49</v>
      </c>
      <c r="G16" s="34">
        <v>0</v>
      </c>
    </row>
    <row r="17" spans="1:7" ht="14.25" customHeight="1" x14ac:dyDescent="0.2">
      <c r="A17" s="39"/>
      <c r="B17" s="21" t="s">
        <v>734</v>
      </c>
      <c r="C17" s="20"/>
      <c r="D17" s="35"/>
      <c r="E17" s="35">
        <v>88.709677419354833</v>
      </c>
      <c r="F17" s="35">
        <v>11.29032258064516</v>
      </c>
      <c r="G17" s="35">
        <v>0</v>
      </c>
    </row>
    <row r="18" spans="1:7" ht="14.25" customHeight="1" x14ac:dyDescent="0.2">
      <c r="A18" s="39" t="s">
        <v>727</v>
      </c>
      <c r="B18" s="39" t="s">
        <v>662</v>
      </c>
      <c r="C18" s="20"/>
      <c r="D18" s="34">
        <v>207</v>
      </c>
      <c r="E18" s="34">
        <v>186</v>
      </c>
      <c r="F18" s="34">
        <v>21</v>
      </c>
      <c r="G18" s="34">
        <v>0</v>
      </c>
    </row>
    <row r="19" spans="1:7" ht="14.25" customHeight="1" x14ac:dyDescent="0.2">
      <c r="A19" s="39"/>
      <c r="B19" s="21" t="s">
        <v>747</v>
      </c>
      <c r="C19" s="20"/>
      <c r="D19" s="35"/>
      <c r="E19" s="35">
        <v>89.85507246376811</v>
      </c>
      <c r="F19" s="35">
        <v>10.144927536231885</v>
      </c>
      <c r="G19" s="35">
        <v>0</v>
      </c>
    </row>
    <row r="20" spans="1:7" ht="14.25" customHeight="1" x14ac:dyDescent="0.2">
      <c r="A20" s="39" t="s">
        <v>728</v>
      </c>
      <c r="B20" s="39" t="s">
        <v>660</v>
      </c>
      <c r="C20" s="20"/>
      <c r="D20" s="34">
        <v>313</v>
      </c>
      <c r="E20" s="34">
        <v>254</v>
      </c>
      <c r="F20" s="34">
        <v>44</v>
      </c>
      <c r="G20" s="34">
        <v>15</v>
      </c>
    </row>
    <row r="21" spans="1:7" ht="14.25" customHeight="1" x14ac:dyDescent="0.2">
      <c r="A21" s="39"/>
      <c r="B21" s="21" t="s">
        <v>736</v>
      </c>
      <c r="C21" s="20"/>
      <c r="D21" s="35"/>
      <c r="E21" s="35">
        <v>81.150159744408938</v>
      </c>
      <c r="F21" s="35">
        <v>14.057507987220447</v>
      </c>
      <c r="G21" s="35">
        <v>4.7923322683706067</v>
      </c>
    </row>
    <row r="22" spans="1:7" ht="14.25" customHeight="1" x14ac:dyDescent="0.2">
      <c r="A22" s="39" t="s">
        <v>729</v>
      </c>
      <c r="B22" s="39" t="s">
        <v>664</v>
      </c>
      <c r="C22" s="20"/>
      <c r="D22" s="34">
        <v>295</v>
      </c>
      <c r="E22" s="34">
        <v>232</v>
      </c>
      <c r="F22" s="34">
        <v>43</v>
      </c>
      <c r="G22" s="34">
        <v>20</v>
      </c>
    </row>
    <row r="23" spans="1:7" ht="14.25" customHeight="1" x14ac:dyDescent="0.2">
      <c r="A23" s="39"/>
      <c r="B23" s="21" t="s">
        <v>737</v>
      </c>
      <c r="C23" s="20"/>
      <c r="D23" s="35"/>
      <c r="E23" s="35">
        <v>78.644067796610173</v>
      </c>
      <c r="F23" s="35">
        <v>14.576271186440678</v>
      </c>
      <c r="G23" s="35">
        <v>6.7796610169491522</v>
      </c>
    </row>
    <row r="24" spans="1:7" ht="14.25" customHeight="1" x14ac:dyDescent="0.2">
      <c r="A24" s="39" t="s">
        <v>730</v>
      </c>
      <c r="B24" s="39" t="s">
        <v>661</v>
      </c>
      <c r="C24" s="20"/>
      <c r="D24" s="34">
        <v>615</v>
      </c>
      <c r="E24" s="34">
        <v>504</v>
      </c>
      <c r="F24" s="34">
        <v>97</v>
      </c>
      <c r="G24" s="34">
        <v>14</v>
      </c>
    </row>
    <row r="25" spans="1:7" ht="14.25" customHeight="1" x14ac:dyDescent="0.2">
      <c r="A25" s="39"/>
      <c r="B25" s="21" t="s">
        <v>738</v>
      </c>
      <c r="C25" s="20"/>
      <c r="D25" s="35"/>
      <c r="E25" s="35">
        <v>81.951219512195124</v>
      </c>
      <c r="F25" s="35">
        <v>15.772357723577235</v>
      </c>
      <c r="G25" s="35">
        <v>2.2764227642276422</v>
      </c>
    </row>
    <row r="26" spans="1:7" ht="14.25" customHeight="1" x14ac:dyDescent="0.2">
      <c r="A26" s="39" t="s">
        <v>731</v>
      </c>
      <c r="B26" s="39" t="s">
        <v>658</v>
      </c>
      <c r="C26" s="20"/>
      <c r="D26" s="34">
        <v>1119</v>
      </c>
      <c r="E26" s="34">
        <v>933</v>
      </c>
      <c r="F26" s="34">
        <v>183</v>
      </c>
      <c r="G26" s="34">
        <v>3</v>
      </c>
    </row>
    <row r="27" spans="1:7" ht="14.25" customHeight="1" x14ac:dyDescent="0.2">
      <c r="A27" s="39"/>
      <c r="B27" s="21" t="s">
        <v>739</v>
      </c>
      <c r="C27" s="20"/>
      <c r="D27" s="35"/>
      <c r="E27" s="35">
        <v>83.37801608579089</v>
      </c>
      <c r="F27" s="35">
        <v>16.353887399463808</v>
      </c>
      <c r="G27" s="35">
        <v>0.26809651474530832</v>
      </c>
    </row>
    <row r="28" spans="1:7" ht="14.25" customHeight="1" x14ac:dyDescent="0.2">
      <c r="A28" s="39" t="s">
        <v>732</v>
      </c>
      <c r="B28" s="39" t="s">
        <v>663</v>
      </c>
      <c r="C28" s="20"/>
      <c r="D28" s="34">
        <v>580</v>
      </c>
      <c r="E28" s="34">
        <v>495</v>
      </c>
      <c r="F28" s="34">
        <v>78</v>
      </c>
      <c r="G28" s="34">
        <v>7</v>
      </c>
    </row>
    <row r="29" spans="1:7" ht="14.25" customHeight="1" x14ac:dyDescent="0.2">
      <c r="A29" s="39"/>
      <c r="B29" s="21" t="s">
        <v>740</v>
      </c>
      <c r="C29" s="20"/>
      <c r="D29" s="35"/>
      <c r="E29" s="35">
        <v>85.34482758620689</v>
      </c>
      <c r="F29" s="35">
        <v>13.448275862068964</v>
      </c>
      <c r="G29" s="35">
        <v>1.2068965517241379</v>
      </c>
    </row>
    <row r="30" spans="1:7" ht="14.25" customHeight="1" x14ac:dyDescent="0.2">
      <c r="A30" s="8"/>
      <c r="B30" s="8"/>
      <c r="C30" s="8"/>
      <c r="D30" s="34"/>
      <c r="E30" s="34"/>
      <c r="F30" s="34"/>
      <c r="G30" s="34"/>
    </row>
    <row r="31" spans="1:7" ht="14.25" customHeight="1" x14ac:dyDescent="0.2">
      <c r="A31" s="1" t="s">
        <v>0</v>
      </c>
      <c r="B31" s="1" t="s">
        <v>1</v>
      </c>
      <c r="C31" s="1" t="s">
        <v>658</v>
      </c>
      <c r="D31" s="96">
        <v>2</v>
      </c>
      <c r="E31" s="17">
        <v>2</v>
      </c>
      <c r="F31" s="17">
        <v>0</v>
      </c>
      <c r="G31" s="17">
        <v>0</v>
      </c>
    </row>
    <row r="32" spans="1:7" ht="14.25" customHeight="1" x14ac:dyDescent="0.2">
      <c r="A32" s="1" t="s">
        <v>2</v>
      </c>
      <c r="B32" s="1" t="s">
        <v>3</v>
      </c>
      <c r="C32" s="1" t="s">
        <v>659</v>
      </c>
      <c r="D32" s="96">
        <v>1</v>
      </c>
      <c r="E32" s="17">
        <v>1</v>
      </c>
      <c r="F32" s="17">
        <v>0</v>
      </c>
      <c r="G32" s="17">
        <v>0</v>
      </c>
    </row>
    <row r="33" spans="1:7" ht="14.25" customHeight="1" x14ac:dyDescent="0.2">
      <c r="A33" s="1" t="s">
        <v>4</v>
      </c>
      <c r="B33" s="1" t="s">
        <v>5</v>
      </c>
      <c r="C33" s="1" t="s">
        <v>660</v>
      </c>
      <c r="D33" s="96">
        <v>4</v>
      </c>
      <c r="E33" s="17">
        <v>4</v>
      </c>
      <c r="F33" s="17">
        <v>0</v>
      </c>
      <c r="G33" s="17">
        <v>0</v>
      </c>
    </row>
    <row r="34" spans="1:7" ht="14.25" customHeight="1" x14ac:dyDescent="0.2">
      <c r="A34" s="1" t="s">
        <v>6</v>
      </c>
      <c r="B34" s="1" t="s">
        <v>7</v>
      </c>
      <c r="C34" s="1" t="s">
        <v>658</v>
      </c>
      <c r="D34" s="96">
        <v>17</v>
      </c>
      <c r="E34" s="17">
        <v>14</v>
      </c>
      <c r="F34" s="17">
        <v>3</v>
      </c>
      <c r="G34" s="17">
        <v>0</v>
      </c>
    </row>
    <row r="35" spans="1:7" ht="14.25" customHeight="1" x14ac:dyDescent="0.2">
      <c r="A35" s="1" t="s">
        <v>8</v>
      </c>
      <c r="B35" s="1" t="s">
        <v>9</v>
      </c>
      <c r="C35" s="1" t="s">
        <v>660</v>
      </c>
      <c r="D35" s="96">
        <v>5</v>
      </c>
      <c r="E35" s="17">
        <v>5</v>
      </c>
      <c r="F35" s="17">
        <v>0</v>
      </c>
      <c r="G35" s="17">
        <v>0</v>
      </c>
    </row>
    <row r="36" spans="1:7" ht="14.25" customHeight="1" x14ac:dyDescent="0.2">
      <c r="A36" s="1" t="s">
        <v>10</v>
      </c>
      <c r="B36" s="1" t="s">
        <v>11</v>
      </c>
      <c r="C36" s="1" t="s">
        <v>658</v>
      </c>
      <c r="D36" s="96">
        <v>11</v>
      </c>
      <c r="E36" s="17">
        <v>9</v>
      </c>
      <c r="F36" s="17">
        <v>2</v>
      </c>
      <c r="G36" s="17">
        <v>0</v>
      </c>
    </row>
    <row r="37" spans="1:7" ht="14.25" customHeight="1" x14ac:dyDescent="0.2">
      <c r="A37" s="1" t="s">
        <v>12</v>
      </c>
      <c r="B37" s="1" t="s">
        <v>13</v>
      </c>
      <c r="C37" s="1" t="s">
        <v>658</v>
      </c>
      <c r="D37" s="96">
        <v>20</v>
      </c>
      <c r="E37" s="17">
        <v>16</v>
      </c>
      <c r="F37" s="17">
        <v>4</v>
      </c>
      <c r="G37" s="17">
        <v>0</v>
      </c>
    </row>
    <row r="38" spans="1:7" ht="14.25" customHeight="1" x14ac:dyDescent="0.2">
      <c r="A38" s="1" t="s">
        <v>14</v>
      </c>
      <c r="B38" s="1" t="s">
        <v>15</v>
      </c>
      <c r="C38" s="1" t="s">
        <v>661</v>
      </c>
      <c r="D38" s="96">
        <v>1</v>
      </c>
      <c r="E38" s="17">
        <v>1</v>
      </c>
      <c r="F38" s="17">
        <v>0</v>
      </c>
      <c r="G38" s="17">
        <v>0</v>
      </c>
    </row>
    <row r="39" spans="1:7" ht="14.25" customHeight="1" x14ac:dyDescent="0.2">
      <c r="A39" s="1" t="s">
        <v>16</v>
      </c>
      <c r="B39" s="1" t="s">
        <v>17</v>
      </c>
      <c r="C39" s="1" t="s">
        <v>656</v>
      </c>
      <c r="D39" s="96">
        <v>0</v>
      </c>
      <c r="E39" s="17">
        <v>0</v>
      </c>
      <c r="F39" s="17">
        <v>0</v>
      </c>
      <c r="G39" s="17">
        <v>0</v>
      </c>
    </row>
    <row r="40" spans="1:7" ht="14.25" customHeight="1" x14ac:dyDescent="0.2">
      <c r="A40" s="1" t="s">
        <v>18</v>
      </c>
      <c r="B40" s="1" t="s">
        <v>19</v>
      </c>
      <c r="C40" s="1" t="s">
        <v>656</v>
      </c>
      <c r="D40" s="96">
        <v>21</v>
      </c>
      <c r="E40" s="17">
        <v>19</v>
      </c>
      <c r="F40" s="17">
        <v>2</v>
      </c>
      <c r="G40" s="17">
        <v>0</v>
      </c>
    </row>
    <row r="41" spans="1:7" ht="14.25" customHeight="1" x14ac:dyDescent="0.2">
      <c r="A41" s="1" t="s">
        <v>20</v>
      </c>
      <c r="B41" s="1" t="s">
        <v>21</v>
      </c>
      <c r="C41" s="1" t="s">
        <v>662</v>
      </c>
      <c r="D41" s="97">
        <v>0</v>
      </c>
      <c r="E41" s="46">
        <v>0</v>
      </c>
      <c r="F41" s="46">
        <v>0</v>
      </c>
      <c r="G41" s="46">
        <v>0</v>
      </c>
    </row>
    <row r="42" spans="1:7" ht="14.25" customHeight="1" x14ac:dyDescent="0.2">
      <c r="A42" s="1" t="s">
        <v>22</v>
      </c>
      <c r="B42" s="1" t="s">
        <v>23</v>
      </c>
      <c r="C42" s="1" t="s">
        <v>659</v>
      </c>
      <c r="D42" s="96">
        <v>0</v>
      </c>
      <c r="E42" s="17">
        <v>0</v>
      </c>
      <c r="F42" s="17">
        <v>0</v>
      </c>
      <c r="G42" s="17">
        <v>0</v>
      </c>
    </row>
    <row r="43" spans="1:7" ht="14.25" customHeight="1" x14ac:dyDescent="0.2">
      <c r="A43" s="1" t="s">
        <v>24</v>
      </c>
      <c r="B43" s="1" t="s">
        <v>25</v>
      </c>
      <c r="C43" s="1" t="s">
        <v>661</v>
      </c>
      <c r="D43" s="96">
        <v>24</v>
      </c>
      <c r="E43" s="17">
        <v>21</v>
      </c>
      <c r="F43" s="17">
        <v>3</v>
      </c>
      <c r="G43" s="17">
        <v>0</v>
      </c>
    </row>
    <row r="44" spans="1:7" ht="14.25" customHeight="1" x14ac:dyDescent="0.2">
      <c r="A44" s="1" t="s">
        <v>26</v>
      </c>
      <c r="B44" s="1" t="s">
        <v>27</v>
      </c>
      <c r="C44" s="1" t="s">
        <v>658</v>
      </c>
      <c r="D44" s="96">
        <v>15</v>
      </c>
      <c r="E44" s="17">
        <v>13</v>
      </c>
      <c r="F44" s="17">
        <v>2</v>
      </c>
      <c r="G44" s="17">
        <v>0</v>
      </c>
    </row>
    <row r="45" spans="1:7" ht="14.25" customHeight="1" x14ac:dyDescent="0.2">
      <c r="A45" s="1" t="s">
        <v>28</v>
      </c>
      <c r="B45" s="1" t="s">
        <v>29</v>
      </c>
      <c r="C45" s="1" t="s">
        <v>660</v>
      </c>
      <c r="D45" s="96">
        <v>13</v>
      </c>
      <c r="E45" s="17">
        <v>11</v>
      </c>
      <c r="F45" s="17">
        <v>2</v>
      </c>
      <c r="G45" s="17">
        <v>0</v>
      </c>
    </row>
    <row r="46" spans="1:7" ht="14.25" customHeight="1" x14ac:dyDescent="0.2">
      <c r="A46" s="1" t="s">
        <v>30</v>
      </c>
      <c r="B46" s="1" t="s">
        <v>31</v>
      </c>
      <c r="C46" s="1" t="s">
        <v>663</v>
      </c>
      <c r="D46" s="96">
        <v>34</v>
      </c>
      <c r="E46" s="17">
        <v>29</v>
      </c>
      <c r="F46" s="17">
        <v>5</v>
      </c>
      <c r="G46" s="17">
        <v>0</v>
      </c>
    </row>
    <row r="47" spans="1:7" ht="14.25" customHeight="1" x14ac:dyDescent="0.2">
      <c r="A47" s="1" t="s">
        <v>32</v>
      </c>
      <c r="B47" s="1" t="s">
        <v>33</v>
      </c>
      <c r="C47" s="1" t="s">
        <v>661</v>
      </c>
      <c r="D47" s="96">
        <v>76</v>
      </c>
      <c r="E47" s="17">
        <v>65</v>
      </c>
      <c r="F47" s="17">
        <v>11</v>
      </c>
      <c r="G47" s="17">
        <v>0</v>
      </c>
    </row>
    <row r="48" spans="1:7" ht="14.25" customHeight="1" x14ac:dyDescent="0.2">
      <c r="A48" s="1" t="s">
        <v>34</v>
      </c>
      <c r="B48" s="1" t="s">
        <v>35</v>
      </c>
      <c r="C48" s="1" t="s">
        <v>656</v>
      </c>
      <c r="D48" s="96">
        <v>16</v>
      </c>
      <c r="E48" s="17">
        <v>13</v>
      </c>
      <c r="F48" s="17">
        <v>3</v>
      </c>
      <c r="G48" s="17">
        <v>0</v>
      </c>
    </row>
    <row r="49" spans="1:7" ht="14.25" customHeight="1" x14ac:dyDescent="0.2">
      <c r="A49" s="1" t="s">
        <v>36</v>
      </c>
      <c r="B49" s="1" t="s">
        <v>37</v>
      </c>
      <c r="C49" s="1" t="s">
        <v>664</v>
      </c>
      <c r="D49" s="97">
        <v>57</v>
      </c>
      <c r="E49" s="46">
        <v>36</v>
      </c>
      <c r="F49" s="46">
        <v>13</v>
      </c>
      <c r="G49" s="46">
        <v>8</v>
      </c>
    </row>
    <row r="50" spans="1:7" ht="14.25" customHeight="1" x14ac:dyDescent="0.2">
      <c r="A50" s="1" t="s">
        <v>38</v>
      </c>
      <c r="B50" s="1" t="s">
        <v>39</v>
      </c>
      <c r="C50" s="1" t="s">
        <v>660</v>
      </c>
      <c r="D50" s="96">
        <v>0</v>
      </c>
      <c r="E50" s="17">
        <v>0</v>
      </c>
      <c r="F50" s="17">
        <v>0</v>
      </c>
      <c r="G50" s="17">
        <v>0</v>
      </c>
    </row>
    <row r="51" spans="1:7" ht="14.25" customHeight="1" x14ac:dyDescent="0.2">
      <c r="A51" s="1" t="s">
        <v>40</v>
      </c>
      <c r="B51" s="1" t="s">
        <v>41</v>
      </c>
      <c r="C51" s="1" t="s">
        <v>659</v>
      </c>
      <c r="D51" s="96">
        <v>2</v>
      </c>
      <c r="E51" s="17">
        <v>2</v>
      </c>
      <c r="F51" s="17">
        <v>0</v>
      </c>
      <c r="G51" s="17">
        <v>0</v>
      </c>
    </row>
    <row r="52" spans="1:7" ht="14.25" customHeight="1" x14ac:dyDescent="0.2">
      <c r="A52" s="1" t="s">
        <v>42</v>
      </c>
      <c r="B52" s="1" t="s">
        <v>43</v>
      </c>
      <c r="C52" s="1" t="s">
        <v>659</v>
      </c>
      <c r="D52" s="96">
        <v>13</v>
      </c>
      <c r="E52" s="17">
        <v>12</v>
      </c>
      <c r="F52" s="17">
        <v>1</v>
      </c>
      <c r="G52" s="17">
        <v>0</v>
      </c>
    </row>
    <row r="53" spans="1:7" ht="14.25" customHeight="1" x14ac:dyDescent="0.2">
      <c r="A53" s="1" t="s">
        <v>44</v>
      </c>
      <c r="B53" s="1" t="s">
        <v>45</v>
      </c>
      <c r="C53" s="1" t="s">
        <v>660</v>
      </c>
      <c r="D53" s="96">
        <v>5</v>
      </c>
      <c r="E53" s="17">
        <v>5</v>
      </c>
      <c r="F53" s="17">
        <v>0</v>
      </c>
      <c r="G53" s="17">
        <v>0</v>
      </c>
    </row>
    <row r="54" spans="1:7" ht="14.25" customHeight="1" x14ac:dyDescent="0.2">
      <c r="A54" s="1" t="s">
        <v>46</v>
      </c>
      <c r="B54" s="1" t="s">
        <v>47</v>
      </c>
      <c r="C54" s="1" t="s">
        <v>659</v>
      </c>
      <c r="D54" s="96">
        <v>17</v>
      </c>
      <c r="E54" s="17">
        <v>13</v>
      </c>
      <c r="F54" s="17">
        <v>4</v>
      </c>
      <c r="G54" s="17">
        <v>0</v>
      </c>
    </row>
    <row r="55" spans="1:7" ht="14.25" customHeight="1" x14ac:dyDescent="0.2">
      <c r="A55" s="1" t="s">
        <v>48</v>
      </c>
      <c r="B55" s="1" t="s">
        <v>49</v>
      </c>
      <c r="C55" s="1" t="s">
        <v>660</v>
      </c>
      <c r="D55" s="96">
        <v>15</v>
      </c>
      <c r="E55" s="17">
        <v>13</v>
      </c>
      <c r="F55" s="17">
        <v>2</v>
      </c>
      <c r="G55" s="17">
        <v>0</v>
      </c>
    </row>
    <row r="56" spans="1:7" ht="14.25" customHeight="1" x14ac:dyDescent="0.2">
      <c r="A56" s="1" t="s">
        <v>50</v>
      </c>
      <c r="B56" s="1" t="s">
        <v>51</v>
      </c>
      <c r="C56" s="1" t="s">
        <v>663</v>
      </c>
      <c r="D56" s="97">
        <v>48</v>
      </c>
      <c r="E56" s="46">
        <v>40</v>
      </c>
      <c r="F56" s="46">
        <v>8</v>
      </c>
      <c r="G56" s="46">
        <v>0</v>
      </c>
    </row>
    <row r="57" spans="1:7" ht="14.25" customHeight="1" x14ac:dyDescent="0.2">
      <c r="A57" s="1" t="s">
        <v>52</v>
      </c>
      <c r="B57" s="1" t="s">
        <v>53</v>
      </c>
      <c r="C57" s="1" t="s">
        <v>658</v>
      </c>
      <c r="D57" s="96">
        <v>6</v>
      </c>
      <c r="E57" s="17">
        <v>6</v>
      </c>
      <c r="F57" s="17">
        <v>0</v>
      </c>
      <c r="G57" s="17">
        <v>0</v>
      </c>
    </row>
    <row r="58" spans="1:7" ht="14.25" customHeight="1" x14ac:dyDescent="0.2">
      <c r="A58" s="1" t="s">
        <v>54</v>
      </c>
      <c r="B58" s="1" t="s">
        <v>55</v>
      </c>
      <c r="C58" s="1" t="s">
        <v>662</v>
      </c>
      <c r="D58" s="97">
        <v>15</v>
      </c>
      <c r="E58" s="46">
        <v>15</v>
      </c>
      <c r="F58" s="46">
        <v>0</v>
      </c>
      <c r="G58" s="46">
        <v>0</v>
      </c>
    </row>
    <row r="59" spans="1:7" ht="14.25" customHeight="1" x14ac:dyDescent="0.2">
      <c r="A59" s="1" t="s">
        <v>56</v>
      </c>
      <c r="B59" s="1" t="s">
        <v>57</v>
      </c>
      <c r="C59" s="1" t="s">
        <v>661</v>
      </c>
      <c r="D59" s="96">
        <v>0</v>
      </c>
      <c r="E59" s="17">
        <v>0</v>
      </c>
      <c r="F59" s="17">
        <v>0</v>
      </c>
      <c r="G59" s="17">
        <v>0</v>
      </c>
    </row>
    <row r="60" spans="1:7" ht="14.25" customHeight="1" x14ac:dyDescent="0.2">
      <c r="A60" s="1" t="s">
        <v>58</v>
      </c>
      <c r="B60" s="1" t="s">
        <v>59</v>
      </c>
      <c r="C60" s="1" t="s">
        <v>661</v>
      </c>
      <c r="D60" s="96">
        <v>1</v>
      </c>
      <c r="E60" s="17">
        <v>1</v>
      </c>
      <c r="F60" s="17">
        <v>0</v>
      </c>
      <c r="G60" s="17">
        <v>0</v>
      </c>
    </row>
    <row r="61" spans="1:7" ht="14.25" customHeight="1" x14ac:dyDescent="0.2">
      <c r="A61" s="1" t="s">
        <v>60</v>
      </c>
      <c r="B61" s="1" t="s">
        <v>61</v>
      </c>
      <c r="C61" s="1" t="s">
        <v>656</v>
      </c>
      <c r="D61" s="96">
        <v>29</v>
      </c>
      <c r="E61" s="17">
        <v>25</v>
      </c>
      <c r="F61" s="17">
        <v>1</v>
      </c>
      <c r="G61" s="17">
        <v>3</v>
      </c>
    </row>
    <row r="62" spans="1:7" ht="14.25" customHeight="1" x14ac:dyDescent="0.2">
      <c r="A62" s="1" t="s">
        <v>62</v>
      </c>
      <c r="B62" s="1" t="s">
        <v>63</v>
      </c>
      <c r="C62" s="1" t="s">
        <v>661</v>
      </c>
      <c r="D62" s="96">
        <v>0</v>
      </c>
      <c r="E62" s="17">
        <v>0</v>
      </c>
      <c r="F62" s="17">
        <v>0</v>
      </c>
      <c r="G62" s="17">
        <v>0</v>
      </c>
    </row>
    <row r="63" spans="1:7" ht="14.25" customHeight="1" x14ac:dyDescent="0.2">
      <c r="A63" s="1" t="s">
        <v>64</v>
      </c>
      <c r="B63" s="1" t="s">
        <v>65</v>
      </c>
      <c r="C63" s="1" t="s">
        <v>658</v>
      </c>
      <c r="D63" s="96">
        <v>178</v>
      </c>
      <c r="E63" s="17">
        <v>159</v>
      </c>
      <c r="F63" s="17">
        <v>19</v>
      </c>
      <c r="G63" s="17">
        <v>0</v>
      </c>
    </row>
    <row r="64" spans="1:7" ht="14.25" customHeight="1" x14ac:dyDescent="0.2">
      <c r="A64" s="1" t="s">
        <v>66</v>
      </c>
      <c r="B64" s="1" t="s">
        <v>67</v>
      </c>
      <c r="C64" s="1" t="s">
        <v>663</v>
      </c>
      <c r="D64" s="97">
        <v>86</v>
      </c>
      <c r="E64" s="46">
        <v>64</v>
      </c>
      <c r="F64" s="46">
        <v>18</v>
      </c>
      <c r="G64" s="46">
        <v>4</v>
      </c>
    </row>
    <row r="65" spans="1:7" ht="14.25" customHeight="1" x14ac:dyDescent="0.2">
      <c r="A65" s="1" t="s">
        <v>68</v>
      </c>
      <c r="B65" s="1" t="s">
        <v>69</v>
      </c>
      <c r="C65" s="1" t="s">
        <v>661</v>
      </c>
      <c r="D65" s="96">
        <v>2</v>
      </c>
      <c r="E65" s="17">
        <v>2</v>
      </c>
      <c r="F65" s="17">
        <v>0</v>
      </c>
      <c r="G65" s="17">
        <v>0</v>
      </c>
    </row>
    <row r="66" spans="1:7" ht="14.25" customHeight="1" x14ac:dyDescent="0.2">
      <c r="A66" s="1" t="s">
        <v>70</v>
      </c>
      <c r="B66" s="1" t="s">
        <v>71</v>
      </c>
      <c r="C66" s="1" t="s">
        <v>656</v>
      </c>
      <c r="D66" s="97">
        <v>5</v>
      </c>
      <c r="E66" s="46">
        <v>3</v>
      </c>
      <c r="F66" s="46">
        <v>2</v>
      </c>
      <c r="G66" s="46">
        <v>0</v>
      </c>
    </row>
    <row r="67" spans="1:7" ht="14.25" customHeight="1" x14ac:dyDescent="0.2">
      <c r="A67" s="1" t="s">
        <v>72</v>
      </c>
      <c r="B67" s="1" t="s">
        <v>73</v>
      </c>
      <c r="C67" s="1" t="s">
        <v>664</v>
      </c>
      <c r="D67" s="96">
        <v>1</v>
      </c>
      <c r="E67" s="17">
        <v>1</v>
      </c>
      <c r="F67" s="17">
        <v>0</v>
      </c>
      <c r="G67" s="17">
        <v>0</v>
      </c>
    </row>
    <row r="68" spans="1:7" ht="14.25" customHeight="1" x14ac:dyDescent="0.2">
      <c r="A68" s="1" t="s">
        <v>74</v>
      </c>
      <c r="B68" s="1" t="s">
        <v>75</v>
      </c>
      <c r="C68" s="1" t="s">
        <v>661</v>
      </c>
      <c r="D68" s="96">
        <v>2</v>
      </c>
      <c r="E68" s="17">
        <v>2</v>
      </c>
      <c r="F68" s="17">
        <v>0</v>
      </c>
      <c r="G68" s="17">
        <v>0</v>
      </c>
    </row>
    <row r="69" spans="1:7" ht="14.25" customHeight="1" x14ac:dyDescent="0.2">
      <c r="A69" s="1" t="s">
        <v>76</v>
      </c>
      <c r="B69" s="1" t="s">
        <v>77</v>
      </c>
      <c r="C69" s="1" t="s">
        <v>660</v>
      </c>
      <c r="D69" s="96">
        <v>1</v>
      </c>
      <c r="E69" s="17">
        <v>1</v>
      </c>
      <c r="F69" s="17">
        <v>0</v>
      </c>
      <c r="G69" s="17">
        <v>0</v>
      </c>
    </row>
    <row r="70" spans="1:7" ht="14.25" customHeight="1" x14ac:dyDescent="0.2">
      <c r="A70" s="1" t="s">
        <v>78</v>
      </c>
      <c r="B70" s="1" t="s">
        <v>79</v>
      </c>
      <c r="C70" s="1" t="s">
        <v>659</v>
      </c>
      <c r="D70" s="96">
        <v>1</v>
      </c>
      <c r="E70" s="17">
        <v>1</v>
      </c>
      <c r="F70" s="17">
        <v>0</v>
      </c>
      <c r="G70" s="17">
        <v>0</v>
      </c>
    </row>
    <row r="71" spans="1:7" ht="14.25" customHeight="1" x14ac:dyDescent="0.2">
      <c r="A71" s="1" t="s">
        <v>80</v>
      </c>
      <c r="B71" s="1" t="s">
        <v>81</v>
      </c>
      <c r="C71" s="1" t="s">
        <v>659</v>
      </c>
      <c r="D71" s="96">
        <v>10</v>
      </c>
      <c r="E71" s="17">
        <v>7</v>
      </c>
      <c r="F71" s="17">
        <v>3</v>
      </c>
      <c r="G71" s="17">
        <v>0</v>
      </c>
    </row>
    <row r="72" spans="1:7" ht="14.25" customHeight="1" x14ac:dyDescent="0.2">
      <c r="A72" s="1" t="s">
        <v>82</v>
      </c>
      <c r="B72" s="1" t="s">
        <v>83</v>
      </c>
      <c r="C72" s="1" t="s">
        <v>662</v>
      </c>
      <c r="D72" s="97">
        <v>6</v>
      </c>
      <c r="E72" s="46">
        <v>5</v>
      </c>
      <c r="F72" s="46">
        <v>1</v>
      </c>
      <c r="G72" s="46">
        <v>0</v>
      </c>
    </row>
    <row r="73" spans="1:7" ht="14.25" customHeight="1" x14ac:dyDescent="0.2">
      <c r="A73" s="1" t="s">
        <v>84</v>
      </c>
      <c r="B73" s="1" t="s">
        <v>85</v>
      </c>
      <c r="C73" s="1" t="s">
        <v>661</v>
      </c>
      <c r="D73" s="97">
        <v>26</v>
      </c>
      <c r="E73" s="46">
        <v>21</v>
      </c>
      <c r="F73" s="46">
        <v>5</v>
      </c>
      <c r="G73" s="46">
        <v>0</v>
      </c>
    </row>
    <row r="74" spans="1:7" ht="14.25" customHeight="1" x14ac:dyDescent="0.2">
      <c r="A74" s="1" t="s">
        <v>86</v>
      </c>
      <c r="B74" s="1" t="s">
        <v>87</v>
      </c>
      <c r="C74" s="1" t="s">
        <v>656</v>
      </c>
      <c r="D74" s="97">
        <v>127</v>
      </c>
      <c r="E74" s="46">
        <v>97</v>
      </c>
      <c r="F74" s="46">
        <v>29</v>
      </c>
      <c r="G74" s="46">
        <v>1</v>
      </c>
    </row>
    <row r="75" spans="1:7" ht="14.25" customHeight="1" x14ac:dyDescent="0.2">
      <c r="A75" s="1" t="s">
        <v>88</v>
      </c>
      <c r="B75" s="1" t="s">
        <v>89</v>
      </c>
      <c r="C75" s="1" t="s">
        <v>664</v>
      </c>
      <c r="D75" s="96">
        <v>5</v>
      </c>
      <c r="E75" s="17">
        <v>5</v>
      </c>
      <c r="F75" s="17">
        <v>0</v>
      </c>
      <c r="G75" s="17">
        <v>0</v>
      </c>
    </row>
    <row r="76" spans="1:7" ht="14.25" customHeight="1" x14ac:dyDescent="0.2">
      <c r="A76" s="1" t="s">
        <v>90</v>
      </c>
      <c r="B76" s="1" t="s">
        <v>91</v>
      </c>
      <c r="C76" s="1" t="s">
        <v>658</v>
      </c>
      <c r="D76" s="96">
        <v>36</v>
      </c>
      <c r="E76" s="17">
        <v>28</v>
      </c>
      <c r="F76" s="17">
        <v>8</v>
      </c>
      <c r="G76" s="17">
        <v>0</v>
      </c>
    </row>
    <row r="77" spans="1:7" ht="14.25" customHeight="1" x14ac:dyDescent="0.2">
      <c r="A77" s="1" t="s">
        <v>92</v>
      </c>
      <c r="B77" s="1" t="s">
        <v>93</v>
      </c>
      <c r="C77" s="1" t="s">
        <v>659</v>
      </c>
      <c r="D77" s="96">
        <v>1</v>
      </c>
      <c r="E77" s="17">
        <v>1</v>
      </c>
      <c r="F77" s="17">
        <v>0</v>
      </c>
      <c r="G77" s="17">
        <v>0</v>
      </c>
    </row>
    <row r="78" spans="1:7" ht="14.25" customHeight="1" x14ac:dyDescent="0.2">
      <c r="A78" s="1" t="s">
        <v>94</v>
      </c>
      <c r="B78" s="1" t="s">
        <v>95</v>
      </c>
      <c r="C78" s="1" t="s">
        <v>661</v>
      </c>
      <c r="D78" s="96">
        <v>0</v>
      </c>
      <c r="E78" s="17">
        <v>0</v>
      </c>
      <c r="F78" s="17">
        <v>0</v>
      </c>
      <c r="G78" s="17">
        <v>0</v>
      </c>
    </row>
    <row r="79" spans="1:7" ht="14.25" customHeight="1" x14ac:dyDescent="0.2">
      <c r="A79" s="1" t="s">
        <v>96</v>
      </c>
      <c r="B79" s="1" t="s">
        <v>97</v>
      </c>
      <c r="C79" s="1" t="s">
        <v>661</v>
      </c>
      <c r="D79" s="96">
        <v>13</v>
      </c>
      <c r="E79" s="17">
        <v>12</v>
      </c>
      <c r="F79" s="17">
        <v>1</v>
      </c>
      <c r="G79" s="17">
        <v>0</v>
      </c>
    </row>
    <row r="80" spans="1:7" ht="14.25" customHeight="1" x14ac:dyDescent="0.2">
      <c r="A80" s="1" t="s">
        <v>98</v>
      </c>
      <c r="B80" s="1" t="s">
        <v>99</v>
      </c>
      <c r="C80" s="1" t="s">
        <v>660</v>
      </c>
      <c r="D80" s="97">
        <v>0</v>
      </c>
      <c r="E80" s="46">
        <v>0</v>
      </c>
      <c r="F80" s="46">
        <v>0</v>
      </c>
      <c r="G80" s="46">
        <v>0</v>
      </c>
    </row>
    <row r="81" spans="1:7" ht="14.25" customHeight="1" x14ac:dyDescent="0.2">
      <c r="A81" s="1" t="s">
        <v>100</v>
      </c>
      <c r="B81" s="1" t="s">
        <v>101</v>
      </c>
      <c r="C81" s="1" t="s">
        <v>661</v>
      </c>
      <c r="D81" s="96">
        <v>17</v>
      </c>
      <c r="E81" s="17">
        <v>14</v>
      </c>
      <c r="F81" s="17">
        <v>3</v>
      </c>
      <c r="G81" s="17">
        <v>0</v>
      </c>
    </row>
    <row r="82" spans="1:7" ht="14.25" customHeight="1" x14ac:dyDescent="0.2">
      <c r="A82" s="1" t="s">
        <v>102</v>
      </c>
      <c r="B82" s="1" t="s">
        <v>103</v>
      </c>
      <c r="C82" s="1" t="s">
        <v>663</v>
      </c>
      <c r="D82" s="96">
        <v>9</v>
      </c>
      <c r="E82" s="17">
        <v>8</v>
      </c>
      <c r="F82" s="17">
        <v>1</v>
      </c>
      <c r="G82" s="17">
        <v>0</v>
      </c>
    </row>
    <row r="83" spans="1:7" ht="14.25" customHeight="1" x14ac:dyDescent="0.2">
      <c r="A83" s="1" t="s">
        <v>104</v>
      </c>
      <c r="B83" s="1" t="s">
        <v>105</v>
      </c>
      <c r="C83" s="1" t="s">
        <v>658</v>
      </c>
      <c r="D83" s="96">
        <v>9</v>
      </c>
      <c r="E83" s="17">
        <v>7</v>
      </c>
      <c r="F83" s="17">
        <v>2</v>
      </c>
      <c r="G83" s="17">
        <v>0</v>
      </c>
    </row>
    <row r="84" spans="1:7" ht="14.25" customHeight="1" x14ac:dyDescent="0.2">
      <c r="A84" s="1" t="s">
        <v>106</v>
      </c>
      <c r="B84" s="1" t="s">
        <v>107</v>
      </c>
      <c r="C84" s="1" t="s">
        <v>659</v>
      </c>
      <c r="D84" s="96">
        <v>21</v>
      </c>
      <c r="E84" s="17">
        <v>19</v>
      </c>
      <c r="F84" s="17">
        <v>2</v>
      </c>
      <c r="G84" s="17">
        <v>0</v>
      </c>
    </row>
    <row r="85" spans="1:7" ht="14.25" customHeight="1" x14ac:dyDescent="0.2">
      <c r="A85" s="1" t="s">
        <v>108</v>
      </c>
      <c r="B85" s="1" t="s">
        <v>109</v>
      </c>
      <c r="C85" s="1" t="s">
        <v>659</v>
      </c>
      <c r="D85" s="96">
        <v>18</v>
      </c>
      <c r="E85" s="17">
        <v>15</v>
      </c>
      <c r="F85" s="17">
        <v>3</v>
      </c>
      <c r="G85" s="17">
        <v>0</v>
      </c>
    </row>
    <row r="86" spans="1:7" ht="14.25" customHeight="1" x14ac:dyDescent="0.2">
      <c r="A86" s="1" t="s">
        <v>110</v>
      </c>
      <c r="B86" s="1" t="s">
        <v>111</v>
      </c>
      <c r="C86" s="1" t="s">
        <v>660</v>
      </c>
      <c r="D86" s="96">
        <v>12</v>
      </c>
      <c r="E86" s="17">
        <v>10</v>
      </c>
      <c r="F86" s="17">
        <v>2</v>
      </c>
      <c r="G86" s="17">
        <v>0</v>
      </c>
    </row>
    <row r="87" spans="1:7" ht="14.25" customHeight="1" x14ac:dyDescent="0.2">
      <c r="A87" s="1" t="s">
        <v>112</v>
      </c>
      <c r="B87" s="1" t="s">
        <v>113</v>
      </c>
      <c r="C87" s="1" t="s">
        <v>658</v>
      </c>
      <c r="D87" s="96">
        <v>10</v>
      </c>
      <c r="E87" s="17">
        <v>6</v>
      </c>
      <c r="F87" s="17">
        <v>4</v>
      </c>
      <c r="G87" s="17">
        <v>0</v>
      </c>
    </row>
    <row r="88" spans="1:7" ht="14.25" customHeight="1" x14ac:dyDescent="0.2">
      <c r="A88" s="1" t="s">
        <v>114</v>
      </c>
      <c r="B88" s="1" t="s">
        <v>115</v>
      </c>
      <c r="C88" s="1" t="s">
        <v>658</v>
      </c>
      <c r="D88" s="96">
        <v>1</v>
      </c>
      <c r="E88" s="17">
        <v>1</v>
      </c>
      <c r="F88" s="17">
        <v>0</v>
      </c>
      <c r="G88" s="17">
        <v>0</v>
      </c>
    </row>
    <row r="89" spans="1:7" ht="14.25" customHeight="1" x14ac:dyDescent="0.2">
      <c r="A89" s="1" t="s">
        <v>116</v>
      </c>
      <c r="B89" s="1" t="s">
        <v>117</v>
      </c>
      <c r="C89" s="1" t="s">
        <v>659</v>
      </c>
      <c r="D89" s="96">
        <v>0</v>
      </c>
      <c r="E89" s="17">
        <v>0</v>
      </c>
      <c r="F89" s="17">
        <v>0</v>
      </c>
      <c r="G89" s="17">
        <v>0</v>
      </c>
    </row>
    <row r="90" spans="1:7" ht="14.25" customHeight="1" x14ac:dyDescent="0.2">
      <c r="A90" s="1" t="s">
        <v>118</v>
      </c>
      <c r="B90" s="1" t="s">
        <v>119</v>
      </c>
      <c r="C90" s="1" t="s">
        <v>663</v>
      </c>
      <c r="D90" s="96">
        <v>5</v>
      </c>
      <c r="E90" s="17">
        <v>4</v>
      </c>
      <c r="F90" s="17">
        <v>1</v>
      </c>
      <c r="G90" s="17">
        <v>0</v>
      </c>
    </row>
    <row r="91" spans="1:7" ht="14.25" customHeight="1" x14ac:dyDescent="0.2">
      <c r="A91" s="1" t="s">
        <v>120</v>
      </c>
      <c r="B91" s="1" t="s">
        <v>121</v>
      </c>
      <c r="C91" s="1" t="s">
        <v>656</v>
      </c>
      <c r="D91" s="97">
        <v>36</v>
      </c>
      <c r="E91" s="46">
        <v>31</v>
      </c>
      <c r="F91" s="46">
        <v>5</v>
      </c>
      <c r="G91" s="46">
        <v>0</v>
      </c>
    </row>
    <row r="92" spans="1:7" ht="14.25" customHeight="1" x14ac:dyDescent="0.2">
      <c r="A92" s="1" t="s">
        <v>122</v>
      </c>
      <c r="B92" s="1" t="s">
        <v>123</v>
      </c>
      <c r="C92" s="1" t="s">
        <v>661</v>
      </c>
      <c r="D92" s="97">
        <v>20</v>
      </c>
      <c r="E92" s="46">
        <v>14</v>
      </c>
      <c r="F92" s="46">
        <v>5</v>
      </c>
      <c r="G92" s="46">
        <v>1</v>
      </c>
    </row>
    <row r="93" spans="1:7" ht="14.25" customHeight="1" x14ac:dyDescent="0.2">
      <c r="A93" s="1" t="s">
        <v>124</v>
      </c>
      <c r="B93" s="1" t="s">
        <v>125</v>
      </c>
      <c r="C93" s="1" t="s">
        <v>659</v>
      </c>
      <c r="D93" s="96">
        <v>1</v>
      </c>
      <c r="E93" s="17">
        <v>1</v>
      </c>
      <c r="F93" s="17">
        <v>0</v>
      </c>
      <c r="G93" s="17">
        <v>0</v>
      </c>
    </row>
    <row r="94" spans="1:7" ht="14.25" customHeight="1" x14ac:dyDescent="0.2">
      <c r="A94" s="1" t="s">
        <v>126</v>
      </c>
      <c r="B94" s="1" t="s">
        <v>127</v>
      </c>
      <c r="C94" s="1" t="s">
        <v>660</v>
      </c>
      <c r="D94" s="96">
        <v>4</v>
      </c>
      <c r="E94" s="17">
        <v>4</v>
      </c>
      <c r="F94" s="17">
        <v>0</v>
      </c>
      <c r="G94" s="17">
        <v>0</v>
      </c>
    </row>
    <row r="95" spans="1:7" ht="14.25" customHeight="1" x14ac:dyDescent="0.2">
      <c r="A95" s="1" t="s">
        <v>128</v>
      </c>
      <c r="B95" s="1" t="s">
        <v>129</v>
      </c>
      <c r="C95" s="1" t="s">
        <v>663</v>
      </c>
      <c r="D95" s="96">
        <v>68</v>
      </c>
      <c r="E95" s="17">
        <v>60</v>
      </c>
      <c r="F95" s="17">
        <v>8</v>
      </c>
      <c r="G95" s="17">
        <v>0</v>
      </c>
    </row>
    <row r="96" spans="1:7" ht="14.25" customHeight="1" x14ac:dyDescent="0.2">
      <c r="A96" s="1" t="s">
        <v>130</v>
      </c>
      <c r="B96" s="1" t="s">
        <v>131</v>
      </c>
      <c r="C96" s="1" t="s">
        <v>663</v>
      </c>
      <c r="D96" s="96">
        <v>1</v>
      </c>
      <c r="E96" s="17">
        <v>1</v>
      </c>
      <c r="F96" s="17">
        <v>0</v>
      </c>
      <c r="G96" s="17">
        <v>0</v>
      </c>
    </row>
    <row r="97" spans="1:7" ht="14.25" customHeight="1" x14ac:dyDescent="0.2">
      <c r="A97" s="1" t="s">
        <v>132</v>
      </c>
      <c r="B97" s="1" t="s">
        <v>133</v>
      </c>
      <c r="C97" s="1" t="s">
        <v>665</v>
      </c>
      <c r="D97" s="96">
        <v>13</v>
      </c>
      <c r="E97" s="17">
        <v>13</v>
      </c>
      <c r="F97" s="17">
        <v>0</v>
      </c>
      <c r="G97" s="17">
        <v>0</v>
      </c>
    </row>
    <row r="98" spans="1:7" ht="14.25" customHeight="1" x14ac:dyDescent="0.2">
      <c r="A98" s="1" t="s">
        <v>134</v>
      </c>
      <c r="B98" s="1" t="s">
        <v>135</v>
      </c>
      <c r="C98" s="1" t="s">
        <v>664</v>
      </c>
      <c r="D98" s="97">
        <v>8</v>
      </c>
      <c r="E98" s="46">
        <v>6</v>
      </c>
      <c r="F98" s="46">
        <v>2</v>
      </c>
      <c r="G98" s="46">
        <v>0</v>
      </c>
    </row>
    <row r="99" spans="1:7" ht="14.25" customHeight="1" x14ac:dyDescent="0.2">
      <c r="A99" s="1" t="s">
        <v>136</v>
      </c>
      <c r="B99" s="1" t="s">
        <v>137</v>
      </c>
      <c r="C99" s="1" t="s">
        <v>662</v>
      </c>
      <c r="D99" s="96">
        <v>1</v>
      </c>
      <c r="E99" s="17">
        <v>1</v>
      </c>
      <c r="F99" s="17">
        <v>0</v>
      </c>
      <c r="G99" s="17">
        <v>0</v>
      </c>
    </row>
    <row r="100" spans="1:7" ht="14.25" customHeight="1" x14ac:dyDescent="0.2">
      <c r="A100" s="1" t="s">
        <v>138</v>
      </c>
      <c r="B100" s="1" t="s">
        <v>139</v>
      </c>
      <c r="C100" s="1" t="s">
        <v>658</v>
      </c>
      <c r="D100" s="96">
        <v>17</v>
      </c>
      <c r="E100" s="17">
        <v>15</v>
      </c>
      <c r="F100" s="17">
        <v>2</v>
      </c>
      <c r="G100" s="17">
        <v>0</v>
      </c>
    </row>
    <row r="101" spans="1:7" ht="14.25" customHeight="1" x14ac:dyDescent="0.2">
      <c r="A101" s="1" t="s">
        <v>140</v>
      </c>
      <c r="B101" s="1" t="s">
        <v>141</v>
      </c>
      <c r="C101" s="1" t="s">
        <v>656</v>
      </c>
      <c r="D101" s="97">
        <v>31</v>
      </c>
      <c r="E101" s="46">
        <v>26</v>
      </c>
      <c r="F101" s="46">
        <v>5</v>
      </c>
      <c r="G101" s="46">
        <v>0</v>
      </c>
    </row>
    <row r="102" spans="1:7" ht="14.25" customHeight="1" x14ac:dyDescent="0.2">
      <c r="A102" s="1" t="s">
        <v>142</v>
      </c>
      <c r="B102" s="1" t="s">
        <v>143</v>
      </c>
      <c r="C102" s="1" t="s">
        <v>661</v>
      </c>
      <c r="D102" s="97">
        <v>7</v>
      </c>
      <c r="E102" s="46">
        <v>6</v>
      </c>
      <c r="F102" s="46">
        <v>1</v>
      </c>
      <c r="G102" s="46">
        <v>0</v>
      </c>
    </row>
    <row r="103" spans="1:7" ht="14.25" customHeight="1" x14ac:dyDescent="0.2">
      <c r="A103" s="1" t="s">
        <v>144</v>
      </c>
      <c r="B103" s="1" t="s">
        <v>145</v>
      </c>
      <c r="C103" s="1" t="s">
        <v>665</v>
      </c>
      <c r="D103" s="96">
        <v>3</v>
      </c>
      <c r="E103" s="17">
        <v>2</v>
      </c>
      <c r="F103" s="17">
        <v>1</v>
      </c>
      <c r="G103" s="17">
        <v>0</v>
      </c>
    </row>
    <row r="104" spans="1:7" ht="14.25" customHeight="1" x14ac:dyDescent="0.2">
      <c r="A104" s="1" t="s">
        <v>146</v>
      </c>
      <c r="B104" s="1" t="s">
        <v>147</v>
      </c>
      <c r="C104" s="1" t="s">
        <v>658</v>
      </c>
      <c r="D104" s="96">
        <v>9</v>
      </c>
      <c r="E104" s="17">
        <v>8</v>
      </c>
      <c r="F104" s="17">
        <v>1</v>
      </c>
      <c r="G104" s="17">
        <v>0</v>
      </c>
    </row>
    <row r="105" spans="1:7" ht="14.25" customHeight="1" x14ac:dyDescent="0.2">
      <c r="A105" s="1" t="s">
        <v>148</v>
      </c>
      <c r="B105" s="1" t="s">
        <v>149</v>
      </c>
      <c r="C105" s="1" t="s">
        <v>660</v>
      </c>
      <c r="D105" s="96">
        <v>2</v>
      </c>
      <c r="E105" s="17">
        <v>2</v>
      </c>
      <c r="F105" s="17">
        <v>0</v>
      </c>
      <c r="G105" s="17">
        <v>0</v>
      </c>
    </row>
    <row r="106" spans="1:7" ht="14.25" customHeight="1" x14ac:dyDescent="0.2">
      <c r="A106" s="1" t="s">
        <v>150</v>
      </c>
      <c r="B106" s="1" t="s">
        <v>151</v>
      </c>
      <c r="C106" s="1" t="s">
        <v>660</v>
      </c>
      <c r="D106" s="96">
        <v>37</v>
      </c>
      <c r="E106" s="17">
        <v>27</v>
      </c>
      <c r="F106" s="17">
        <v>5</v>
      </c>
      <c r="G106" s="17">
        <v>5</v>
      </c>
    </row>
    <row r="107" spans="1:7" ht="14.25" customHeight="1" x14ac:dyDescent="0.2">
      <c r="A107" s="1" t="s">
        <v>152</v>
      </c>
      <c r="B107" s="1" t="s">
        <v>153</v>
      </c>
      <c r="C107" s="1" t="s">
        <v>660</v>
      </c>
      <c r="D107" s="96">
        <v>2</v>
      </c>
      <c r="E107" s="17">
        <v>1</v>
      </c>
      <c r="F107" s="17">
        <v>1</v>
      </c>
      <c r="G107" s="17">
        <v>0</v>
      </c>
    </row>
    <row r="108" spans="1:7" ht="14.25" customHeight="1" x14ac:dyDescent="0.2">
      <c r="A108" s="1" t="s">
        <v>154</v>
      </c>
      <c r="B108" s="1" t="s">
        <v>155</v>
      </c>
      <c r="C108" s="1" t="s">
        <v>662</v>
      </c>
      <c r="D108" s="96">
        <v>8</v>
      </c>
      <c r="E108" s="17">
        <v>7</v>
      </c>
      <c r="F108" s="17">
        <v>1</v>
      </c>
      <c r="G108" s="17">
        <v>0</v>
      </c>
    </row>
    <row r="109" spans="1:7" ht="14.25" customHeight="1" x14ac:dyDescent="0.2">
      <c r="A109" s="1" t="s">
        <v>156</v>
      </c>
      <c r="B109" s="1" t="s">
        <v>157</v>
      </c>
      <c r="C109" s="1" t="s">
        <v>658</v>
      </c>
      <c r="D109" s="96">
        <v>13</v>
      </c>
      <c r="E109" s="17">
        <v>9</v>
      </c>
      <c r="F109" s="17">
        <v>4</v>
      </c>
      <c r="G109" s="17">
        <v>0</v>
      </c>
    </row>
    <row r="110" spans="1:7" ht="14.25" customHeight="1" x14ac:dyDescent="0.2">
      <c r="A110" s="1" t="s">
        <v>158</v>
      </c>
      <c r="B110" s="1" t="s">
        <v>159</v>
      </c>
      <c r="C110" s="1" t="s">
        <v>664</v>
      </c>
      <c r="D110" s="96">
        <v>11</v>
      </c>
      <c r="E110" s="17">
        <v>10</v>
      </c>
      <c r="F110" s="17">
        <v>1</v>
      </c>
      <c r="G110" s="17">
        <v>0</v>
      </c>
    </row>
    <row r="111" spans="1:7" ht="14.25" customHeight="1" x14ac:dyDescent="0.2">
      <c r="A111" s="1" t="s">
        <v>160</v>
      </c>
      <c r="B111" s="1" t="s">
        <v>161</v>
      </c>
      <c r="C111" s="1" t="s">
        <v>656</v>
      </c>
      <c r="D111" s="97">
        <v>62</v>
      </c>
      <c r="E111" s="46">
        <v>61</v>
      </c>
      <c r="F111" s="46">
        <v>1</v>
      </c>
      <c r="G111" s="46">
        <v>0</v>
      </c>
    </row>
    <row r="112" spans="1:7" ht="14.25" customHeight="1" x14ac:dyDescent="0.2">
      <c r="A112" s="1" t="s">
        <v>162</v>
      </c>
      <c r="B112" s="1" t="s">
        <v>163</v>
      </c>
      <c r="C112" s="1" t="s">
        <v>661</v>
      </c>
      <c r="D112" s="96">
        <v>2</v>
      </c>
      <c r="E112" s="17">
        <v>0</v>
      </c>
      <c r="F112" s="17">
        <v>0</v>
      </c>
      <c r="G112" s="17">
        <v>2</v>
      </c>
    </row>
    <row r="113" spans="1:7" ht="14.25" customHeight="1" x14ac:dyDescent="0.2">
      <c r="A113" s="1" t="s">
        <v>164</v>
      </c>
      <c r="B113" s="1" t="s">
        <v>165</v>
      </c>
      <c r="C113" s="1" t="s">
        <v>663</v>
      </c>
      <c r="D113" s="96">
        <v>6</v>
      </c>
      <c r="E113" s="17">
        <v>5</v>
      </c>
      <c r="F113" s="17">
        <v>1</v>
      </c>
      <c r="G113" s="17">
        <v>0</v>
      </c>
    </row>
    <row r="114" spans="1:7" ht="14.25" customHeight="1" x14ac:dyDescent="0.2">
      <c r="A114" s="1" t="s">
        <v>166</v>
      </c>
      <c r="B114" s="1" t="s">
        <v>167</v>
      </c>
      <c r="C114" s="1" t="s">
        <v>663</v>
      </c>
      <c r="D114" s="96">
        <v>1</v>
      </c>
      <c r="E114" s="17">
        <v>1</v>
      </c>
      <c r="F114" s="17">
        <v>0</v>
      </c>
      <c r="G114" s="17">
        <v>0</v>
      </c>
    </row>
    <row r="115" spans="1:7" ht="14.25" customHeight="1" x14ac:dyDescent="0.2">
      <c r="A115" s="1" t="s">
        <v>168</v>
      </c>
      <c r="B115" s="1" t="s">
        <v>169</v>
      </c>
      <c r="C115" s="1" t="s">
        <v>658</v>
      </c>
      <c r="D115" s="96">
        <v>2</v>
      </c>
      <c r="E115" s="17">
        <v>2</v>
      </c>
      <c r="F115" s="17">
        <v>0</v>
      </c>
      <c r="G115" s="17">
        <v>0</v>
      </c>
    </row>
    <row r="116" spans="1:7" ht="14.25" customHeight="1" x14ac:dyDescent="0.2">
      <c r="A116" s="1" t="s">
        <v>170</v>
      </c>
      <c r="B116" s="1" t="s">
        <v>171</v>
      </c>
      <c r="C116" s="1" t="s">
        <v>661</v>
      </c>
      <c r="D116" s="96">
        <v>3</v>
      </c>
      <c r="E116" s="17">
        <v>3</v>
      </c>
      <c r="F116" s="17">
        <v>0</v>
      </c>
      <c r="G116" s="17">
        <v>0</v>
      </c>
    </row>
    <row r="117" spans="1:7" ht="14.25" customHeight="1" x14ac:dyDescent="0.2">
      <c r="A117" s="1" t="s">
        <v>172</v>
      </c>
      <c r="B117" s="1" t="s">
        <v>173</v>
      </c>
      <c r="C117" s="1" t="s">
        <v>660</v>
      </c>
      <c r="D117" s="96">
        <v>9</v>
      </c>
      <c r="E117" s="17">
        <v>9</v>
      </c>
      <c r="F117" s="17">
        <v>0</v>
      </c>
      <c r="G117" s="17">
        <v>0</v>
      </c>
    </row>
    <row r="118" spans="1:7" ht="14.25" customHeight="1" x14ac:dyDescent="0.2">
      <c r="A118" s="1" t="s">
        <v>174</v>
      </c>
      <c r="B118" s="1" t="s">
        <v>175</v>
      </c>
      <c r="C118" s="1" t="s">
        <v>660</v>
      </c>
      <c r="D118" s="96">
        <v>6</v>
      </c>
      <c r="E118" s="17">
        <v>3</v>
      </c>
      <c r="F118" s="17">
        <v>3</v>
      </c>
      <c r="G118" s="17">
        <v>0</v>
      </c>
    </row>
    <row r="119" spans="1:7" ht="14.25" customHeight="1" x14ac:dyDescent="0.2">
      <c r="A119" s="1" t="s">
        <v>176</v>
      </c>
      <c r="B119" s="1" t="s">
        <v>177</v>
      </c>
      <c r="C119" s="1" t="s">
        <v>662</v>
      </c>
      <c r="D119" s="96">
        <v>10</v>
      </c>
      <c r="E119" s="17">
        <v>10</v>
      </c>
      <c r="F119" s="17">
        <v>0</v>
      </c>
      <c r="G119" s="17">
        <v>0</v>
      </c>
    </row>
    <row r="120" spans="1:7" ht="14.25" customHeight="1" x14ac:dyDescent="0.2">
      <c r="A120" s="1" t="s">
        <v>178</v>
      </c>
      <c r="B120" s="1" t="s">
        <v>179</v>
      </c>
      <c r="C120" s="1" t="s">
        <v>664</v>
      </c>
      <c r="D120" s="97">
        <v>16</v>
      </c>
      <c r="E120" s="46">
        <v>7</v>
      </c>
      <c r="F120" s="46">
        <v>1</v>
      </c>
      <c r="G120" s="46">
        <v>8</v>
      </c>
    </row>
    <row r="121" spans="1:7" ht="14.25" customHeight="1" x14ac:dyDescent="0.2">
      <c r="A121" s="1" t="s">
        <v>180</v>
      </c>
      <c r="B121" s="1" t="s">
        <v>181</v>
      </c>
      <c r="C121" s="1" t="s">
        <v>658</v>
      </c>
      <c r="D121" s="96">
        <v>41</v>
      </c>
      <c r="E121" s="17">
        <v>36</v>
      </c>
      <c r="F121" s="17">
        <v>5</v>
      </c>
      <c r="G121" s="17">
        <v>0</v>
      </c>
    </row>
    <row r="122" spans="1:7" ht="14.25" customHeight="1" x14ac:dyDescent="0.2">
      <c r="A122" s="1" t="s">
        <v>182</v>
      </c>
      <c r="B122" s="1" t="s">
        <v>183</v>
      </c>
      <c r="C122" s="1" t="s">
        <v>658</v>
      </c>
      <c r="D122" s="96">
        <v>0</v>
      </c>
      <c r="E122" s="17">
        <v>0</v>
      </c>
      <c r="F122" s="17">
        <v>0</v>
      </c>
      <c r="G122" s="17">
        <v>0</v>
      </c>
    </row>
    <row r="123" spans="1:7" ht="14.25" customHeight="1" x14ac:dyDescent="0.2">
      <c r="A123" s="1" t="s">
        <v>184</v>
      </c>
      <c r="B123" s="1" t="s">
        <v>185</v>
      </c>
      <c r="C123" s="1" t="s">
        <v>659</v>
      </c>
      <c r="D123" s="96">
        <v>1</v>
      </c>
      <c r="E123" s="17">
        <v>1</v>
      </c>
      <c r="F123" s="17">
        <v>0</v>
      </c>
      <c r="G123" s="17">
        <v>0</v>
      </c>
    </row>
    <row r="124" spans="1:7" ht="14.25" customHeight="1" x14ac:dyDescent="0.2">
      <c r="A124" s="1" t="s">
        <v>186</v>
      </c>
      <c r="B124" s="1" t="s">
        <v>187</v>
      </c>
      <c r="C124" s="1" t="s">
        <v>658</v>
      </c>
      <c r="D124" s="96">
        <v>8</v>
      </c>
      <c r="E124" s="17">
        <v>5</v>
      </c>
      <c r="F124" s="17">
        <v>3</v>
      </c>
      <c r="G124" s="17">
        <v>0</v>
      </c>
    </row>
    <row r="125" spans="1:7" ht="14.25" customHeight="1" x14ac:dyDescent="0.2">
      <c r="A125" s="1" t="s">
        <v>188</v>
      </c>
      <c r="B125" s="1" t="s">
        <v>189</v>
      </c>
      <c r="C125" s="1" t="s">
        <v>656</v>
      </c>
      <c r="D125" s="96">
        <v>9</v>
      </c>
      <c r="E125" s="17">
        <v>9</v>
      </c>
      <c r="F125" s="17">
        <v>0</v>
      </c>
      <c r="G125" s="17">
        <v>0</v>
      </c>
    </row>
    <row r="126" spans="1:7" ht="14.25" customHeight="1" x14ac:dyDescent="0.2">
      <c r="A126" s="1" t="s">
        <v>190</v>
      </c>
      <c r="B126" s="1" t="s">
        <v>191</v>
      </c>
      <c r="C126" s="1" t="s">
        <v>661</v>
      </c>
      <c r="D126" s="96">
        <v>2</v>
      </c>
      <c r="E126" s="17">
        <v>1</v>
      </c>
      <c r="F126" s="17">
        <v>1</v>
      </c>
      <c r="G126" s="17">
        <v>0</v>
      </c>
    </row>
    <row r="127" spans="1:7" ht="14.25" customHeight="1" x14ac:dyDescent="0.2">
      <c r="A127" s="1" t="s">
        <v>192</v>
      </c>
      <c r="B127" s="1" t="s">
        <v>193</v>
      </c>
      <c r="C127" s="1" t="s">
        <v>658</v>
      </c>
      <c r="D127" s="96">
        <v>3</v>
      </c>
      <c r="E127" s="17">
        <v>3</v>
      </c>
      <c r="F127" s="17">
        <v>0</v>
      </c>
      <c r="G127" s="17">
        <v>0</v>
      </c>
    </row>
    <row r="128" spans="1:7" ht="14.25" customHeight="1" x14ac:dyDescent="0.2">
      <c r="A128" s="1" t="s">
        <v>194</v>
      </c>
      <c r="B128" s="1" t="s">
        <v>195</v>
      </c>
      <c r="C128" s="1" t="s">
        <v>660</v>
      </c>
      <c r="D128" s="96">
        <v>3</v>
      </c>
      <c r="E128" s="17">
        <v>2</v>
      </c>
      <c r="F128" s="17">
        <v>1</v>
      </c>
      <c r="G128" s="17">
        <v>0</v>
      </c>
    </row>
    <row r="129" spans="1:7" ht="14.25" customHeight="1" x14ac:dyDescent="0.2">
      <c r="A129" s="1" t="s">
        <v>196</v>
      </c>
      <c r="B129" s="1" t="s">
        <v>197</v>
      </c>
      <c r="C129" s="1" t="s">
        <v>663</v>
      </c>
      <c r="D129" s="96">
        <v>35</v>
      </c>
      <c r="E129" s="17">
        <v>29</v>
      </c>
      <c r="F129" s="17">
        <v>6</v>
      </c>
      <c r="G129" s="17">
        <v>0</v>
      </c>
    </row>
    <row r="130" spans="1:7" ht="14.25" customHeight="1" x14ac:dyDescent="0.2">
      <c r="A130" s="1" t="s">
        <v>198</v>
      </c>
      <c r="B130" s="1" t="s">
        <v>199</v>
      </c>
      <c r="C130" s="1" t="s">
        <v>658</v>
      </c>
      <c r="D130" s="96">
        <v>10</v>
      </c>
      <c r="E130" s="17">
        <v>8</v>
      </c>
      <c r="F130" s="17">
        <v>2</v>
      </c>
      <c r="G130" s="17">
        <v>0</v>
      </c>
    </row>
    <row r="131" spans="1:7" ht="14.25" customHeight="1" x14ac:dyDescent="0.2">
      <c r="A131" s="1" t="s">
        <v>200</v>
      </c>
      <c r="B131" s="1" t="s">
        <v>201</v>
      </c>
      <c r="C131" s="1" t="s">
        <v>661</v>
      </c>
      <c r="D131" s="97">
        <v>9</v>
      </c>
      <c r="E131" s="46">
        <v>7</v>
      </c>
      <c r="F131" s="46">
        <v>2</v>
      </c>
      <c r="G131" s="46">
        <v>0</v>
      </c>
    </row>
    <row r="132" spans="1:7" ht="14.25" customHeight="1" x14ac:dyDescent="0.2">
      <c r="A132" s="1" t="s">
        <v>202</v>
      </c>
      <c r="B132" s="1" t="s">
        <v>203</v>
      </c>
      <c r="C132" s="1" t="s">
        <v>661</v>
      </c>
      <c r="D132" s="96">
        <v>7</v>
      </c>
      <c r="E132" s="17">
        <v>5</v>
      </c>
      <c r="F132" s="17">
        <v>2</v>
      </c>
      <c r="G132" s="17">
        <v>0</v>
      </c>
    </row>
    <row r="133" spans="1:7" ht="14.25" customHeight="1" x14ac:dyDescent="0.2">
      <c r="A133" s="1" t="s">
        <v>204</v>
      </c>
      <c r="B133" s="1" t="s">
        <v>205</v>
      </c>
      <c r="C133" s="1" t="s">
        <v>663</v>
      </c>
      <c r="D133" s="96">
        <v>1</v>
      </c>
      <c r="E133" s="17">
        <v>1</v>
      </c>
      <c r="F133" s="17">
        <v>0</v>
      </c>
      <c r="G133" s="17">
        <v>0</v>
      </c>
    </row>
    <row r="134" spans="1:7" ht="14.25" customHeight="1" x14ac:dyDescent="0.2">
      <c r="A134" s="1" t="s">
        <v>206</v>
      </c>
      <c r="B134" s="1" t="s">
        <v>207</v>
      </c>
      <c r="C134" s="1" t="s">
        <v>659</v>
      </c>
      <c r="D134" s="96">
        <v>2</v>
      </c>
      <c r="E134" s="17">
        <v>2</v>
      </c>
      <c r="F134" s="17">
        <v>0</v>
      </c>
      <c r="G134" s="17">
        <v>0</v>
      </c>
    </row>
    <row r="135" spans="1:7" ht="14.25" customHeight="1" x14ac:dyDescent="0.2">
      <c r="A135" s="1" t="s">
        <v>208</v>
      </c>
      <c r="B135" s="1" t="s">
        <v>209</v>
      </c>
      <c r="C135" s="1" t="s">
        <v>665</v>
      </c>
      <c r="D135" s="96">
        <v>8</v>
      </c>
      <c r="E135" s="17">
        <v>6</v>
      </c>
      <c r="F135" s="17">
        <v>2</v>
      </c>
      <c r="G135" s="17">
        <v>0</v>
      </c>
    </row>
    <row r="136" spans="1:7" ht="14.25" customHeight="1" x14ac:dyDescent="0.2">
      <c r="A136" s="1" t="s">
        <v>210</v>
      </c>
      <c r="B136" s="1" t="s">
        <v>211</v>
      </c>
      <c r="C136" s="1" t="s">
        <v>660</v>
      </c>
      <c r="D136" s="96">
        <v>0</v>
      </c>
      <c r="E136" s="17">
        <v>0</v>
      </c>
      <c r="F136" s="17">
        <v>0</v>
      </c>
      <c r="G136" s="17">
        <v>0</v>
      </c>
    </row>
    <row r="137" spans="1:7" ht="14.25" customHeight="1" x14ac:dyDescent="0.2">
      <c r="A137" s="1" t="s">
        <v>212</v>
      </c>
      <c r="B137" s="1" t="s">
        <v>213</v>
      </c>
      <c r="C137" s="1" t="s">
        <v>663</v>
      </c>
      <c r="D137" s="96">
        <v>15</v>
      </c>
      <c r="E137" s="17">
        <v>14</v>
      </c>
      <c r="F137" s="17">
        <v>1</v>
      </c>
      <c r="G137" s="17">
        <v>0</v>
      </c>
    </row>
    <row r="138" spans="1:7" ht="14.25" customHeight="1" x14ac:dyDescent="0.2">
      <c r="A138" s="1" t="s">
        <v>214</v>
      </c>
      <c r="B138" s="1" t="s">
        <v>215</v>
      </c>
      <c r="C138" s="1" t="s">
        <v>658</v>
      </c>
      <c r="D138" s="96">
        <v>9</v>
      </c>
      <c r="E138" s="17">
        <v>7</v>
      </c>
      <c r="F138" s="17">
        <v>2</v>
      </c>
      <c r="G138" s="17">
        <v>0</v>
      </c>
    </row>
    <row r="139" spans="1:7" ht="14.25" customHeight="1" x14ac:dyDescent="0.2">
      <c r="A139" s="1" t="s">
        <v>216</v>
      </c>
      <c r="B139" s="1" t="s">
        <v>217</v>
      </c>
      <c r="C139" s="1" t="s">
        <v>658</v>
      </c>
      <c r="D139" s="96">
        <v>9</v>
      </c>
      <c r="E139" s="17">
        <v>8</v>
      </c>
      <c r="F139" s="17">
        <v>1</v>
      </c>
      <c r="G139" s="17">
        <v>0</v>
      </c>
    </row>
    <row r="140" spans="1:7" ht="14.25" customHeight="1" x14ac:dyDescent="0.2">
      <c r="A140" s="1" t="s">
        <v>218</v>
      </c>
      <c r="B140" s="1" t="s">
        <v>219</v>
      </c>
      <c r="C140" s="1" t="s">
        <v>661</v>
      </c>
      <c r="D140" s="96">
        <v>3</v>
      </c>
      <c r="E140" s="17">
        <v>3</v>
      </c>
      <c r="F140" s="17">
        <v>0</v>
      </c>
      <c r="G140" s="17">
        <v>0</v>
      </c>
    </row>
    <row r="141" spans="1:7" ht="14.25" customHeight="1" x14ac:dyDescent="0.2">
      <c r="A141" s="1" t="s">
        <v>220</v>
      </c>
      <c r="B141" s="1" t="s">
        <v>221</v>
      </c>
      <c r="C141" s="1" t="s">
        <v>656</v>
      </c>
      <c r="D141" s="96">
        <v>8</v>
      </c>
      <c r="E141" s="17">
        <v>7</v>
      </c>
      <c r="F141" s="17">
        <v>1</v>
      </c>
      <c r="G141" s="17">
        <v>0</v>
      </c>
    </row>
    <row r="142" spans="1:7" ht="14.25" customHeight="1" x14ac:dyDescent="0.2">
      <c r="A142" s="1" t="s">
        <v>222</v>
      </c>
      <c r="B142" s="1" t="s">
        <v>223</v>
      </c>
      <c r="C142" s="1" t="s">
        <v>658</v>
      </c>
      <c r="D142" s="96">
        <v>13</v>
      </c>
      <c r="E142" s="17">
        <v>13</v>
      </c>
      <c r="F142" s="17">
        <v>0</v>
      </c>
      <c r="G142" s="17">
        <v>0</v>
      </c>
    </row>
    <row r="143" spans="1:7" ht="14.25" customHeight="1" x14ac:dyDescent="0.2">
      <c r="A143" s="1" t="s">
        <v>224</v>
      </c>
      <c r="B143" s="1" t="s">
        <v>225</v>
      </c>
      <c r="C143" s="1" t="s">
        <v>656</v>
      </c>
      <c r="D143" s="97">
        <v>18</v>
      </c>
      <c r="E143" s="46">
        <v>15</v>
      </c>
      <c r="F143" s="46">
        <v>2</v>
      </c>
      <c r="G143" s="46">
        <v>1</v>
      </c>
    </row>
    <row r="144" spans="1:7" ht="14.25" customHeight="1" x14ac:dyDescent="0.2">
      <c r="A144" s="1" t="s">
        <v>226</v>
      </c>
      <c r="B144" s="1" t="s">
        <v>227</v>
      </c>
      <c r="C144" s="1" t="s">
        <v>659</v>
      </c>
      <c r="D144" s="96">
        <v>4</v>
      </c>
      <c r="E144" s="17">
        <v>2</v>
      </c>
      <c r="F144" s="17">
        <v>2</v>
      </c>
      <c r="G144" s="17">
        <v>0</v>
      </c>
    </row>
    <row r="145" spans="1:7" ht="14.25" customHeight="1" x14ac:dyDescent="0.2">
      <c r="A145" s="1" t="s">
        <v>228</v>
      </c>
      <c r="B145" s="1" t="s">
        <v>229</v>
      </c>
      <c r="C145" s="1" t="s">
        <v>662</v>
      </c>
      <c r="D145" s="96">
        <v>0</v>
      </c>
      <c r="E145" s="17">
        <v>0</v>
      </c>
      <c r="F145" s="17">
        <v>0</v>
      </c>
      <c r="G145" s="17">
        <v>0</v>
      </c>
    </row>
    <row r="146" spans="1:7" ht="14.25" customHeight="1" x14ac:dyDescent="0.2">
      <c r="A146" s="1" t="s">
        <v>230</v>
      </c>
      <c r="B146" s="1" t="s">
        <v>231</v>
      </c>
      <c r="C146" s="1" t="s">
        <v>656</v>
      </c>
      <c r="D146" s="97">
        <v>5</v>
      </c>
      <c r="E146" s="46">
        <v>5</v>
      </c>
      <c r="F146" s="46">
        <v>0</v>
      </c>
      <c r="G146" s="46">
        <v>0</v>
      </c>
    </row>
    <row r="147" spans="1:7" ht="14.25" customHeight="1" x14ac:dyDescent="0.2">
      <c r="A147" s="1" t="s">
        <v>232</v>
      </c>
      <c r="B147" s="1" t="s">
        <v>233</v>
      </c>
      <c r="C147" s="1" t="s">
        <v>660</v>
      </c>
      <c r="D147" s="96">
        <v>0</v>
      </c>
      <c r="E147" s="17">
        <v>0</v>
      </c>
      <c r="F147" s="17">
        <v>0</v>
      </c>
      <c r="G147" s="17">
        <v>0</v>
      </c>
    </row>
    <row r="148" spans="1:7" ht="14.25" customHeight="1" x14ac:dyDescent="0.2">
      <c r="A148" s="1" t="s">
        <v>234</v>
      </c>
      <c r="B148" s="1" t="s">
        <v>235</v>
      </c>
      <c r="C148" s="1" t="s">
        <v>656</v>
      </c>
      <c r="D148" s="96">
        <v>43</v>
      </c>
      <c r="E148" s="17">
        <v>35</v>
      </c>
      <c r="F148" s="17">
        <v>2</v>
      </c>
      <c r="G148" s="17">
        <v>6</v>
      </c>
    </row>
    <row r="149" spans="1:7" ht="14.25" customHeight="1" x14ac:dyDescent="0.2">
      <c r="A149" s="1" t="s">
        <v>236</v>
      </c>
      <c r="B149" s="1" t="s">
        <v>237</v>
      </c>
      <c r="C149" s="1" t="s">
        <v>661</v>
      </c>
      <c r="D149" s="96">
        <v>24</v>
      </c>
      <c r="E149" s="17">
        <v>22</v>
      </c>
      <c r="F149" s="17">
        <v>2</v>
      </c>
      <c r="G149" s="17">
        <v>0</v>
      </c>
    </row>
    <row r="150" spans="1:7" ht="14.25" customHeight="1" x14ac:dyDescent="0.2">
      <c r="A150" s="1" t="s">
        <v>238</v>
      </c>
      <c r="B150" s="1" t="s">
        <v>239</v>
      </c>
      <c r="C150" s="1" t="s">
        <v>662</v>
      </c>
      <c r="D150" s="96">
        <v>6</v>
      </c>
      <c r="E150" s="17">
        <v>6</v>
      </c>
      <c r="F150" s="17">
        <v>0</v>
      </c>
      <c r="G150" s="17">
        <v>0</v>
      </c>
    </row>
    <row r="151" spans="1:7" ht="14.25" customHeight="1" x14ac:dyDescent="0.2">
      <c r="A151" s="1" t="s">
        <v>240</v>
      </c>
      <c r="B151" s="1" t="s">
        <v>241</v>
      </c>
      <c r="C151" s="1" t="s">
        <v>656</v>
      </c>
      <c r="D151" s="96">
        <v>10</v>
      </c>
      <c r="E151" s="17">
        <v>8</v>
      </c>
      <c r="F151" s="17">
        <v>2</v>
      </c>
      <c r="G151" s="17">
        <v>0</v>
      </c>
    </row>
    <row r="152" spans="1:7" ht="14.25" customHeight="1" x14ac:dyDescent="0.2">
      <c r="A152" s="1" t="s">
        <v>242</v>
      </c>
      <c r="B152" s="1" t="s">
        <v>243</v>
      </c>
      <c r="C152" s="1" t="s">
        <v>658</v>
      </c>
      <c r="D152" s="96">
        <v>1</v>
      </c>
      <c r="E152" s="17">
        <v>1</v>
      </c>
      <c r="F152" s="17">
        <v>0</v>
      </c>
      <c r="G152" s="17">
        <v>0</v>
      </c>
    </row>
    <row r="153" spans="1:7" ht="14.25" customHeight="1" x14ac:dyDescent="0.2">
      <c r="A153" s="1" t="s">
        <v>244</v>
      </c>
      <c r="B153" s="1" t="s">
        <v>245</v>
      </c>
      <c r="C153" s="1" t="s">
        <v>665</v>
      </c>
      <c r="D153" s="96">
        <v>4</v>
      </c>
      <c r="E153" s="17">
        <v>4</v>
      </c>
      <c r="F153" s="17">
        <v>0</v>
      </c>
      <c r="G153" s="17">
        <v>0</v>
      </c>
    </row>
    <row r="154" spans="1:7" ht="14.25" customHeight="1" x14ac:dyDescent="0.2">
      <c r="A154" s="1" t="s">
        <v>246</v>
      </c>
      <c r="B154" s="1" t="s">
        <v>247</v>
      </c>
      <c r="C154" s="1" t="s">
        <v>658</v>
      </c>
      <c r="D154" s="96">
        <v>40</v>
      </c>
      <c r="E154" s="17">
        <v>30</v>
      </c>
      <c r="F154" s="17">
        <v>10</v>
      </c>
      <c r="G154" s="17">
        <v>0</v>
      </c>
    </row>
    <row r="155" spans="1:7" ht="14.25" customHeight="1" x14ac:dyDescent="0.2">
      <c r="A155" s="1" t="s">
        <v>248</v>
      </c>
      <c r="B155" s="1" t="s">
        <v>249</v>
      </c>
      <c r="C155" s="1" t="s">
        <v>658</v>
      </c>
      <c r="D155" s="96">
        <v>10</v>
      </c>
      <c r="E155" s="17">
        <v>8</v>
      </c>
      <c r="F155" s="17">
        <v>2</v>
      </c>
      <c r="G155" s="17">
        <v>0</v>
      </c>
    </row>
    <row r="156" spans="1:7" ht="14.25" customHeight="1" x14ac:dyDescent="0.2">
      <c r="A156" s="1" t="s">
        <v>250</v>
      </c>
      <c r="B156" s="1" t="s">
        <v>251</v>
      </c>
      <c r="C156" s="1" t="s">
        <v>656</v>
      </c>
      <c r="D156" s="97">
        <v>22</v>
      </c>
      <c r="E156" s="46">
        <v>18</v>
      </c>
      <c r="F156" s="46">
        <v>4</v>
      </c>
      <c r="G156" s="46">
        <v>0</v>
      </c>
    </row>
    <row r="157" spans="1:7" ht="14.25" customHeight="1" x14ac:dyDescent="0.2">
      <c r="A157" s="1" t="s">
        <v>252</v>
      </c>
      <c r="B157" s="1" t="s">
        <v>253</v>
      </c>
      <c r="C157" s="1" t="s">
        <v>664</v>
      </c>
      <c r="D157" s="96">
        <v>11</v>
      </c>
      <c r="E157" s="17">
        <v>11</v>
      </c>
      <c r="F157" s="17">
        <v>0</v>
      </c>
      <c r="G157" s="17">
        <v>0</v>
      </c>
    </row>
    <row r="158" spans="1:7" ht="14.25" customHeight="1" x14ac:dyDescent="0.2">
      <c r="A158" s="1" t="s">
        <v>254</v>
      </c>
      <c r="B158" s="1" t="s">
        <v>255</v>
      </c>
      <c r="C158" s="1" t="s">
        <v>661</v>
      </c>
      <c r="D158" s="96">
        <v>6</v>
      </c>
      <c r="E158" s="17">
        <v>6</v>
      </c>
      <c r="F158" s="17">
        <v>0</v>
      </c>
      <c r="G158" s="17">
        <v>0</v>
      </c>
    </row>
    <row r="159" spans="1:7" ht="14.25" customHeight="1" x14ac:dyDescent="0.2">
      <c r="A159" s="1" t="s">
        <v>256</v>
      </c>
      <c r="B159" s="1" t="s">
        <v>257</v>
      </c>
      <c r="C159" s="1" t="s">
        <v>660</v>
      </c>
      <c r="D159" s="96">
        <v>3</v>
      </c>
      <c r="E159" s="17">
        <v>3</v>
      </c>
      <c r="F159" s="17">
        <v>0</v>
      </c>
      <c r="G159" s="17">
        <v>0</v>
      </c>
    </row>
    <row r="160" spans="1:7" ht="14.25" customHeight="1" x14ac:dyDescent="0.2">
      <c r="A160" s="1" t="s">
        <v>258</v>
      </c>
      <c r="B160" s="1" t="s">
        <v>259</v>
      </c>
      <c r="C160" s="1" t="s">
        <v>656</v>
      </c>
      <c r="D160" s="97">
        <v>36</v>
      </c>
      <c r="E160" s="46">
        <v>29</v>
      </c>
      <c r="F160" s="46">
        <v>7</v>
      </c>
      <c r="G160" s="46">
        <v>0</v>
      </c>
    </row>
    <row r="161" spans="1:7" ht="14.25" customHeight="1" x14ac:dyDescent="0.2">
      <c r="A161" s="1" t="s">
        <v>260</v>
      </c>
      <c r="B161" s="1" t="s">
        <v>261</v>
      </c>
      <c r="C161" s="1" t="s">
        <v>660</v>
      </c>
      <c r="D161" s="96">
        <v>0</v>
      </c>
      <c r="E161" s="17">
        <v>0</v>
      </c>
      <c r="F161" s="17">
        <v>0</v>
      </c>
      <c r="G161" s="17">
        <v>0</v>
      </c>
    </row>
    <row r="162" spans="1:7" ht="14.25" customHeight="1" x14ac:dyDescent="0.2">
      <c r="A162" s="1" t="s">
        <v>262</v>
      </c>
      <c r="B162" s="1" t="s">
        <v>263</v>
      </c>
      <c r="C162" s="1" t="s">
        <v>658</v>
      </c>
      <c r="D162" s="96">
        <v>7</v>
      </c>
      <c r="E162" s="17">
        <v>6</v>
      </c>
      <c r="F162" s="17">
        <v>1</v>
      </c>
      <c r="G162" s="17">
        <v>0</v>
      </c>
    </row>
    <row r="163" spans="1:7" ht="14.25" customHeight="1" x14ac:dyDescent="0.2">
      <c r="A163" s="1" t="s">
        <v>264</v>
      </c>
      <c r="B163" s="1" t="s">
        <v>265</v>
      </c>
      <c r="C163" s="1" t="s">
        <v>656</v>
      </c>
      <c r="D163" s="97">
        <v>22</v>
      </c>
      <c r="E163" s="46">
        <v>21</v>
      </c>
      <c r="F163" s="46">
        <v>1</v>
      </c>
      <c r="G163" s="46">
        <v>0</v>
      </c>
    </row>
    <row r="164" spans="1:7" ht="14.25" customHeight="1" x14ac:dyDescent="0.2">
      <c r="A164" s="1" t="s">
        <v>266</v>
      </c>
      <c r="B164" s="1" t="s">
        <v>267</v>
      </c>
      <c r="C164" s="1" t="s">
        <v>661</v>
      </c>
      <c r="D164" s="96">
        <v>4</v>
      </c>
      <c r="E164" s="17">
        <v>4</v>
      </c>
      <c r="F164" s="17">
        <v>0</v>
      </c>
      <c r="G164" s="17">
        <v>0</v>
      </c>
    </row>
    <row r="165" spans="1:7" ht="14.25" customHeight="1" x14ac:dyDescent="0.2">
      <c r="A165" s="1" t="s">
        <v>268</v>
      </c>
      <c r="B165" s="1" t="s">
        <v>269</v>
      </c>
      <c r="C165" s="1" t="s">
        <v>659</v>
      </c>
      <c r="D165" s="96">
        <v>6</v>
      </c>
      <c r="E165" s="17">
        <v>6</v>
      </c>
      <c r="F165" s="17">
        <v>0</v>
      </c>
      <c r="G165" s="17">
        <v>0</v>
      </c>
    </row>
    <row r="166" spans="1:7" ht="14.25" customHeight="1" x14ac:dyDescent="0.2">
      <c r="A166" s="1" t="s">
        <v>270</v>
      </c>
      <c r="B166" s="1" t="s">
        <v>271</v>
      </c>
      <c r="C166" s="1" t="s">
        <v>661</v>
      </c>
      <c r="D166" s="96">
        <v>21</v>
      </c>
      <c r="E166" s="17">
        <v>19</v>
      </c>
      <c r="F166" s="17">
        <v>2</v>
      </c>
      <c r="G166" s="17">
        <v>0</v>
      </c>
    </row>
    <row r="167" spans="1:7" ht="14.25" customHeight="1" x14ac:dyDescent="0.2">
      <c r="A167" s="1" t="s">
        <v>272</v>
      </c>
      <c r="B167" s="1" t="s">
        <v>273</v>
      </c>
      <c r="C167" s="1" t="s">
        <v>658</v>
      </c>
      <c r="D167" s="96">
        <v>9</v>
      </c>
      <c r="E167" s="17">
        <v>9</v>
      </c>
      <c r="F167" s="17">
        <v>0</v>
      </c>
      <c r="G167" s="17">
        <v>0</v>
      </c>
    </row>
    <row r="168" spans="1:7" ht="14.25" customHeight="1" x14ac:dyDescent="0.2">
      <c r="A168" s="1" t="s">
        <v>274</v>
      </c>
      <c r="B168" s="1" t="s">
        <v>275</v>
      </c>
      <c r="C168" s="1" t="s">
        <v>663</v>
      </c>
      <c r="D168" s="98">
        <v>0</v>
      </c>
      <c r="E168" s="33">
        <v>0</v>
      </c>
      <c r="F168" s="33">
        <v>0</v>
      </c>
      <c r="G168" s="33">
        <v>0</v>
      </c>
    </row>
    <row r="169" spans="1:7" ht="14.25" customHeight="1" x14ac:dyDescent="0.2">
      <c r="A169" s="1" t="s">
        <v>276</v>
      </c>
      <c r="B169" s="1" t="s">
        <v>277</v>
      </c>
      <c r="C169" s="1" t="s">
        <v>656</v>
      </c>
      <c r="D169" s="96">
        <v>27</v>
      </c>
      <c r="E169" s="17">
        <v>18</v>
      </c>
      <c r="F169" s="17">
        <v>5</v>
      </c>
      <c r="G169" s="17">
        <v>4</v>
      </c>
    </row>
    <row r="170" spans="1:7" ht="14.25" customHeight="1" x14ac:dyDescent="0.2">
      <c r="A170" s="1" t="s">
        <v>278</v>
      </c>
      <c r="B170" s="1" t="s">
        <v>279</v>
      </c>
      <c r="C170" s="1" t="s">
        <v>656</v>
      </c>
      <c r="D170" s="97">
        <v>20</v>
      </c>
      <c r="E170" s="46">
        <v>16</v>
      </c>
      <c r="F170" s="46">
        <v>4</v>
      </c>
      <c r="G170" s="46">
        <v>0</v>
      </c>
    </row>
    <row r="171" spans="1:7" ht="14.25" customHeight="1" x14ac:dyDescent="0.2">
      <c r="A171" s="1" t="s">
        <v>280</v>
      </c>
      <c r="B171" s="1" t="s">
        <v>281</v>
      </c>
      <c r="C171" s="1" t="s">
        <v>660</v>
      </c>
      <c r="D171" s="96">
        <v>14</v>
      </c>
      <c r="E171" s="17">
        <v>10</v>
      </c>
      <c r="F171" s="17">
        <v>4</v>
      </c>
      <c r="G171" s="17">
        <v>0</v>
      </c>
    </row>
    <row r="172" spans="1:7" ht="14.25" customHeight="1" x14ac:dyDescent="0.2">
      <c r="A172" s="1" t="s">
        <v>282</v>
      </c>
      <c r="B172" s="1" t="s">
        <v>283</v>
      </c>
      <c r="C172" s="1" t="s">
        <v>661</v>
      </c>
      <c r="D172" s="96">
        <v>9</v>
      </c>
      <c r="E172" s="17">
        <v>5</v>
      </c>
      <c r="F172" s="17">
        <v>4</v>
      </c>
      <c r="G172" s="17">
        <v>0</v>
      </c>
    </row>
    <row r="173" spans="1:7" ht="14.25" customHeight="1" x14ac:dyDescent="0.2">
      <c r="A173" s="1" t="s">
        <v>284</v>
      </c>
      <c r="B173" s="1" t="s">
        <v>285</v>
      </c>
      <c r="C173" s="1" t="s">
        <v>662</v>
      </c>
      <c r="D173" s="96">
        <v>28</v>
      </c>
      <c r="E173" s="17">
        <v>24</v>
      </c>
      <c r="F173" s="17">
        <v>4</v>
      </c>
      <c r="G173" s="17">
        <v>0</v>
      </c>
    </row>
    <row r="174" spans="1:7" ht="14.25" customHeight="1" x14ac:dyDescent="0.2">
      <c r="A174" s="1" t="s">
        <v>286</v>
      </c>
      <c r="B174" s="1" t="s">
        <v>287</v>
      </c>
      <c r="C174" s="1" t="s">
        <v>656</v>
      </c>
      <c r="D174" s="96">
        <v>27</v>
      </c>
      <c r="E174" s="17">
        <v>21</v>
      </c>
      <c r="F174" s="17">
        <v>6</v>
      </c>
      <c r="G174" s="17">
        <v>0</v>
      </c>
    </row>
    <row r="175" spans="1:7" ht="14.25" customHeight="1" x14ac:dyDescent="0.2">
      <c r="A175" s="1" t="s">
        <v>288</v>
      </c>
      <c r="B175" s="1" t="s">
        <v>289</v>
      </c>
      <c r="C175" s="1" t="s">
        <v>662</v>
      </c>
      <c r="D175" s="96">
        <v>8</v>
      </c>
      <c r="E175" s="17">
        <v>7</v>
      </c>
      <c r="F175" s="17">
        <v>1</v>
      </c>
      <c r="G175" s="17">
        <v>0</v>
      </c>
    </row>
    <row r="176" spans="1:7" ht="14.25" customHeight="1" x14ac:dyDescent="0.2">
      <c r="A176" s="1" t="s">
        <v>290</v>
      </c>
      <c r="B176" s="1" t="s">
        <v>291</v>
      </c>
      <c r="C176" s="1" t="s">
        <v>659</v>
      </c>
      <c r="D176" s="96">
        <v>0</v>
      </c>
      <c r="E176" s="17">
        <v>0</v>
      </c>
      <c r="F176" s="17">
        <v>0</v>
      </c>
      <c r="G176" s="17">
        <v>0</v>
      </c>
    </row>
    <row r="177" spans="1:7" ht="14.25" customHeight="1" x14ac:dyDescent="0.2">
      <c r="A177" s="1" t="s">
        <v>292</v>
      </c>
      <c r="B177" s="1" t="s">
        <v>293</v>
      </c>
      <c r="C177" s="1" t="s">
        <v>656</v>
      </c>
      <c r="D177" s="96">
        <v>34</v>
      </c>
      <c r="E177" s="17">
        <v>25</v>
      </c>
      <c r="F177" s="17">
        <v>6</v>
      </c>
      <c r="G177" s="17">
        <v>3</v>
      </c>
    </row>
    <row r="178" spans="1:7" ht="14.25" customHeight="1" x14ac:dyDescent="0.2">
      <c r="A178" s="1" t="s">
        <v>294</v>
      </c>
      <c r="B178" s="1" t="s">
        <v>295</v>
      </c>
      <c r="C178" s="1" t="s">
        <v>659</v>
      </c>
      <c r="D178" s="96">
        <v>4</v>
      </c>
      <c r="E178" s="17">
        <v>4</v>
      </c>
      <c r="F178" s="17">
        <v>0</v>
      </c>
      <c r="G178" s="17">
        <v>0</v>
      </c>
    </row>
    <row r="179" spans="1:7" ht="14.25" customHeight="1" x14ac:dyDescent="0.2">
      <c r="A179" s="1" t="s">
        <v>296</v>
      </c>
      <c r="B179" s="1" t="s">
        <v>297</v>
      </c>
      <c r="C179" s="1" t="s">
        <v>662</v>
      </c>
      <c r="D179" s="96">
        <v>28</v>
      </c>
      <c r="E179" s="17">
        <v>23</v>
      </c>
      <c r="F179" s="17">
        <v>5</v>
      </c>
      <c r="G179" s="17">
        <v>0</v>
      </c>
    </row>
    <row r="180" spans="1:7" ht="14.25" customHeight="1" x14ac:dyDescent="0.2">
      <c r="A180" s="1" t="s">
        <v>298</v>
      </c>
      <c r="B180" s="1" t="s">
        <v>299</v>
      </c>
      <c r="C180" s="1" t="s">
        <v>660</v>
      </c>
      <c r="D180" s="97">
        <v>31</v>
      </c>
      <c r="E180" s="46">
        <v>21</v>
      </c>
      <c r="F180" s="46">
        <v>3</v>
      </c>
      <c r="G180" s="46">
        <v>7</v>
      </c>
    </row>
    <row r="181" spans="1:7" ht="14.25" customHeight="1" x14ac:dyDescent="0.2">
      <c r="A181" s="1" t="s">
        <v>300</v>
      </c>
      <c r="B181" s="1" t="s">
        <v>301</v>
      </c>
      <c r="C181" s="1" t="s">
        <v>658</v>
      </c>
      <c r="D181" s="96">
        <v>1</v>
      </c>
      <c r="E181" s="17">
        <v>1</v>
      </c>
      <c r="F181" s="17">
        <v>0</v>
      </c>
      <c r="G181" s="17">
        <v>0</v>
      </c>
    </row>
    <row r="182" spans="1:7" ht="14.25" customHeight="1" x14ac:dyDescent="0.2">
      <c r="A182" s="1" t="s">
        <v>302</v>
      </c>
      <c r="B182" s="1" t="s">
        <v>303</v>
      </c>
      <c r="C182" s="1" t="s">
        <v>656</v>
      </c>
      <c r="D182" s="97">
        <v>22</v>
      </c>
      <c r="E182" s="46">
        <v>18</v>
      </c>
      <c r="F182" s="46">
        <v>4</v>
      </c>
      <c r="G182" s="46">
        <v>0</v>
      </c>
    </row>
    <row r="183" spans="1:7" ht="14.25" customHeight="1" x14ac:dyDescent="0.2">
      <c r="A183" s="1" t="s">
        <v>304</v>
      </c>
      <c r="B183" s="1" t="s">
        <v>305</v>
      </c>
      <c r="C183" s="1" t="s">
        <v>664</v>
      </c>
      <c r="D183" s="96">
        <v>3</v>
      </c>
      <c r="E183" s="17">
        <v>3</v>
      </c>
      <c r="F183" s="17">
        <v>0</v>
      </c>
      <c r="G183" s="17">
        <v>0</v>
      </c>
    </row>
    <row r="184" spans="1:7" ht="14.25" customHeight="1" x14ac:dyDescent="0.2">
      <c r="A184" s="1" t="s">
        <v>306</v>
      </c>
      <c r="B184" s="1" t="s">
        <v>307</v>
      </c>
      <c r="C184" s="1" t="s">
        <v>660</v>
      </c>
      <c r="D184" s="96">
        <v>28</v>
      </c>
      <c r="E184" s="17">
        <v>24</v>
      </c>
      <c r="F184" s="17">
        <v>4</v>
      </c>
      <c r="G184" s="17">
        <v>0</v>
      </c>
    </row>
    <row r="185" spans="1:7" ht="14.25" customHeight="1" x14ac:dyDescent="0.2">
      <c r="A185" s="1" t="s">
        <v>308</v>
      </c>
      <c r="B185" s="1" t="s">
        <v>309</v>
      </c>
      <c r="C185" s="1" t="s">
        <v>659</v>
      </c>
      <c r="D185" s="97">
        <v>33</v>
      </c>
      <c r="E185" s="46">
        <v>32</v>
      </c>
      <c r="F185" s="46">
        <v>1</v>
      </c>
      <c r="G185" s="46">
        <v>0</v>
      </c>
    </row>
    <row r="186" spans="1:7" ht="14.25" customHeight="1" x14ac:dyDescent="0.2">
      <c r="A186" s="1" t="s">
        <v>310</v>
      </c>
      <c r="B186" s="1" t="s">
        <v>311</v>
      </c>
      <c r="C186" s="1" t="s">
        <v>661</v>
      </c>
      <c r="D186" s="96">
        <v>87</v>
      </c>
      <c r="E186" s="17">
        <v>76</v>
      </c>
      <c r="F186" s="17">
        <v>11</v>
      </c>
      <c r="G186" s="17">
        <v>0</v>
      </c>
    </row>
    <row r="187" spans="1:7" ht="14.25" customHeight="1" x14ac:dyDescent="0.2">
      <c r="A187" s="1" t="s">
        <v>312</v>
      </c>
      <c r="B187" s="1" t="s">
        <v>313</v>
      </c>
      <c r="C187" s="1" t="s">
        <v>658</v>
      </c>
      <c r="D187" s="96">
        <v>41</v>
      </c>
      <c r="E187" s="17">
        <v>37</v>
      </c>
      <c r="F187" s="17">
        <v>4</v>
      </c>
      <c r="G187" s="17">
        <v>0</v>
      </c>
    </row>
    <row r="188" spans="1:7" ht="14.25" customHeight="1" x14ac:dyDescent="0.2">
      <c r="A188" s="1" t="s">
        <v>314</v>
      </c>
      <c r="B188" s="1" t="s">
        <v>315</v>
      </c>
      <c r="C188" s="1" t="s">
        <v>661</v>
      </c>
      <c r="D188" s="96">
        <v>1</v>
      </c>
      <c r="E188" s="17">
        <v>1</v>
      </c>
      <c r="F188" s="17">
        <v>0</v>
      </c>
      <c r="G188" s="17">
        <v>0</v>
      </c>
    </row>
    <row r="189" spans="1:7" ht="14.25" customHeight="1" x14ac:dyDescent="0.2">
      <c r="A189" s="1" t="s">
        <v>316</v>
      </c>
      <c r="B189" s="1" t="s">
        <v>317</v>
      </c>
      <c r="C189" s="1" t="s">
        <v>664</v>
      </c>
      <c r="D189" s="96">
        <v>1</v>
      </c>
      <c r="E189" s="17">
        <v>1</v>
      </c>
      <c r="F189" s="17">
        <v>0</v>
      </c>
      <c r="G189" s="17">
        <v>0</v>
      </c>
    </row>
    <row r="190" spans="1:7" ht="14.25" customHeight="1" x14ac:dyDescent="0.2">
      <c r="A190" s="1" t="s">
        <v>318</v>
      </c>
      <c r="B190" s="1" t="s">
        <v>319</v>
      </c>
      <c r="C190" s="1" t="s">
        <v>659</v>
      </c>
      <c r="D190" s="96">
        <v>94</v>
      </c>
      <c r="E190" s="17">
        <v>80</v>
      </c>
      <c r="F190" s="17">
        <v>14</v>
      </c>
      <c r="G190" s="17">
        <v>0</v>
      </c>
    </row>
    <row r="191" spans="1:7" ht="14.25" customHeight="1" x14ac:dyDescent="0.2">
      <c r="A191" s="1" t="s">
        <v>320</v>
      </c>
      <c r="B191" s="1" t="s">
        <v>321</v>
      </c>
      <c r="C191" s="1" t="s">
        <v>660</v>
      </c>
      <c r="D191" s="96">
        <v>15</v>
      </c>
      <c r="E191" s="17">
        <v>12</v>
      </c>
      <c r="F191" s="17">
        <v>3</v>
      </c>
      <c r="G191" s="17">
        <v>0</v>
      </c>
    </row>
    <row r="192" spans="1:7" ht="14.25" customHeight="1" x14ac:dyDescent="0.2">
      <c r="A192" s="1" t="s">
        <v>322</v>
      </c>
      <c r="B192" s="1" t="s">
        <v>323</v>
      </c>
      <c r="C192" s="1" t="s">
        <v>658</v>
      </c>
      <c r="D192" s="96">
        <v>44</v>
      </c>
      <c r="E192" s="17">
        <v>33</v>
      </c>
      <c r="F192" s="17">
        <v>11</v>
      </c>
      <c r="G192" s="17">
        <v>0</v>
      </c>
    </row>
    <row r="193" spans="1:7" ht="14.25" customHeight="1" x14ac:dyDescent="0.2">
      <c r="A193" s="1" t="s">
        <v>324</v>
      </c>
      <c r="B193" s="1" t="s">
        <v>325</v>
      </c>
      <c r="C193" s="1" t="s">
        <v>660</v>
      </c>
      <c r="D193" s="96">
        <v>0</v>
      </c>
      <c r="E193" s="17">
        <v>0</v>
      </c>
      <c r="F193" s="17">
        <v>0</v>
      </c>
      <c r="G193" s="17">
        <v>0</v>
      </c>
    </row>
    <row r="194" spans="1:7" ht="14.25" customHeight="1" x14ac:dyDescent="0.2">
      <c r="A194" s="1" t="s">
        <v>326</v>
      </c>
      <c r="B194" s="1" t="s">
        <v>327</v>
      </c>
      <c r="C194" s="1" t="s">
        <v>663</v>
      </c>
      <c r="D194" s="96">
        <v>19</v>
      </c>
      <c r="E194" s="17">
        <v>19</v>
      </c>
      <c r="F194" s="17">
        <v>0</v>
      </c>
      <c r="G194" s="17">
        <v>0</v>
      </c>
    </row>
    <row r="195" spans="1:7" ht="14.25" customHeight="1" x14ac:dyDescent="0.2">
      <c r="A195" s="1" t="s">
        <v>328</v>
      </c>
      <c r="B195" s="1" t="s">
        <v>329</v>
      </c>
      <c r="C195" s="1" t="s">
        <v>656</v>
      </c>
      <c r="D195" s="97">
        <v>5</v>
      </c>
      <c r="E195" s="46">
        <v>4</v>
      </c>
      <c r="F195" s="46">
        <v>1</v>
      </c>
      <c r="G195" s="46">
        <v>0</v>
      </c>
    </row>
    <row r="196" spans="1:7" ht="14.25" customHeight="1" x14ac:dyDescent="0.2">
      <c r="A196" s="1" t="s">
        <v>330</v>
      </c>
      <c r="B196" s="1" t="s">
        <v>331</v>
      </c>
      <c r="C196" s="1" t="s">
        <v>663</v>
      </c>
      <c r="D196" s="96">
        <v>3</v>
      </c>
      <c r="E196" s="17">
        <v>3</v>
      </c>
      <c r="F196" s="17">
        <v>0</v>
      </c>
      <c r="G196" s="17">
        <v>0</v>
      </c>
    </row>
    <row r="197" spans="1:7" ht="14.25" customHeight="1" x14ac:dyDescent="0.2">
      <c r="A197" s="1" t="s">
        <v>332</v>
      </c>
      <c r="B197" s="1" t="s">
        <v>333</v>
      </c>
      <c r="C197" s="1" t="s">
        <v>661</v>
      </c>
      <c r="D197" s="96">
        <v>2</v>
      </c>
      <c r="E197" s="17">
        <v>1</v>
      </c>
      <c r="F197" s="17">
        <v>1</v>
      </c>
      <c r="G197" s="17">
        <v>0</v>
      </c>
    </row>
    <row r="198" spans="1:7" ht="14.25" customHeight="1" x14ac:dyDescent="0.2">
      <c r="A198" s="1" t="s">
        <v>334</v>
      </c>
      <c r="B198" s="1" t="s">
        <v>335</v>
      </c>
      <c r="C198" s="1" t="s">
        <v>658</v>
      </c>
      <c r="D198" s="96">
        <v>8</v>
      </c>
      <c r="E198" s="17">
        <v>5</v>
      </c>
      <c r="F198" s="17">
        <v>3</v>
      </c>
      <c r="G198" s="17">
        <v>0</v>
      </c>
    </row>
    <row r="199" spans="1:7" ht="14.25" customHeight="1" x14ac:dyDescent="0.2">
      <c r="A199" s="1" t="s">
        <v>336</v>
      </c>
      <c r="B199" s="1" t="s">
        <v>337</v>
      </c>
      <c r="C199" s="1" t="s">
        <v>665</v>
      </c>
      <c r="D199" s="97">
        <v>6</v>
      </c>
      <c r="E199" s="46">
        <v>6</v>
      </c>
      <c r="F199" s="46">
        <v>0</v>
      </c>
      <c r="G199" s="46">
        <v>0</v>
      </c>
    </row>
    <row r="200" spans="1:7" ht="14.25" customHeight="1" x14ac:dyDescent="0.2">
      <c r="A200" s="1" t="s">
        <v>338</v>
      </c>
      <c r="B200" s="1" t="s">
        <v>339</v>
      </c>
      <c r="C200" s="1" t="s">
        <v>658</v>
      </c>
      <c r="D200" s="96">
        <v>48</v>
      </c>
      <c r="E200" s="17">
        <v>44</v>
      </c>
      <c r="F200" s="17">
        <v>4</v>
      </c>
      <c r="G200" s="17">
        <v>0</v>
      </c>
    </row>
    <row r="201" spans="1:7" ht="14.25" customHeight="1" x14ac:dyDescent="0.2">
      <c r="A201" s="1" t="s">
        <v>340</v>
      </c>
      <c r="B201" s="1" t="s">
        <v>341</v>
      </c>
      <c r="C201" s="1" t="s">
        <v>658</v>
      </c>
      <c r="D201" s="96">
        <v>0</v>
      </c>
      <c r="E201" s="17">
        <v>0</v>
      </c>
      <c r="F201" s="17">
        <v>0</v>
      </c>
      <c r="G201" s="17">
        <v>0</v>
      </c>
    </row>
    <row r="202" spans="1:7" ht="14.25" customHeight="1" x14ac:dyDescent="0.2">
      <c r="A202" s="1" t="s">
        <v>342</v>
      </c>
      <c r="B202" s="1" t="s">
        <v>343</v>
      </c>
      <c r="C202" s="1" t="s">
        <v>658</v>
      </c>
      <c r="D202" s="96">
        <v>7</v>
      </c>
      <c r="E202" s="17">
        <v>7</v>
      </c>
      <c r="F202" s="17">
        <v>0</v>
      </c>
      <c r="G202" s="17">
        <v>0</v>
      </c>
    </row>
    <row r="203" spans="1:7" ht="14.25" customHeight="1" x14ac:dyDescent="0.2">
      <c r="A203" s="1" t="s">
        <v>344</v>
      </c>
      <c r="B203" s="1" t="s">
        <v>345</v>
      </c>
      <c r="C203" s="1" t="s">
        <v>660</v>
      </c>
      <c r="D203" s="96">
        <v>4</v>
      </c>
      <c r="E203" s="17">
        <v>4</v>
      </c>
      <c r="F203" s="17">
        <v>0</v>
      </c>
      <c r="G203" s="17">
        <v>0</v>
      </c>
    </row>
    <row r="204" spans="1:7" ht="14.25" customHeight="1" x14ac:dyDescent="0.2">
      <c r="A204" s="1" t="s">
        <v>346</v>
      </c>
      <c r="B204" s="1" t="s">
        <v>347</v>
      </c>
      <c r="C204" s="1" t="s">
        <v>665</v>
      </c>
      <c r="D204" s="96">
        <v>10</v>
      </c>
      <c r="E204" s="17">
        <v>8</v>
      </c>
      <c r="F204" s="17">
        <v>2</v>
      </c>
      <c r="G204" s="17">
        <v>0</v>
      </c>
    </row>
    <row r="205" spans="1:7" ht="14.25" customHeight="1" x14ac:dyDescent="0.2">
      <c r="A205" s="1" t="s">
        <v>348</v>
      </c>
      <c r="B205" s="1" t="s">
        <v>349</v>
      </c>
      <c r="C205" s="1" t="s">
        <v>664</v>
      </c>
      <c r="D205" s="96">
        <v>5</v>
      </c>
      <c r="E205" s="17">
        <v>4</v>
      </c>
      <c r="F205" s="17">
        <v>1</v>
      </c>
      <c r="G205" s="17">
        <v>0</v>
      </c>
    </row>
    <row r="206" spans="1:7" ht="14.25" customHeight="1" x14ac:dyDescent="0.2">
      <c r="A206" s="1" t="s">
        <v>350</v>
      </c>
      <c r="B206" s="1" t="s">
        <v>351</v>
      </c>
      <c r="C206" s="1" t="s">
        <v>656</v>
      </c>
      <c r="D206" s="97">
        <v>76</v>
      </c>
      <c r="E206" s="46">
        <v>67</v>
      </c>
      <c r="F206" s="46">
        <v>8</v>
      </c>
      <c r="G206" s="46">
        <v>1</v>
      </c>
    </row>
    <row r="207" spans="1:7" ht="14.25" customHeight="1" x14ac:dyDescent="0.2">
      <c r="A207" s="1" t="s">
        <v>352</v>
      </c>
      <c r="B207" s="1" t="s">
        <v>353</v>
      </c>
      <c r="C207" s="1" t="s">
        <v>663</v>
      </c>
      <c r="D207" s="96">
        <v>20</v>
      </c>
      <c r="E207" s="17">
        <v>19</v>
      </c>
      <c r="F207" s="17">
        <v>1</v>
      </c>
      <c r="G207" s="17">
        <v>0</v>
      </c>
    </row>
    <row r="208" spans="1:7" ht="14.25" customHeight="1" x14ac:dyDescent="0.2">
      <c r="A208" s="1" t="s">
        <v>354</v>
      </c>
      <c r="B208" s="1" t="s">
        <v>355</v>
      </c>
      <c r="C208" s="1" t="s">
        <v>663</v>
      </c>
      <c r="D208" s="96">
        <v>3</v>
      </c>
      <c r="E208" s="17">
        <v>3</v>
      </c>
      <c r="F208" s="17">
        <v>0</v>
      </c>
      <c r="G208" s="17">
        <v>0</v>
      </c>
    </row>
    <row r="209" spans="1:7" ht="14.25" customHeight="1" x14ac:dyDescent="0.2">
      <c r="A209" s="1" t="s">
        <v>356</v>
      </c>
      <c r="B209" s="1" t="s">
        <v>357</v>
      </c>
      <c r="C209" s="1" t="s">
        <v>660</v>
      </c>
      <c r="D209" s="96">
        <v>3</v>
      </c>
      <c r="E209" s="17">
        <v>3</v>
      </c>
      <c r="F209" s="17">
        <v>0</v>
      </c>
      <c r="G209" s="17">
        <v>0</v>
      </c>
    </row>
    <row r="210" spans="1:7" ht="14.25" customHeight="1" x14ac:dyDescent="0.2">
      <c r="A210" s="1" t="s">
        <v>358</v>
      </c>
      <c r="B210" s="1" t="s">
        <v>359</v>
      </c>
      <c r="C210" s="1" t="s">
        <v>662</v>
      </c>
      <c r="D210" s="96">
        <v>22</v>
      </c>
      <c r="E210" s="17">
        <v>20</v>
      </c>
      <c r="F210" s="17">
        <v>2</v>
      </c>
      <c r="G210" s="17">
        <v>0</v>
      </c>
    </row>
    <row r="211" spans="1:7" ht="14.25" customHeight="1" x14ac:dyDescent="0.2">
      <c r="A211" s="1" t="s">
        <v>360</v>
      </c>
      <c r="B211" s="1" t="s">
        <v>361</v>
      </c>
      <c r="C211" s="1" t="s">
        <v>661</v>
      </c>
      <c r="D211" s="96">
        <v>5</v>
      </c>
      <c r="E211" s="17">
        <v>5</v>
      </c>
      <c r="F211" s="17">
        <v>0</v>
      </c>
      <c r="G211" s="17">
        <v>0</v>
      </c>
    </row>
    <row r="212" spans="1:7" ht="14.25" customHeight="1" x14ac:dyDescent="0.2">
      <c r="A212" s="1" t="s">
        <v>362</v>
      </c>
      <c r="B212" s="1" t="s">
        <v>363</v>
      </c>
      <c r="C212" s="1" t="s">
        <v>660</v>
      </c>
      <c r="D212" s="97">
        <v>1</v>
      </c>
      <c r="E212" s="46">
        <v>1</v>
      </c>
      <c r="F212" s="46">
        <v>0</v>
      </c>
      <c r="G212" s="46">
        <v>0</v>
      </c>
    </row>
    <row r="213" spans="1:7" ht="14.25" customHeight="1" x14ac:dyDescent="0.2">
      <c r="A213" s="1" t="s">
        <v>364</v>
      </c>
      <c r="B213" s="1" t="s">
        <v>365</v>
      </c>
      <c r="C213" s="1" t="s">
        <v>662</v>
      </c>
      <c r="D213" s="96">
        <v>14</v>
      </c>
      <c r="E213" s="17">
        <v>12</v>
      </c>
      <c r="F213" s="17">
        <v>2</v>
      </c>
      <c r="G213" s="17">
        <v>0</v>
      </c>
    </row>
    <row r="214" spans="1:7" ht="14.25" customHeight="1" x14ac:dyDescent="0.2">
      <c r="A214" s="1" t="s">
        <v>366</v>
      </c>
      <c r="B214" s="1" t="s">
        <v>367</v>
      </c>
      <c r="C214" s="1" t="s">
        <v>661</v>
      </c>
      <c r="D214" s="96">
        <v>5</v>
      </c>
      <c r="E214" s="17">
        <v>3</v>
      </c>
      <c r="F214" s="17">
        <v>2</v>
      </c>
      <c r="G214" s="17">
        <v>0</v>
      </c>
    </row>
    <row r="215" spans="1:7" ht="14.25" customHeight="1" x14ac:dyDescent="0.2">
      <c r="A215" s="1" t="s">
        <v>368</v>
      </c>
      <c r="B215" s="1" t="s">
        <v>369</v>
      </c>
      <c r="C215" s="1" t="s">
        <v>663</v>
      </c>
      <c r="D215" s="96">
        <v>7</v>
      </c>
      <c r="E215" s="17">
        <v>6</v>
      </c>
      <c r="F215" s="17">
        <v>1</v>
      </c>
      <c r="G215" s="17">
        <v>0</v>
      </c>
    </row>
    <row r="216" spans="1:7" ht="14.25" customHeight="1" x14ac:dyDescent="0.2">
      <c r="A216" s="1" t="s">
        <v>370</v>
      </c>
      <c r="B216" s="1" t="s">
        <v>371</v>
      </c>
      <c r="C216" s="1" t="s">
        <v>665</v>
      </c>
      <c r="D216" s="96">
        <v>2</v>
      </c>
      <c r="E216" s="17">
        <v>2</v>
      </c>
      <c r="F216" s="17">
        <v>0</v>
      </c>
      <c r="G216" s="17">
        <v>0</v>
      </c>
    </row>
    <row r="217" spans="1:7" ht="14.25" customHeight="1" x14ac:dyDescent="0.2">
      <c r="A217" s="1" t="s">
        <v>372</v>
      </c>
      <c r="B217" s="1" t="s">
        <v>373</v>
      </c>
      <c r="C217" s="1" t="s">
        <v>664</v>
      </c>
      <c r="D217" s="96">
        <v>0</v>
      </c>
      <c r="E217" s="17">
        <v>0</v>
      </c>
      <c r="F217" s="17">
        <v>0</v>
      </c>
      <c r="G217" s="17">
        <v>0</v>
      </c>
    </row>
    <row r="218" spans="1:7" ht="14.25" customHeight="1" x14ac:dyDescent="0.2">
      <c r="A218" s="1" t="s">
        <v>374</v>
      </c>
      <c r="B218" s="1" t="s">
        <v>375</v>
      </c>
      <c r="C218" s="1" t="s">
        <v>660</v>
      </c>
      <c r="D218" s="96">
        <v>0</v>
      </c>
      <c r="E218" s="17">
        <v>0</v>
      </c>
      <c r="F218" s="17">
        <v>0</v>
      </c>
      <c r="G218" s="17">
        <v>0</v>
      </c>
    </row>
    <row r="219" spans="1:7" ht="14.25" customHeight="1" x14ac:dyDescent="0.2">
      <c r="A219" s="1" t="s">
        <v>376</v>
      </c>
      <c r="B219" s="1" t="s">
        <v>377</v>
      </c>
      <c r="C219" s="1" t="s">
        <v>660</v>
      </c>
      <c r="D219" s="97">
        <v>13</v>
      </c>
      <c r="E219" s="46">
        <v>10</v>
      </c>
      <c r="F219" s="46">
        <v>3</v>
      </c>
      <c r="G219" s="46">
        <v>0</v>
      </c>
    </row>
    <row r="220" spans="1:7" ht="14.25" customHeight="1" x14ac:dyDescent="0.2">
      <c r="A220" s="1" t="s">
        <v>378</v>
      </c>
      <c r="B220" s="1" t="s">
        <v>379</v>
      </c>
      <c r="C220" s="1" t="s">
        <v>665</v>
      </c>
      <c r="D220" s="96">
        <v>2</v>
      </c>
      <c r="E220" s="17">
        <v>2</v>
      </c>
      <c r="F220" s="17">
        <v>0</v>
      </c>
      <c r="G220" s="17">
        <v>0</v>
      </c>
    </row>
    <row r="221" spans="1:7" ht="14.25" customHeight="1" x14ac:dyDescent="0.2">
      <c r="A221" s="1" t="s">
        <v>380</v>
      </c>
      <c r="B221" s="1" t="s">
        <v>381</v>
      </c>
      <c r="C221" s="1" t="s">
        <v>661</v>
      </c>
      <c r="D221" s="97">
        <v>30</v>
      </c>
      <c r="E221" s="46">
        <v>25</v>
      </c>
      <c r="F221" s="46">
        <v>4</v>
      </c>
      <c r="G221" s="46">
        <v>1</v>
      </c>
    </row>
    <row r="222" spans="1:7" ht="14.25" customHeight="1" x14ac:dyDescent="0.2">
      <c r="A222" s="1" t="s">
        <v>382</v>
      </c>
      <c r="B222" s="1" t="s">
        <v>383</v>
      </c>
      <c r="C222" s="1" t="s">
        <v>660</v>
      </c>
      <c r="D222" s="97">
        <v>43</v>
      </c>
      <c r="E222" s="46">
        <v>36</v>
      </c>
      <c r="F222" s="46">
        <v>7</v>
      </c>
      <c r="G222" s="46">
        <v>0</v>
      </c>
    </row>
    <row r="223" spans="1:7" ht="14.25" customHeight="1" x14ac:dyDescent="0.2">
      <c r="A223" s="1" t="s">
        <v>384</v>
      </c>
      <c r="B223" s="1" t="s">
        <v>385</v>
      </c>
      <c r="C223" s="1" t="s">
        <v>664</v>
      </c>
      <c r="D223" s="96">
        <v>5</v>
      </c>
      <c r="E223" s="17">
        <v>4</v>
      </c>
      <c r="F223" s="17">
        <v>1</v>
      </c>
      <c r="G223" s="17">
        <v>0</v>
      </c>
    </row>
    <row r="224" spans="1:7" ht="14.25" customHeight="1" x14ac:dyDescent="0.2">
      <c r="A224" s="1" t="s">
        <v>386</v>
      </c>
      <c r="B224" s="1" t="s">
        <v>387</v>
      </c>
      <c r="C224" s="1" t="s">
        <v>660</v>
      </c>
      <c r="D224" s="96">
        <v>3</v>
      </c>
      <c r="E224" s="17">
        <v>0</v>
      </c>
      <c r="F224" s="17">
        <v>0</v>
      </c>
      <c r="G224" s="17">
        <v>3</v>
      </c>
    </row>
    <row r="225" spans="1:7" ht="14.25" customHeight="1" x14ac:dyDescent="0.2">
      <c r="A225" s="1" t="s">
        <v>388</v>
      </c>
      <c r="B225" s="1" t="s">
        <v>389</v>
      </c>
      <c r="C225" s="1" t="s">
        <v>659</v>
      </c>
      <c r="D225" s="96">
        <v>2</v>
      </c>
      <c r="E225" s="17">
        <v>2</v>
      </c>
      <c r="F225" s="17">
        <v>0</v>
      </c>
      <c r="G225" s="17">
        <v>0</v>
      </c>
    </row>
    <row r="226" spans="1:7" ht="14.25" customHeight="1" x14ac:dyDescent="0.2">
      <c r="A226" s="1" t="s">
        <v>390</v>
      </c>
      <c r="B226" s="1" t="s">
        <v>391</v>
      </c>
      <c r="C226" s="1" t="s">
        <v>658</v>
      </c>
      <c r="D226" s="97">
        <v>61</v>
      </c>
      <c r="E226" s="46">
        <v>51</v>
      </c>
      <c r="F226" s="46">
        <v>10</v>
      </c>
      <c r="G226" s="46">
        <v>0</v>
      </c>
    </row>
    <row r="227" spans="1:7" ht="14.25" customHeight="1" x14ac:dyDescent="0.2">
      <c r="A227" s="1" t="s">
        <v>392</v>
      </c>
      <c r="B227" s="1" t="s">
        <v>393</v>
      </c>
      <c r="C227" s="1" t="s">
        <v>659</v>
      </c>
      <c r="D227" s="96">
        <v>0</v>
      </c>
      <c r="E227" s="17">
        <v>0</v>
      </c>
      <c r="F227" s="17">
        <v>0</v>
      </c>
      <c r="G227" s="17">
        <v>0</v>
      </c>
    </row>
    <row r="228" spans="1:7" ht="14.25" customHeight="1" x14ac:dyDescent="0.2">
      <c r="A228" s="1" t="s">
        <v>394</v>
      </c>
      <c r="B228" s="1" t="s">
        <v>395</v>
      </c>
      <c r="C228" s="1" t="s">
        <v>661</v>
      </c>
      <c r="D228" s="96">
        <v>31</v>
      </c>
      <c r="E228" s="17">
        <v>25</v>
      </c>
      <c r="F228" s="17">
        <v>4</v>
      </c>
      <c r="G228" s="17">
        <v>2</v>
      </c>
    </row>
    <row r="229" spans="1:7" ht="14.25" customHeight="1" x14ac:dyDescent="0.2">
      <c r="A229" s="1" t="s">
        <v>396</v>
      </c>
      <c r="B229" s="1" t="s">
        <v>397</v>
      </c>
      <c r="C229" s="1" t="s">
        <v>663</v>
      </c>
      <c r="D229" s="96">
        <v>26</v>
      </c>
      <c r="E229" s="17">
        <v>25</v>
      </c>
      <c r="F229" s="17">
        <v>1</v>
      </c>
      <c r="G229" s="17">
        <v>0</v>
      </c>
    </row>
    <row r="230" spans="1:7" ht="14.25" customHeight="1" x14ac:dyDescent="0.2">
      <c r="A230" s="1" t="s">
        <v>398</v>
      </c>
      <c r="B230" s="1" t="s">
        <v>399</v>
      </c>
      <c r="C230" s="1" t="s">
        <v>663</v>
      </c>
      <c r="D230" s="97">
        <v>13</v>
      </c>
      <c r="E230" s="46">
        <v>12</v>
      </c>
      <c r="F230" s="46">
        <v>1</v>
      </c>
      <c r="G230" s="46">
        <v>0</v>
      </c>
    </row>
    <row r="231" spans="1:7" ht="14.25" customHeight="1" x14ac:dyDescent="0.2">
      <c r="A231" s="1" t="s">
        <v>400</v>
      </c>
      <c r="B231" s="1" t="s">
        <v>401</v>
      </c>
      <c r="C231" s="1" t="s">
        <v>658</v>
      </c>
      <c r="D231" s="97">
        <v>42</v>
      </c>
      <c r="E231" s="46">
        <v>33</v>
      </c>
      <c r="F231" s="46">
        <v>6</v>
      </c>
      <c r="G231" s="46">
        <v>3</v>
      </c>
    </row>
    <row r="232" spans="1:7" ht="14.25" customHeight="1" x14ac:dyDescent="0.2">
      <c r="A232" s="1" t="s">
        <v>402</v>
      </c>
      <c r="B232" s="1" t="s">
        <v>403</v>
      </c>
      <c r="C232" s="1" t="s">
        <v>659</v>
      </c>
      <c r="D232" s="96">
        <v>19</v>
      </c>
      <c r="E232" s="17">
        <v>15</v>
      </c>
      <c r="F232" s="17">
        <v>4</v>
      </c>
      <c r="G232" s="17">
        <v>0</v>
      </c>
    </row>
    <row r="233" spans="1:7" ht="14.25" customHeight="1" x14ac:dyDescent="0.2">
      <c r="A233" s="1" t="s">
        <v>404</v>
      </c>
      <c r="B233" s="1" t="s">
        <v>405</v>
      </c>
      <c r="C233" s="1" t="s">
        <v>663</v>
      </c>
      <c r="D233" s="96">
        <v>1</v>
      </c>
      <c r="E233" s="17">
        <v>1</v>
      </c>
      <c r="F233" s="17">
        <v>0</v>
      </c>
      <c r="G233" s="17">
        <v>0</v>
      </c>
    </row>
    <row r="234" spans="1:7" ht="14.25" customHeight="1" x14ac:dyDescent="0.2">
      <c r="A234" s="1" t="s">
        <v>406</v>
      </c>
      <c r="B234" s="1" t="s">
        <v>407</v>
      </c>
      <c r="C234" s="1" t="s">
        <v>658</v>
      </c>
      <c r="D234" s="97">
        <v>31</v>
      </c>
      <c r="E234" s="46">
        <v>26</v>
      </c>
      <c r="F234" s="46">
        <v>5</v>
      </c>
      <c r="G234" s="46">
        <v>0</v>
      </c>
    </row>
    <row r="235" spans="1:7" ht="14.25" customHeight="1" x14ac:dyDescent="0.2">
      <c r="A235" s="1" t="s">
        <v>408</v>
      </c>
      <c r="B235" s="1" t="s">
        <v>409</v>
      </c>
      <c r="C235" s="1" t="s">
        <v>656</v>
      </c>
      <c r="D235" s="96">
        <v>65</v>
      </c>
      <c r="E235" s="17">
        <v>60</v>
      </c>
      <c r="F235" s="17">
        <v>5</v>
      </c>
      <c r="G235" s="17">
        <v>0</v>
      </c>
    </row>
    <row r="236" spans="1:7" ht="14.25" customHeight="1" x14ac:dyDescent="0.2">
      <c r="A236" s="1" t="s">
        <v>410</v>
      </c>
      <c r="B236" s="1" t="s">
        <v>411</v>
      </c>
      <c r="C236" s="1" t="s">
        <v>665</v>
      </c>
      <c r="D236" s="96">
        <v>0</v>
      </c>
      <c r="E236" s="17">
        <v>0</v>
      </c>
      <c r="F236" s="17">
        <v>0</v>
      </c>
      <c r="G236" s="17">
        <v>0</v>
      </c>
    </row>
    <row r="237" spans="1:7" ht="14.25" customHeight="1" x14ac:dyDescent="0.2">
      <c r="A237" s="1" t="s">
        <v>412</v>
      </c>
      <c r="B237" s="1" t="s">
        <v>413</v>
      </c>
      <c r="C237" s="1" t="s">
        <v>664</v>
      </c>
      <c r="D237" s="96">
        <v>4</v>
      </c>
      <c r="E237" s="17">
        <v>3</v>
      </c>
      <c r="F237" s="17">
        <v>1</v>
      </c>
      <c r="G237" s="17">
        <v>0</v>
      </c>
    </row>
    <row r="238" spans="1:7" ht="14.25" customHeight="1" x14ac:dyDescent="0.2">
      <c r="A238" s="1" t="s">
        <v>414</v>
      </c>
      <c r="B238" s="1" t="s">
        <v>415</v>
      </c>
      <c r="C238" s="1" t="s">
        <v>658</v>
      </c>
      <c r="D238" s="96">
        <v>3</v>
      </c>
      <c r="E238" s="17">
        <v>2</v>
      </c>
      <c r="F238" s="17">
        <v>1</v>
      </c>
      <c r="G238" s="17">
        <v>0</v>
      </c>
    </row>
    <row r="239" spans="1:7" ht="14.25" customHeight="1" x14ac:dyDescent="0.2">
      <c r="A239" s="1" t="s">
        <v>416</v>
      </c>
      <c r="B239" s="1" t="s">
        <v>417</v>
      </c>
      <c r="C239" s="1" t="s">
        <v>659</v>
      </c>
      <c r="D239" s="96">
        <v>0</v>
      </c>
      <c r="E239" s="17">
        <v>0</v>
      </c>
      <c r="F239" s="17">
        <v>0</v>
      </c>
      <c r="G239" s="17">
        <v>0</v>
      </c>
    </row>
    <row r="240" spans="1:7" ht="14.25" customHeight="1" x14ac:dyDescent="0.2">
      <c r="A240" s="1" t="s">
        <v>418</v>
      </c>
      <c r="B240" s="1" t="s">
        <v>419</v>
      </c>
      <c r="C240" s="1" t="s">
        <v>656</v>
      </c>
      <c r="D240" s="97">
        <v>19</v>
      </c>
      <c r="E240" s="46">
        <v>14</v>
      </c>
      <c r="F240" s="46">
        <v>4</v>
      </c>
      <c r="G240" s="46">
        <v>1</v>
      </c>
    </row>
    <row r="241" spans="1:7" ht="14.25" customHeight="1" x14ac:dyDescent="0.2">
      <c r="A241" s="1" t="s">
        <v>420</v>
      </c>
      <c r="B241" s="1" t="s">
        <v>421</v>
      </c>
      <c r="C241" s="1" t="s">
        <v>662</v>
      </c>
      <c r="D241" s="96">
        <v>0</v>
      </c>
      <c r="E241" s="17">
        <v>0</v>
      </c>
      <c r="F241" s="17">
        <v>0</v>
      </c>
      <c r="G241" s="17">
        <v>0</v>
      </c>
    </row>
    <row r="242" spans="1:7" ht="14.25" customHeight="1" x14ac:dyDescent="0.2">
      <c r="A242" s="1" t="s">
        <v>422</v>
      </c>
      <c r="B242" s="1" t="s">
        <v>423</v>
      </c>
      <c r="C242" s="1" t="s">
        <v>659</v>
      </c>
      <c r="D242" s="96">
        <v>8</v>
      </c>
      <c r="E242" s="17">
        <v>7</v>
      </c>
      <c r="F242" s="17">
        <v>1</v>
      </c>
      <c r="G242" s="17">
        <v>0</v>
      </c>
    </row>
    <row r="243" spans="1:7" ht="14.25" customHeight="1" x14ac:dyDescent="0.2">
      <c r="A243" s="1" t="s">
        <v>424</v>
      </c>
      <c r="B243" s="1" t="s">
        <v>425</v>
      </c>
      <c r="C243" s="1" t="s">
        <v>661</v>
      </c>
      <c r="D243" s="96">
        <v>11</v>
      </c>
      <c r="E243" s="17">
        <v>3</v>
      </c>
      <c r="F243" s="17">
        <v>0</v>
      </c>
      <c r="G243" s="17">
        <v>8</v>
      </c>
    </row>
    <row r="244" spans="1:7" ht="14.25" customHeight="1" x14ac:dyDescent="0.2">
      <c r="A244" s="1" t="s">
        <v>426</v>
      </c>
      <c r="B244" s="1" t="s">
        <v>427</v>
      </c>
      <c r="C244" s="1" t="s">
        <v>659</v>
      </c>
      <c r="D244" s="96">
        <v>0</v>
      </c>
      <c r="E244" s="17">
        <v>0</v>
      </c>
      <c r="F244" s="17">
        <v>0</v>
      </c>
      <c r="G244" s="17">
        <v>0</v>
      </c>
    </row>
    <row r="245" spans="1:7" ht="14.25" customHeight="1" x14ac:dyDescent="0.2">
      <c r="A245" s="1" t="s">
        <v>428</v>
      </c>
      <c r="B245" s="1" t="s">
        <v>429</v>
      </c>
      <c r="C245" s="1" t="s">
        <v>658</v>
      </c>
      <c r="D245" s="96">
        <v>4</v>
      </c>
      <c r="E245" s="17">
        <v>3</v>
      </c>
      <c r="F245" s="17">
        <v>1</v>
      </c>
      <c r="G245" s="17">
        <v>0</v>
      </c>
    </row>
    <row r="246" spans="1:7" ht="14.25" customHeight="1" x14ac:dyDescent="0.2">
      <c r="A246" s="1" t="s">
        <v>430</v>
      </c>
      <c r="B246" s="1" t="s">
        <v>431</v>
      </c>
      <c r="C246" s="1" t="s">
        <v>662</v>
      </c>
      <c r="D246" s="97">
        <v>2</v>
      </c>
      <c r="E246" s="46">
        <v>2</v>
      </c>
      <c r="F246" s="46">
        <v>0</v>
      </c>
      <c r="G246" s="46">
        <v>0</v>
      </c>
    </row>
    <row r="247" spans="1:7" ht="14.25" customHeight="1" x14ac:dyDescent="0.2">
      <c r="A247" s="1" t="s">
        <v>432</v>
      </c>
      <c r="B247" s="1" t="s">
        <v>433</v>
      </c>
      <c r="C247" s="1" t="s">
        <v>664</v>
      </c>
      <c r="D247" s="97">
        <v>6</v>
      </c>
      <c r="E247" s="46">
        <v>3</v>
      </c>
      <c r="F247" s="46">
        <v>0</v>
      </c>
      <c r="G247" s="46">
        <v>3</v>
      </c>
    </row>
    <row r="248" spans="1:7" ht="14.25" customHeight="1" x14ac:dyDescent="0.2">
      <c r="A248" s="1" t="s">
        <v>434</v>
      </c>
      <c r="B248" s="1" t="s">
        <v>435</v>
      </c>
      <c r="C248" s="1" t="s">
        <v>658</v>
      </c>
      <c r="D248" s="96">
        <v>4</v>
      </c>
      <c r="E248" s="17">
        <v>3</v>
      </c>
      <c r="F248" s="17">
        <v>1</v>
      </c>
      <c r="G248" s="17">
        <v>0</v>
      </c>
    </row>
    <row r="249" spans="1:7" ht="14.25" customHeight="1" x14ac:dyDescent="0.2">
      <c r="A249" s="1" t="s">
        <v>436</v>
      </c>
      <c r="B249" s="1" t="s">
        <v>437</v>
      </c>
      <c r="C249" s="1" t="s">
        <v>660</v>
      </c>
      <c r="D249" s="96">
        <v>9</v>
      </c>
      <c r="E249" s="17">
        <v>9</v>
      </c>
      <c r="F249" s="17">
        <v>0</v>
      </c>
      <c r="G249" s="17">
        <v>0</v>
      </c>
    </row>
    <row r="250" spans="1:7" ht="14.25" customHeight="1" x14ac:dyDescent="0.2">
      <c r="A250" s="1" t="s">
        <v>438</v>
      </c>
      <c r="B250" s="1" t="s">
        <v>439</v>
      </c>
      <c r="C250" s="1" t="s">
        <v>658</v>
      </c>
      <c r="D250" s="96">
        <v>5</v>
      </c>
      <c r="E250" s="17">
        <v>5</v>
      </c>
      <c r="F250" s="17">
        <v>0</v>
      </c>
      <c r="G250" s="17">
        <v>0</v>
      </c>
    </row>
    <row r="251" spans="1:7" ht="14.25" customHeight="1" x14ac:dyDescent="0.2">
      <c r="A251" s="1" t="s">
        <v>440</v>
      </c>
      <c r="B251" s="1" t="s">
        <v>441</v>
      </c>
      <c r="C251" s="1" t="s">
        <v>660</v>
      </c>
      <c r="D251" s="96">
        <v>3</v>
      </c>
      <c r="E251" s="17">
        <v>3</v>
      </c>
      <c r="F251" s="17">
        <v>0</v>
      </c>
      <c r="G251" s="17">
        <v>0</v>
      </c>
    </row>
    <row r="252" spans="1:7" ht="14.25" customHeight="1" x14ac:dyDescent="0.2">
      <c r="A252" s="1" t="s">
        <v>442</v>
      </c>
      <c r="B252" s="1" t="s">
        <v>443</v>
      </c>
      <c r="C252" s="1" t="s">
        <v>662</v>
      </c>
      <c r="D252" s="96">
        <v>2</v>
      </c>
      <c r="E252" s="17">
        <v>2</v>
      </c>
      <c r="F252" s="17">
        <v>0</v>
      </c>
      <c r="G252" s="17">
        <v>0</v>
      </c>
    </row>
    <row r="253" spans="1:7" ht="14.25" customHeight="1" x14ac:dyDescent="0.2">
      <c r="A253" s="1" t="s">
        <v>444</v>
      </c>
      <c r="B253" s="1" t="s">
        <v>445</v>
      </c>
      <c r="C253" s="1" t="s">
        <v>659</v>
      </c>
      <c r="D253" s="96">
        <v>49</v>
      </c>
      <c r="E253" s="17">
        <v>46</v>
      </c>
      <c r="F253" s="17">
        <v>3</v>
      </c>
      <c r="G253" s="17">
        <v>0</v>
      </c>
    </row>
    <row r="254" spans="1:7" ht="14.25" customHeight="1" x14ac:dyDescent="0.2">
      <c r="A254" s="1" t="s">
        <v>446</v>
      </c>
      <c r="B254" s="1" t="s">
        <v>447</v>
      </c>
      <c r="C254" s="1" t="s">
        <v>664</v>
      </c>
      <c r="D254" s="96">
        <v>10</v>
      </c>
      <c r="E254" s="17">
        <v>8</v>
      </c>
      <c r="F254" s="17">
        <v>2</v>
      </c>
      <c r="G254" s="17">
        <v>0</v>
      </c>
    </row>
    <row r="255" spans="1:7" ht="14.25" customHeight="1" x14ac:dyDescent="0.2">
      <c r="A255" s="1" t="s">
        <v>448</v>
      </c>
      <c r="B255" s="1" t="s">
        <v>449</v>
      </c>
      <c r="C255" s="1" t="s">
        <v>662</v>
      </c>
      <c r="D255" s="96">
        <v>1</v>
      </c>
      <c r="E255" s="17">
        <v>1</v>
      </c>
      <c r="F255" s="17">
        <v>0</v>
      </c>
      <c r="G255" s="17">
        <v>0</v>
      </c>
    </row>
    <row r="256" spans="1:7" ht="14.25" customHeight="1" x14ac:dyDescent="0.2">
      <c r="A256" s="1" t="s">
        <v>450</v>
      </c>
      <c r="B256" s="1" t="s">
        <v>451</v>
      </c>
      <c r="C256" s="1" t="s">
        <v>663</v>
      </c>
      <c r="D256" s="96">
        <v>7</v>
      </c>
      <c r="E256" s="17">
        <v>5</v>
      </c>
      <c r="F256" s="17">
        <v>0</v>
      </c>
      <c r="G256" s="17">
        <v>2</v>
      </c>
    </row>
    <row r="257" spans="1:7" ht="14.25" customHeight="1" x14ac:dyDescent="0.2">
      <c r="A257" s="1" t="s">
        <v>452</v>
      </c>
      <c r="B257" s="1" t="s">
        <v>453</v>
      </c>
      <c r="C257" s="1" t="s">
        <v>659</v>
      </c>
      <c r="D257" s="96">
        <v>9</v>
      </c>
      <c r="E257" s="17">
        <v>8</v>
      </c>
      <c r="F257" s="17">
        <v>1</v>
      </c>
      <c r="G257" s="17">
        <v>0</v>
      </c>
    </row>
    <row r="258" spans="1:7" ht="14.25" customHeight="1" x14ac:dyDescent="0.2">
      <c r="A258" s="1" t="s">
        <v>454</v>
      </c>
      <c r="B258" s="1" t="s">
        <v>455</v>
      </c>
      <c r="C258" s="1" t="s">
        <v>662</v>
      </c>
      <c r="D258" s="96">
        <v>0</v>
      </c>
      <c r="E258" s="17">
        <v>0</v>
      </c>
      <c r="F258" s="17">
        <v>0</v>
      </c>
      <c r="G258" s="17">
        <v>0</v>
      </c>
    </row>
    <row r="259" spans="1:7" ht="14.25" customHeight="1" x14ac:dyDescent="0.2">
      <c r="A259" s="1" t="s">
        <v>456</v>
      </c>
      <c r="B259" s="1" t="s">
        <v>457</v>
      </c>
      <c r="C259" s="1" t="s">
        <v>658</v>
      </c>
      <c r="D259" s="96">
        <v>4</v>
      </c>
      <c r="E259" s="17">
        <v>4</v>
      </c>
      <c r="F259" s="17">
        <v>0</v>
      </c>
      <c r="G259" s="17">
        <v>0</v>
      </c>
    </row>
    <row r="260" spans="1:7" ht="14.25" customHeight="1" x14ac:dyDescent="0.2">
      <c r="A260" s="1" t="s">
        <v>458</v>
      </c>
      <c r="B260" s="1" t="s">
        <v>459</v>
      </c>
      <c r="C260" s="1" t="s">
        <v>662</v>
      </c>
      <c r="D260" s="96">
        <v>20</v>
      </c>
      <c r="E260" s="17">
        <v>19</v>
      </c>
      <c r="F260" s="17">
        <v>1</v>
      </c>
      <c r="G260" s="17">
        <v>0</v>
      </c>
    </row>
    <row r="261" spans="1:7" ht="14.25" customHeight="1" x14ac:dyDescent="0.2">
      <c r="A261" s="1" t="s">
        <v>460</v>
      </c>
      <c r="B261" s="1" t="s">
        <v>461</v>
      </c>
      <c r="C261" s="1" t="s">
        <v>658</v>
      </c>
      <c r="D261" s="97">
        <v>16</v>
      </c>
      <c r="E261" s="46">
        <v>14</v>
      </c>
      <c r="F261" s="46">
        <v>2</v>
      </c>
      <c r="G261" s="46">
        <v>0</v>
      </c>
    </row>
    <row r="262" spans="1:7" ht="14.25" customHeight="1" x14ac:dyDescent="0.2">
      <c r="A262" s="1" t="s">
        <v>462</v>
      </c>
      <c r="B262" s="1" t="s">
        <v>463</v>
      </c>
      <c r="C262" s="1" t="s">
        <v>664</v>
      </c>
      <c r="D262" s="96">
        <v>13</v>
      </c>
      <c r="E262" s="17">
        <v>12</v>
      </c>
      <c r="F262" s="17">
        <v>1</v>
      </c>
      <c r="G262" s="17">
        <v>0</v>
      </c>
    </row>
    <row r="263" spans="1:7" ht="14.25" customHeight="1" x14ac:dyDescent="0.2">
      <c r="A263" s="1" t="s">
        <v>464</v>
      </c>
      <c r="B263" s="1" t="s">
        <v>465</v>
      </c>
      <c r="C263" s="1" t="s">
        <v>658</v>
      </c>
      <c r="D263" s="96">
        <v>27</v>
      </c>
      <c r="E263" s="17">
        <v>20</v>
      </c>
      <c r="F263" s="17">
        <v>7</v>
      </c>
      <c r="G263" s="17">
        <v>0</v>
      </c>
    </row>
    <row r="264" spans="1:7" ht="14.25" customHeight="1" x14ac:dyDescent="0.2">
      <c r="A264" s="1" t="s">
        <v>466</v>
      </c>
      <c r="B264" s="1" t="s">
        <v>467</v>
      </c>
      <c r="C264" s="1" t="s">
        <v>664</v>
      </c>
      <c r="D264" s="96">
        <v>2</v>
      </c>
      <c r="E264" s="17">
        <v>2</v>
      </c>
      <c r="F264" s="17">
        <v>0</v>
      </c>
      <c r="G264" s="17">
        <v>0</v>
      </c>
    </row>
    <row r="265" spans="1:7" ht="14.25" customHeight="1" x14ac:dyDescent="0.2">
      <c r="A265" s="1" t="s">
        <v>468</v>
      </c>
      <c r="B265" s="1" t="s">
        <v>469</v>
      </c>
      <c r="C265" s="1" t="s">
        <v>658</v>
      </c>
      <c r="D265" s="96">
        <v>1</v>
      </c>
      <c r="E265" s="17">
        <v>1</v>
      </c>
      <c r="F265" s="17">
        <v>0</v>
      </c>
      <c r="G265" s="17">
        <v>0</v>
      </c>
    </row>
    <row r="266" spans="1:7" ht="14.25" customHeight="1" x14ac:dyDescent="0.2">
      <c r="A266" s="1" t="s">
        <v>470</v>
      </c>
      <c r="B266" s="1" t="s">
        <v>471</v>
      </c>
      <c r="C266" s="1" t="s">
        <v>661</v>
      </c>
      <c r="D266" s="96">
        <v>4</v>
      </c>
      <c r="E266" s="17">
        <v>4</v>
      </c>
      <c r="F266" s="17">
        <v>0</v>
      </c>
      <c r="G266" s="17">
        <v>0</v>
      </c>
    </row>
    <row r="267" spans="1:7" ht="14.25" customHeight="1" x14ac:dyDescent="0.2">
      <c r="A267" s="1" t="s">
        <v>472</v>
      </c>
      <c r="B267" s="1" t="s">
        <v>473</v>
      </c>
      <c r="C267" s="1" t="s">
        <v>660</v>
      </c>
      <c r="D267" s="96">
        <v>2</v>
      </c>
      <c r="E267" s="17">
        <v>2</v>
      </c>
      <c r="F267" s="17">
        <v>0</v>
      </c>
      <c r="G267" s="17">
        <v>0</v>
      </c>
    </row>
    <row r="268" spans="1:7" ht="14.25" customHeight="1" x14ac:dyDescent="0.2">
      <c r="A268" s="1" t="s">
        <v>474</v>
      </c>
      <c r="B268" s="1" t="s">
        <v>475</v>
      </c>
      <c r="C268" s="1" t="s">
        <v>663</v>
      </c>
      <c r="D268" s="96">
        <v>3</v>
      </c>
      <c r="E268" s="17">
        <v>2</v>
      </c>
      <c r="F268" s="17">
        <v>1</v>
      </c>
      <c r="G268" s="17">
        <v>0</v>
      </c>
    </row>
    <row r="269" spans="1:7" ht="14.25" customHeight="1" x14ac:dyDescent="0.2">
      <c r="A269" s="1" t="s">
        <v>476</v>
      </c>
      <c r="B269" s="1" t="s">
        <v>477</v>
      </c>
      <c r="C269" s="1" t="s">
        <v>663</v>
      </c>
      <c r="D269" s="96">
        <v>7</v>
      </c>
      <c r="E269" s="17">
        <v>6</v>
      </c>
      <c r="F269" s="17">
        <v>1</v>
      </c>
      <c r="G269" s="17">
        <v>0</v>
      </c>
    </row>
    <row r="270" spans="1:7" ht="14.25" customHeight="1" x14ac:dyDescent="0.2">
      <c r="A270" s="1" t="s">
        <v>478</v>
      </c>
      <c r="B270" s="1" t="s">
        <v>479</v>
      </c>
      <c r="C270" s="1" t="s">
        <v>660</v>
      </c>
      <c r="D270" s="96">
        <v>5</v>
      </c>
      <c r="E270" s="17">
        <v>4</v>
      </c>
      <c r="F270" s="17">
        <v>1</v>
      </c>
      <c r="G270" s="17">
        <v>0</v>
      </c>
    </row>
    <row r="271" spans="1:7" ht="14.25" customHeight="1" x14ac:dyDescent="0.2">
      <c r="A271" s="1" t="s">
        <v>480</v>
      </c>
      <c r="B271" s="1" t="s">
        <v>481</v>
      </c>
      <c r="C271" s="1" t="s">
        <v>660</v>
      </c>
      <c r="D271" s="96">
        <v>4</v>
      </c>
      <c r="E271" s="17">
        <v>2</v>
      </c>
      <c r="F271" s="17">
        <v>2</v>
      </c>
      <c r="G271" s="17">
        <v>0</v>
      </c>
    </row>
    <row r="272" spans="1:7" ht="14.25" customHeight="1" x14ac:dyDescent="0.2">
      <c r="A272" s="1" t="s">
        <v>482</v>
      </c>
      <c r="B272" s="1" t="s">
        <v>483</v>
      </c>
      <c r="C272" s="1" t="s">
        <v>659</v>
      </c>
      <c r="D272" s="96">
        <v>3</v>
      </c>
      <c r="E272" s="17">
        <v>3</v>
      </c>
      <c r="F272" s="17">
        <v>0</v>
      </c>
      <c r="G272" s="17">
        <v>0</v>
      </c>
    </row>
    <row r="273" spans="1:7" ht="14.25" customHeight="1" x14ac:dyDescent="0.2">
      <c r="A273" s="1" t="s">
        <v>484</v>
      </c>
      <c r="B273" s="1" t="s">
        <v>485</v>
      </c>
      <c r="C273" s="1" t="s">
        <v>661</v>
      </c>
      <c r="D273" s="96">
        <v>1</v>
      </c>
      <c r="E273" s="17">
        <v>1</v>
      </c>
      <c r="F273" s="17">
        <v>0</v>
      </c>
      <c r="G273" s="17">
        <v>0</v>
      </c>
    </row>
    <row r="274" spans="1:7" ht="14.25" customHeight="1" x14ac:dyDescent="0.2">
      <c r="A274" s="1" t="s">
        <v>486</v>
      </c>
      <c r="B274" s="1" t="s">
        <v>487</v>
      </c>
      <c r="C274" s="1" t="s">
        <v>660</v>
      </c>
      <c r="D274" s="96">
        <v>2</v>
      </c>
      <c r="E274" s="17">
        <v>2</v>
      </c>
      <c r="F274" s="17">
        <v>0</v>
      </c>
      <c r="G274" s="17">
        <v>0</v>
      </c>
    </row>
    <row r="275" spans="1:7" ht="14.25" customHeight="1" x14ac:dyDescent="0.2">
      <c r="A275" s="1" t="s">
        <v>488</v>
      </c>
      <c r="B275" s="1" t="s">
        <v>489</v>
      </c>
      <c r="C275" s="1" t="s">
        <v>658</v>
      </c>
      <c r="D275" s="96">
        <v>2</v>
      </c>
      <c r="E275" s="17">
        <v>0</v>
      </c>
      <c r="F275" s="17">
        <v>2</v>
      </c>
      <c r="G275" s="17">
        <v>0</v>
      </c>
    </row>
    <row r="276" spans="1:7" ht="14.25" customHeight="1" x14ac:dyDescent="0.2">
      <c r="A276" s="1" t="s">
        <v>490</v>
      </c>
      <c r="B276" s="1" t="s">
        <v>491</v>
      </c>
      <c r="C276" s="1" t="s">
        <v>659</v>
      </c>
      <c r="D276" s="96">
        <v>0</v>
      </c>
      <c r="E276" s="17">
        <v>0</v>
      </c>
      <c r="F276" s="17">
        <v>0</v>
      </c>
      <c r="G276" s="17">
        <v>0</v>
      </c>
    </row>
    <row r="277" spans="1:7" ht="14.25" customHeight="1" x14ac:dyDescent="0.2">
      <c r="A277" s="1" t="s">
        <v>492</v>
      </c>
      <c r="B277" s="1" t="s">
        <v>493</v>
      </c>
      <c r="C277" s="1" t="s">
        <v>663</v>
      </c>
      <c r="D277" s="96">
        <v>4</v>
      </c>
      <c r="E277" s="17">
        <v>3</v>
      </c>
      <c r="F277" s="17">
        <v>1</v>
      </c>
      <c r="G277" s="17">
        <v>0</v>
      </c>
    </row>
    <row r="278" spans="1:7" ht="14.25" customHeight="1" x14ac:dyDescent="0.2">
      <c r="A278" s="1" t="s">
        <v>494</v>
      </c>
      <c r="B278" s="1" t="s">
        <v>495</v>
      </c>
      <c r="C278" s="1" t="s">
        <v>664</v>
      </c>
      <c r="D278" s="96">
        <v>0</v>
      </c>
      <c r="E278" s="17">
        <v>0</v>
      </c>
      <c r="F278" s="17">
        <v>0</v>
      </c>
      <c r="G278" s="17">
        <v>0</v>
      </c>
    </row>
    <row r="279" spans="1:7" ht="14.25" customHeight="1" x14ac:dyDescent="0.2">
      <c r="A279" s="1" t="s">
        <v>496</v>
      </c>
      <c r="B279" s="1" t="s">
        <v>497</v>
      </c>
      <c r="C279" s="1" t="s">
        <v>665</v>
      </c>
      <c r="D279" s="96">
        <v>1</v>
      </c>
      <c r="E279" s="17">
        <v>1</v>
      </c>
      <c r="F279" s="17">
        <v>0</v>
      </c>
      <c r="G279" s="17">
        <v>0</v>
      </c>
    </row>
    <row r="280" spans="1:7" ht="14.25" customHeight="1" x14ac:dyDescent="0.2">
      <c r="A280" s="1" t="s">
        <v>498</v>
      </c>
      <c r="B280" s="1" t="s">
        <v>499</v>
      </c>
      <c r="C280" s="1" t="s">
        <v>658</v>
      </c>
      <c r="D280" s="97">
        <v>29</v>
      </c>
      <c r="E280" s="46">
        <v>23</v>
      </c>
      <c r="F280" s="46">
        <v>6</v>
      </c>
      <c r="G280" s="46">
        <v>0</v>
      </c>
    </row>
    <row r="281" spans="1:7" ht="14.25" customHeight="1" x14ac:dyDescent="0.2">
      <c r="A281" s="1" t="s">
        <v>500</v>
      </c>
      <c r="B281" s="1" t="s">
        <v>501</v>
      </c>
      <c r="C281" s="1" t="s">
        <v>661</v>
      </c>
      <c r="D281" s="96">
        <v>72</v>
      </c>
      <c r="E281" s="17">
        <v>60</v>
      </c>
      <c r="F281" s="17">
        <v>12</v>
      </c>
      <c r="G281" s="17">
        <v>0</v>
      </c>
    </row>
    <row r="282" spans="1:7" ht="14.25" customHeight="1" x14ac:dyDescent="0.2">
      <c r="A282" s="1" t="s">
        <v>502</v>
      </c>
      <c r="B282" s="1" t="s">
        <v>503</v>
      </c>
      <c r="C282" s="1" t="s">
        <v>656</v>
      </c>
      <c r="D282" s="97">
        <v>44</v>
      </c>
      <c r="E282" s="46">
        <v>39</v>
      </c>
      <c r="F282" s="46">
        <v>3</v>
      </c>
      <c r="G282" s="46">
        <v>2</v>
      </c>
    </row>
    <row r="283" spans="1:7" ht="14.25" customHeight="1" x14ac:dyDescent="0.2">
      <c r="A283" s="1" t="s">
        <v>504</v>
      </c>
      <c r="B283" s="1" t="s">
        <v>505</v>
      </c>
      <c r="C283" s="1" t="s">
        <v>658</v>
      </c>
      <c r="D283" s="96">
        <v>4</v>
      </c>
      <c r="E283" s="17">
        <v>3</v>
      </c>
      <c r="F283" s="17">
        <v>1</v>
      </c>
      <c r="G283" s="17">
        <v>0</v>
      </c>
    </row>
    <row r="284" spans="1:7" ht="14.25" customHeight="1" x14ac:dyDescent="0.2">
      <c r="A284" s="1" t="s">
        <v>506</v>
      </c>
      <c r="B284" s="1" t="s">
        <v>507</v>
      </c>
      <c r="C284" s="1" t="s">
        <v>661</v>
      </c>
      <c r="D284" s="97">
        <v>5</v>
      </c>
      <c r="E284" s="46">
        <v>5</v>
      </c>
      <c r="F284" s="46">
        <v>0</v>
      </c>
      <c r="G284" s="46">
        <v>0</v>
      </c>
    </row>
    <row r="285" spans="1:7" ht="14.25" customHeight="1" x14ac:dyDescent="0.2">
      <c r="A285" s="1" t="s">
        <v>508</v>
      </c>
      <c r="B285" s="1" t="s">
        <v>509</v>
      </c>
      <c r="C285" s="1" t="s">
        <v>661</v>
      </c>
      <c r="D285" s="96">
        <v>22</v>
      </c>
      <c r="E285" s="17">
        <v>15</v>
      </c>
      <c r="F285" s="17">
        <v>7</v>
      </c>
      <c r="G285" s="17">
        <v>0</v>
      </c>
    </row>
    <row r="286" spans="1:7" ht="14.25" customHeight="1" x14ac:dyDescent="0.2">
      <c r="A286" s="1" t="s">
        <v>510</v>
      </c>
      <c r="B286" s="1" t="s">
        <v>511</v>
      </c>
      <c r="C286" s="1" t="s">
        <v>659</v>
      </c>
      <c r="D286" s="96">
        <v>9</v>
      </c>
      <c r="E286" s="17">
        <v>8</v>
      </c>
      <c r="F286" s="17">
        <v>1</v>
      </c>
      <c r="G286" s="17">
        <v>0</v>
      </c>
    </row>
    <row r="287" spans="1:7" ht="14.25" customHeight="1" x14ac:dyDescent="0.2">
      <c r="A287" s="1" t="s">
        <v>512</v>
      </c>
      <c r="B287" s="1" t="s">
        <v>513</v>
      </c>
      <c r="C287" s="1" t="s">
        <v>664</v>
      </c>
      <c r="D287" s="96">
        <v>7</v>
      </c>
      <c r="E287" s="17">
        <v>4</v>
      </c>
      <c r="F287" s="17">
        <v>3</v>
      </c>
      <c r="G287" s="17">
        <v>0</v>
      </c>
    </row>
    <row r="288" spans="1:7" ht="14.25" customHeight="1" x14ac:dyDescent="0.2">
      <c r="A288" s="1" t="s">
        <v>514</v>
      </c>
      <c r="B288" s="1" t="s">
        <v>515</v>
      </c>
      <c r="C288" s="1" t="s">
        <v>664</v>
      </c>
      <c r="D288" s="96">
        <v>1</v>
      </c>
      <c r="E288" s="17">
        <v>1</v>
      </c>
      <c r="F288" s="17">
        <v>0</v>
      </c>
      <c r="G288" s="17">
        <v>0</v>
      </c>
    </row>
    <row r="289" spans="1:7" ht="14.25" customHeight="1" x14ac:dyDescent="0.2">
      <c r="A289" s="1" t="s">
        <v>516</v>
      </c>
      <c r="B289" s="1" t="s">
        <v>517</v>
      </c>
      <c r="C289" s="1" t="s">
        <v>661</v>
      </c>
      <c r="D289" s="96">
        <v>6</v>
      </c>
      <c r="E289" s="17">
        <v>6</v>
      </c>
      <c r="F289" s="17">
        <v>0</v>
      </c>
      <c r="G289" s="17">
        <v>0</v>
      </c>
    </row>
    <row r="290" spans="1:7" ht="14.25" customHeight="1" x14ac:dyDescent="0.2">
      <c r="A290" s="1" t="s">
        <v>518</v>
      </c>
      <c r="B290" s="1" t="s">
        <v>519</v>
      </c>
      <c r="C290" s="1" t="s">
        <v>659</v>
      </c>
      <c r="D290" s="96">
        <v>10</v>
      </c>
      <c r="E290" s="17">
        <v>9</v>
      </c>
      <c r="F290" s="17">
        <v>1</v>
      </c>
      <c r="G290" s="17">
        <v>0</v>
      </c>
    </row>
    <row r="291" spans="1:7" ht="14.25" customHeight="1" x14ac:dyDescent="0.2">
      <c r="A291" s="1" t="s">
        <v>520</v>
      </c>
      <c r="B291" s="1" t="s">
        <v>521</v>
      </c>
      <c r="C291" s="1" t="s">
        <v>665</v>
      </c>
      <c r="D291" s="96">
        <v>2</v>
      </c>
      <c r="E291" s="17">
        <v>2</v>
      </c>
      <c r="F291" s="17">
        <v>0</v>
      </c>
      <c r="G291" s="17">
        <v>0</v>
      </c>
    </row>
    <row r="292" spans="1:7" ht="14.25" customHeight="1" x14ac:dyDescent="0.2">
      <c r="A292" s="1" t="s">
        <v>522</v>
      </c>
      <c r="B292" s="1" t="s">
        <v>523</v>
      </c>
      <c r="C292" s="1" t="s">
        <v>664</v>
      </c>
      <c r="D292" s="96">
        <v>19</v>
      </c>
      <c r="E292" s="17">
        <v>17</v>
      </c>
      <c r="F292" s="17">
        <v>2</v>
      </c>
      <c r="G292" s="17">
        <v>0</v>
      </c>
    </row>
    <row r="293" spans="1:7" ht="14.25" customHeight="1" x14ac:dyDescent="0.2">
      <c r="A293" s="1" t="s">
        <v>524</v>
      </c>
      <c r="B293" s="1" t="s">
        <v>525</v>
      </c>
      <c r="C293" s="1" t="s">
        <v>664</v>
      </c>
      <c r="D293" s="96">
        <v>17</v>
      </c>
      <c r="E293" s="17">
        <v>16</v>
      </c>
      <c r="F293" s="17">
        <v>1</v>
      </c>
      <c r="G293" s="17">
        <v>0</v>
      </c>
    </row>
    <row r="294" spans="1:7" ht="14.25" customHeight="1" x14ac:dyDescent="0.2">
      <c r="A294" s="1" t="s">
        <v>526</v>
      </c>
      <c r="B294" s="1" t="s">
        <v>527</v>
      </c>
      <c r="C294" s="1" t="s">
        <v>663</v>
      </c>
      <c r="D294" s="96">
        <v>2</v>
      </c>
      <c r="E294" s="17">
        <v>2</v>
      </c>
      <c r="F294" s="17">
        <v>0</v>
      </c>
      <c r="G294" s="17">
        <v>0</v>
      </c>
    </row>
    <row r="295" spans="1:7" ht="14.25" customHeight="1" x14ac:dyDescent="0.2">
      <c r="A295" s="1" t="s">
        <v>528</v>
      </c>
      <c r="B295" s="1" t="s">
        <v>529</v>
      </c>
      <c r="C295" s="1" t="s">
        <v>661</v>
      </c>
      <c r="D295" s="96">
        <v>3</v>
      </c>
      <c r="E295" s="17">
        <v>1</v>
      </c>
      <c r="F295" s="17">
        <v>2</v>
      </c>
      <c r="G295" s="17">
        <v>0</v>
      </c>
    </row>
    <row r="296" spans="1:7" ht="14.25" customHeight="1" x14ac:dyDescent="0.2">
      <c r="A296" s="1" t="s">
        <v>530</v>
      </c>
      <c r="B296" s="1" t="s">
        <v>531</v>
      </c>
      <c r="C296" s="1" t="s">
        <v>665</v>
      </c>
      <c r="D296" s="96">
        <v>0</v>
      </c>
      <c r="E296" s="17">
        <v>0</v>
      </c>
      <c r="F296" s="17">
        <v>0</v>
      </c>
      <c r="G296" s="17">
        <v>0</v>
      </c>
    </row>
    <row r="297" spans="1:7" ht="14.25" customHeight="1" x14ac:dyDescent="0.2">
      <c r="A297" s="1" t="s">
        <v>532</v>
      </c>
      <c r="B297" s="1" t="s">
        <v>533</v>
      </c>
      <c r="C297" s="1" t="s">
        <v>658</v>
      </c>
      <c r="D297" s="96">
        <v>5</v>
      </c>
      <c r="E297" s="17">
        <v>3</v>
      </c>
      <c r="F297" s="17">
        <v>2</v>
      </c>
      <c r="G297" s="17">
        <v>0</v>
      </c>
    </row>
    <row r="298" spans="1:7" ht="14.25" customHeight="1" x14ac:dyDescent="0.2">
      <c r="A298" s="1" t="s">
        <v>534</v>
      </c>
      <c r="B298" s="1" t="s">
        <v>535</v>
      </c>
      <c r="C298" s="1" t="s">
        <v>656</v>
      </c>
      <c r="D298" s="96">
        <v>3</v>
      </c>
      <c r="E298" s="17">
        <v>3</v>
      </c>
      <c r="F298" s="17">
        <v>0</v>
      </c>
      <c r="G298" s="17">
        <v>0</v>
      </c>
    </row>
    <row r="299" spans="1:7" ht="14.25" customHeight="1" x14ac:dyDescent="0.2">
      <c r="A299" s="1" t="s">
        <v>536</v>
      </c>
      <c r="B299" s="1" t="s">
        <v>537</v>
      </c>
      <c r="C299" s="1" t="s">
        <v>658</v>
      </c>
      <c r="D299" s="96">
        <v>9</v>
      </c>
      <c r="E299" s="17">
        <v>7</v>
      </c>
      <c r="F299" s="17">
        <v>2</v>
      </c>
      <c r="G299" s="17">
        <v>0</v>
      </c>
    </row>
    <row r="300" spans="1:7" ht="14.25" customHeight="1" x14ac:dyDescent="0.2">
      <c r="A300" s="1" t="s">
        <v>538</v>
      </c>
      <c r="B300" s="1" t="s">
        <v>539</v>
      </c>
      <c r="C300" s="1" t="s">
        <v>663</v>
      </c>
      <c r="D300" s="96">
        <v>45</v>
      </c>
      <c r="E300" s="17">
        <v>38</v>
      </c>
      <c r="F300" s="17">
        <v>7</v>
      </c>
      <c r="G300" s="17">
        <v>0</v>
      </c>
    </row>
    <row r="301" spans="1:7" ht="14.25" customHeight="1" x14ac:dyDescent="0.2">
      <c r="A301" s="1" t="s">
        <v>540</v>
      </c>
      <c r="B301" s="1" t="s">
        <v>541</v>
      </c>
      <c r="C301" s="1" t="s">
        <v>659</v>
      </c>
      <c r="D301" s="96">
        <v>43</v>
      </c>
      <c r="E301" s="17">
        <v>39</v>
      </c>
      <c r="F301" s="17">
        <v>4</v>
      </c>
      <c r="G301" s="17">
        <v>0</v>
      </c>
    </row>
    <row r="302" spans="1:7" ht="14.25" customHeight="1" x14ac:dyDescent="0.2">
      <c r="A302" s="1" t="s">
        <v>542</v>
      </c>
      <c r="B302" s="1" t="s">
        <v>543</v>
      </c>
      <c r="C302" s="1" t="s">
        <v>664</v>
      </c>
      <c r="D302" s="96">
        <v>4</v>
      </c>
      <c r="E302" s="17">
        <v>4</v>
      </c>
      <c r="F302" s="17">
        <v>0</v>
      </c>
      <c r="G302" s="17">
        <v>0</v>
      </c>
    </row>
    <row r="303" spans="1:7" ht="14.25" customHeight="1" x14ac:dyDescent="0.2">
      <c r="A303" s="1" t="s">
        <v>544</v>
      </c>
      <c r="B303" s="1" t="s">
        <v>545</v>
      </c>
      <c r="C303" s="1" t="s">
        <v>658</v>
      </c>
      <c r="D303" s="96">
        <v>2</v>
      </c>
      <c r="E303" s="17">
        <v>2</v>
      </c>
      <c r="F303" s="17">
        <v>0</v>
      </c>
      <c r="G303" s="17">
        <v>0</v>
      </c>
    </row>
    <row r="304" spans="1:7" ht="14.25" customHeight="1" x14ac:dyDescent="0.2">
      <c r="A304" s="1" t="s">
        <v>546</v>
      </c>
      <c r="B304" s="1" t="s">
        <v>547</v>
      </c>
      <c r="C304" s="1" t="s">
        <v>663</v>
      </c>
      <c r="D304" s="96">
        <v>23</v>
      </c>
      <c r="E304" s="17">
        <v>22</v>
      </c>
      <c r="F304" s="17">
        <v>1</v>
      </c>
      <c r="G304" s="17">
        <v>0</v>
      </c>
    </row>
    <row r="305" spans="1:7" ht="14.25" customHeight="1" x14ac:dyDescent="0.2">
      <c r="A305" s="1" t="s">
        <v>548</v>
      </c>
      <c r="B305" s="1" t="s">
        <v>549</v>
      </c>
      <c r="C305" s="1" t="s">
        <v>663</v>
      </c>
      <c r="D305" s="96">
        <v>3</v>
      </c>
      <c r="E305" s="17">
        <v>3</v>
      </c>
      <c r="F305" s="17">
        <v>0</v>
      </c>
      <c r="G305" s="17">
        <v>0</v>
      </c>
    </row>
    <row r="306" spans="1:7" ht="14.25" customHeight="1" x14ac:dyDescent="0.2">
      <c r="A306" s="1" t="s">
        <v>550</v>
      </c>
      <c r="B306" s="1" t="s">
        <v>551</v>
      </c>
      <c r="C306" s="1" t="s">
        <v>664</v>
      </c>
      <c r="D306" s="96">
        <v>10</v>
      </c>
      <c r="E306" s="17">
        <v>10</v>
      </c>
      <c r="F306" s="17">
        <v>0</v>
      </c>
      <c r="G306" s="17">
        <v>0</v>
      </c>
    </row>
    <row r="307" spans="1:7" ht="14.25" customHeight="1" x14ac:dyDescent="0.2">
      <c r="A307" s="1" t="s">
        <v>552</v>
      </c>
      <c r="B307" s="1" t="s">
        <v>553</v>
      </c>
      <c r="C307" s="1" t="s">
        <v>661</v>
      </c>
      <c r="D307" s="96">
        <v>6</v>
      </c>
      <c r="E307" s="17">
        <v>4</v>
      </c>
      <c r="F307" s="17">
        <v>2</v>
      </c>
      <c r="G307" s="17">
        <v>0</v>
      </c>
    </row>
    <row r="308" spans="1:7" ht="14.25" customHeight="1" x14ac:dyDescent="0.2">
      <c r="A308" s="1" t="s">
        <v>554</v>
      </c>
      <c r="B308" s="1" t="s">
        <v>555</v>
      </c>
      <c r="C308" s="1" t="s">
        <v>658</v>
      </c>
      <c r="D308" s="96">
        <v>2</v>
      </c>
      <c r="E308" s="17">
        <v>2</v>
      </c>
      <c r="F308" s="17">
        <v>0</v>
      </c>
      <c r="G308" s="17">
        <v>0</v>
      </c>
    </row>
    <row r="309" spans="1:7" ht="14.25" customHeight="1" x14ac:dyDescent="0.2">
      <c r="A309" s="1" t="s">
        <v>556</v>
      </c>
      <c r="B309" s="1" t="s">
        <v>557</v>
      </c>
      <c r="C309" s="1" t="s">
        <v>663</v>
      </c>
      <c r="D309" s="96">
        <v>2</v>
      </c>
      <c r="E309" s="17">
        <v>2</v>
      </c>
      <c r="F309" s="17">
        <v>0</v>
      </c>
      <c r="G309" s="17">
        <v>0</v>
      </c>
    </row>
    <row r="310" spans="1:7" ht="14.25" customHeight="1" x14ac:dyDescent="0.2">
      <c r="A310" s="1" t="s">
        <v>558</v>
      </c>
      <c r="B310" s="1" t="s">
        <v>559</v>
      </c>
      <c r="C310" s="1" t="s">
        <v>658</v>
      </c>
      <c r="D310" s="96">
        <v>46</v>
      </c>
      <c r="E310" s="17">
        <v>35</v>
      </c>
      <c r="F310" s="17">
        <v>11</v>
      </c>
      <c r="G310" s="17">
        <v>0</v>
      </c>
    </row>
    <row r="311" spans="1:7" ht="14.25" customHeight="1" x14ac:dyDescent="0.2">
      <c r="A311" s="1" t="s">
        <v>560</v>
      </c>
      <c r="B311" s="1" t="s">
        <v>561</v>
      </c>
      <c r="C311" s="1" t="s">
        <v>661</v>
      </c>
      <c r="D311" s="96">
        <v>2</v>
      </c>
      <c r="E311" s="17">
        <v>2</v>
      </c>
      <c r="F311" s="17">
        <v>0</v>
      </c>
      <c r="G311" s="17">
        <v>0</v>
      </c>
    </row>
    <row r="312" spans="1:7" ht="14.25" customHeight="1" x14ac:dyDescent="0.2">
      <c r="A312" s="1" t="s">
        <v>562</v>
      </c>
      <c r="B312" s="1" t="s">
        <v>563</v>
      </c>
      <c r="C312" s="1" t="s">
        <v>661</v>
      </c>
      <c r="D312" s="96">
        <v>9</v>
      </c>
      <c r="E312" s="17">
        <v>7</v>
      </c>
      <c r="F312" s="17">
        <v>2</v>
      </c>
      <c r="G312" s="17">
        <v>0</v>
      </c>
    </row>
    <row r="313" spans="1:7" ht="14.25" customHeight="1" x14ac:dyDescent="0.2">
      <c r="A313" s="1" t="s">
        <v>564</v>
      </c>
      <c r="B313" s="1" t="s">
        <v>565</v>
      </c>
      <c r="C313" s="1" t="s">
        <v>658</v>
      </c>
      <c r="D313" s="96">
        <v>8</v>
      </c>
      <c r="E313" s="17">
        <v>6</v>
      </c>
      <c r="F313" s="17">
        <v>2</v>
      </c>
      <c r="G313" s="17">
        <v>0</v>
      </c>
    </row>
    <row r="314" spans="1:7" ht="14.25" customHeight="1" x14ac:dyDescent="0.2">
      <c r="A314" s="1" t="s">
        <v>566</v>
      </c>
      <c r="B314" s="1" t="s">
        <v>567</v>
      </c>
      <c r="C314" s="1" t="s">
        <v>663</v>
      </c>
      <c r="D314" s="97">
        <v>24</v>
      </c>
      <c r="E314" s="46">
        <v>21</v>
      </c>
      <c r="F314" s="46">
        <v>3</v>
      </c>
      <c r="G314" s="46">
        <v>0</v>
      </c>
    </row>
    <row r="315" spans="1:7" ht="14.25" customHeight="1" x14ac:dyDescent="0.2">
      <c r="A315" s="1" t="s">
        <v>568</v>
      </c>
      <c r="B315" s="1" t="s">
        <v>569</v>
      </c>
      <c r="C315" s="1" t="s">
        <v>663</v>
      </c>
      <c r="D315" s="96">
        <v>4</v>
      </c>
      <c r="E315" s="17">
        <v>3</v>
      </c>
      <c r="F315" s="17">
        <v>1</v>
      </c>
      <c r="G315" s="17">
        <v>0</v>
      </c>
    </row>
    <row r="316" spans="1:7" ht="14.25" customHeight="1" x14ac:dyDescent="0.2">
      <c r="A316" s="1" t="s">
        <v>570</v>
      </c>
      <c r="B316" s="1" t="s">
        <v>571</v>
      </c>
      <c r="C316" s="1" t="s">
        <v>656</v>
      </c>
      <c r="D316" s="97">
        <v>21</v>
      </c>
      <c r="E316" s="46">
        <v>19</v>
      </c>
      <c r="F316" s="46">
        <v>1</v>
      </c>
      <c r="G316" s="46">
        <v>1</v>
      </c>
    </row>
    <row r="317" spans="1:7" ht="14.25" customHeight="1" x14ac:dyDescent="0.2">
      <c r="A317" s="1" t="s">
        <v>572</v>
      </c>
      <c r="B317" s="1" t="s">
        <v>573</v>
      </c>
      <c r="C317" s="1" t="s">
        <v>659</v>
      </c>
      <c r="D317" s="96">
        <v>5</v>
      </c>
      <c r="E317" s="17">
        <v>4</v>
      </c>
      <c r="F317" s="17">
        <v>1</v>
      </c>
      <c r="G317" s="17">
        <v>0</v>
      </c>
    </row>
    <row r="318" spans="1:7" ht="14.25" customHeight="1" x14ac:dyDescent="0.2">
      <c r="A318" s="1" t="s">
        <v>574</v>
      </c>
      <c r="B318" s="1" t="s">
        <v>575</v>
      </c>
      <c r="C318" s="1" t="s">
        <v>658</v>
      </c>
      <c r="D318" s="96">
        <v>20</v>
      </c>
      <c r="E318" s="17">
        <v>14</v>
      </c>
      <c r="F318" s="17">
        <v>6</v>
      </c>
      <c r="G318" s="17">
        <v>0</v>
      </c>
    </row>
    <row r="319" spans="1:7" ht="14.25" customHeight="1" x14ac:dyDescent="0.2">
      <c r="A319" s="1" t="s">
        <v>576</v>
      </c>
      <c r="B319" s="1" t="s">
        <v>577</v>
      </c>
      <c r="C319" s="1" t="s">
        <v>661</v>
      </c>
      <c r="D319" s="96">
        <v>2</v>
      </c>
      <c r="E319" s="17">
        <v>2</v>
      </c>
      <c r="F319" s="17">
        <v>0</v>
      </c>
      <c r="G319" s="17">
        <v>0</v>
      </c>
    </row>
    <row r="320" spans="1:7" ht="14.25" customHeight="1" x14ac:dyDescent="0.2">
      <c r="A320" s="1" t="s">
        <v>578</v>
      </c>
      <c r="B320" s="1" t="s">
        <v>579</v>
      </c>
      <c r="C320" s="1" t="s">
        <v>658</v>
      </c>
      <c r="D320" s="96">
        <v>10</v>
      </c>
      <c r="E320" s="17">
        <v>9</v>
      </c>
      <c r="F320" s="17">
        <v>1</v>
      </c>
      <c r="G320" s="17">
        <v>0</v>
      </c>
    </row>
    <row r="321" spans="1:7" ht="14.25" customHeight="1" x14ac:dyDescent="0.2">
      <c r="A321" s="1" t="s">
        <v>580</v>
      </c>
      <c r="B321" s="1" t="s">
        <v>581</v>
      </c>
      <c r="C321" s="1" t="s">
        <v>662</v>
      </c>
      <c r="D321" s="96">
        <v>7</v>
      </c>
      <c r="E321" s="17">
        <v>6</v>
      </c>
      <c r="F321" s="17">
        <v>1</v>
      </c>
      <c r="G321" s="17">
        <v>0</v>
      </c>
    </row>
    <row r="322" spans="1:7" ht="14.25" customHeight="1" x14ac:dyDescent="0.2">
      <c r="A322" s="1" t="s">
        <v>582</v>
      </c>
      <c r="B322" s="1" t="s">
        <v>583</v>
      </c>
      <c r="C322" s="1" t="s">
        <v>664</v>
      </c>
      <c r="D322" s="96">
        <v>20</v>
      </c>
      <c r="E322" s="17">
        <v>16</v>
      </c>
      <c r="F322" s="17">
        <v>4</v>
      </c>
      <c r="G322" s="17">
        <v>0</v>
      </c>
    </row>
    <row r="323" spans="1:7" ht="14.25" customHeight="1" x14ac:dyDescent="0.2">
      <c r="A323" s="1" t="s">
        <v>584</v>
      </c>
      <c r="B323" s="1" t="s">
        <v>585</v>
      </c>
      <c r="C323" s="1" t="s">
        <v>656</v>
      </c>
      <c r="D323" s="96">
        <v>44</v>
      </c>
      <c r="E323" s="17">
        <v>36</v>
      </c>
      <c r="F323" s="17">
        <v>8</v>
      </c>
      <c r="G323" s="17">
        <v>0</v>
      </c>
    </row>
    <row r="324" spans="1:7" ht="14.25" customHeight="1" x14ac:dyDescent="0.2">
      <c r="A324" s="1" t="s">
        <v>586</v>
      </c>
      <c r="B324" s="1" t="s">
        <v>587</v>
      </c>
      <c r="C324" s="1" t="s">
        <v>656</v>
      </c>
      <c r="D324" s="97">
        <v>13</v>
      </c>
      <c r="E324" s="46">
        <v>12</v>
      </c>
      <c r="F324" s="46">
        <v>1</v>
      </c>
      <c r="G324" s="46">
        <v>0</v>
      </c>
    </row>
    <row r="325" spans="1:7" ht="14.25" customHeight="1" x14ac:dyDescent="0.2">
      <c r="A325" s="1" t="s">
        <v>588</v>
      </c>
      <c r="B325" s="1" t="s">
        <v>589</v>
      </c>
      <c r="C325" s="1" t="s">
        <v>659</v>
      </c>
      <c r="D325" s="96">
        <v>4</v>
      </c>
      <c r="E325" s="17">
        <v>4</v>
      </c>
      <c r="F325" s="17">
        <v>0</v>
      </c>
      <c r="G325" s="17">
        <v>0</v>
      </c>
    </row>
    <row r="326" spans="1:7" ht="14.25" customHeight="1" x14ac:dyDescent="0.2">
      <c r="A326" s="1" t="s">
        <v>590</v>
      </c>
      <c r="B326" s="1" t="s">
        <v>591</v>
      </c>
      <c r="C326" s="1" t="s">
        <v>664</v>
      </c>
      <c r="D326" s="96">
        <v>21</v>
      </c>
      <c r="E326" s="17">
        <v>17</v>
      </c>
      <c r="F326" s="17">
        <v>4</v>
      </c>
      <c r="G326" s="17">
        <v>0</v>
      </c>
    </row>
    <row r="327" spans="1:7" ht="14.25" customHeight="1" x14ac:dyDescent="0.2">
      <c r="A327" s="1" t="s">
        <v>592</v>
      </c>
      <c r="B327" s="1" t="s">
        <v>593</v>
      </c>
      <c r="C327" s="1" t="s">
        <v>661</v>
      </c>
      <c r="D327" s="97">
        <v>6</v>
      </c>
      <c r="E327" s="46">
        <v>5</v>
      </c>
      <c r="F327" s="46">
        <v>1</v>
      </c>
      <c r="G327" s="46">
        <v>0</v>
      </c>
    </row>
    <row r="328" spans="1:7" ht="14.25" customHeight="1" x14ac:dyDescent="0.2">
      <c r="A328" s="1" t="s">
        <v>594</v>
      </c>
      <c r="B328" s="1" t="s">
        <v>595</v>
      </c>
      <c r="C328" s="1" t="s">
        <v>661</v>
      </c>
      <c r="D328" s="96">
        <v>8</v>
      </c>
      <c r="E328" s="17">
        <v>6</v>
      </c>
      <c r="F328" s="17">
        <v>2</v>
      </c>
      <c r="G328" s="17">
        <v>0</v>
      </c>
    </row>
    <row r="329" spans="1:7" ht="14.25" customHeight="1" x14ac:dyDescent="0.2">
      <c r="A329" s="1" t="s">
        <v>596</v>
      </c>
      <c r="B329" s="1" t="s">
        <v>597</v>
      </c>
      <c r="C329" s="1" t="s">
        <v>658</v>
      </c>
      <c r="D329" s="96">
        <v>1</v>
      </c>
      <c r="E329" s="17">
        <v>1</v>
      </c>
      <c r="F329" s="17">
        <v>0</v>
      </c>
      <c r="G329" s="17">
        <v>0</v>
      </c>
    </row>
    <row r="330" spans="1:7" ht="14.25" customHeight="1" x14ac:dyDescent="0.2">
      <c r="A330" s="1" t="s">
        <v>598</v>
      </c>
      <c r="B330" s="1" t="s">
        <v>599</v>
      </c>
      <c r="C330" s="1" t="s">
        <v>658</v>
      </c>
      <c r="D330" s="96">
        <v>4</v>
      </c>
      <c r="E330" s="17">
        <v>4</v>
      </c>
      <c r="F330" s="17">
        <v>0</v>
      </c>
      <c r="G330" s="17">
        <v>0</v>
      </c>
    </row>
    <row r="331" spans="1:7" ht="14.25" customHeight="1" x14ac:dyDescent="0.2">
      <c r="A331" s="1" t="s">
        <v>600</v>
      </c>
      <c r="B331" s="1" t="s">
        <v>601</v>
      </c>
      <c r="C331" s="1" t="s">
        <v>660</v>
      </c>
      <c r="D331" s="96">
        <v>12</v>
      </c>
      <c r="E331" s="17">
        <v>11</v>
      </c>
      <c r="F331" s="17">
        <v>1</v>
      </c>
      <c r="G331" s="17">
        <v>0</v>
      </c>
    </row>
    <row r="332" spans="1:7" ht="14.25" customHeight="1" x14ac:dyDescent="0.2">
      <c r="A332" s="1" t="s">
        <v>602</v>
      </c>
      <c r="B332" s="1" t="s">
        <v>603</v>
      </c>
      <c r="C332" s="1" t="s">
        <v>661</v>
      </c>
      <c r="D332" s="96">
        <v>18</v>
      </c>
      <c r="E332" s="17">
        <v>13</v>
      </c>
      <c r="F332" s="17">
        <v>5</v>
      </c>
      <c r="G332" s="17">
        <v>0</v>
      </c>
    </row>
    <row r="333" spans="1:7" ht="14.25" customHeight="1" x14ac:dyDescent="0.2">
      <c r="A333" s="1" t="s">
        <v>604</v>
      </c>
      <c r="B333" s="1" t="s">
        <v>605</v>
      </c>
      <c r="C333" s="1" t="s">
        <v>658</v>
      </c>
      <c r="D333" s="96">
        <v>20</v>
      </c>
      <c r="E333" s="17">
        <v>18</v>
      </c>
      <c r="F333" s="17">
        <v>2</v>
      </c>
      <c r="G333" s="17">
        <v>0</v>
      </c>
    </row>
    <row r="334" spans="1:7" ht="14.25" customHeight="1" x14ac:dyDescent="0.2">
      <c r="A334" s="1" t="s">
        <v>606</v>
      </c>
      <c r="B334" s="1" t="s">
        <v>607</v>
      </c>
      <c r="C334" s="1" t="s">
        <v>663</v>
      </c>
      <c r="D334" s="96">
        <v>0</v>
      </c>
      <c r="E334" s="17">
        <v>0</v>
      </c>
      <c r="F334" s="17">
        <v>0</v>
      </c>
      <c r="G334" s="17">
        <v>0</v>
      </c>
    </row>
    <row r="335" spans="1:7" ht="14.25" customHeight="1" x14ac:dyDescent="0.2">
      <c r="A335" s="1" t="s">
        <v>608</v>
      </c>
      <c r="B335" s="1" t="s">
        <v>609</v>
      </c>
      <c r="C335" s="1" t="s">
        <v>663</v>
      </c>
      <c r="D335" s="96">
        <v>2</v>
      </c>
      <c r="E335" s="17">
        <v>2</v>
      </c>
      <c r="F335" s="17">
        <v>0</v>
      </c>
      <c r="G335" s="17">
        <v>0</v>
      </c>
    </row>
    <row r="336" spans="1:7" ht="14.25" customHeight="1" x14ac:dyDescent="0.2">
      <c r="A336" s="1" t="s">
        <v>610</v>
      </c>
      <c r="B336" s="1" t="s">
        <v>611</v>
      </c>
      <c r="C336" s="1" t="s">
        <v>659</v>
      </c>
      <c r="D336" s="96">
        <v>0</v>
      </c>
      <c r="E336" s="17">
        <v>0</v>
      </c>
      <c r="F336" s="17">
        <v>0</v>
      </c>
      <c r="G336" s="17">
        <v>0</v>
      </c>
    </row>
    <row r="337" spans="1:7" ht="14.25" customHeight="1" x14ac:dyDescent="0.2">
      <c r="A337" s="1" t="s">
        <v>612</v>
      </c>
      <c r="B337" s="1" t="s">
        <v>613</v>
      </c>
      <c r="C337" s="1" t="s">
        <v>660</v>
      </c>
      <c r="D337" s="96">
        <v>0</v>
      </c>
      <c r="E337" s="17">
        <v>0</v>
      </c>
      <c r="F337" s="17">
        <v>0</v>
      </c>
      <c r="G337" s="17">
        <v>0</v>
      </c>
    </row>
    <row r="338" spans="1:7" ht="14.25" customHeight="1" x14ac:dyDescent="0.2">
      <c r="A338" s="1" t="s">
        <v>614</v>
      </c>
      <c r="B338" s="1" t="s">
        <v>615</v>
      </c>
      <c r="C338" s="1" t="s">
        <v>658</v>
      </c>
      <c r="D338" s="96">
        <v>7</v>
      </c>
      <c r="E338" s="17">
        <v>4</v>
      </c>
      <c r="F338" s="17">
        <v>3</v>
      </c>
      <c r="G338" s="17">
        <v>0</v>
      </c>
    </row>
    <row r="339" spans="1:7" ht="14.25" customHeight="1" x14ac:dyDescent="0.2">
      <c r="A339" s="1" t="s">
        <v>616</v>
      </c>
      <c r="B339" s="1" t="s">
        <v>617</v>
      </c>
      <c r="C339" s="1" t="s">
        <v>663</v>
      </c>
      <c r="D339" s="96">
        <v>4</v>
      </c>
      <c r="E339" s="17">
        <v>4</v>
      </c>
      <c r="F339" s="17">
        <v>0</v>
      </c>
      <c r="G339" s="17">
        <v>0</v>
      </c>
    </row>
    <row r="340" spans="1:7" ht="14.25" customHeight="1" x14ac:dyDescent="0.2">
      <c r="A340" s="1" t="s">
        <v>618</v>
      </c>
      <c r="B340" s="1" t="s">
        <v>619</v>
      </c>
      <c r="C340" s="1" t="s">
        <v>656</v>
      </c>
      <c r="D340" s="97">
        <v>217</v>
      </c>
      <c r="E340" s="46">
        <v>156</v>
      </c>
      <c r="F340" s="46">
        <v>10</v>
      </c>
      <c r="G340" s="46">
        <v>51</v>
      </c>
    </row>
    <row r="341" spans="1:7" ht="14.25" customHeight="1" x14ac:dyDescent="0.2">
      <c r="A341" s="1" t="s">
        <v>620</v>
      </c>
      <c r="B341" s="1" t="s">
        <v>621</v>
      </c>
      <c r="C341" s="1" t="s">
        <v>663</v>
      </c>
      <c r="D341" s="97">
        <v>18</v>
      </c>
      <c r="E341" s="46">
        <v>14</v>
      </c>
      <c r="F341" s="46">
        <v>4</v>
      </c>
      <c r="G341" s="46">
        <v>0</v>
      </c>
    </row>
    <row r="342" spans="1:7" ht="14.25" customHeight="1" x14ac:dyDescent="0.2">
      <c r="A342" s="1" t="s">
        <v>622</v>
      </c>
      <c r="B342" s="1" t="s">
        <v>623</v>
      </c>
      <c r="C342" s="1" t="s">
        <v>659</v>
      </c>
      <c r="D342" s="96">
        <v>30</v>
      </c>
      <c r="E342" s="17">
        <v>27</v>
      </c>
      <c r="F342" s="17">
        <v>3</v>
      </c>
      <c r="G342" s="17">
        <v>0</v>
      </c>
    </row>
    <row r="343" spans="1:7" ht="14.25" customHeight="1" x14ac:dyDescent="0.2">
      <c r="A343" s="1" t="s">
        <v>624</v>
      </c>
      <c r="B343" s="1" t="s">
        <v>625</v>
      </c>
      <c r="C343" s="1" t="s">
        <v>663</v>
      </c>
      <c r="D343" s="96">
        <v>31</v>
      </c>
      <c r="E343" s="17">
        <v>24</v>
      </c>
      <c r="F343" s="17">
        <v>6</v>
      </c>
      <c r="G343" s="17">
        <v>1</v>
      </c>
    </row>
    <row r="344" spans="1:7" ht="14.25" customHeight="1" x14ac:dyDescent="0.2">
      <c r="A344" s="1" t="s">
        <v>626</v>
      </c>
      <c r="B344" s="1" t="s">
        <v>627</v>
      </c>
      <c r="C344" s="1" t="s">
        <v>658</v>
      </c>
      <c r="D344" s="96">
        <v>9</v>
      </c>
      <c r="E344" s="17">
        <v>8</v>
      </c>
      <c r="F344" s="17">
        <v>1</v>
      </c>
      <c r="G344" s="17">
        <v>0</v>
      </c>
    </row>
    <row r="345" spans="1:7" ht="14.25" customHeight="1" x14ac:dyDescent="0.2">
      <c r="A345" s="1" t="s">
        <v>628</v>
      </c>
      <c r="B345" s="1" t="s">
        <v>629</v>
      </c>
      <c r="C345" s="1" t="s">
        <v>658</v>
      </c>
      <c r="D345" s="97">
        <v>11</v>
      </c>
      <c r="E345" s="46">
        <v>9</v>
      </c>
      <c r="F345" s="46">
        <v>2</v>
      </c>
      <c r="G345" s="46">
        <v>0</v>
      </c>
    </row>
    <row r="346" spans="1:7" ht="14.25" customHeight="1" x14ac:dyDescent="0.2">
      <c r="A346" s="1" t="s">
        <v>630</v>
      </c>
      <c r="B346" s="1" t="s">
        <v>631</v>
      </c>
      <c r="C346" s="1" t="s">
        <v>659</v>
      </c>
      <c r="D346" s="96">
        <v>14</v>
      </c>
      <c r="E346" s="17">
        <v>14</v>
      </c>
      <c r="F346" s="17">
        <v>0</v>
      </c>
      <c r="G346" s="17">
        <v>0</v>
      </c>
    </row>
    <row r="347" spans="1:7" ht="14.25" customHeight="1" x14ac:dyDescent="0.2">
      <c r="A347" s="1" t="s">
        <v>632</v>
      </c>
      <c r="B347" s="1" t="s">
        <v>633</v>
      </c>
      <c r="C347" s="1" t="s">
        <v>658</v>
      </c>
      <c r="D347" s="97">
        <v>18</v>
      </c>
      <c r="E347" s="46">
        <v>14</v>
      </c>
      <c r="F347" s="46">
        <v>4</v>
      </c>
      <c r="G347" s="46">
        <v>0</v>
      </c>
    </row>
    <row r="348" spans="1:7" ht="14.25" customHeight="1" x14ac:dyDescent="0.2">
      <c r="A348" s="1" t="s">
        <v>634</v>
      </c>
      <c r="B348" s="1" t="s">
        <v>635</v>
      </c>
      <c r="C348" s="1" t="s">
        <v>658</v>
      </c>
      <c r="D348" s="96">
        <v>10</v>
      </c>
      <c r="E348" s="17">
        <v>9</v>
      </c>
      <c r="F348" s="17">
        <v>1</v>
      </c>
      <c r="G348" s="17">
        <v>0</v>
      </c>
    </row>
    <row r="349" spans="1:7" ht="14.25" customHeight="1" x14ac:dyDescent="0.2">
      <c r="A349" s="1" t="s">
        <v>636</v>
      </c>
      <c r="B349" s="1" t="s">
        <v>637</v>
      </c>
      <c r="C349" s="1" t="s">
        <v>664</v>
      </c>
      <c r="D349" s="96">
        <v>19</v>
      </c>
      <c r="E349" s="17">
        <v>18</v>
      </c>
      <c r="F349" s="17">
        <v>1</v>
      </c>
      <c r="G349" s="17">
        <v>0</v>
      </c>
    </row>
    <row r="350" spans="1:7" ht="14.25" customHeight="1" x14ac:dyDescent="0.2">
      <c r="A350" s="1" t="s">
        <v>638</v>
      </c>
      <c r="B350" s="1" t="s">
        <v>639</v>
      </c>
      <c r="C350" s="1" t="s">
        <v>664</v>
      </c>
      <c r="D350" s="97">
        <v>12</v>
      </c>
      <c r="E350" s="46">
        <v>7</v>
      </c>
      <c r="F350" s="46">
        <v>4</v>
      </c>
      <c r="G350" s="46">
        <v>1</v>
      </c>
    </row>
    <row r="351" spans="1:7" ht="14.25" customHeight="1" x14ac:dyDescent="0.2">
      <c r="A351" s="1" t="s">
        <v>640</v>
      </c>
      <c r="B351" s="1" t="s">
        <v>641</v>
      </c>
      <c r="C351" s="1" t="s">
        <v>658</v>
      </c>
      <c r="D351" s="96">
        <v>35</v>
      </c>
      <c r="E351" s="17">
        <v>31</v>
      </c>
      <c r="F351" s="17">
        <v>4</v>
      </c>
      <c r="G351" s="17">
        <v>0</v>
      </c>
    </row>
    <row r="352" spans="1:7" ht="14.25" customHeight="1" x14ac:dyDescent="0.2">
      <c r="A352" s="1" t="s">
        <v>642</v>
      </c>
      <c r="B352" s="1" t="s">
        <v>643</v>
      </c>
      <c r="C352" s="1" t="s">
        <v>664</v>
      </c>
      <c r="D352" s="96">
        <v>3</v>
      </c>
      <c r="E352" s="17">
        <v>3</v>
      </c>
      <c r="F352" s="17">
        <v>0</v>
      </c>
      <c r="G352" s="17">
        <v>0</v>
      </c>
    </row>
    <row r="353" spans="1:8" ht="14.25" customHeight="1" x14ac:dyDescent="0.2">
      <c r="A353" s="1" t="s">
        <v>644</v>
      </c>
      <c r="B353" s="1" t="s">
        <v>645</v>
      </c>
      <c r="C353" s="1" t="s">
        <v>658</v>
      </c>
      <c r="D353" s="96">
        <v>14</v>
      </c>
      <c r="E353" s="17">
        <v>13</v>
      </c>
      <c r="F353" s="17">
        <v>1</v>
      </c>
      <c r="G353" s="17">
        <v>0</v>
      </c>
    </row>
    <row r="354" spans="1:8" ht="14.25" customHeight="1" x14ac:dyDescent="0.2">
      <c r="A354" s="1" t="s">
        <v>646</v>
      </c>
      <c r="B354" s="1" t="s">
        <v>647</v>
      </c>
      <c r="C354" s="1" t="s">
        <v>659</v>
      </c>
      <c r="D354" s="96">
        <v>0</v>
      </c>
      <c r="E354" s="17">
        <v>0</v>
      </c>
      <c r="F354" s="17">
        <v>0</v>
      </c>
      <c r="G354" s="17">
        <v>0</v>
      </c>
    </row>
    <row r="355" spans="1:8" ht="14.25" customHeight="1" x14ac:dyDescent="0.2">
      <c r="A355" s="1" t="s">
        <v>648</v>
      </c>
      <c r="B355" s="1" t="s">
        <v>649</v>
      </c>
      <c r="C355" s="1" t="s">
        <v>664</v>
      </c>
      <c r="D355" s="96">
        <v>4</v>
      </c>
      <c r="E355" s="17">
        <v>3</v>
      </c>
      <c r="F355" s="17">
        <v>1</v>
      </c>
      <c r="G355" s="17">
        <v>0</v>
      </c>
    </row>
    <row r="356" spans="1:8" ht="14.25" customHeight="1" x14ac:dyDescent="0.2">
      <c r="A356" s="1" t="s">
        <v>650</v>
      </c>
      <c r="B356" s="1" t="s">
        <v>651</v>
      </c>
      <c r="C356" s="1" t="s">
        <v>662</v>
      </c>
      <c r="D356" s="96">
        <v>29</v>
      </c>
      <c r="E356" s="17">
        <v>26</v>
      </c>
      <c r="F356" s="17">
        <v>3</v>
      </c>
      <c r="G356" s="17">
        <v>0</v>
      </c>
    </row>
    <row r="357" spans="1:8" ht="14.25" customHeight="1" thickBot="1" x14ac:dyDescent="0.25">
      <c r="A357" s="7"/>
      <c r="B357" s="7"/>
      <c r="C357" s="7"/>
      <c r="D357" s="7"/>
      <c r="E357" s="7"/>
      <c r="F357" s="7"/>
      <c r="G357" s="7"/>
      <c r="H357" s="41"/>
    </row>
    <row r="358" spans="1:8" ht="8.25" customHeight="1" x14ac:dyDescent="0.2"/>
    <row r="359" spans="1:8" ht="25.5" customHeight="1" x14ac:dyDescent="0.2">
      <c r="A359" s="116" t="s">
        <v>772</v>
      </c>
      <c r="B359" s="116"/>
      <c r="C359" s="116"/>
      <c r="D359" s="116"/>
      <c r="E359" s="116"/>
      <c r="F359" s="116"/>
      <c r="G359" s="116"/>
    </row>
    <row r="360" spans="1:8" ht="28.5" customHeight="1" x14ac:dyDescent="0.2">
      <c r="A360" s="114" t="s">
        <v>771</v>
      </c>
      <c r="B360" s="114"/>
      <c r="C360" s="114"/>
      <c r="D360" s="114"/>
      <c r="E360" s="114"/>
      <c r="F360" s="114"/>
      <c r="G360" s="114"/>
    </row>
    <row r="361" spans="1:8" ht="12" customHeight="1" x14ac:dyDescent="0.2">
      <c r="A361" s="69" t="s">
        <v>694</v>
      </c>
      <c r="B361" s="14"/>
      <c r="C361" s="14"/>
      <c r="D361" s="14"/>
      <c r="E361" s="14"/>
      <c r="F361" s="14"/>
      <c r="G361" s="14"/>
    </row>
    <row r="362" spans="1:8" x14ac:dyDescent="0.2">
      <c r="A362" s="14" t="s">
        <v>668</v>
      </c>
      <c r="B362" s="14"/>
      <c r="C362" s="14"/>
      <c r="D362" s="14"/>
      <c r="E362" s="14"/>
      <c r="F362" s="14"/>
      <c r="H362" s="1"/>
    </row>
    <row r="363" spans="1:8" x14ac:dyDescent="0.2">
      <c r="A363" s="14" t="s">
        <v>669</v>
      </c>
      <c r="B363" s="14"/>
      <c r="C363" s="14"/>
      <c r="D363" s="14"/>
      <c r="E363" s="14"/>
      <c r="F363" s="14"/>
      <c r="H363" s="1"/>
    </row>
    <row r="364" spans="1:8" ht="27.75" customHeight="1" x14ac:dyDescent="0.2">
      <c r="A364" s="114" t="s">
        <v>674</v>
      </c>
      <c r="B364" s="114"/>
      <c r="C364" s="114"/>
      <c r="D364" s="114"/>
      <c r="E364" s="114"/>
      <c r="F364" s="114"/>
      <c r="G364" s="114"/>
      <c r="H364" s="1"/>
    </row>
    <row r="365" spans="1:8" s="14" customFormat="1" ht="11.25" x14ac:dyDescent="0.2">
      <c r="A365" s="13" t="s">
        <v>673</v>
      </c>
    </row>
    <row r="366" spans="1:8" x14ac:dyDescent="0.2">
      <c r="A366" s="11" t="s">
        <v>670</v>
      </c>
      <c r="B366" s="11"/>
      <c r="C366" s="14"/>
      <c r="D366" s="14"/>
      <c r="E366" s="14"/>
      <c r="F366" s="14"/>
      <c r="H366" s="1"/>
    </row>
    <row r="367" spans="1:8" x14ac:dyDescent="0.2">
      <c r="A367" s="12" t="s">
        <v>703</v>
      </c>
      <c r="B367" s="14"/>
      <c r="C367" s="14"/>
      <c r="D367" s="14"/>
      <c r="E367" s="14"/>
      <c r="F367" s="14"/>
      <c r="H367" s="1"/>
    </row>
    <row r="368" spans="1:8" x14ac:dyDescent="0.2">
      <c r="A368" s="14" t="s">
        <v>671</v>
      </c>
      <c r="B368" s="14"/>
      <c r="C368" s="14"/>
      <c r="D368" s="14"/>
      <c r="E368" s="14"/>
      <c r="F368" s="14"/>
      <c r="H368" s="1"/>
    </row>
    <row r="369" spans="1:8" x14ac:dyDescent="0.2">
      <c r="A369" s="14" t="s">
        <v>672</v>
      </c>
      <c r="B369" s="14"/>
      <c r="C369" s="14"/>
      <c r="D369" s="14"/>
      <c r="E369" s="14"/>
      <c r="F369" s="14"/>
      <c r="H369" s="1"/>
    </row>
    <row r="370" spans="1:8" ht="8.25" customHeight="1" x14ac:dyDescent="0.2">
      <c r="A370" s="14"/>
      <c r="B370" s="14"/>
      <c r="C370" s="14"/>
      <c r="D370" s="14"/>
      <c r="E370" s="14"/>
      <c r="F370" s="14"/>
      <c r="H370" s="1"/>
    </row>
    <row r="371" spans="1:8" s="14" customFormat="1" ht="11.25" x14ac:dyDescent="0.2">
      <c r="A371" s="14" t="s">
        <v>675</v>
      </c>
      <c r="B371" s="23" t="s">
        <v>677</v>
      </c>
      <c r="F371" s="47" t="s">
        <v>679</v>
      </c>
      <c r="G371" s="48" t="s">
        <v>680</v>
      </c>
      <c r="H371" s="42"/>
    </row>
    <row r="372" spans="1:8" s="14" customFormat="1" ht="11.25" x14ac:dyDescent="0.2">
      <c r="A372" s="14" t="s">
        <v>676</v>
      </c>
      <c r="B372" s="24" t="s">
        <v>724</v>
      </c>
      <c r="F372" s="47" t="s">
        <v>678</v>
      </c>
      <c r="G372" s="49" t="s">
        <v>681</v>
      </c>
      <c r="H372" s="42"/>
    </row>
    <row r="373" spans="1:8" s="14" customFormat="1" ht="11.25" x14ac:dyDescent="0.2">
      <c r="H373" s="42"/>
    </row>
    <row r="374" spans="1:8" s="14" customFormat="1" ht="11.25" x14ac:dyDescent="0.2">
      <c r="H374" s="42"/>
    </row>
    <row r="375" spans="1:8" s="14" customFormat="1" ht="11.25" x14ac:dyDescent="0.2">
      <c r="H375" s="42"/>
    </row>
    <row r="376" spans="1:8" s="14" customFormat="1" ht="11.25" x14ac:dyDescent="0.2">
      <c r="H376" s="42"/>
    </row>
    <row r="377" spans="1:8" s="14" customFormat="1" ht="11.25" x14ac:dyDescent="0.2">
      <c r="H377" s="42"/>
    </row>
    <row r="378" spans="1:8" s="14" customFormat="1" ht="11.25" x14ac:dyDescent="0.2">
      <c r="H378" s="42"/>
    </row>
    <row r="379" spans="1:8" s="14" customFormat="1" ht="11.25" x14ac:dyDescent="0.2">
      <c r="H379" s="42"/>
    </row>
    <row r="380" spans="1:8" s="14" customFormat="1" ht="11.25" x14ac:dyDescent="0.2">
      <c r="H380" s="42"/>
    </row>
  </sheetData>
  <mergeCells count="5">
    <mergeCell ref="A1:G1"/>
    <mergeCell ref="A364:G364"/>
    <mergeCell ref="A360:G360"/>
    <mergeCell ref="B4:C4"/>
    <mergeCell ref="A359:G359"/>
  </mergeCells>
  <conditionalFormatting sqref="D31:D356">
    <cfRule type="expression" dxfId="11" priority="23">
      <formula>#REF!="yes"</formula>
    </cfRule>
    <cfRule type="expression" dxfId="10" priority="24">
      <formula>H31="yes"</formula>
    </cfRule>
  </conditionalFormatting>
  <conditionalFormatting sqref="E31:G356">
    <cfRule type="expression" dxfId="9" priority="27">
      <formula>#REF!="yes"</formula>
    </cfRule>
    <cfRule type="expression" dxfId="8" priority="28">
      <formula>#REF!="yes"</formula>
    </cfRule>
  </conditionalFormatting>
  <hyperlinks>
    <hyperlink ref="B371" r:id="rId1"/>
    <hyperlink ref="A365" r:id="rId2"/>
    <hyperlink ref="A361" r:id="rId3"/>
  </hyperlinks>
  <pageMargins left="0.70866141732283472" right="0.70866141732283472" top="0.74803149606299213" bottom="0.74803149606299213" header="0.31496062992125984" footer="0.31496062992125984"/>
  <pageSetup paperSize="9" scale="76" fitToHeight="0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0"/>
  <sheetViews>
    <sheetView showGridLines="0" zoomScale="80" zoomScaleNormal="80" workbookViewId="0">
      <pane ySplit="12" topLeftCell="A13" activePane="bottomLeft" state="frozen"/>
      <selection pane="bottomLeft" activeCell="A13" sqref="A13"/>
    </sheetView>
  </sheetViews>
  <sheetFormatPr defaultRowHeight="12.75" x14ac:dyDescent="0.2"/>
  <cols>
    <col min="1" max="1" width="10.77734375" style="1" customWidth="1"/>
    <col min="2" max="2" width="21.109375" style="1" customWidth="1"/>
    <col min="3" max="3" width="18.109375" style="1" bestFit="1" customWidth="1"/>
    <col min="4" max="8" width="9.88671875" style="1" customWidth="1"/>
    <col min="9" max="16384" width="8.88671875" style="1"/>
  </cols>
  <sheetData>
    <row r="1" spans="1:8" ht="41.25" customHeight="1" x14ac:dyDescent="0.2">
      <c r="A1" s="113" t="s">
        <v>743</v>
      </c>
      <c r="B1" s="113"/>
      <c r="C1" s="113"/>
      <c r="D1" s="113"/>
      <c r="E1" s="113"/>
      <c r="F1" s="113"/>
      <c r="G1" s="113"/>
      <c r="H1" s="113"/>
    </row>
    <row r="2" spans="1:8" ht="17.25" customHeight="1" x14ac:dyDescent="0.2">
      <c r="A2" s="37" t="s">
        <v>763</v>
      </c>
      <c r="B2" s="3"/>
      <c r="C2" s="3"/>
      <c r="D2" s="3"/>
      <c r="E2" s="3"/>
      <c r="F2" s="3"/>
      <c r="G2" s="3"/>
      <c r="H2" s="3"/>
    </row>
    <row r="3" spans="1:8" ht="17.25" customHeight="1" thickBot="1" x14ac:dyDescent="0.25">
      <c r="A3" s="7"/>
      <c r="B3" s="7"/>
      <c r="C3" s="7"/>
      <c r="D3" s="7"/>
      <c r="E3" s="7"/>
      <c r="F3" s="7"/>
      <c r="G3" s="7"/>
      <c r="H3" s="45" t="s">
        <v>768</v>
      </c>
    </row>
    <row r="4" spans="1:8" ht="42" customHeight="1" x14ac:dyDescent="0.2">
      <c r="A4" s="5" t="s">
        <v>652</v>
      </c>
      <c r="B4" s="115" t="s">
        <v>757</v>
      </c>
      <c r="C4" s="115"/>
      <c r="D4" s="6" t="s">
        <v>700</v>
      </c>
      <c r="E4" s="6" t="s">
        <v>684</v>
      </c>
      <c r="F4" s="6" t="s">
        <v>685</v>
      </c>
      <c r="G4" s="6" t="s">
        <v>752</v>
      </c>
      <c r="H4" s="6" t="s">
        <v>759</v>
      </c>
    </row>
    <row r="5" spans="1:8" ht="7.5" customHeight="1" x14ac:dyDescent="0.2">
      <c r="A5" s="8"/>
      <c r="B5" s="8"/>
      <c r="C5" s="8"/>
      <c r="D5" s="79"/>
      <c r="E5" s="8"/>
      <c r="F5" s="8"/>
      <c r="G5" s="8"/>
      <c r="H5" s="8"/>
    </row>
    <row r="6" spans="1:8" ht="14.25" customHeight="1" x14ac:dyDescent="0.2">
      <c r="A6" s="44" t="s">
        <v>687</v>
      </c>
      <c r="B6" s="20" t="s">
        <v>654</v>
      </c>
      <c r="C6" s="20"/>
      <c r="D6" s="34">
        <v>4751</v>
      </c>
      <c r="E6" s="34">
        <v>3396</v>
      </c>
      <c r="F6" s="34">
        <v>760</v>
      </c>
      <c r="G6" s="34">
        <v>193</v>
      </c>
      <c r="H6" s="34">
        <v>402</v>
      </c>
    </row>
    <row r="7" spans="1:8" ht="14.25" customHeight="1" x14ac:dyDescent="0.2">
      <c r="A7" s="8"/>
      <c r="B7" s="21" t="s">
        <v>657</v>
      </c>
      <c r="C7" s="21"/>
      <c r="D7" s="34"/>
      <c r="E7" s="35">
        <v>71.479688486634402</v>
      </c>
      <c r="F7" s="35">
        <v>15.996632287939381</v>
      </c>
      <c r="G7" s="35">
        <v>4.0623026731214482</v>
      </c>
      <c r="H7" s="35">
        <v>8.4613765523047775</v>
      </c>
    </row>
    <row r="8" spans="1:8" ht="6.75" customHeight="1" x14ac:dyDescent="0.2">
      <c r="A8" s="8"/>
      <c r="B8" s="20"/>
      <c r="C8" s="20"/>
      <c r="D8" s="34"/>
      <c r="E8" s="34"/>
      <c r="F8" s="34"/>
      <c r="G8" s="34"/>
      <c r="H8" s="34"/>
    </row>
    <row r="9" spans="1:8" ht="14.25" customHeight="1" x14ac:dyDescent="0.2">
      <c r="A9" s="39" t="s">
        <v>688</v>
      </c>
      <c r="B9" s="39" t="s">
        <v>656</v>
      </c>
      <c r="C9" s="20"/>
      <c r="D9" s="34">
        <v>1137</v>
      </c>
      <c r="E9" s="34">
        <v>456</v>
      </c>
      <c r="F9" s="34">
        <v>326</v>
      </c>
      <c r="G9" s="34">
        <v>127</v>
      </c>
      <c r="H9" s="34">
        <v>228</v>
      </c>
    </row>
    <row r="10" spans="1:8" ht="14.25" customHeight="1" x14ac:dyDescent="0.2">
      <c r="A10" s="39"/>
      <c r="B10" s="21" t="s">
        <v>682</v>
      </c>
      <c r="C10" s="20"/>
      <c r="D10" s="35"/>
      <c r="E10" s="35">
        <v>40.105540897097626</v>
      </c>
      <c r="F10" s="35">
        <v>28.671943711521546</v>
      </c>
      <c r="G10" s="35">
        <v>11.169744942832015</v>
      </c>
      <c r="H10" s="35">
        <v>20.052770448548813</v>
      </c>
    </row>
    <row r="11" spans="1:8" ht="14.25" customHeight="1" x14ac:dyDescent="0.2">
      <c r="A11" s="95" t="s">
        <v>689</v>
      </c>
      <c r="B11" s="39" t="s">
        <v>761</v>
      </c>
      <c r="C11" s="20"/>
      <c r="D11" s="34">
        <v>3614</v>
      </c>
      <c r="E11" s="34">
        <v>2940</v>
      </c>
      <c r="F11" s="34">
        <v>434</v>
      </c>
      <c r="G11" s="34">
        <v>66</v>
      </c>
      <c r="H11" s="34">
        <v>174</v>
      </c>
    </row>
    <row r="12" spans="1:8" ht="14.25" customHeight="1" x14ac:dyDescent="0.2">
      <c r="A12" s="82"/>
      <c r="B12" s="21" t="s">
        <v>762</v>
      </c>
      <c r="C12" s="20"/>
      <c r="D12" s="35"/>
      <c r="E12" s="35">
        <v>81.350304371887106</v>
      </c>
      <c r="F12" s="35">
        <v>12.008854454897619</v>
      </c>
      <c r="G12" s="35">
        <v>1.8262313226342002</v>
      </c>
      <c r="H12" s="35">
        <v>4.8146098505810739</v>
      </c>
    </row>
    <row r="13" spans="1:8" ht="6.75" customHeight="1" x14ac:dyDescent="0.2">
      <c r="A13" s="39"/>
      <c r="B13" s="21"/>
      <c r="C13" s="20"/>
      <c r="D13" s="35"/>
      <c r="E13" s="35"/>
      <c r="F13" s="35"/>
      <c r="G13" s="35"/>
      <c r="H13" s="35"/>
    </row>
    <row r="14" spans="1:8" ht="14.25" customHeight="1" x14ac:dyDescent="0.2">
      <c r="A14" s="39" t="s">
        <v>725</v>
      </c>
      <c r="B14" s="39" t="s">
        <v>665</v>
      </c>
      <c r="C14" s="20"/>
      <c r="D14" s="34">
        <v>51</v>
      </c>
      <c r="E14" s="34">
        <v>48</v>
      </c>
      <c r="F14" s="34">
        <v>0</v>
      </c>
      <c r="G14" s="34">
        <v>1</v>
      </c>
      <c r="H14" s="34">
        <v>2</v>
      </c>
    </row>
    <row r="15" spans="1:8" ht="14.25" customHeight="1" x14ac:dyDescent="0.2">
      <c r="A15" s="39"/>
      <c r="B15" s="21" t="s">
        <v>733</v>
      </c>
      <c r="C15" s="20"/>
      <c r="D15" s="35"/>
      <c r="E15" s="35">
        <v>94.117647058823522</v>
      </c>
      <c r="F15" s="35">
        <v>0</v>
      </c>
      <c r="G15" s="35">
        <v>1.9607843137254901</v>
      </c>
      <c r="H15" s="35">
        <v>3.9215686274509802</v>
      </c>
    </row>
    <row r="16" spans="1:8" ht="14.25" customHeight="1" x14ac:dyDescent="0.2">
      <c r="A16" s="39" t="s">
        <v>726</v>
      </c>
      <c r="B16" s="39" t="s">
        <v>659</v>
      </c>
      <c r="C16" s="20"/>
      <c r="D16" s="34">
        <v>434</v>
      </c>
      <c r="E16" s="34">
        <v>385</v>
      </c>
      <c r="F16" s="34">
        <v>34</v>
      </c>
      <c r="G16" s="34">
        <v>3</v>
      </c>
      <c r="H16" s="34">
        <v>12</v>
      </c>
    </row>
    <row r="17" spans="1:8" ht="14.25" customHeight="1" x14ac:dyDescent="0.2">
      <c r="A17" s="39"/>
      <c r="B17" s="21" t="s">
        <v>734</v>
      </c>
      <c r="C17" s="20"/>
      <c r="D17" s="35"/>
      <c r="E17" s="35">
        <v>88.709677419354833</v>
      </c>
      <c r="F17" s="35">
        <v>7.8341013824884786</v>
      </c>
      <c r="G17" s="35">
        <v>0.69124423963133641</v>
      </c>
      <c r="H17" s="35">
        <v>2.7649769585253456</v>
      </c>
    </row>
    <row r="18" spans="1:8" ht="14.25" customHeight="1" x14ac:dyDescent="0.2">
      <c r="A18" s="39" t="s">
        <v>727</v>
      </c>
      <c r="B18" s="39" t="s">
        <v>662</v>
      </c>
      <c r="C18" s="20"/>
      <c r="D18" s="34">
        <v>207</v>
      </c>
      <c r="E18" s="34">
        <v>195</v>
      </c>
      <c r="F18" s="34">
        <v>8</v>
      </c>
      <c r="G18" s="34">
        <v>3</v>
      </c>
      <c r="H18" s="34">
        <v>1</v>
      </c>
    </row>
    <row r="19" spans="1:8" ht="14.25" customHeight="1" x14ac:dyDescent="0.2">
      <c r="A19" s="39"/>
      <c r="B19" s="21" t="s">
        <v>735</v>
      </c>
      <c r="C19" s="20"/>
      <c r="D19" s="35"/>
      <c r="E19" s="35">
        <v>94.20289855072464</v>
      </c>
      <c r="F19" s="35">
        <v>3.8647342995169081</v>
      </c>
      <c r="G19" s="35">
        <v>1.4492753623188406</v>
      </c>
      <c r="H19" s="35">
        <v>0.48309178743961351</v>
      </c>
    </row>
    <row r="20" spans="1:8" ht="14.25" customHeight="1" x14ac:dyDescent="0.2">
      <c r="A20" s="39" t="s">
        <v>728</v>
      </c>
      <c r="B20" s="39" t="s">
        <v>660</v>
      </c>
      <c r="C20" s="20"/>
      <c r="D20" s="34">
        <v>313</v>
      </c>
      <c r="E20" s="34">
        <v>233</v>
      </c>
      <c r="F20" s="34">
        <v>55</v>
      </c>
      <c r="G20" s="34">
        <v>5</v>
      </c>
      <c r="H20" s="34">
        <v>20</v>
      </c>
    </row>
    <row r="21" spans="1:8" ht="14.25" customHeight="1" x14ac:dyDescent="0.2">
      <c r="A21" s="39"/>
      <c r="B21" s="21" t="s">
        <v>736</v>
      </c>
      <c r="C21" s="20"/>
      <c r="D21" s="35"/>
      <c r="E21" s="35">
        <v>74.440894568690098</v>
      </c>
      <c r="F21" s="35">
        <v>17.571884984025559</v>
      </c>
      <c r="G21" s="35">
        <v>1.5974440894568689</v>
      </c>
      <c r="H21" s="35">
        <v>6.3897763578274756</v>
      </c>
    </row>
    <row r="22" spans="1:8" ht="14.25" customHeight="1" x14ac:dyDescent="0.2">
      <c r="A22" s="39" t="s">
        <v>729</v>
      </c>
      <c r="B22" s="39" t="s">
        <v>664</v>
      </c>
      <c r="C22" s="20"/>
      <c r="D22" s="34">
        <v>295</v>
      </c>
      <c r="E22" s="34">
        <v>228</v>
      </c>
      <c r="F22" s="34">
        <v>18</v>
      </c>
      <c r="G22" s="34">
        <v>5</v>
      </c>
      <c r="H22" s="34">
        <v>44</v>
      </c>
    </row>
    <row r="23" spans="1:8" ht="14.25" customHeight="1" x14ac:dyDescent="0.2">
      <c r="A23" s="39"/>
      <c r="B23" s="21" t="s">
        <v>737</v>
      </c>
      <c r="C23" s="20"/>
      <c r="D23" s="35"/>
      <c r="E23" s="35">
        <v>77.288135593220346</v>
      </c>
      <c r="F23" s="35">
        <v>6.1016949152542379</v>
      </c>
      <c r="G23" s="35">
        <v>1.6949152542372881</v>
      </c>
      <c r="H23" s="35">
        <v>14.915254237288137</v>
      </c>
    </row>
    <row r="24" spans="1:8" ht="14.25" customHeight="1" x14ac:dyDescent="0.2">
      <c r="A24" s="39" t="s">
        <v>730</v>
      </c>
      <c r="B24" s="39" t="s">
        <v>661</v>
      </c>
      <c r="C24" s="20"/>
      <c r="D24" s="34">
        <v>615</v>
      </c>
      <c r="E24" s="34">
        <v>425</v>
      </c>
      <c r="F24" s="34">
        <v>149</v>
      </c>
      <c r="G24" s="34">
        <v>10</v>
      </c>
      <c r="H24" s="34">
        <v>31</v>
      </c>
    </row>
    <row r="25" spans="1:8" ht="14.25" customHeight="1" x14ac:dyDescent="0.2">
      <c r="A25" s="39"/>
      <c r="B25" s="21" t="s">
        <v>738</v>
      </c>
      <c r="C25" s="20"/>
      <c r="D25" s="35"/>
      <c r="E25" s="35">
        <v>69.105691056910572</v>
      </c>
      <c r="F25" s="35">
        <v>24.227642276422763</v>
      </c>
      <c r="G25" s="35">
        <v>1.6260162601626018</v>
      </c>
      <c r="H25" s="35">
        <v>5.0406504065040654</v>
      </c>
    </row>
    <row r="26" spans="1:8" ht="14.25" customHeight="1" x14ac:dyDescent="0.2">
      <c r="A26" s="39" t="s">
        <v>731</v>
      </c>
      <c r="B26" s="39" t="s">
        <v>658</v>
      </c>
      <c r="C26" s="20"/>
      <c r="D26" s="34">
        <v>1119</v>
      </c>
      <c r="E26" s="34">
        <v>929</v>
      </c>
      <c r="F26" s="34">
        <v>127</v>
      </c>
      <c r="G26" s="34">
        <v>23</v>
      </c>
      <c r="H26" s="34">
        <v>40</v>
      </c>
    </row>
    <row r="27" spans="1:8" ht="14.25" customHeight="1" x14ac:dyDescent="0.2">
      <c r="A27" s="39"/>
      <c r="B27" s="21" t="s">
        <v>739</v>
      </c>
      <c r="C27" s="20"/>
      <c r="D27" s="35"/>
      <c r="E27" s="35">
        <v>83.020554066130472</v>
      </c>
      <c r="F27" s="35">
        <v>11.349419124218052</v>
      </c>
      <c r="G27" s="35">
        <v>2.0554066130473636</v>
      </c>
      <c r="H27" s="35">
        <v>3.5746201966041107</v>
      </c>
    </row>
    <row r="28" spans="1:8" ht="14.25" customHeight="1" x14ac:dyDescent="0.2">
      <c r="A28" s="39" t="s">
        <v>732</v>
      </c>
      <c r="B28" s="39" t="s">
        <v>663</v>
      </c>
      <c r="C28" s="20"/>
      <c r="D28" s="34">
        <v>580</v>
      </c>
      <c r="E28" s="34">
        <v>497</v>
      </c>
      <c r="F28" s="34">
        <v>43</v>
      </c>
      <c r="G28" s="34">
        <v>16</v>
      </c>
      <c r="H28" s="34">
        <v>24</v>
      </c>
    </row>
    <row r="29" spans="1:8" ht="14.25" customHeight="1" x14ac:dyDescent="0.2">
      <c r="A29" s="39"/>
      <c r="B29" s="21" t="s">
        <v>740</v>
      </c>
      <c r="C29" s="20"/>
      <c r="D29" s="35"/>
      <c r="E29" s="35">
        <v>85.689655172413794</v>
      </c>
      <c r="F29" s="35">
        <v>7.4137931034482758</v>
      </c>
      <c r="G29" s="35">
        <v>2.7586206896551726</v>
      </c>
      <c r="H29" s="35">
        <v>4.1379310344827589</v>
      </c>
    </row>
    <row r="30" spans="1:8" ht="6" customHeight="1" x14ac:dyDescent="0.2">
      <c r="A30" s="8"/>
      <c r="B30" s="8"/>
      <c r="C30" s="8"/>
      <c r="D30" s="34"/>
      <c r="E30" s="34"/>
      <c r="F30" s="34"/>
      <c r="G30" s="34"/>
      <c r="H30" s="34"/>
    </row>
    <row r="31" spans="1:8" ht="14.25" customHeight="1" x14ac:dyDescent="0.2">
      <c r="A31" s="1" t="s">
        <v>0</v>
      </c>
      <c r="B31" s="1" t="s">
        <v>1</v>
      </c>
      <c r="C31" s="1" t="s">
        <v>658</v>
      </c>
      <c r="D31" s="96">
        <v>2</v>
      </c>
      <c r="E31" s="17">
        <v>2</v>
      </c>
      <c r="F31" s="17">
        <v>0</v>
      </c>
      <c r="G31" s="17">
        <v>0</v>
      </c>
      <c r="H31" s="17">
        <v>0</v>
      </c>
    </row>
    <row r="32" spans="1:8" ht="14.25" customHeight="1" x14ac:dyDescent="0.2">
      <c r="A32" s="1" t="s">
        <v>2</v>
      </c>
      <c r="B32" s="1" t="s">
        <v>3</v>
      </c>
      <c r="C32" s="1" t="s">
        <v>659</v>
      </c>
      <c r="D32" s="96">
        <v>1</v>
      </c>
      <c r="E32" s="17">
        <v>1</v>
      </c>
      <c r="F32" s="17">
        <v>0</v>
      </c>
      <c r="G32" s="17">
        <v>0</v>
      </c>
      <c r="H32" s="17">
        <v>0</v>
      </c>
    </row>
    <row r="33" spans="1:8" ht="14.25" customHeight="1" x14ac:dyDescent="0.2">
      <c r="A33" s="1" t="s">
        <v>4</v>
      </c>
      <c r="B33" s="1" t="s">
        <v>5</v>
      </c>
      <c r="C33" s="1" t="s">
        <v>660</v>
      </c>
      <c r="D33" s="96">
        <v>4</v>
      </c>
      <c r="E33" s="17">
        <v>4</v>
      </c>
      <c r="F33" s="17">
        <v>0</v>
      </c>
      <c r="G33" s="17">
        <v>0</v>
      </c>
      <c r="H33" s="17">
        <v>0</v>
      </c>
    </row>
    <row r="34" spans="1:8" ht="14.25" customHeight="1" x14ac:dyDescent="0.2">
      <c r="A34" s="1" t="s">
        <v>6</v>
      </c>
      <c r="B34" s="1" t="s">
        <v>7</v>
      </c>
      <c r="C34" s="1" t="s">
        <v>658</v>
      </c>
      <c r="D34" s="96">
        <v>17</v>
      </c>
      <c r="E34" s="17">
        <v>16</v>
      </c>
      <c r="F34" s="17">
        <v>1</v>
      </c>
      <c r="G34" s="17">
        <v>0</v>
      </c>
      <c r="H34" s="17">
        <v>0</v>
      </c>
    </row>
    <row r="35" spans="1:8" ht="14.25" customHeight="1" x14ac:dyDescent="0.2">
      <c r="A35" s="1" t="s">
        <v>8</v>
      </c>
      <c r="B35" s="1" t="s">
        <v>9</v>
      </c>
      <c r="C35" s="1" t="s">
        <v>660</v>
      </c>
      <c r="D35" s="96">
        <v>5</v>
      </c>
      <c r="E35" s="17">
        <v>5</v>
      </c>
      <c r="F35" s="17">
        <v>0</v>
      </c>
      <c r="G35" s="17">
        <v>0</v>
      </c>
      <c r="H35" s="17">
        <v>0</v>
      </c>
    </row>
    <row r="36" spans="1:8" ht="14.25" customHeight="1" x14ac:dyDescent="0.2">
      <c r="A36" s="1" t="s">
        <v>10</v>
      </c>
      <c r="B36" s="1" t="s">
        <v>11</v>
      </c>
      <c r="C36" s="1" t="s">
        <v>658</v>
      </c>
      <c r="D36" s="96">
        <v>11</v>
      </c>
      <c r="E36" s="17">
        <v>10</v>
      </c>
      <c r="F36" s="17">
        <v>1</v>
      </c>
      <c r="G36" s="17">
        <v>0</v>
      </c>
      <c r="H36" s="17">
        <v>0</v>
      </c>
    </row>
    <row r="37" spans="1:8" ht="14.25" customHeight="1" x14ac:dyDescent="0.2">
      <c r="A37" s="1" t="s">
        <v>12</v>
      </c>
      <c r="B37" s="1" t="s">
        <v>13</v>
      </c>
      <c r="C37" s="1" t="s">
        <v>658</v>
      </c>
      <c r="D37" s="96">
        <v>20</v>
      </c>
      <c r="E37" s="17">
        <v>17</v>
      </c>
      <c r="F37" s="17">
        <v>2</v>
      </c>
      <c r="G37" s="17">
        <v>0</v>
      </c>
      <c r="H37" s="17">
        <v>1</v>
      </c>
    </row>
    <row r="38" spans="1:8" ht="14.25" customHeight="1" x14ac:dyDescent="0.2">
      <c r="A38" s="1" t="s">
        <v>14</v>
      </c>
      <c r="B38" s="1" t="s">
        <v>15</v>
      </c>
      <c r="C38" s="1" t="s">
        <v>661</v>
      </c>
      <c r="D38" s="96">
        <v>1</v>
      </c>
      <c r="E38" s="17">
        <v>1</v>
      </c>
      <c r="F38" s="17">
        <v>0</v>
      </c>
      <c r="G38" s="17">
        <v>0</v>
      </c>
      <c r="H38" s="17">
        <v>0</v>
      </c>
    </row>
    <row r="39" spans="1:8" ht="14.25" customHeight="1" x14ac:dyDescent="0.2">
      <c r="A39" s="1" t="s">
        <v>16</v>
      </c>
      <c r="B39" s="1" t="s">
        <v>17</v>
      </c>
      <c r="C39" s="1" t="s">
        <v>656</v>
      </c>
      <c r="D39" s="96">
        <v>0</v>
      </c>
      <c r="E39" s="17">
        <v>0</v>
      </c>
      <c r="F39" s="17">
        <v>0</v>
      </c>
      <c r="G39" s="17">
        <v>0</v>
      </c>
      <c r="H39" s="17">
        <v>0</v>
      </c>
    </row>
    <row r="40" spans="1:8" ht="14.25" customHeight="1" x14ac:dyDescent="0.2">
      <c r="A40" s="1" t="s">
        <v>18</v>
      </c>
      <c r="B40" s="1" t="s">
        <v>19</v>
      </c>
      <c r="C40" s="1" t="s">
        <v>656</v>
      </c>
      <c r="D40" s="96">
        <v>21</v>
      </c>
      <c r="E40" s="17">
        <v>9</v>
      </c>
      <c r="F40" s="17">
        <v>10</v>
      </c>
      <c r="G40" s="17">
        <v>2</v>
      </c>
      <c r="H40" s="17">
        <v>0</v>
      </c>
    </row>
    <row r="41" spans="1:8" ht="14.25" customHeight="1" x14ac:dyDescent="0.2">
      <c r="A41" s="1" t="s">
        <v>20</v>
      </c>
      <c r="B41" s="1" t="s">
        <v>21</v>
      </c>
      <c r="C41" s="1" t="s">
        <v>662</v>
      </c>
      <c r="D41" s="97">
        <v>0</v>
      </c>
      <c r="E41" s="46">
        <v>0</v>
      </c>
      <c r="F41" s="46">
        <v>0</v>
      </c>
      <c r="G41" s="46">
        <v>0</v>
      </c>
      <c r="H41" s="46">
        <v>0</v>
      </c>
    </row>
    <row r="42" spans="1:8" ht="14.25" customHeight="1" x14ac:dyDescent="0.2">
      <c r="A42" s="1" t="s">
        <v>22</v>
      </c>
      <c r="B42" s="1" t="s">
        <v>23</v>
      </c>
      <c r="C42" s="1" t="s">
        <v>659</v>
      </c>
      <c r="D42" s="96">
        <v>0</v>
      </c>
      <c r="E42" s="17">
        <v>0</v>
      </c>
      <c r="F42" s="17">
        <v>0</v>
      </c>
      <c r="G42" s="17">
        <v>0</v>
      </c>
      <c r="H42" s="17">
        <v>0</v>
      </c>
    </row>
    <row r="43" spans="1:8" ht="14.25" customHeight="1" x14ac:dyDescent="0.2">
      <c r="A43" s="1" t="s">
        <v>24</v>
      </c>
      <c r="B43" s="1" t="s">
        <v>25</v>
      </c>
      <c r="C43" s="1" t="s">
        <v>661</v>
      </c>
      <c r="D43" s="96">
        <v>24</v>
      </c>
      <c r="E43" s="17">
        <v>21</v>
      </c>
      <c r="F43" s="17">
        <v>3</v>
      </c>
      <c r="G43" s="17">
        <v>0</v>
      </c>
      <c r="H43" s="17">
        <v>0</v>
      </c>
    </row>
    <row r="44" spans="1:8" ht="14.25" customHeight="1" x14ac:dyDescent="0.2">
      <c r="A44" s="1" t="s">
        <v>26</v>
      </c>
      <c r="B44" s="1" t="s">
        <v>27</v>
      </c>
      <c r="C44" s="1" t="s">
        <v>658</v>
      </c>
      <c r="D44" s="96">
        <v>15</v>
      </c>
      <c r="E44" s="17">
        <v>13</v>
      </c>
      <c r="F44" s="17">
        <v>1</v>
      </c>
      <c r="G44" s="17">
        <v>1</v>
      </c>
      <c r="H44" s="17">
        <v>0</v>
      </c>
    </row>
    <row r="45" spans="1:8" ht="14.25" customHeight="1" x14ac:dyDescent="0.2">
      <c r="A45" s="1" t="s">
        <v>28</v>
      </c>
      <c r="B45" s="1" t="s">
        <v>29</v>
      </c>
      <c r="C45" s="1" t="s">
        <v>660</v>
      </c>
      <c r="D45" s="96">
        <v>13</v>
      </c>
      <c r="E45" s="17">
        <v>13</v>
      </c>
      <c r="F45" s="17">
        <v>0</v>
      </c>
      <c r="G45" s="17">
        <v>0</v>
      </c>
      <c r="H45" s="17">
        <v>0</v>
      </c>
    </row>
    <row r="46" spans="1:8" ht="14.25" customHeight="1" x14ac:dyDescent="0.2">
      <c r="A46" s="1" t="s">
        <v>30</v>
      </c>
      <c r="B46" s="1" t="s">
        <v>31</v>
      </c>
      <c r="C46" s="1" t="s">
        <v>663</v>
      </c>
      <c r="D46" s="96">
        <v>34</v>
      </c>
      <c r="E46" s="17">
        <v>27</v>
      </c>
      <c r="F46" s="17">
        <v>6</v>
      </c>
      <c r="G46" s="17">
        <v>0</v>
      </c>
      <c r="H46" s="17">
        <v>1</v>
      </c>
    </row>
    <row r="47" spans="1:8" ht="14.25" customHeight="1" x14ac:dyDescent="0.2">
      <c r="A47" s="1" t="s">
        <v>32</v>
      </c>
      <c r="B47" s="1" t="s">
        <v>33</v>
      </c>
      <c r="C47" s="1" t="s">
        <v>661</v>
      </c>
      <c r="D47" s="96">
        <v>76</v>
      </c>
      <c r="E47" s="17">
        <v>47</v>
      </c>
      <c r="F47" s="17">
        <v>27</v>
      </c>
      <c r="G47" s="17">
        <v>2</v>
      </c>
      <c r="H47" s="17">
        <v>0</v>
      </c>
    </row>
    <row r="48" spans="1:8" ht="14.25" customHeight="1" x14ac:dyDescent="0.2">
      <c r="A48" s="1" t="s">
        <v>34</v>
      </c>
      <c r="B48" s="1" t="s">
        <v>35</v>
      </c>
      <c r="C48" s="1" t="s">
        <v>656</v>
      </c>
      <c r="D48" s="96">
        <v>16</v>
      </c>
      <c r="E48" s="17">
        <v>12</v>
      </c>
      <c r="F48" s="17">
        <v>3</v>
      </c>
      <c r="G48" s="17">
        <v>0</v>
      </c>
      <c r="H48" s="17">
        <v>1</v>
      </c>
    </row>
    <row r="49" spans="1:8" ht="14.25" customHeight="1" x14ac:dyDescent="0.2">
      <c r="A49" s="1" t="s">
        <v>36</v>
      </c>
      <c r="B49" s="1" t="s">
        <v>37</v>
      </c>
      <c r="C49" s="1" t="s">
        <v>664</v>
      </c>
      <c r="D49" s="97">
        <v>57</v>
      </c>
      <c r="E49" s="46">
        <v>35</v>
      </c>
      <c r="F49" s="46">
        <v>1</v>
      </c>
      <c r="G49" s="46">
        <v>3</v>
      </c>
      <c r="H49" s="46">
        <v>18</v>
      </c>
    </row>
    <row r="50" spans="1:8" ht="14.25" customHeight="1" x14ac:dyDescent="0.2">
      <c r="A50" s="1" t="s">
        <v>38</v>
      </c>
      <c r="B50" s="1" t="s">
        <v>39</v>
      </c>
      <c r="C50" s="1" t="s">
        <v>660</v>
      </c>
      <c r="D50" s="96">
        <v>0</v>
      </c>
      <c r="E50" s="17">
        <v>0</v>
      </c>
      <c r="F50" s="17">
        <v>0</v>
      </c>
      <c r="G50" s="17">
        <v>0</v>
      </c>
      <c r="H50" s="17">
        <v>0</v>
      </c>
    </row>
    <row r="51" spans="1:8" ht="14.25" customHeight="1" x14ac:dyDescent="0.2">
      <c r="A51" s="1" t="s">
        <v>40</v>
      </c>
      <c r="B51" s="1" t="s">
        <v>41</v>
      </c>
      <c r="C51" s="1" t="s">
        <v>659</v>
      </c>
      <c r="D51" s="96">
        <v>2</v>
      </c>
      <c r="E51" s="17">
        <v>2</v>
      </c>
      <c r="F51" s="17">
        <v>0</v>
      </c>
      <c r="G51" s="17">
        <v>0</v>
      </c>
      <c r="H51" s="17">
        <v>0</v>
      </c>
    </row>
    <row r="52" spans="1:8" ht="14.25" customHeight="1" x14ac:dyDescent="0.2">
      <c r="A52" s="1" t="s">
        <v>42</v>
      </c>
      <c r="B52" s="1" t="s">
        <v>43</v>
      </c>
      <c r="C52" s="1" t="s">
        <v>659</v>
      </c>
      <c r="D52" s="96">
        <v>13</v>
      </c>
      <c r="E52" s="17">
        <v>12</v>
      </c>
      <c r="F52" s="17">
        <v>1</v>
      </c>
      <c r="G52" s="17">
        <v>0</v>
      </c>
      <c r="H52" s="17">
        <v>0</v>
      </c>
    </row>
    <row r="53" spans="1:8" ht="14.25" customHeight="1" x14ac:dyDescent="0.2">
      <c r="A53" s="1" t="s">
        <v>44</v>
      </c>
      <c r="B53" s="1" t="s">
        <v>45</v>
      </c>
      <c r="C53" s="1" t="s">
        <v>660</v>
      </c>
      <c r="D53" s="96">
        <v>5</v>
      </c>
      <c r="E53" s="17">
        <v>5</v>
      </c>
      <c r="F53" s="17">
        <v>0</v>
      </c>
      <c r="G53" s="17">
        <v>0</v>
      </c>
      <c r="H53" s="17">
        <v>0</v>
      </c>
    </row>
    <row r="54" spans="1:8" ht="14.25" customHeight="1" x14ac:dyDescent="0.2">
      <c r="A54" s="1" t="s">
        <v>46</v>
      </c>
      <c r="B54" s="1" t="s">
        <v>47</v>
      </c>
      <c r="C54" s="1" t="s">
        <v>659</v>
      </c>
      <c r="D54" s="96">
        <v>17</v>
      </c>
      <c r="E54" s="17">
        <v>16</v>
      </c>
      <c r="F54" s="17">
        <v>1</v>
      </c>
      <c r="G54" s="17">
        <v>0</v>
      </c>
      <c r="H54" s="17">
        <v>0</v>
      </c>
    </row>
    <row r="55" spans="1:8" ht="14.25" customHeight="1" x14ac:dyDescent="0.2">
      <c r="A55" s="1" t="s">
        <v>48</v>
      </c>
      <c r="B55" s="1" t="s">
        <v>49</v>
      </c>
      <c r="C55" s="1" t="s">
        <v>660</v>
      </c>
      <c r="D55" s="96">
        <v>15</v>
      </c>
      <c r="E55" s="17">
        <v>7</v>
      </c>
      <c r="F55" s="17">
        <v>8</v>
      </c>
      <c r="G55" s="17">
        <v>0</v>
      </c>
      <c r="H55" s="17">
        <v>0</v>
      </c>
    </row>
    <row r="56" spans="1:8" ht="14.25" customHeight="1" x14ac:dyDescent="0.2">
      <c r="A56" s="1" t="s">
        <v>50</v>
      </c>
      <c r="B56" s="1" t="s">
        <v>51</v>
      </c>
      <c r="C56" s="1" t="s">
        <v>663</v>
      </c>
      <c r="D56" s="97">
        <v>48</v>
      </c>
      <c r="E56" s="46">
        <v>41</v>
      </c>
      <c r="F56" s="46">
        <v>4</v>
      </c>
      <c r="G56" s="46">
        <v>0</v>
      </c>
      <c r="H56" s="46">
        <v>3</v>
      </c>
    </row>
    <row r="57" spans="1:8" ht="14.25" customHeight="1" x14ac:dyDescent="0.2">
      <c r="A57" s="1" t="s">
        <v>52</v>
      </c>
      <c r="B57" s="1" t="s">
        <v>53</v>
      </c>
      <c r="C57" s="1" t="s">
        <v>658</v>
      </c>
      <c r="D57" s="96">
        <v>6</v>
      </c>
      <c r="E57" s="17">
        <v>0</v>
      </c>
      <c r="F57" s="17">
        <v>0</v>
      </c>
      <c r="G57" s="17">
        <v>0</v>
      </c>
      <c r="H57" s="17">
        <v>6</v>
      </c>
    </row>
    <row r="58" spans="1:8" ht="14.25" customHeight="1" x14ac:dyDescent="0.2">
      <c r="A58" s="1" t="s">
        <v>54</v>
      </c>
      <c r="B58" s="1" t="s">
        <v>55</v>
      </c>
      <c r="C58" s="1" t="s">
        <v>662</v>
      </c>
      <c r="D58" s="97">
        <v>15</v>
      </c>
      <c r="E58" s="46">
        <v>14</v>
      </c>
      <c r="F58" s="46">
        <v>1</v>
      </c>
      <c r="G58" s="46">
        <v>0</v>
      </c>
      <c r="H58" s="46">
        <v>0</v>
      </c>
    </row>
    <row r="59" spans="1:8" ht="14.25" customHeight="1" x14ac:dyDescent="0.2">
      <c r="A59" s="1" t="s">
        <v>56</v>
      </c>
      <c r="B59" s="1" t="s">
        <v>57</v>
      </c>
      <c r="C59" s="1" t="s">
        <v>661</v>
      </c>
      <c r="D59" s="96">
        <v>0</v>
      </c>
      <c r="E59" s="17">
        <v>0</v>
      </c>
      <c r="F59" s="17">
        <v>0</v>
      </c>
      <c r="G59" s="17">
        <v>0</v>
      </c>
      <c r="H59" s="17">
        <v>0</v>
      </c>
    </row>
    <row r="60" spans="1:8" ht="14.25" customHeight="1" x14ac:dyDescent="0.2">
      <c r="A60" s="1" t="s">
        <v>58</v>
      </c>
      <c r="B60" s="1" t="s">
        <v>59</v>
      </c>
      <c r="C60" s="1" t="s">
        <v>661</v>
      </c>
      <c r="D60" s="96">
        <v>1</v>
      </c>
      <c r="E60" s="17">
        <v>1</v>
      </c>
      <c r="F60" s="17">
        <v>0</v>
      </c>
      <c r="G60" s="17">
        <v>0</v>
      </c>
      <c r="H60" s="17">
        <v>0</v>
      </c>
    </row>
    <row r="61" spans="1:8" ht="14.25" customHeight="1" x14ac:dyDescent="0.2">
      <c r="A61" s="1" t="s">
        <v>60</v>
      </c>
      <c r="B61" s="1" t="s">
        <v>61</v>
      </c>
      <c r="C61" s="1" t="s">
        <v>656</v>
      </c>
      <c r="D61" s="96">
        <v>29</v>
      </c>
      <c r="E61" s="17">
        <v>6</v>
      </c>
      <c r="F61" s="17">
        <v>6</v>
      </c>
      <c r="G61" s="17">
        <v>7</v>
      </c>
      <c r="H61" s="17">
        <v>10</v>
      </c>
    </row>
    <row r="62" spans="1:8" ht="14.25" customHeight="1" x14ac:dyDescent="0.2">
      <c r="A62" s="1" t="s">
        <v>62</v>
      </c>
      <c r="B62" s="1" t="s">
        <v>63</v>
      </c>
      <c r="C62" s="1" t="s">
        <v>661</v>
      </c>
      <c r="D62" s="96">
        <v>0</v>
      </c>
      <c r="E62" s="17">
        <v>0</v>
      </c>
      <c r="F62" s="17">
        <v>0</v>
      </c>
      <c r="G62" s="17">
        <v>0</v>
      </c>
      <c r="H62" s="17">
        <v>0</v>
      </c>
    </row>
    <row r="63" spans="1:8" ht="14.25" customHeight="1" x14ac:dyDescent="0.2">
      <c r="A63" s="1" t="s">
        <v>64</v>
      </c>
      <c r="B63" s="1" t="s">
        <v>65</v>
      </c>
      <c r="C63" s="1" t="s">
        <v>658</v>
      </c>
      <c r="D63" s="96">
        <v>178</v>
      </c>
      <c r="E63" s="17">
        <v>139</v>
      </c>
      <c r="F63" s="17">
        <v>21</v>
      </c>
      <c r="G63" s="17">
        <v>6</v>
      </c>
      <c r="H63" s="17">
        <v>12</v>
      </c>
    </row>
    <row r="64" spans="1:8" ht="14.25" customHeight="1" x14ac:dyDescent="0.2">
      <c r="A64" s="1" t="s">
        <v>66</v>
      </c>
      <c r="B64" s="1" t="s">
        <v>67</v>
      </c>
      <c r="C64" s="1" t="s">
        <v>663</v>
      </c>
      <c r="D64" s="97">
        <v>86</v>
      </c>
      <c r="E64" s="46">
        <v>57</v>
      </c>
      <c r="F64" s="46">
        <v>12</v>
      </c>
      <c r="G64" s="46">
        <v>12</v>
      </c>
      <c r="H64" s="46">
        <v>5</v>
      </c>
    </row>
    <row r="65" spans="1:8" ht="14.25" customHeight="1" x14ac:dyDescent="0.2">
      <c r="A65" s="1" t="s">
        <v>68</v>
      </c>
      <c r="B65" s="1" t="s">
        <v>69</v>
      </c>
      <c r="C65" s="1" t="s">
        <v>661</v>
      </c>
      <c r="D65" s="96">
        <v>2</v>
      </c>
      <c r="E65" s="17">
        <v>1</v>
      </c>
      <c r="F65" s="17">
        <v>0</v>
      </c>
      <c r="G65" s="17">
        <v>0</v>
      </c>
      <c r="H65" s="17">
        <v>1</v>
      </c>
    </row>
    <row r="66" spans="1:8" ht="14.25" customHeight="1" x14ac:dyDescent="0.2">
      <c r="A66" s="1" t="s">
        <v>70</v>
      </c>
      <c r="B66" s="1" t="s">
        <v>71</v>
      </c>
      <c r="C66" s="1" t="s">
        <v>656</v>
      </c>
      <c r="D66" s="97">
        <v>5</v>
      </c>
      <c r="E66" s="46">
        <v>4</v>
      </c>
      <c r="F66" s="46">
        <v>1</v>
      </c>
      <c r="G66" s="46">
        <v>0</v>
      </c>
      <c r="H66" s="46">
        <v>0</v>
      </c>
    </row>
    <row r="67" spans="1:8" ht="14.25" customHeight="1" x14ac:dyDescent="0.2">
      <c r="A67" s="1" t="s">
        <v>72</v>
      </c>
      <c r="B67" s="1" t="s">
        <v>73</v>
      </c>
      <c r="C67" s="1" t="s">
        <v>664</v>
      </c>
      <c r="D67" s="96">
        <v>1</v>
      </c>
      <c r="E67" s="17">
        <v>0</v>
      </c>
      <c r="F67" s="17">
        <v>0</v>
      </c>
      <c r="G67" s="17">
        <v>0</v>
      </c>
      <c r="H67" s="17">
        <v>1</v>
      </c>
    </row>
    <row r="68" spans="1:8" ht="14.25" customHeight="1" x14ac:dyDescent="0.2">
      <c r="A68" s="1" t="s">
        <v>74</v>
      </c>
      <c r="B68" s="1" t="s">
        <v>75</v>
      </c>
      <c r="C68" s="1" t="s">
        <v>661</v>
      </c>
      <c r="D68" s="96">
        <v>2</v>
      </c>
      <c r="E68" s="17">
        <v>1</v>
      </c>
      <c r="F68" s="17">
        <v>0</v>
      </c>
      <c r="G68" s="17">
        <v>0</v>
      </c>
      <c r="H68" s="17">
        <v>1</v>
      </c>
    </row>
    <row r="69" spans="1:8" ht="14.25" customHeight="1" x14ac:dyDescent="0.2">
      <c r="A69" s="1" t="s">
        <v>76</v>
      </c>
      <c r="B69" s="1" t="s">
        <v>77</v>
      </c>
      <c r="C69" s="1" t="s">
        <v>660</v>
      </c>
      <c r="D69" s="96">
        <v>1</v>
      </c>
      <c r="E69" s="17">
        <v>1</v>
      </c>
      <c r="F69" s="17">
        <v>0</v>
      </c>
      <c r="G69" s="17">
        <v>0</v>
      </c>
      <c r="H69" s="17">
        <v>0</v>
      </c>
    </row>
    <row r="70" spans="1:8" ht="14.25" customHeight="1" x14ac:dyDescent="0.2">
      <c r="A70" s="1" t="s">
        <v>78</v>
      </c>
      <c r="B70" s="1" t="s">
        <v>79</v>
      </c>
      <c r="C70" s="1" t="s">
        <v>659</v>
      </c>
      <c r="D70" s="96">
        <v>1</v>
      </c>
      <c r="E70" s="17">
        <v>1</v>
      </c>
      <c r="F70" s="17">
        <v>0</v>
      </c>
      <c r="G70" s="17">
        <v>0</v>
      </c>
      <c r="H70" s="17">
        <v>0</v>
      </c>
    </row>
    <row r="71" spans="1:8" ht="14.25" customHeight="1" x14ac:dyDescent="0.2">
      <c r="A71" s="1" t="s">
        <v>80</v>
      </c>
      <c r="B71" s="1" t="s">
        <v>81</v>
      </c>
      <c r="C71" s="1" t="s">
        <v>659</v>
      </c>
      <c r="D71" s="96">
        <v>10</v>
      </c>
      <c r="E71" s="17">
        <v>9</v>
      </c>
      <c r="F71" s="17">
        <v>0</v>
      </c>
      <c r="G71" s="17">
        <v>0</v>
      </c>
      <c r="H71" s="17">
        <v>1</v>
      </c>
    </row>
    <row r="72" spans="1:8" ht="14.25" customHeight="1" x14ac:dyDescent="0.2">
      <c r="A72" s="1" t="s">
        <v>82</v>
      </c>
      <c r="B72" s="1" t="s">
        <v>83</v>
      </c>
      <c r="C72" s="1" t="s">
        <v>662</v>
      </c>
      <c r="D72" s="97">
        <v>6</v>
      </c>
      <c r="E72" s="46">
        <v>6</v>
      </c>
      <c r="F72" s="46">
        <v>0</v>
      </c>
      <c r="G72" s="46">
        <v>0</v>
      </c>
      <c r="H72" s="46">
        <v>0</v>
      </c>
    </row>
    <row r="73" spans="1:8" ht="14.25" customHeight="1" x14ac:dyDescent="0.2">
      <c r="A73" s="1" t="s">
        <v>84</v>
      </c>
      <c r="B73" s="1" t="s">
        <v>85</v>
      </c>
      <c r="C73" s="1" t="s">
        <v>661</v>
      </c>
      <c r="D73" s="97">
        <v>26</v>
      </c>
      <c r="E73" s="46">
        <v>16</v>
      </c>
      <c r="F73" s="46">
        <v>4</v>
      </c>
      <c r="G73" s="46">
        <v>0</v>
      </c>
      <c r="H73" s="46">
        <v>6</v>
      </c>
    </row>
    <row r="74" spans="1:8" ht="14.25" customHeight="1" x14ac:dyDescent="0.2">
      <c r="A74" s="1" t="s">
        <v>86</v>
      </c>
      <c r="B74" s="1" t="s">
        <v>87</v>
      </c>
      <c r="C74" s="1" t="s">
        <v>656</v>
      </c>
      <c r="D74" s="97">
        <v>127</v>
      </c>
      <c r="E74" s="46">
        <v>35</v>
      </c>
      <c r="F74" s="46">
        <v>59</v>
      </c>
      <c r="G74" s="46">
        <v>2</v>
      </c>
      <c r="H74" s="46">
        <v>31</v>
      </c>
    </row>
    <row r="75" spans="1:8" ht="14.25" customHeight="1" x14ac:dyDescent="0.2">
      <c r="A75" s="1" t="s">
        <v>88</v>
      </c>
      <c r="B75" s="1" t="s">
        <v>89</v>
      </c>
      <c r="C75" s="1" t="s">
        <v>664</v>
      </c>
      <c r="D75" s="96">
        <v>5</v>
      </c>
      <c r="E75" s="17">
        <v>5</v>
      </c>
      <c r="F75" s="17">
        <v>0</v>
      </c>
      <c r="G75" s="17">
        <v>0</v>
      </c>
      <c r="H75" s="17">
        <v>0</v>
      </c>
    </row>
    <row r="76" spans="1:8" ht="14.25" customHeight="1" x14ac:dyDescent="0.2">
      <c r="A76" s="1" t="s">
        <v>90</v>
      </c>
      <c r="B76" s="1" t="s">
        <v>91</v>
      </c>
      <c r="C76" s="1" t="s">
        <v>658</v>
      </c>
      <c r="D76" s="96">
        <v>36</v>
      </c>
      <c r="E76" s="17">
        <v>31</v>
      </c>
      <c r="F76" s="17">
        <v>4</v>
      </c>
      <c r="G76" s="17">
        <v>1</v>
      </c>
      <c r="H76" s="17">
        <v>0</v>
      </c>
    </row>
    <row r="77" spans="1:8" ht="14.25" customHeight="1" x14ac:dyDescent="0.2">
      <c r="A77" s="1" t="s">
        <v>92</v>
      </c>
      <c r="B77" s="1" t="s">
        <v>93</v>
      </c>
      <c r="C77" s="1" t="s">
        <v>659</v>
      </c>
      <c r="D77" s="96">
        <v>1</v>
      </c>
      <c r="E77" s="17">
        <v>1</v>
      </c>
      <c r="F77" s="17">
        <v>0</v>
      </c>
      <c r="G77" s="17">
        <v>0</v>
      </c>
      <c r="H77" s="17">
        <v>0</v>
      </c>
    </row>
    <row r="78" spans="1:8" ht="14.25" customHeight="1" x14ac:dyDescent="0.2">
      <c r="A78" s="1" t="s">
        <v>94</v>
      </c>
      <c r="B78" s="1" t="s">
        <v>95</v>
      </c>
      <c r="C78" s="1" t="s">
        <v>661</v>
      </c>
      <c r="D78" s="96">
        <v>0</v>
      </c>
      <c r="E78" s="17">
        <v>0</v>
      </c>
      <c r="F78" s="17">
        <v>0</v>
      </c>
      <c r="G78" s="17">
        <v>0</v>
      </c>
      <c r="H78" s="17">
        <v>0</v>
      </c>
    </row>
    <row r="79" spans="1:8" ht="14.25" customHeight="1" x14ac:dyDescent="0.2">
      <c r="A79" s="1" t="s">
        <v>96</v>
      </c>
      <c r="B79" s="1" t="s">
        <v>97</v>
      </c>
      <c r="C79" s="1" t="s">
        <v>661</v>
      </c>
      <c r="D79" s="96">
        <v>13</v>
      </c>
      <c r="E79" s="17">
        <v>13</v>
      </c>
      <c r="F79" s="17">
        <v>0</v>
      </c>
      <c r="G79" s="17">
        <v>0</v>
      </c>
      <c r="H79" s="17">
        <v>0</v>
      </c>
    </row>
    <row r="80" spans="1:8" ht="14.25" customHeight="1" x14ac:dyDescent="0.2">
      <c r="A80" s="1" t="s">
        <v>98</v>
      </c>
      <c r="B80" s="1" t="s">
        <v>99</v>
      </c>
      <c r="C80" s="1" t="s">
        <v>660</v>
      </c>
      <c r="D80" s="97">
        <v>0</v>
      </c>
      <c r="E80" s="46">
        <v>0</v>
      </c>
      <c r="F80" s="46">
        <v>0</v>
      </c>
      <c r="G80" s="46">
        <v>0</v>
      </c>
      <c r="H80" s="46">
        <v>0</v>
      </c>
    </row>
    <row r="81" spans="1:8" ht="14.25" customHeight="1" x14ac:dyDescent="0.2">
      <c r="A81" s="1" t="s">
        <v>100</v>
      </c>
      <c r="B81" s="1" t="s">
        <v>101</v>
      </c>
      <c r="C81" s="1" t="s">
        <v>661</v>
      </c>
      <c r="D81" s="96">
        <v>17</v>
      </c>
      <c r="E81" s="17">
        <v>17</v>
      </c>
      <c r="F81" s="17">
        <v>0</v>
      </c>
      <c r="G81" s="17">
        <v>0</v>
      </c>
      <c r="H81" s="17">
        <v>0</v>
      </c>
    </row>
    <row r="82" spans="1:8" ht="14.25" customHeight="1" x14ac:dyDescent="0.2">
      <c r="A82" s="1" t="s">
        <v>102</v>
      </c>
      <c r="B82" s="1" t="s">
        <v>103</v>
      </c>
      <c r="C82" s="1" t="s">
        <v>663</v>
      </c>
      <c r="D82" s="96">
        <v>9</v>
      </c>
      <c r="E82" s="17">
        <v>6</v>
      </c>
      <c r="F82" s="17">
        <v>1</v>
      </c>
      <c r="G82" s="17">
        <v>1</v>
      </c>
      <c r="H82" s="17">
        <v>1</v>
      </c>
    </row>
    <row r="83" spans="1:8" ht="14.25" customHeight="1" x14ac:dyDescent="0.2">
      <c r="A83" s="1" t="s">
        <v>104</v>
      </c>
      <c r="B83" s="1" t="s">
        <v>105</v>
      </c>
      <c r="C83" s="1" t="s">
        <v>658</v>
      </c>
      <c r="D83" s="96">
        <v>9</v>
      </c>
      <c r="E83" s="17">
        <v>9</v>
      </c>
      <c r="F83" s="17">
        <v>0</v>
      </c>
      <c r="G83" s="17">
        <v>0</v>
      </c>
      <c r="H83" s="17">
        <v>0</v>
      </c>
    </row>
    <row r="84" spans="1:8" ht="14.25" customHeight="1" x14ac:dyDescent="0.2">
      <c r="A84" s="1" t="s">
        <v>106</v>
      </c>
      <c r="B84" s="1" t="s">
        <v>107</v>
      </c>
      <c r="C84" s="1" t="s">
        <v>659</v>
      </c>
      <c r="D84" s="96">
        <v>21</v>
      </c>
      <c r="E84" s="17">
        <v>15</v>
      </c>
      <c r="F84" s="17">
        <v>4</v>
      </c>
      <c r="G84" s="17">
        <v>0</v>
      </c>
      <c r="H84" s="17">
        <v>2</v>
      </c>
    </row>
    <row r="85" spans="1:8" ht="14.25" customHeight="1" x14ac:dyDescent="0.2">
      <c r="A85" s="1" t="s">
        <v>108</v>
      </c>
      <c r="B85" s="1" t="s">
        <v>109</v>
      </c>
      <c r="C85" s="1" t="s">
        <v>659</v>
      </c>
      <c r="D85" s="96">
        <v>18</v>
      </c>
      <c r="E85" s="17">
        <v>18</v>
      </c>
      <c r="F85" s="17">
        <v>0</v>
      </c>
      <c r="G85" s="17">
        <v>0</v>
      </c>
      <c r="H85" s="17">
        <v>0</v>
      </c>
    </row>
    <row r="86" spans="1:8" ht="14.25" customHeight="1" x14ac:dyDescent="0.2">
      <c r="A86" s="1" t="s">
        <v>110</v>
      </c>
      <c r="B86" s="1" t="s">
        <v>111</v>
      </c>
      <c r="C86" s="1" t="s">
        <v>660</v>
      </c>
      <c r="D86" s="96">
        <v>12</v>
      </c>
      <c r="E86" s="17">
        <v>11</v>
      </c>
      <c r="F86" s="17">
        <v>1</v>
      </c>
      <c r="G86" s="17">
        <v>0</v>
      </c>
      <c r="H86" s="17">
        <v>0</v>
      </c>
    </row>
    <row r="87" spans="1:8" ht="14.25" customHeight="1" x14ac:dyDescent="0.2">
      <c r="A87" s="1" t="s">
        <v>112</v>
      </c>
      <c r="B87" s="1" t="s">
        <v>113</v>
      </c>
      <c r="C87" s="1" t="s">
        <v>658</v>
      </c>
      <c r="D87" s="96">
        <v>10</v>
      </c>
      <c r="E87" s="17">
        <v>10</v>
      </c>
      <c r="F87" s="17">
        <v>0</v>
      </c>
      <c r="G87" s="17">
        <v>0</v>
      </c>
      <c r="H87" s="17">
        <v>0</v>
      </c>
    </row>
    <row r="88" spans="1:8" ht="14.25" customHeight="1" x14ac:dyDescent="0.2">
      <c r="A88" s="1" t="s">
        <v>114</v>
      </c>
      <c r="B88" s="1" t="s">
        <v>115</v>
      </c>
      <c r="C88" s="1" t="s">
        <v>658</v>
      </c>
      <c r="D88" s="96">
        <v>1</v>
      </c>
      <c r="E88" s="17">
        <v>1</v>
      </c>
      <c r="F88" s="17">
        <v>0</v>
      </c>
      <c r="G88" s="17">
        <v>0</v>
      </c>
      <c r="H88" s="17">
        <v>0</v>
      </c>
    </row>
    <row r="89" spans="1:8" ht="14.25" customHeight="1" x14ac:dyDescent="0.2">
      <c r="A89" s="1" t="s">
        <v>116</v>
      </c>
      <c r="B89" s="1" t="s">
        <v>117</v>
      </c>
      <c r="C89" s="1" t="s">
        <v>659</v>
      </c>
      <c r="D89" s="96">
        <v>0</v>
      </c>
      <c r="E89" s="17">
        <v>0</v>
      </c>
      <c r="F89" s="17">
        <v>0</v>
      </c>
      <c r="G89" s="17">
        <v>0</v>
      </c>
      <c r="H89" s="17">
        <v>0</v>
      </c>
    </row>
    <row r="90" spans="1:8" ht="14.25" customHeight="1" x14ac:dyDescent="0.2">
      <c r="A90" s="1" t="s">
        <v>118</v>
      </c>
      <c r="B90" s="1" t="s">
        <v>119</v>
      </c>
      <c r="C90" s="1" t="s">
        <v>663</v>
      </c>
      <c r="D90" s="96">
        <v>5</v>
      </c>
      <c r="E90" s="17">
        <v>5</v>
      </c>
      <c r="F90" s="17">
        <v>0</v>
      </c>
      <c r="G90" s="17">
        <v>0</v>
      </c>
      <c r="H90" s="17">
        <v>0</v>
      </c>
    </row>
    <row r="91" spans="1:8" ht="14.25" customHeight="1" x14ac:dyDescent="0.2">
      <c r="A91" s="1" t="s">
        <v>120</v>
      </c>
      <c r="B91" s="1" t="s">
        <v>121</v>
      </c>
      <c r="C91" s="1" t="s">
        <v>656</v>
      </c>
      <c r="D91" s="97">
        <v>36</v>
      </c>
      <c r="E91" s="46">
        <v>23</v>
      </c>
      <c r="F91" s="46">
        <v>6</v>
      </c>
      <c r="G91" s="46">
        <v>1</v>
      </c>
      <c r="H91" s="46">
        <v>6</v>
      </c>
    </row>
    <row r="92" spans="1:8" ht="14.25" customHeight="1" x14ac:dyDescent="0.2">
      <c r="A92" s="1" t="s">
        <v>122</v>
      </c>
      <c r="B92" s="1" t="s">
        <v>123</v>
      </c>
      <c r="C92" s="1" t="s">
        <v>661</v>
      </c>
      <c r="D92" s="97">
        <v>20</v>
      </c>
      <c r="E92" s="46">
        <v>16</v>
      </c>
      <c r="F92" s="46">
        <v>0</v>
      </c>
      <c r="G92" s="46">
        <v>0</v>
      </c>
      <c r="H92" s="46">
        <v>4</v>
      </c>
    </row>
    <row r="93" spans="1:8" ht="14.25" customHeight="1" x14ac:dyDescent="0.2">
      <c r="A93" s="1" t="s">
        <v>124</v>
      </c>
      <c r="B93" s="1" t="s">
        <v>125</v>
      </c>
      <c r="C93" s="1" t="s">
        <v>659</v>
      </c>
      <c r="D93" s="96">
        <v>1</v>
      </c>
      <c r="E93" s="17">
        <v>1</v>
      </c>
      <c r="F93" s="17">
        <v>0</v>
      </c>
      <c r="G93" s="17">
        <v>0</v>
      </c>
      <c r="H93" s="17">
        <v>0</v>
      </c>
    </row>
    <row r="94" spans="1:8" ht="14.25" customHeight="1" x14ac:dyDescent="0.2">
      <c r="A94" s="1" t="s">
        <v>126</v>
      </c>
      <c r="B94" s="1" t="s">
        <v>127</v>
      </c>
      <c r="C94" s="1" t="s">
        <v>660</v>
      </c>
      <c r="D94" s="96">
        <v>4</v>
      </c>
      <c r="E94" s="17">
        <v>2</v>
      </c>
      <c r="F94" s="17">
        <v>2</v>
      </c>
      <c r="G94" s="17">
        <v>0</v>
      </c>
      <c r="H94" s="17">
        <v>0</v>
      </c>
    </row>
    <row r="95" spans="1:8" ht="14.25" customHeight="1" x14ac:dyDescent="0.2">
      <c r="A95" s="1" t="s">
        <v>128</v>
      </c>
      <c r="B95" s="1" t="s">
        <v>129</v>
      </c>
      <c r="C95" s="1" t="s">
        <v>663</v>
      </c>
      <c r="D95" s="96">
        <v>68</v>
      </c>
      <c r="E95" s="17">
        <v>65</v>
      </c>
      <c r="F95" s="17">
        <v>2</v>
      </c>
      <c r="G95" s="17">
        <v>1</v>
      </c>
      <c r="H95" s="17">
        <v>0</v>
      </c>
    </row>
    <row r="96" spans="1:8" ht="14.25" customHeight="1" x14ac:dyDescent="0.2">
      <c r="A96" s="1" t="s">
        <v>130</v>
      </c>
      <c r="B96" s="1" t="s">
        <v>131</v>
      </c>
      <c r="C96" s="1" t="s">
        <v>663</v>
      </c>
      <c r="D96" s="96">
        <v>1</v>
      </c>
      <c r="E96" s="17">
        <v>1</v>
      </c>
      <c r="F96" s="17">
        <v>0</v>
      </c>
      <c r="G96" s="17">
        <v>0</v>
      </c>
      <c r="H96" s="17">
        <v>0</v>
      </c>
    </row>
    <row r="97" spans="1:8" ht="14.25" customHeight="1" x14ac:dyDescent="0.2">
      <c r="A97" s="1" t="s">
        <v>132</v>
      </c>
      <c r="B97" s="1" t="s">
        <v>133</v>
      </c>
      <c r="C97" s="1" t="s">
        <v>665</v>
      </c>
      <c r="D97" s="96">
        <v>13</v>
      </c>
      <c r="E97" s="17">
        <v>12</v>
      </c>
      <c r="F97" s="17">
        <v>0</v>
      </c>
      <c r="G97" s="17">
        <v>0</v>
      </c>
      <c r="H97" s="17">
        <v>1</v>
      </c>
    </row>
    <row r="98" spans="1:8" ht="14.25" customHeight="1" x14ac:dyDescent="0.2">
      <c r="A98" s="1" t="s">
        <v>134</v>
      </c>
      <c r="B98" s="1" t="s">
        <v>135</v>
      </c>
      <c r="C98" s="1" t="s">
        <v>664</v>
      </c>
      <c r="D98" s="97">
        <v>8</v>
      </c>
      <c r="E98" s="46">
        <v>7</v>
      </c>
      <c r="F98" s="46">
        <v>1</v>
      </c>
      <c r="G98" s="46">
        <v>0</v>
      </c>
      <c r="H98" s="46">
        <v>0</v>
      </c>
    </row>
    <row r="99" spans="1:8" ht="14.25" customHeight="1" x14ac:dyDescent="0.2">
      <c r="A99" s="1" t="s">
        <v>136</v>
      </c>
      <c r="B99" s="1" t="s">
        <v>137</v>
      </c>
      <c r="C99" s="1" t="s">
        <v>662</v>
      </c>
      <c r="D99" s="96">
        <v>1</v>
      </c>
      <c r="E99" s="17">
        <v>1</v>
      </c>
      <c r="F99" s="17">
        <v>0</v>
      </c>
      <c r="G99" s="17">
        <v>0</v>
      </c>
      <c r="H99" s="17">
        <v>0</v>
      </c>
    </row>
    <row r="100" spans="1:8" ht="14.25" customHeight="1" x14ac:dyDescent="0.2">
      <c r="A100" s="1" t="s">
        <v>138</v>
      </c>
      <c r="B100" s="1" t="s">
        <v>139</v>
      </c>
      <c r="C100" s="1" t="s">
        <v>658</v>
      </c>
      <c r="D100" s="96">
        <v>17</v>
      </c>
      <c r="E100" s="17">
        <v>15</v>
      </c>
      <c r="F100" s="17">
        <v>1</v>
      </c>
      <c r="G100" s="17">
        <v>1</v>
      </c>
      <c r="H100" s="17">
        <v>0</v>
      </c>
    </row>
    <row r="101" spans="1:8" ht="14.25" customHeight="1" x14ac:dyDescent="0.2">
      <c r="A101" s="1" t="s">
        <v>140</v>
      </c>
      <c r="B101" s="1" t="s">
        <v>141</v>
      </c>
      <c r="C101" s="1" t="s">
        <v>656</v>
      </c>
      <c r="D101" s="97">
        <v>31</v>
      </c>
      <c r="E101" s="46">
        <v>17</v>
      </c>
      <c r="F101" s="46">
        <v>2</v>
      </c>
      <c r="G101" s="46">
        <v>7</v>
      </c>
      <c r="H101" s="46">
        <v>5</v>
      </c>
    </row>
    <row r="102" spans="1:8" ht="14.25" customHeight="1" x14ac:dyDescent="0.2">
      <c r="A102" s="1" t="s">
        <v>142</v>
      </c>
      <c r="B102" s="1" t="s">
        <v>143</v>
      </c>
      <c r="C102" s="1" t="s">
        <v>661</v>
      </c>
      <c r="D102" s="97">
        <v>7</v>
      </c>
      <c r="E102" s="46">
        <v>7</v>
      </c>
      <c r="F102" s="46">
        <v>0</v>
      </c>
      <c r="G102" s="46">
        <v>0</v>
      </c>
      <c r="H102" s="46">
        <v>0</v>
      </c>
    </row>
    <row r="103" spans="1:8" ht="14.25" customHeight="1" x14ac:dyDescent="0.2">
      <c r="A103" s="1" t="s">
        <v>144</v>
      </c>
      <c r="B103" s="1" t="s">
        <v>145</v>
      </c>
      <c r="C103" s="1" t="s">
        <v>665</v>
      </c>
      <c r="D103" s="96">
        <v>3</v>
      </c>
      <c r="E103" s="17">
        <v>3</v>
      </c>
      <c r="F103" s="17">
        <v>0</v>
      </c>
      <c r="G103" s="17">
        <v>0</v>
      </c>
      <c r="H103" s="17">
        <v>0</v>
      </c>
    </row>
    <row r="104" spans="1:8" ht="14.25" customHeight="1" x14ac:dyDescent="0.2">
      <c r="A104" s="1" t="s">
        <v>146</v>
      </c>
      <c r="B104" s="1" t="s">
        <v>147</v>
      </c>
      <c r="C104" s="1" t="s">
        <v>658</v>
      </c>
      <c r="D104" s="96">
        <v>9</v>
      </c>
      <c r="E104" s="17">
        <v>5</v>
      </c>
      <c r="F104" s="17">
        <v>2</v>
      </c>
      <c r="G104" s="17">
        <v>2</v>
      </c>
      <c r="H104" s="17">
        <v>0</v>
      </c>
    </row>
    <row r="105" spans="1:8" ht="14.25" customHeight="1" x14ac:dyDescent="0.2">
      <c r="A105" s="1" t="s">
        <v>148</v>
      </c>
      <c r="B105" s="1" t="s">
        <v>149</v>
      </c>
      <c r="C105" s="1" t="s">
        <v>660</v>
      </c>
      <c r="D105" s="96">
        <v>2</v>
      </c>
      <c r="E105" s="17">
        <v>2</v>
      </c>
      <c r="F105" s="17">
        <v>0</v>
      </c>
      <c r="G105" s="17">
        <v>0</v>
      </c>
      <c r="H105" s="17">
        <v>0</v>
      </c>
    </row>
    <row r="106" spans="1:8" ht="14.25" customHeight="1" x14ac:dyDescent="0.2">
      <c r="A106" s="1" t="s">
        <v>150</v>
      </c>
      <c r="B106" s="1" t="s">
        <v>151</v>
      </c>
      <c r="C106" s="1" t="s">
        <v>660</v>
      </c>
      <c r="D106" s="96">
        <v>37</v>
      </c>
      <c r="E106" s="17">
        <v>23</v>
      </c>
      <c r="F106" s="17">
        <v>7</v>
      </c>
      <c r="G106" s="17">
        <v>2</v>
      </c>
      <c r="H106" s="17">
        <v>5</v>
      </c>
    </row>
    <row r="107" spans="1:8" ht="14.25" customHeight="1" x14ac:dyDescent="0.2">
      <c r="A107" s="1" t="s">
        <v>152</v>
      </c>
      <c r="B107" s="1" t="s">
        <v>153</v>
      </c>
      <c r="C107" s="1" t="s">
        <v>660</v>
      </c>
      <c r="D107" s="96">
        <v>2</v>
      </c>
      <c r="E107" s="17">
        <v>2</v>
      </c>
      <c r="F107" s="17">
        <v>0</v>
      </c>
      <c r="G107" s="17">
        <v>0</v>
      </c>
      <c r="H107" s="17">
        <v>0</v>
      </c>
    </row>
    <row r="108" spans="1:8" ht="14.25" customHeight="1" x14ac:dyDescent="0.2">
      <c r="A108" s="1" t="s">
        <v>154</v>
      </c>
      <c r="B108" s="1" t="s">
        <v>155</v>
      </c>
      <c r="C108" s="1" t="s">
        <v>662</v>
      </c>
      <c r="D108" s="96">
        <v>8</v>
      </c>
      <c r="E108" s="17">
        <v>8</v>
      </c>
      <c r="F108" s="17">
        <v>0</v>
      </c>
      <c r="G108" s="17">
        <v>0</v>
      </c>
      <c r="H108" s="17">
        <v>0</v>
      </c>
    </row>
    <row r="109" spans="1:8" ht="14.25" customHeight="1" x14ac:dyDescent="0.2">
      <c r="A109" s="1" t="s">
        <v>156</v>
      </c>
      <c r="B109" s="1" t="s">
        <v>157</v>
      </c>
      <c r="C109" s="1" t="s">
        <v>658</v>
      </c>
      <c r="D109" s="96">
        <v>13</v>
      </c>
      <c r="E109" s="17">
        <v>11</v>
      </c>
      <c r="F109" s="17">
        <v>2</v>
      </c>
      <c r="G109" s="17">
        <v>0</v>
      </c>
      <c r="H109" s="17">
        <v>0</v>
      </c>
    </row>
    <row r="110" spans="1:8" ht="14.25" customHeight="1" x14ac:dyDescent="0.2">
      <c r="A110" s="1" t="s">
        <v>158</v>
      </c>
      <c r="B110" s="1" t="s">
        <v>159</v>
      </c>
      <c r="C110" s="1" t="s">
        <v>664</v>
      </c>
      <c r="D110" s="96">
        <v>11</v>
      </c>
      <c r="E110" s="17">
        <v>11</v>
      </c>
      <c r="F110" s="17">
        <v>0</v>
      </c>
      <c r="G110" s="17">
        <v>0</v>
      </c>
      <c r="H110" s="17">
        <v>0</v>
      </c>
    </row>
    <row r="111" spans="1:8" ht="14.25" customHeight="1" x14ac:dyDescent="0.2">
      <c r="A111" s="1" t="s">
        <v>160</v>
      </c>
      <c r="B111" s="1" t="s">
        <v>161</v>
      </c>
      <c r="C111" s="1" t="s">
        <v>656</v>
      </c>
      <c r="D111" s="97">
        <v>62</v>
      </c>
      <c r="E111" s="46">
        <v>9</v>
      </c>
      <c r="F111" s="46">
        <v>31</v>
      </c>
      <c r="G111" s="46">
        <v>18</v>
      </c>
      <c r="H111" s="46">
        <v>4</v>
      </c>
    </row>
    <row r="112" spans="1:8" ht="14.25" customHeight="1" x14ac:dyDescent="0.2">
      <c r="A112" s="1" t="s">
        <v>162</v>
      </c>
      <c r="B112" s="1" t="s">
        <v>163</v>
      </c>
      <c r="C112" s="1" t="s">
        <v>661</v>
      </c>
      <c r="D112" s="96">
        <v>2</v>
      </c>
      <c r="E112" s="17">
        <v>0</v>
      </c>
      <c r="F112" s="17">
        <v>0</v>
      </c>
      <c r="G112" s="17">
        <v>0</v>
      </c>
      <c r="H112" s="17">
        <v>2</v>
      </c>
    </row>
    <row r="113" spans="1:8" ht="14.25" customHeight="1" x14ac:dyDescent="0.2">
      <c r="A113" s="1" t="s">
        <v>164</v>
      </c>
      <c r="B113" s="1" t="s">
        <v>165</v>
      </c>
      <c r="C113" s="1" t="s">
        <v>663</v>
      </c>
      <c r="D113" s="96">
        <v>6</v>
      </c>
      <c r="E113" s="17">
        <v>6</v>
      </c>
      <c r="F113" s="17">
        <v>0</v>
      </c>
      <c r="G113" s="17">
        <v>0</v>
      </c>
      <c r="H113" s="17">
        <v>0</v>
      </c>
    </row>
    <row r="114" spans="1:8" ht="14.25" customHeight="1" x14ac:dyDescent="0.2">
      <c r="A114" s="1" t="s">
        <v>166</v>
      </c>
      <c r="B114" s="1" t="s">
        <v>167</v>
      </c>
      <c r="C114" s="1" t="s">
        <v>663</v>
      </c>
      <c r="D114" s="96">
        <v>1</v>
      </c>
      <c r="E114" s="17">
        <v>1</v>
      </c>
      <c r="F114" s="17">
        <v>0</v>
      </c>
      <c r="G114" s="17">
        <v>0</v>
      </c>
      <c r="H114" s="17">
        <v>0</v>
      </c>
    </row>
    <row r="115" spans="1:8" ht="14.25" customHeight="1" x14ac:dyDescent="0.2">
      <c r="A115" s="1" t="s">
        <v>168</v>
      </c>
      <c r="B115" s="1" t="s">
        <v>169</v>
      </c>
      <c r="C115" s="1" t="s">
        <v>658</v>
      </c>
      <c r="D115" s="96">
        <v>2</v>
      </c>
      <c r="E115" s="17">
        <v>2</v>
      </c>
      <c r="F115" s="17">
        <v>0</v>
      </c>
      <c r="G115" s="17">
        <v>0</v>
      </c>
      <c r="H115" s="17">
        <v>0</v>
      </c>
    </row>
    <row r="116" spans="1:8" ht="14.25" customHeight="1" x14ac:dyDescent="0.2">
      <c r="A116" s="1" t="s">
        <v>170</v>
      </c>
      <c r="B116" s="1" t="s">
        <v>171</v>
      </c>
      <c r="C116" s="1" t="s">
        <v>661</v>
      </c>
      <c r="D116" s="96">
        <v>3</v>
      </c>
      <c r="E116" s="17">
        <v>3</v>
      </c>
      <c r="F116" s="17">
        <v>0</v>
      </c>
      <c r="G116" s="17">
        <v>0</v>
      </c>
      <c r="H116" s="17">
        <v>0</v>
      </c>
    </row>
    <row r="117" spans="1:8" ht="14.25" customHeight="1" x14ac:dyDescent="0.2">
      <c r="A117" s="1" t="s">
        <v>172</v>
      </c>
      <c r="B117" s="1" t="s">
        <v>173</v>
      </c>
      <c r="C117" s="1" t="s">
        <v>660</v>
      </c>
      <c r="D117" s="96">
        <v>9</v>
      </c>
      <c r="E117" s="17">
        <v>9</v>
      </c>
      <c r="F117" s="17">
        <v>0</v>
      </c>
      <c r="G117" s="17">
        <v>0</v>
      </c>
      <c r="H117" s="17">
        <v>0</v>
      </c>
    </row>
    <row r="118" spans="1:8" ht="14.25" customHeight="1" x14ac:dyDescent="0.2">
      <c r="A118" s="1" t="s">
        <v>174</v>
      </c>
      <c r="B118" s="1" t="s">
        <v>175</v>
      </c>
      <c r="C118" s="1" t="s">
        <v>660</v>
      </c>
      <c r="D118" s="96">
        <v>6</v>
      </c>
      <c r="E118" s="17">
        <v>5</v>
      </c>
      <c r="F118" s="17">
        <v>0</v>
      </c>
      <c r="G118" s="17">
        <v>1</v>
      </c>
      <c r="H118" s="17">
        <v>0</v>
      </c>
    </row>
    <row r="119" spans="1:8" ht="14.25" customHeight="1" x14ac:dyDescent="0.2">
      <c r="A119" s="1" t="s">
        <v>176</v>
      </c>
      <c r="B119" s="1" t="s">
        <v>177</v>
      </c>
      <c r="C119" s="1" t="s">
        <v>662</v>
      </c>
      <c r="D119" s="96">
        <v>10</v>
      </c>
      <c r="E119" s="17">
        <v>10</v>
      </c>
      <c r="F119" s="17">
        <v>0</v>
      </c>
      <c r="G119" s="17">
        <v>0</v>
      </c>
      <c r="H119" s="17">
        <v>0</v>
      </c>
    </row>
    <row r="120" spans="1:8" ht="14.25" customHeight="1" x14ac:dyDescent="0.2">
      <c r="A120" s="1" t="s">
        <v>178</v>
      </c>
      <c r="B120" s="1" t="s">
        <v>179</v>
      </c>
      <c r="C120" s="1" t="s">
        <v>664</v>
      </c>
      <c r="D120" s="97">
        <v>16</v>
      </c>
      <c r="E120" s="46">
        <v>8</v>
      </c>
      <c r="F120" s="46">
        <v>0</v>
      </c>
      <c r="G120" s="46">
        <v>0</v>
      </c>
      <c r="H120" s="46">
        <v>8</v>
      </c>
    </row>
    <row r="121" spans="1:8" ht="14.25" customHeight="1" x14ac:dyDescent="0.2">
      <c r="A121" s="1" t="s">
        <v>180</v>
      </c>
      <c r="B121" s="1" t="s">
        <v>181</v>
      </c>
      <c r="C121" s="1" t="s">
        <v>658</v>
      </c>
      <c r="D121" s="96">
        <v>41</v>
      </c>
      <c r="E121" s="17">
        <v>37</v>
      </c>
      <c r="F121" s="17">
        <v>2</v>
      </c>
      <c r="G121" s="17">
        <v>1</v>
      </c>
      <c r="H121" s="17">
        <v>1</v>
      </c>
    </row>
    <row r="122" spans="1:8" ht="14.25" customHeight="1" x14ac:dyDescent="0.2">
      <c r="A122" s="1" t="s">
        <v>182</v>
      </c>
      <c r="B122" s="1" t="s">
        <v>183</v>
      </c>
      <c r="C122" s="1" t="s">
        <v>658</v>
      </c>
      <c r="D122" s="96">
        <v>0</v>
      </c>
      <c r="E122" s="17">
        <v>0</v>
      </c>
      <c r="F122" s="17">
        <v>0</v>
      </c>
      <c r="G122" s="17">
        <v>0</v>
      </c>
      <c r="H122" s="17">
        <v>0</v>
      </c>
    </row>
    <row r="123" spans="1:8" ht="14.25" customHeight="1" x14ac:dyDescent="0.2">
      <c r="A123" s="1" t="s">
        <v>184</v>
      </c>
      <c r="B123" s="1" t="s">
        <v>185</v>
      </c>
      <c r="C123" s="1" t="s">
        <v>659</v>
      </c>
      <c r="D123" s="96">
        <v>1</v>
      </c>
      <c r="E123" s="17">
        <v>0</v>
      </c>
      <c r="F123" s="17">
        <v>0</v>
      </c>
      <c r="G123" s="17">
        <v>0</v>
      </c>
      <c r="H123" s="17">
        <v>1</v>
      </c>
    </row>
    <row r="124" spans="1:8" ht="14.25" customHeight="1" x14ac:dyDescent="0.2">
      <c r="A124" s="1" t="s">
        <v>186</v>
      </c>
      <c r="B124" s="1" t="s">
        <v>187</v>
      </c>
      <c r="C124" s="1" t="s">
        <v>658</v>
      </c>
      <c r="D124" s="96">
        <v>8</v>
      </c>
      <c r="E124" s="17">
        <v>7</v>
      </c>
      <c r="F124" s="17">
        <v>1</v>
      </c>
      <c r="G124" s="17">
        <v>0</v>
      </c>
      <c r="H124" s="17">
        <v>0</v>
      </c>
    </row>
    <row r="125" spans="1:8" ht="14.25" customHeight="1" x14ac:dyDescent="0.2">
      <c r="A125" s="1" t="s">
        <v>188</v>
      </c>
      <c r="B125" s="1" t="s">
        <v>189</v>
      </c>
      <c r="C125" s="1" t="s">
        <v>656</v>
      </c>
      <c r="D125" s="96">
        <v>9</v>
      </c>
      <c r="E125" s="17">
        <v>2</v>
      </c>
      <c r="F125" s="17">
        <v>7</v>
      </c>
      <c r="G125" s="17">
        <v>0</v>
      </c>
      <c r="H125" s="17">
        <v>0</v>
      </c>
    </row>
    <row r="126" spans="1:8" ht="14.25" customHeight="1" x14ac:dyDescent="0.2">
      <c r="A126" s="1" t="s">
        <v>190</v>
      </c>
      <c r="B126" s="1" t="s">
        <v>191</v>
      </c>
      <c r="C126" s="1" t="s">
        <v>661</v>
      </c>
      <c r="D126" s="96">
        <v>2</v>
      </c>
      <c r="E126" s="17">
        <v>2</v>
      </c>
      <c r="F126" s="17">
        <v>0</v>
      </c>
      <c r="G126" s="17">
        <v>0</v>
      </c>
      <c r="H126" s="17">
        <v>0</v>
      </c>
    </row>
    <row r="127" spans="1:8" ht="14.25" customHeight="1" x14ac:dyDescent="0.2">
      <c r="A127" s="1" t="s">
        <v>192</v>
      </c>
      <c r="B127" s="1" t="s">
        <v>193</v>
      </c>
      <c r="C127" s="1" t="s">
        <v>658</v>
      </c>
      <c r="D127" s="96">
        <v>3</v>
      </c>
      <c r="E127" s="17">
        <v>2</v>
      </c>
      <c r="F127" s="17">
        <v>1</v>
      </c>
      <c r="G127" s="17">
        <v>0</v>
      </c>
      <c r="H127" s="17">
        <v>0</v>
      </c>
    </row>
    <row r="128" spans="1:8" ht="14.25" customHeight="1" x14ac:dyDescent="0.2">
      <c r="A128" s="1" t="s">
        <v>194</v>
      </c>
      <c r="B128" s="1" t="s">
        <v>195</v>
      </c>
      <c r="C128" s="1" t="s">
        <v>660</v>
      </c>
      <c r="D128" s="96">
        <v>3</v>
      </c>
      <c r="E128" s="17">
        <v>3</v>
      </c>
      <c r="F128" s="17">
        <v>0</v>
      </c>
      <c r="G128" s="17">
        <v>0</v>
      </c>
      <c r="H128" s="17">
        <v>0</v>
      </c>
    </row>
    <row r="129" spans="1:8" ht="14.25" customHeight="1" x14ac:dyDescent="0.2">
      <c r="A129" s="1" t="s">
        <v>196</v>
      </c>
      <c r="B129" s="1" t="s">
        <v>197</v>
      </c>
      <c r="C129" s="1" t="s">
        <v>663</v>
      </c>
      <c r="D129" s="96">
        <v>35</v>
      </c>
      <c r="E129" s="17">
        <v>34</v>
      </c>
      <c r="F129" s="17">
        <v>1</v>
      </c>
      <c r="G129" s="17">
        <v>0</v>
      </c>
      <c r="H129" s="17">
        <v>0</v>
      </c>
    </row>
    <row r="130" spans="1:8" ht="14.25" customHeight="1" x14ac:dyDescent="0.2">
      <c r="A130" s="1" t="s">
        <v>198</v>
      </c>
      <c r="B130" s="1" t="s">
        <v>199</v>
      </c>
      <c r="C130" s="1" t="s">
        <v>658</v>
      </c>
      <c r="D130" s="96">
        <v>10</v>
      </c>
      <c r="E130" s="17">
        <v>10</v>
      </c>
      <c r="F130" s="17">
        <v>0</v>
      </c>
      <c r="G130" s="17">
        <v>0</v>
      </c>
      <c r="H130" s="17">
        <v>0</v>
      </c>
    </row>
    <row r="131" spans="1:8" ht="14.25" customHeight="1" x14ac:dyDescent="0.2">
      <c r="A131" s="1" t="s">
        <v>200</v>
      </c>
      <c r="B131" s="1" t="s">
        <v>201</v>
      </c>
      <c r="C131" s="1" t="s">
        <v>661</v>
      </c>
      <c r="D131" s="97">
        <v>9</v>
      </c>
      <c r="E131" s="46">
        <v>1</v>
      </c>
      <c r="F131" s="46">
        <v>8</v>
      </c>
      <c r="G131" s="46">
        <v>0</v>
      </c>
      <c r="H131" s="46">
        <v>0</v>
      </c>
    </row>
    <row r="132" spans="1:8" ht="14.25" customHeight="1" x14ac:dyDescent="0.2">
      <c r="A132" s="1" t="s">
        <v>202</v>
      </c>
      <c r="B132" s="1" t="s">
        <v>203</v>
      </c>
      <c r="C132" s="1" t="s">
        <v>661</v>
      </c>
      <c r="D132" s="96">
        <v>7</v>
      </c>
      <c r="E132" s="17">
        <v>6</v>
      </c>
      <c r="F132" s="17">
        <v>1</v>
      </c>
      <c r="G132" s="17">
        <v>0</v>
      </c>
      <c r="H132" s="17">
        <v>0</v>
      </c>
    </row>
    <row r="133" spans="1:8" ht="14.25" customHeight="1" x14ac:dyDescent="0.2">
      <c r="A133" s="1" t="s">
        <v>204</v>
      </c>
      <c r="B133" s="1" t="s">
        <v>205</v>
      </c>
      <c r="C133" s="1" t="s">
        <v>663</v>
      </c>
      <c r="D133" s="96">
        <v>1</v>
      </c>
      <c r="E133" s="17">
        <v>1</v>
      </c>
      <c r="F133" s="17">
        <v>0</v>
      </c>
      <c r="G133" s="17">
        <v>0</v>
      </c>
      <c r="H133" s="17">
        <v>0</v>
      </c>
    </row>
    <row r="134" spans="1:8" ht="14.25" customHeight="1" x14ac:dyDescent="0.2">
      <c r="A134" s="1" t="s">
        <v>206</v>
      </c>
      <c r="B134" s="1" t="s">
        <v>207</v>
      </c>
      <c r="C134" s="1" t="s">
        <v>659</v>
      </c>
      <c r="D134" s="96">
        <v>2</v>
      </c>
      <c r="E134" s="17">
        <v>2</v>
      </c>
      <c r="F134" s="17">
        <v>0</v>
      </c>
      <c r="G134" s="17">
        <v>0</v>
      </c>
      <c r="H134" s="17">
        <v>0</v>
      </c>
    </row>
    <row r="135" spans="1:8" ht="14.25" customHeight="1" x14ac:dyDescent="0.2">
      <c r="A135" s="1" t="s">
        <v>208</v>
      </c>
      <c r="B135" s="1" t="s">
        <v>209</v>
      </c>
      <c r="C135" s="1" t="s">
        <v>665</v>
      </c>
      <c r="D135" s="96">
        <v>8</v>
      </c>
      <c r="E135" s="17">
        <v>8</v>
      </c>
      <c r="F135" s="17">
        <v>0</v>
      </c>
      <c r="G135" s="17">
        <v>0</v>
      </c>
      <c r="H135" s="17">
        <v>0</v>
      </c>
    </row>
    <row r="136" spans="1:8" ht="14.25" customHeight="1" x14ac:dyDescent="0.2">
      <c r="A136" s="1" t="s">
        <v>210</v>
      </c>
      <c r="B136" s="1" t="s">
        <v>211</v>
      </c>
      <c r="C136" s="1" t="s">
        <v>660</v>
      </c>
      <c r="D136" s="96">
        <v>0</v>
      </c>
      <c r="E136" s="17">
        <v>0</v>
      </c>
      <c r="F136" s="17">
        <v>0</v>
      </c>
      <c r="G136" s="17">
        <v>0</v>
      </c>
      <c r="H136" s="17">
        <v>0</v>
      </c>
    </row>
    <row r="137" spans="1:8" ht="14.25" customHeight="1" x14ac:dyDescent="0.2">
      <c r="A137" s="1" t="s">
        <v>212</v>
      </c>
      <c r="B137" s="1" t="s">
        <v>213</v>
      </c>
      <c r="C137" s="1" t="s">
        <v>663</v>
      </c>
      <c r="D137" s="96">
        <v>15</v>
      </c>
      <c r="E137" s="17">
        <v>8</v>
      </c>
      <c r="F137" s="17">
        <v>7</v>
      </c>
      <c r="G137" s="17">
        <v>0</v>
      </c>
      <c r="H137" s="17">
        <v>0</v>
      </c>
    </row>
    <row r="138" spans="1:8" ht="14.25" customHeight="1" x14ac:dyDescent="0.2">
      <c r="A138" s="1" t="s">
        <v>214</v>
      </c>
      <c r="B138" s="1" t="s">
        <v>215</v>
      </c>
      <c r="C138" s="1" t="s">
        <v>658</v>
      </c>
      <c r="D138" s="96">
        <v>9</v>
      </c>
      <c r="E138" s="17">
        <v>9</v>
      </c>
      <c r="F138" s="17">
        <v>0</v>
      </c>
      <c r="G138" s="17">
        <v>0</v>
      </c>
      <c r="H138" s="17">
        <v>0</v>
      </c>
    </row>
    <row r="139" spans="1:8" ht="14.25" customHeight="1" x14ac:dyDescent="0.2">
      <c r="A139" s="1" t="s">
        <v>216</v>
      </c>
      <c r="B139" s="1" t="s">
        <v>217</v>
      </c>
      <c r="C139" s="1" t="s">
        <v>658</v>
      </c>
      <c r="D139" s="96">
        <v>9</v>
      </c>
      <c r="E139" s="17">
        <v>5</v>
      </c>
      <c r="F139" s="17">
        <v>2</v>
      </c>
      <c r="G139" s="17">
        <v>2</v>
      </c>
      <c r="H139" s="17">
        <v>0</v>
      </c>
    </row>
    <row r="140" spans="1:8" ht="14.25" customHeight="1" x14ac:dyDescent="0.2">
      <c r="A140" s="1" t="s">
        <v>218</v>
      </c>
      <c r="B140" s="1" t="s">
        <v>219</v>
      </c>
      <c r="C140" s="1" t="s">
        <v>661</v>
      </c>
      <c r="D140" s="96">
        <v>3</v>
      </c>
      <c r="E140" s="17">
        <v>2</v>
      </c>
      <c r="F140" s="17">
        <v>1</v>
      </c>
      <c r="G140" s="17">
        <v>0</v>
      </c>
      <c r="H140" s="17">
        <v>0</v>
      </c>
    </row>
    <row r="141" spans="1:8" ht="14.25" customHeight="1" x14ac:dyDescent="0.2">
      <c r="A141" s="1" t="s">
        <v>220</v>
      </c>
      <c r="B141" s="1" t="s">
        <v>221</v>
      </c>
      <c r="C141" s="1" t="s">
        <v>656</v>
      </c>
      <c r="D141" s="96">
        <v>8</v>
      </c>
      <c r="E141" s="17">
        <v>3</v>
      </c>
      <c r="F141" s="17">
        <v>0</v>
      </c>
      <c r="G141" s="17">
        <v>4</v>
      </c>
      <c r="H141" s="17">
        <v>1</v>
      </c>
    </row>
    <row r="142" spans="1:8" ht="14.25" customHeight="1" x14ac:dyDescent="0.2">
      <c r="A142" s="1" t="s">
        <v>222</v>
      </c>
      <c r="B142" s="1" t="s">
        <v>223</v>
      </c>
      <c r="C142" s="1" t="s">
        <v>658</v>
      </c>
      <c r="D142" s="96">
        <v>13</v>
      </c>
      <c r="E142" s="17">
        <v>11</v>
      </c>
      <c r="F142" s="17">
        <v>1</v>
      </c>
      <c r="G142" s="17">
        <v>1</v>
      </c>
      <c r="H142" s="17">
        <v>0</v>
      </c>
    </row>
    <row r="143" spans="1:8" ht="14.25" customHeight="1" x14ac:dyDescent="0.2">
      <c r="A143" s="1" t="s">
        <v>224</v>
      </c>
      <c r="B143" s="1" t="s">
        <v>225</v>
      </c>
      <c r="C143" s="1" t="s">
        <v>656</v>
      </c>
      <c r="D143" s="97">
        <v>18</v>
      </c>
      <c r="E143" s="46">
        <v>7</v>
      </c>
      <c r="F143" s="46">
        <v>6</v>
      </c>
      <c r="G143" s="46">
        <v>3</v>
      </c>
      <c r="H143" s="46">
        <v>2</v>
      </c>
    </row>
    <row r="144" spans="1:8" ht="14.25" customHeight="1" x14ac:dyDescent="0.2">
      <c r="A144" s="1" t="s">
        <v>226</v>
      </c>
      <c r="B144" s="1" t="s">
        <v>227</v>
      </c>
      <c r="C144" s="1" t="s">
        <v>659</v>
      </c>
      <c r="D144" s="96">
        <v>4</v>
      </c>
      <c r="E144" s="17">
        <v>4</v>
      </c>
      <c r="F144" s="17">
        <v>0</v>
      </c>
      <c r="G144" s="17">
        <v>0</v>
      </c>
      <c r="H144" s="17">
        <v>0</v>
      </c>
    </row>
    <row r="145" spans="1:8" ht="14.25" customHeight="1" x14ac:dyDescent="0.2">
      <c r="A145" s="1" t="s">
        <v>228</v>
      </c>
      <c r="B145" s="1" t="s">
        <v>229</v>
      </c>
      <c r="C145" s="1" t="s">
        <v>662</v>
      </c>
      <c r="D145" s="96">
        <v>0</v>
      </c>
      <c r="E145" s="17">
        <v>0</v>
      </c>
      <c r="F145" s="17">
        <v>0</v>
      </c>
      <c r="G145" s="17">
        <v>0</v>
      </c>
      <c r="H145" s="17">
        <v>0</v>
      </c>
    </row>
    <row r="146" spans="1:8" ht="14.25" customHeight="1" x14ac:dyDescent="0.2">
      <c r="A146" s="1" t="s">
        <v>230</v>
      </c>
      <c r="B146" s="1" t="s">
        <v>231</v>
      </c>
      <c r="C146" s="1" t="s">
        <v>656</v>
      </c>
      <c r="D146" s="97">
        <v>5</v>
      </c>
      <c r="E146" s="46">
        <v>2</v>
      </c>
      <c r="F146" s="46">
        <v>1</v>
      </c>
      <c r="G146" s="46">
        <v>1</v>
      </c>
      <c r="H146" s="46">
        <v>1</v>
      </c>
    </row>
    <row r="147" spans="1:8" ht="14.25" customHeight="1" x14ac:dyDescent="0.2">
      <c r="A147" s="1" t="s">
        <v>232</v>
      </c>
      <c r="B147" s="1" t="s">
        <v>233</v>
      </c>
      <c r="C147" s="1" t="s">
        <v>660</v>
      </c>
      <c r="D147" s="96">
        <v>0</v>
      </c>
      <c r="E147" s="17">
        <v>0</v>
      </c>
      <c r="F147" s="17">
        <v>0</v>
      </c>
      <c r="G147" s="17">
        <v>0</v>
      </c>
      <c r="H147" s="17">
        <v>0</v>
      </c>
    </row>
    <row r="148" spans="1:8" ht="14.25" customHeight="1" x14ac:dyDescent="0.2">
      <c r="A148" s="1" t="s">
        <v>234</v>
      </c>
      <c r="B148" s="1" t="s">
        <v>235</v>
      </c>
      <c r="C148" s="1" t="s">
        <v>656</v>
      </c>
      <c r="D148" s="96">
        <v>43</v>
      </c>
      <c r="E148" s="17">
        <v>5</v>
      </c>
      <c r="F148" s="17">
        <v>9</v>
      </c>
      <c r="G148" s="17">
        <v>6</v>
      </c>
      <c r="H148" s="17">
        <v>23</v>
      </c>
    </row>
    <row r="149" spans="1:8" ht="14.25" customHeight="1" x14ac:dyDescent="0.2">
      <c r="A149" s="1" t="s">
        <v>236</v>
      </c>
      <c r="B149" s="1" t="s">
        <v>237</v>
      </c>
      <c r="C149" s="1" t="s">
        <v>661</v>
      </c>
      <c r="D149" s="96">
        <v>24</v>
      </c>
      <c r="E149" s="17">
        <v>22</v>
      </c>
      <c r="F149" s="17">
        <v>2</v>
      </c>
      <c r="G149" s="17">
        <v>0</v>
      </c>
      <c r="H149" s="17">
        <v>0</v>
      </c>
    </row>
    <row r="150" spans="1:8" ht="14.25" customHeight="1" x14ac:dyDescent="0.2">
      <c r="A150" s="1" t="s">
        <v>238</v>
      </c>
      <c r="B150" s="1" t="s">
        <v>239</v>
      </c>
      <c r="C150" s="1" t="s">
        <v>662</v>
      </c>
      <c r="D150" s="96">
        <v>6</v>
      </c>
      <c r="E150" s="17">
        <v>6</v>
      </c>
      <c r="F150" s="17">
        <v>0</v>
      </c>
      <c r="G150" s="17">
        <v>0</v>
      </c>
      <c r="H150" s="17">
        <v>0</v>
      </c>
    </row>
    <row r="151" spans="1:8" ht="14.25" customHeight="1" x14ac:dyDescent="0.2">
      <c r="A151" s="1" t="s">
        <v>240</v>
      </c>
      <c r="B151" s="1" t="s">
        <v>241</v>
      </c>
      <c r="C151" s="1" t="s">
        <v>656</v>
      </c>
      <c r="D151" s="96">
        <v>10</v>
      </c>
      <c r="E151" s="17">
        <v>5</v>
      </c>
      <c r="F151" s="17">
        <v>5</v>
      </c>
      <c r="G151" s="17">
        <v>0</v>
      </c>
      <c r="H151" s="17">
        <v>0</v>
      </c>
    </row>
    <row r="152" spans="1:8" ht="14.25" customHeight="1" x14ac:dyDescent="0.2">
      <c r="A152" s="1" t="s">
        <v>242</v>
      </c>
      <c r="B152" s="1" t="s">
        <v>243</v>
      </c>
      <c r="C152" s="1" t="s">
        <v>658</v>
      </c>
      <c r="D152" s="96">
        <v>1</v>
      </c>
      <c r="E152" s="17">
        <v>1</v>
      </c>
      <c r="F152" s="17">
        <v>0</v>
      </c>
      <c r="G152" s="17">
        <v>0</v>
      </c>
      <c r="H152" s="17">
        <v>0</v>
      </c>
    </row>
    <row r="153" spans="1:8" ht="14.25" customHeight="1" x14ac:dyDescent="0.2">
      <c r="A153" s="1" t="s">
        <v>244</v>
      </c>
      <c r="B153" s="1" t="s">
        <v>245</v>
      </c>
      <c r="C153" s="1" t="s">
        <v>665</v>
      </c>
      <c r="D153" s="96">
        <v>4</v>
      </c>
      <c r="E153" s="17">
        <v>4</v>
      </c>
      <c r="F153" s="17">
        <v>0</v>
      </c>
      <c r="G153" s="17">
        <v>0</v>
      </c>
      <c r="H153" s="17">
        <v>0</v>
      </c>
    </row>
    <row r="154" spans="1:8" ht="14.25" customHeight="1" x14ac:dyDescent="0.2">
      <c r="A154" s="1" t="s">
        <v>246</v>
      </c>
      <c r="B154" s="1" t="s">
        <v>247</v>
      </c>
      <c r="C154" s="1" t="s">
        <v>658</v>
      </c>
      <c r="D154" s="96">
        <v>40</v>
      </c>
      <c r="E154" s="17">
        <v>36</v>
      </c>
      <c r="F154" s="17">
        <v>4</v>
      </c>
      <c r="G154" s="17">
        <v>0</v>
      </c>
      <c r="H154" s="17">
        <v>0</v>
      </c>
    </row>
    <row r="155" spans="1:8" ht="14.25" customHeight="1" x14ac:dyDescent="0.2">
      <c r="A155" s="1" t="s">
        <v>248</v>
      </c>
      <c r="B155" s="1" t="s">
        <v>249</v>
      </c>
      <c r="C155" s="1" t="s">
        <v>658</v>
      </c>
      <c r="D155" s="96">
        <v>10</v>
      </c>
      <c r="E155" s="17">
        <v>10</v>
      </c>
      <c r="F155" s="17">
        <v>0</v>
      </c>
      <c r="G155" s="17">
        <v>0</v>
      </c>
      <c r="H155" s="17">
        <v>0</v>
      </c>
    </row>
    <row r="156" spans="1:8" ht="14.25" customHeight="1" x14ac:dyDescent="0.2">
      <c r="A156" s="1" t="s">
        <v>250</v>
      </c>
      <c r="B156" s="1" t="s">
        <v>251</v>
      </c>
      <c r="C156" s="1" t="s">
        <v>656</v>
      </c>
      <c r="D156" s="97">
        <v>22</v>
      </c>
      <c r="E156" s="46">
        <v>19</v>
      </c>
      <c r="F156" s="46">
        <v>1</v>
      </c>
      <c r="G156" s="46">
        <v>0</v>
      </c>
      <c r="H156" s="46">
        <v>2</v>
      </c>
    </row>
    <row r="157" spans="1:8" ht="14.25" customHeight="1" x14ac:dyDescent="0.2">
      <c r="A157" s="1" t="s">
        <v>252</v>
      </c>
      <c r="B157" s="1" t="s">
        <v>253</v>
      </c>
      <c r="C157" s="1" t="s">
        <v>664</v>
      </c>
      <c r="D157" s="96">
        <v>11</v>
      </c>
      <c r="E157" s="17">
        <v>10</v>
      </c>
      <c r="F157" s="17">
        <v>1</v>
      </c>
      <c r="G157" s="17">
        <v>0</v>
      </c>
      <c r="H157" s="17">
        <v>0</v>
      </c>
    </row>
    <row r="158" spans="1:8" ht="14.25" customHeight="1" x14ac:dyDescent="0.2">
      <c r="A158" s="1" t="s">
        <v>254</v>
      </c>
      <c r="B158" s="1" t="s">
        <v>255</v>
      </c>
      <c r="C158" s="1" t="s">
        <v>661</v>
      </c>
      <c r="D158" s="96">
        <v>6</v>
      </c>
      <c r="E158" s="17">
        <v>5</v>
      </c>
      <c r="F158" s="17">
        <v>1</v>
      </c>
      <c r="G158" s="17">
        <v>0</v>
      </c>
      <c r="H158" s="17">
        <v>0</v>
      </c>
    </row>
    <row r="159" spans="1:8" ht="14.25" customHeight="1" x14ac:dyDescent="0.2">
      <c r="A159" s="1" t="s">
        <v>256</v>
      </c>
      <c r="B159" s="1" t="s">
        <v>257</v>
      </c>
      <c r="C159" s="1" t="s">
        <v>660</v>
      </c>
      <c r="D159" s="96">
        <v>3</v>
      </c>
      <c r="E159" s="17">
        <v>1</v>
      </c>
      <c r="F159" s="17">
        <v>0</v>
      </c>
      <c r="G159" s="17">
        <v>0</v>
      </c>
      <c r="H159" s="17">
        <v>2</v>
      </c>
    </row>
    <row r="160" spans="1:8" ht="14.25" customHeight="1" x14ac:dyDescent="0.2">
      <c r="A160" s="1" t="s">
        <v>258</v>
      </c>
      <c r="B160" s="1" t="s">
        <v>259</v>
      </c>
      <c r="C160" s="1" t="s">
        <v>656</v>
      </c>
      <c r="D160" s="97">
        <v>36</v>
      </c>
      <c r="E160" s="46">
        <v>15</v>
      </c>
      <c r="F160" s="46">
        <v>4</v>
      </c>
      <c r="G160" s="46">
        <v>7</v>
      </c>
      <c r="H160" s="46">
        <v>10</v>
      </c>
    </row>
    <row r="161" spans="1:8" ht="14.25" customHeight="1" x14ac:dyDescent="0.2">
      <c r="A161" s="1" t="s">
        <v>260</v>
      </c>
      <c r="B161" s="1" t="s">
        <v>261</v>
      </c>
      <c r="C161" s="1" t="s">
        <v>660</v>
      </c>
      <c r="D161" s="96">
        <v>0</v>
      </c>
      <c r="E161" s="17">
        <v>0</v>
      </c>
      <c r="F161" s="17">
        <v>0</v>
      </c>
      <c r="G161" s="17">
        <v>0</v>
      </c>
      <c r="H161" s="17">
        <v>0</v>
      </c>
    </row>
    <row r="162" spans="1:8" ht="14.25" customHeight="1" x14ac:dyDescent="0.2">
      <c r="A162" s="1" t="s">
        <v>262</v>
      </c>
      <c r="B162" s="1" t="s">
        <v>263</v>
      </c>
      <c r="C162" s="1" t="s">
        <v>658</v>
      </c>
      <c r="D162" s="96">
        <v>7</v>
      </c>
      <c r="E162" s="17">
        <v>6</v>
      </c>
      <c r="F162" s="17">
        <v>0</v>
      </c>
      <c r="G162" s="17">
        <v>1</v>
      </c>
      <c r="H162" s="17">
        <v>0</v>
      </c>
    </row>
    <row r="163" spans="1:8" ht="14.25" customHeight="1" x14ac:dyDescent="0.2">
      <c r="A163" s="1" t="s">
        <v>264</v>
      </c>
      <c r="B163" s="1" t="s">
        <v>265</v>
      </c>
      <c r="C163" s="1" t="s">
        <v>656</v>
      </c>
      <c r="D163" s="97">
        <v>22</v>
      </c>
      <c r="E163" s="46">
        <v>6</v>
      </c>
      <c r="F163" s="46">
        <v>13</v>
      </c>
      <c r="G163" s="46">
        <v>0</v>
      </c>
      <c r="H163" s="46">
        <v>3</v>
      </c>
    </row>
    <row r="164" spans="1:8" ht="14.25" customHeight="1" x14ac:dyDescent="0.2">
      <c r="A164" s="1" t="s">
        <v>266</v>
      </c>
      <c r="B164" s="1" t="s">
        <v>267</v>
      </c>
      <c r="C164" s="1" t="s">
        <v>661</v>
      </c>
      <c r="D164" s="96">
        <v>4</v>
      </c>
      <c r="E164" s="17">
        <v>4</v>
      </c>
      <c r="F164" s="17">
        <v>0</v>
      </c>
      <c r="G164" s="17">
        <v>0</v>
      </c>
      <c r="H164" s="17">
        <v>0</v>
      </c>
    </row>
    <row r="165" spans="1:8" ht="14.25" customHeight="1" x14ac:dyDescent="0.2">
      <c r="A165" s="1" t="s">
        <v>268</v>
      </c>
      <c r="B165" s="1" t="s">
        <v>269</v>
      </c>
      <c r="C165" s="1" t="s">
        <v>659</v>
      </c>
      <c r="D165" s="96">
        <v>6</v>
      </c>
      <c r="E165" s="17">
        <v>6</v>
      </c>
      <c r="F165" s="17">
        <v>0</v>
      </c>
      <c r="G165" s="17">
        <v>0</v>
      </c>
      <c r="H165" s="17">
        <v>0</v>
      </c>
    </row>
    <row r="166" spans="1:8" ht="14.25" customHeight="1" x14ac:dyDescent="0.2">
      <c r="A166" s="1" t="s">
        <v>270</v>
      </c>
      <c r="B166" s="1" t="s">
        <v>271</v>
      </c>
      <c r="C166" s="1" t="s">
        <v>661</v>
      </c>
      <c r="D166" s="96">
        <v>21</v>
      </c>
      <c r="E166" s="17">
        <v>16</v>
      </c>
      <c r="F166" s="17">
        <v>5</v>
      </c>
      <c r="G166" s="17">
        <v>0</v>
      </c>
      <c r="H166" s="17">
        <v>0</v>
      </c>
    </row>
    <row r="167" spans="1:8" ht="14.25" customHeight="1" x14ac:dyDescent="0.2">
      <c r="A167" s="1" t="s">
        <v>272</v>
      </c>
      <c r="B167" s="1" t="s">
        <v>273</v>
      </c>
      <c r="C167" s="1" t="s">
        <v>658</v>
      </c>
      <c r="D167" s="96">
        <v>9</v>
      </c>
      <c r="E167" s="17">
        <v>9</v>
      </c>
      <c r="F167" s="17">
        <v>0</v>
      </c>
      <c r="G167" s="17">
        <v>0</v>
      </c>
      <c r="H167" s="17">
        <v>0</v>
      </c>
    </row>
    <row r="168" spans="1:8" ht="14.25" customHeight="1" x14ac:dyDescent="0.2">
      <c r="A168" s="1" t="s">
        <v>274</v>
      </c>
      <c r="B168" s="1" t="s">
        <v>275</v>
      </c>
      <c r="C168" s="1" t="s">
        <v>663</v>
      </c>
      <c r="D168" s="98">
        <v>0</v>
      </c>
      <c r="E168" s="33">
        <v>0</v>
      </c>
      <c r="F168" s="33">
        <v>0</v>
      </c>
      <c r="G168" s="33">
        <v>0</v>
      </c>
      <c r="H168" s="33">
        <v>0</v>
      </c>
    </row>
    <row r="169" spans="1:8" ht="14.25" customHeight="1" x14ac:dyDescent="0.2">
      <c r="A169" s="1" t="s">
        <v>276</v>
      </c>
      <c r="B169" s="1" t="s">
        <v>277</v>
      </c>
      <c r="C169" s="1" t="s">
        <v>656</v>
      </c>
      <c r="D169" s="96">
        <v>27</v>
      </c>
      <c r="E169" s="17">
        <v>10</v>
      </c>
      <c r="F169" s="17">
        <v>11</v>
      </c>
      <c r="G169" s="17">
        <v>0</v>
      </c>
      <c r="H169" s="17">
        <v>6</v>
      </c>
    </row>
    <row r="170" spans="1:8" ht="14.25" customHeight="1" x14ac:dyDescent="0.2">
      <c r="A170" s="1" t="s">
        <v>278</v>
      </c>
      <c r="B170" s="1" t="s">
        <v>279</v>
      </c>
      <c r="C170" s="1" t="s">
        <v>656</v>
      </c>
      <c r="D170" s="97">
        <v>20</v>
      </c>
      <c r="E170" s="46">
        <v>13</v>
      </c>
      <c r="F170" s="46">
        <v>4</v>
      </c>
      <c r="G170" s="46">
        <v>1</v>
      </c>
      <c r="H170" s="46">
        <v>2</v>
      </c>
    </row>
    <row r="171" spans="1:8" ht="14.25" customHeight="1" x14ac:dyDescent="0.2">
      <c r="A171" s="1" t="s">
        <v>280</v>
      </c>
      <c r="B171" s="1" t="s">
        <v>281</v>
      </c>
      <c r="C171" s="1" t="s">
        <v>660</v>
      </c>
      <c r="D171" s="96">
        <v>14</v>
      </c>
      <c r="E171" s="17">
        <v>12</v>
      </c>
      <c r="F171" s="17">
        <v>2</v>
      </c>
      <c r="G171" s="17">
        <v>0</v>
      </c>
      <c r="H171" s="17">
        <v>0</v>
      </c>
    </row>
    <row r="172" spans="1:8" ht="14.25" customHeight="1" x14ac:dyDescent="0.2">
      <c r="A172" s="1" t="s">
        <v>282</v>
      </c>
      <c r="B172" s="1" t="s">
        <v>283</v>
      </c>
      <c r="C172" s="1" t="s">
        <v>661</v>
      </c>
      <c r="D172" s="96">
        <v>9</v>
      </c>
      <c r="E172" s="17">
        <v>8</v>
      </c>
      <c r="F172" s="17">
        <v>1</v>
      </c>
      <c r="G172" s="17">
        <v>0</v>
      </c>
      <c r="H172" s="17">
        <v>0</v>
      </c>
    </row>
    <row r="173" spans="1:8" ht="14.25" customHeight="1" x14ac:dyDescent="0.2">
      <c r="A173" s="1" t="s">
        <v>284</v>
      </c>
      <c r="B173" s="1" t="s">
        <v>285</v>
      </c>
      <c r="C173" s="1" t="s">
        <v>662</v>
      </c>
      <c r="D173" s="96">
        <v>28</v>
      </c>
      <c r="E173" s="17">
        <v>25</v>
      </c>
      <c r="F173" s="17">
        <v>3</v>
      </c>
      <c r="G173" s="17">
        <v>0</v>
      </c>
      <c r="H173" s="17">
        <v>0</v>
      </c>
    </row>
    <row r="174" spans="1:8" ht="14.25" customHeight="1" x14ac:dyDescent="0.2">
      <c r="A174" s="1" t="s">
        <v>286</v>
      </c>
      <c r="B174" s="1" t="s">
        <v>287</v>
      </c>
      <c r="C174" s="1" t="s">
        <v>656</v>
      </c>
      <c r="D174" s="96">
        <v>27</v>
      </c>
      <c r="E174" s="17">
        <v>11</v>
      </c>
      <c r="F174" s="17">
        <v>7</v>
      </c>
      <c r="G174" s="17">
        <v>1</v>
      </c>
      <c r="H174" s="17">
        <v>8</v>
      </c>
    </row>
    <row r="175" spans="1:8" ht="14.25" customHeight="1" x14ac:dyDescent="0.2">
      <c r="A175" s="1" t="s">
        <v>288</v>
      </c>
      <c r="B175" s="1" t="s">
        <v>289</v>
      </c>
      <c r="C175" s="1" t="s">
        <v>662</v>
      </c>
      <c r="D175" s="96">
        <v>8</v>
      </c>
      <c r="E175" s="17">
        <v>8</v>
      </c>
      <c r="F175" s="17">
        <v>0</v>
      </c>
      <c r="G175" s="17">
        <v>0</v>
      </c>
      <c r="H175" s="17">
        <v>0</v>
      </c>
    </row>
    <row r="176" spans="1:8" ht="14.25" customHeight="1" x14ac:dyDescent="0.2">
      <c r="A176" s="1" t="s">
        <v>290</v>
      </c>
      <c r="B176" s="1" t="s">
        <v>291</v>
      </c>
      <c r="C176" s="1" t="s">
        <v>659</v>
      </c>
      <c r="D176" s="96">
        <v>0</v>
      </c>
      <c r="E176" s="17">
        <v>0</v>
      </c>
      <c r="F176" s="17">
        <v>0</v>
      </c>
      <c r="G176" s="17">
        <v>0</v>
      </c>
      <c r="H176" s="17">
        <v>0</v>
      </c>
    </row>
    <row r="177" spans="1:8" ht="14.25" customHeight="1" x14ac:dyDescent="0.2">
      <c r="A177" s="1" t="s">
        <v>292</v>
      </c>
      <c r="B177" s="1" t="s">
        <v>293</v>
      </c>
      <c r="C177" s="1" t="s">
        <v>656</v>
      </c>
      <c r="D177" s="96">
        <v>34</v>
      </c>
      <c r="E177" s="17">
        <v>12</v>
      </c>
      <c r="F177" s="17">
        <v>17</v>
      </c>
      <c r="G177" s="17">
        <v>3</v>
      </c>
      <c r="H177" s="17">
        <v>2</v>
      </c>
    </row>
    <row r="178" spans="1:8" ht="14.25" customHeight="1" x14ac:dyDescent="0.2">
      <c r="A178" s="1" t="s">
        <v>294</v>
      </c>
      <c r="B178" s="1" t="s">
        <v>295</v>
      </c>
      <c r="C178" s="1" t="s">
        <v>659</v>
      </c>
      <c r="D178" s="96">
        <v>4</v>
      </c>
      <c r="E178" s="17">
        <v>3</v>
      </c>
      <c r="F178" s="17">
        <v>1</v>
      </c>
      <c r="G178" s="17">
        <v>0</v>
      </c>
      <c r="H178" s="17">
        <v>0</v>
      </c>
    </row>
    <row r="179" spans="1:8" ht="14.25" customHeight="1" x14ac:dyDescent="0.2">
      <c r="A179" s="1" t="s">
        <v>296</v>
      </c>
      <c r="B179" s="1" t="s">
        <v>297</v>
      </c>
      <c r="C179" s="1" t="s">
        <v>662</v>
      </c>
      <c r="D179" s="96">
        <v>28</v>
      </c>
      <c r="E179" s="17">
        <v>26</v>
      </c>
      <c r="F179" s="17">
        <v>0</v>
      </c>
      <c r="G179" s="17">
        <v>1</v>
      </c>
      <c r="H179" s="17">
        <v>1</v>
      </c>
    </row>
    <row r="180" spans="1:8" ht="14.25" customHeight="1" x14ac:dyDescent="0.2">
      <c r="A180" s="1" t="s">
        <v>298</v>
      </c>
      <c r="B180" s="1" t="s">
        <v>299</v>
      </c>
      <c r="C180" s="1" t="s">
        <v>660</v>
      </c>
      <c r="D180" s="97">
        <v>31</v>
      </c>
      <c r="E180" s="46">
        <v>19</v>
      </c>
      <c r="F180" s="46">
        <v>5</v>
      </c>
      <c r="G180" s="46">
        <v>0</v>
      </c>
      <c r="H180" s="46">
        <v>7</v>
      </c>
    </row>
    <row r="181" spans="1:8" ht="14.25" customHeight="1" x14ac:dyDescent="0.2">
      <c r="A181" s="1" t="s">
        <v>300</v>
      </c>
      <c r="B181" s="1" t="s">
        <v>301</v>
      </c>
      <c r="C181" s="1" t="s">
        <v>658</v>
      </c>
      <c r="D181" s="96">
        <v>1</v>
      </c>
      <c r="E181" s="17">
        <v>1</v>
      </c>
      <c r="F181" s="17">
        <v>0</v>
      </c>
      <c r="G181" s="17">
        <v>0</v>
      </c>
      <c r="H181" s="17">
        <v>0</v>
      </c>
    </row>
    <row r="182" spans="1:8" ht="14.25" customHeight="1" x14ac:dyDescent="0.2">
      <c r="A182" s="1" t="s">
        <v>302</v>
      </c>
      <c r="B182" s="1" t="s">
        <v>303</v>
      </c>
      <c r="C182" s="1" t="s">
        <v>656</v>
      </c>
      <c r="D182" s="97">
        <v>22</v>
      </c>
      <c r="E182" s="46">
        <v>13</v>
      </c>
      <c r="F182" s="46">
        <v>8</v>
      </c>
      <c r="G182" s="46">
        <v>0</v>
      </c>
      <c r="H182" s="46">
        <v>1</v>
      </c>
    </row>
    <row r="183" spans="1:8" ht="14.25" customHeight="1" x14ac:dyDescent="0.2">
      <c r="A183" s="1" t="s">
        <v>304</v>
      </c>
      <c r="B183" s="1" t="s">
        <v>305</v>
      </c>
      <c r="C183" s="1" t="s">
        <v>664</v>
      </c>
      <c r="D183" s="96">
        <v>3</v>
      </c>
      <c r="E183" s="17">
        <v>3</v>
      </c>
      <c r="F183" s="17">
        <v>0</v>
      </c>
      <c r="G183" s="17">
        <v>0</v>
      </c>
      <c r="H183" s="17">
        <v>0</v>
      </c>
    </row>
    <row r="184" spans="1:8" ht="14.25" customHeight="1" x14ac:dyDescent="0.2">
      <c r="A184" s="1" t="s">
        <v>306</v>
      </c>
      <c r="B184" s="1" t="s">
        <v>307</v>
      </c>
      <c r="C184" s="1" t="s">
        <v>660</v>
      </c>
      <c r="D184" s="96">
        <v>28</v>
      </c>
      <c r="E184" s="17">
        <v>23</v>
      </c>
      <c r="F184" s="17">
        <v>4</v>
      </c>
      <c r="G184" s="17">
        <v>0</v>
      </c>
      <c r="H184" s="17">
        <v>1</v>
      </c>
    </row>
    <row r="185" spans="1:8" ht="14.25" customHeight="1" x14ac:dyDescent="0.2">
      <c r="A185" s="1" t="s">
        <v>308</v>
      </c>
      <c r="B185" s="1" t="s">
        <v>309</v>
      </c>
      <c r="C185" s="1" t="s">
        <v>659</v>
      </c>
      <c r="D185" s="97">
        <v>33</v>
      </c>
      <c r="E185" s="46">
        <v>25</v>
      </c>
      <c r="F185" s="46">
        <v>8</v>
      </c>
      <c r="G185" s="46">
        <v>0</v>
      </c>
      <c r="H185" s="46">
        <v>0</v>
      </c>
    </row>
    <row r="186" spans="1:8" ht="14.25" customHeight="1" x14ac:dyDescent="0.2">
      <c r="A186" s="1" t="s">
        <v>310</v>
      </c>
      <c r="B186" s="1" t="s">
        <v>311</v>
      </c>
      <c r="C186" s="1" t="s">
        <v>661</v>
      </c>
      <c r="D186" s="96">
        <v>87</v>
      </c>
      <c r="E186" s="17">
        <v>32</v>
      </c>
      <c r="F186" s="17">
        <v>52</v>
      </c>
      <c r="G186" s="17">
        <v>3</v>
      </c>
      <c r="H186" s="17">
        <v>0</v>
      </c>
    </row>
    <row r="187" spans="1:8" ht="14.25" customHeight="1" x14ac:dyDescent="0.2">
      <c r="A187" s="1" t="s">
        <v>312</v>
      </c>
      <c r="B187" s="1" t="s">
        <v>313</v>
      </c>
      <c r="C187" s="1" t="s">
        <v>658</v>
      </c>
      <c r="D187" s="96">
        <v>41</v>
      </c>
      <c r="E187" s="17">
        <v>36</v>
      </c>
      <c r="F187" s="17">
        <v>5</v>
      </c>
      <c r="G187" s="17">
        <v>0</v>
      </c>
      <c r="H187" s="17">
        <v>0</v>
      </c>
    </row>
    <row r="188" spans="1:8" ht="14.25" customHeight="1" x14ac:dyDescent="0.2">
      <c r="A188" s="1" t="s">
        <v>314</v>
      </c>
      <c r="B188" s="1" t="s">
        <v>315</v>
      </c>
      <c r="C188" s="1" t="s">
        <v>661</v>
      </c>
      <c r="D188" s="96">
        <v>1</v>
      </c>
      <c r="E188" s="17">
        <v>1</v>
      </c>
      <c r="F188" s="17">
        <v>0</v>
      </c>
      <c r="G188" s="17">
        <v>0</v>
      </c>
      <c r="H188" s="17">
        <v>0</v>
      </c>
    </row>
    <row r="189" spans="1:8" ht="14.25" customHeight="1" x14ac:dyDescent="0.2">
      <c r="A189" s="1" t="s">
        <v>316</v>
      </c>
      <c r="B189" s="1" t="s">
        <v>317</v>
      </c>
      <c r="C189" s="1" t="s">
        <v>664</v>
      </c>
      <c r="D189" s="96">
        <v>1</v>
      </c>
      <c r="E189" s="17">
        <v>1</v>
      </c>
      <c r="F189" s="17">
        <v>0</v>
      </c>
      <c r="G189" s="17">
        <v>0</v>
      </c>
      <c r="H189" s="17">
        <v>0</v>
      </c>
    </row>
    <row r="190" spans="1:8" ht="14.25" customHeight="1" x14ac:dyDescent="0.2">
      <c r="A190" s="1" t="s">
        <v>318</v>
      </c>
      <c r="B190" s="1" t="s">
        <v>319</v>
      </c>
      <c r="C190" s="1" t="s">
        <v>659</v>
      </c>
      <c r="D190" s="96">
        <v>94</v>
      </c>
      <c r="E190" s="17">
        <v>91</v>
      </c>
      <c r="F190" s="17">
        <v>2</v>
      </c>
      <c r="G190" s="17">
        <v>1</v>
      </c>
      <c r="H190" s="17">
        <v>0</v>
      </c>
    </row>
    <row r="191" spans="1:8" ht="14.25" customHeight="1" x14ac:dyDescent="0.2">
      <c r="A191" s="1" t="s">
        <v>320</v>
      </c>
      <c r="B191" s="1" t="s">
        <v>321</v>
      </c>
      <c r="C191" s="1" t="s">
        <v>660</v>
      </c>
      <c r="D191" s="96">
        <v>15</v>
      </c>
      <c r="E191" s="17">
        <v>14</v>
      </c>
      <c r="F191" s="17">
        <v>1</v>
      </c>
      <c r="G191" s="17">
        <v>0</v>
      </c>
      <c r="H191" s="17">
        <v>0</v>
      </c>
    </row>
    <row r="192" spans="1:8" ht="14.25" customHeight="1" x14ac:dyDescent="0.2">
      <c r="A192" s="1" t="s">
        <v>322</v>
      </c>
      <c r="B192" s="1" t="s">
        <v>323</v>
      </c>
      <c r="C192" s="1" t="s">
        <v>658</v>
      </c>
      <c r="D192" s="96">
        <v>44</v>
      </c>
      <c r="E192" s="17">
        <v>32</v>
      </c>
      <c r="F192" s="17">
        <v>5</v>
      </c>
      <c r="G192" s="17">
        <v>0</v>
      </c>
      <c r="H192" s="17">
        <v>7</v>
      </c>
    </row>
    <row r="193" spans="1:8" ht="14.25" customHeight="1" x14ac:dyDescent="0.2">
      <c r="A193" s="1" t="s">
        <v>324</v>
      </c>
      <c r="B193" s="1" t="s">
        <v>325</v>
      </c>
      <c r="C193" s="1" t="s">
        <v>660</v>
      </c>
      <c r="D193" s="96">
        <v>0</v>
      </c>
      <c r="E193" s="17">
        <v>0</v>
      </c>
      <c r="F193" s="17">
        <v>0</v>
      </c>
      <c r="G193" s="17">
        <v>0</v>
      </c>
      <c r="H193" s="17">
        <v>0</v>
      </c>
    </row>
    <row r="194" spans="1:8" ht="14.25" customHeight="1" x14ac:dyDescent="0.2">
      <c r="A194" s="1" t="s">
        <v>326</v>
      </c>
      <c r="B194" s="1" t="s">
        <v>327</v>
      </c>
      <c r="C194" s="1" t="s">
        <v>663</v>
      </c>
      <c r="D194" s="96">
        <v>19</v>
      </c>
      <c r="E194" s="17">
        <v>19</v>
      </c>
      <c r="F194" s="17">
        <v>0</v>
      </c>
      <c r="G194" s="17">
        <v>0</v>
      </c>
      <c r="H194" s="17">
        <v>0</v>
      </c>
    </row>
    <row r="195" spans="1:8" ht="14.25" customHeight="1" x14ac:dyDescent="0.2">
      <c r="A195" s="1" t="s">
        <v>328</v>
      </c>
      <c r="B195" s="1" t="s">
        <v>329</v>
      </c>
      <c r="C195" s="1" t="s">
        <v>656</v>
      </c>
      <c r="D195" s="97">
        <v>5</v>
      </c>
      <c r="E195" s="46">
        <v>2</v>
      </c>
      <c r="F195" s="46">
        <v>3</v>
      </c>
      <c r="G195" s="46">
        <v>0</v>
      </c>
      <c r="H195" s="46">
        <v>0</v>
      </c>
    </row>
    <row r="196" spans="1:8" ht="14.25" customHeight="1" x14ac:dyDescent="0.2">
      <c r="A196" s="1" t="s">
        <v>330</v>
      </c>
      <c r="B196" s="1" t="s">
        <v>331</v>
      </c>
      <c r="C196" s="1" t="s">
        <v>663</v>
      </c>
      <c r="D196" s="96">
        <v>3</v>
      </c>
      <c r="E196" s="17">
        <v>3</v>
      </c>
      <c r="F196" s="17">
        <v>0</v>
      </c>
      <c r="G196" s="17">
        <v>0</v>
      </c>
      <c r="H196" s="17">
        <v>0</v>
      </c>
    </row>
    <row r="197" spans="1:8" ht="14.25" customHeight="1" x14ac:dyDescent="0.2">
      <c r="A197" s="1" t="s">
        <v>332</v>
      </c>
      <c r="B197" s="1" t="s">
        <v>333</v>
      </c>
      <c r="C197" s="1" t="s">
        <v>661</v>
      </c>
      <c r="D197" s="96">
        <v>2</v>
      </c>
      <c r="E197" s="17">
        <v>2</v>
      </c>
      <c r="F197" s="17">
        <v>0</v>
      </c>
      <c r="G197" s="17">
        <v>0</v>
      </c>
      <c r="H197" s="17">
        <v>0</v>
      </c>
    </row>
    <row r="198" spans="1:8" ht="14.25" customHeight="1" x14ac:dyDescent="0.2">
      <c r="A198" s="1" t="s">
        <v>334</v>
      </c>
      <c r="B198" s="1" t="s">
        <v>335</v>
      </c>
      <c r="C198" s="1" t="s">
        <v>658</v>
      </c>
      <c r="D198" s="96">
        <v>8</v>
      </c>
      <c r="E198" s="17">
        <v>7</v>
      </c>
      <c r="F198" s="17">
        <v>1</v>
      </c>
      <c r="G198" s="17">
        <v>0</v>
      </c>
      <c r="H198" s="17">
        <v>0</v>
      </c>
    </row>
    <row r="199" spans="1:8" ht="14.25" customHeight="1" x14ac:dyDescent="0.2">
      <c r="A199" s="1" t="s">
        <v>336</v>
      </c>
      <c r="B199" s="1" t="s">
        <v>337</v>
      </c>
      <c r="C199" s="1" t="s">
        <v>665</v>
      </c>
      <c r="D199" s="97">
        <v>6</v>
      </c>
      <c r="E199" s="46">
        <v>5</v>
      </c>
      <c r="F199" s="46">
        <v>0</v>
      </c>
      <c r="G199" s="46">
        <v>1</v>
      </c>
      <c r="H199" s="46">
        <v>0</v>
      </c>
    </row>
    <row r="200" spans="1:8" ht="14.25" customHeight="1" x14ac:dyDescent="0.2">
      <c r="A200" s="1" t="s">
        <v>338</v>
      </c>
      <c r="B200" s="1" t="s">
        <v>339</v>
      </c>
      <c r="C200" s="1" t="s">
        <v>658</v>
      </c>
      <c r="D200" s="96">
        <v>48</v>
      </c>
      <c r="E200" s="17">
        <v>39</v>
      </c>
      <c r="F200" s="17">
        <v>8</v>
      </c>
      <c r="G200" s="17">
        <v>1</v>
      </c>
      <c r="H200" s="17">
        <v>0</v>
      </c>
    </row>
    <row r="201" spans="1:8" ht="14.25" customHeight="1" x14ac:dyDescent="0.2">
      <c r="A201" s="1" t="s">
        <v>340</v>
      </c>
      <c r="B201" s="1" t="s">
        <v>341</v>
      </c>
      <c r="C201" s="1" t="s">
        <v>658</v>
      </c>
      <c r="D201" s="96">
        <v>0</v>
      </c>
      <c r="E201" s="17">
        <v>0</v>
      </c>
      <c r="F201" s="17">
        <v>0</v>
      </c>
      <c r="G201" s="17">
        <v>0</v>
      </c>
      <c r="H201" s="17">
        <v>0</v>
      </c>
    </row>
    <row r="202" spans="1:8" ht="14.25" customHeight="1" x14ac:dyDescent="0.2">
      <c r="A202" s="1" t="s">
        <v>342</v>
      </c>
      <c r="B202" s="1" t="s">
        <v>343</v>
      </c>
      <c r="C202" s="1" t="s">
        <v>658</v>
      </c>
      <c r="D202" s="96">
        <v>7</v>
      </c>
      <c r="E202" s="17">
        <v>7</v>
      </c>
      <c r="F202" s="17">
        <v>0</v>
      </c>
      <c r="G202" s="17">
        <v>0</v>
      </c>
      <c r="H202" s="17">
        <v>0</v>
      </c>
    </row>
    <row r="203" spans="1:8" ht="14.25" customHeight="1" x14ac:dyDescent="0.2">
      <c r="A203" s="1" t="s">
        <v>344</v>
      </c>
      <c r="B203" s="1" t="s">
        <v>345</v>
      </c>
      <c r="C203" s="1" t="s">
        <v>660</v>
      </c>
      <c r="D203" s="96">
        <v>4</v>
      </c>
      <c r="E203" s="17">
        <v>3</v>
      </c>
      <c r="F203" s="17">
        <v>1</v>
      </c>
      <c r="G203" s="17">
        <v>0</v>
      </c>
      <c r="H203" s="17">
        <v>0</v>
      </c>
    </row>
    <row r="204" spans="1:8" ht="14.25" customHeight="1" x14ac:dyDescent="0.2">
      <c r="A204" s="1" t="s">
        <v>346</v>
      </c>
      <c r="B204" s="1" t="s">
        <v>347</v>
      </c>
      <c r="C204" s="1" t="s">
        <v>665</v>
      </c>
      <c r="D204" s="96">
        <v>10</v>
      </c>
      <c r="E204" s="17">
        <v>9</v>
      </c>
      <c r="F204" s="17">
        <v>0</v>
      </c>
      <c r="G204" s="17">
        <v>0</v>
      </c>
      <c r="H204" s="17">
        <v>1</v>
      </c>
    </row>
    <row r="205" spans="1:8" ht="14.25" customHeight="1" x14ac:dyDescent="0.2">
      <c r="A205" s="1" t="s">
        <v>348</v>
      </c>
      <c r="B205" s="1" t="s">
        <v>349</v>
      </c>
      <c r="C205" s="1" t="s">
        <v>664</v>
      </c>
      <c r="D205" s="96">
        <v>5</v>
      </c>
      <c r="E205" s="17">
        <v>5</v>
      </c>
      <c r="F205" s="17">
        <v>0</v>
      </c>
      <c r="G205" s="17">
        <v>0</v>
      </c>
      <c r="H205" s="17">
        <v>0</v>
      </c>
    </row>
    <row r="206" spans="1:8" ht="14.25" customHeight="1" x14ac:dyDescent="0.2">
      <c r="A206" s="1" t="s">
        <v>350</v>
      </c>
      <c r="B206" s="1" t="s">
        <v>351</v>
      </c>
      <c r="C206" s="1" t="s">
        <v>656</v>
      </c>
      <c r="D206" s="97">
        <v>76</v>
      </c>
      <c r="E206" s="46">
        <v>16</v>
      </c>
      <c r="F206" s="46">
        <v>12</v>
      </c>
      <c r="G206" s="46">
        <v>2</v>
      </c>
      <c r="H206" s="46">
        <v>46</v>
      </c>
    </row>
    <row r="207" spans="1:8" ht="14.25" customHeight="1" x14ac:dyDescent="0.2">
      <c r="A207" s="1" t="s">
        <v>352</v>
      </c>
      <c r="B207" s="1" t="s">
        <v>353</v>
      </c>
      <c r="C207" s="1" t="s">
        <v>663</v>
      </c>
      <c r="D207" s="96">
        <v>20</v>
      </c>
      <c r="E207" s="17">
        <v>20</v>
      </c>
      <c r="F207" s="17">
        <v>0</v>
      </c>
      <c r="G207" s="17">
        <v>0</v>
      </c>
      <c r="H207" s="17">
        <v>0</v>
      </c>
    </row>
    <row r="208" spans="1:8" ht="14.25" customHeight="1" x14ac:dyDescent="0.2">
      <c r="A208" s="1" t="s">
        <v>354</v>
      </c>
      <c r="B208" s="1" t="s">
        <v>355</v>
      </c>
      <c r="C208" s="1" t="s">
        <v>663</v>
      </c>
      <c r="D208" s="96">
        <v>3</v>
      </c>
      <c r="E208" s="17">
        <v>2</v>
      </c>
      <c r="F208" s="17">
        <v>0</v>
      </c>
      <c r="G208" s="17">
        <v>0</v>
      </c>
      <c r="H208" s="17">
        <v>1</v>
      </c>
    </row>
    <row r="209" spans="1:8" ht="14.25" customHeight="1" x14ac:dyDescent="0.2">
      <c r="A209" s="1" t="s">
        <v>356</v>
      </c>
      <c r="B209" s="1" t="s">
        <v>357</v>
      </c>
      <c r="C209" s="1" t="s">
        <v>660</v>
      </c>
      <c r="D209" s="96">
        <v>3</v>
      </c>
      <c r="E209" s="17">
        <v>3</v>
      </c>
      <c r="F209" s="17">
        <v>0</v>
      </c>
      <c r="G209" s="17">
        <v>0</v>
      </c>
      <c r="H209" s="17">
        <v>0</v>
      </c>
    </row>
    <row r="210" spans="1:8" ht="14.25" customHeight="1" x14ac:dyDescent="0.2">
      <c r="A210" s="1" t="s">
        <v>358</v>
      </c>
      <c r="B210" s="1" t="s">
        <v>359</v>
      </c>
      <c r="C210" s="1" t="s">
        <v>662</v>
      </c>
      <c r="D210" s="96">
        <v>22</v>
      </c>
      <c r="E210" s="17">
        <v>22</v>
      </c>
      <c r="F210" s="17">
        <v>0</v>
      </c>
      <c r="G210" s="17">
        <v>0</v>
      </c>
      <c r="H210" s="17">
        <v>0</v>
      </c>
    </row>
    <row r="211" spans="1:8" ht="14.25" customHeight="1" x14ac:dyDescent="0.2">
      <c r="A211" s="1" t="s">
        <v>360</v>
      </c>
      <c r="B211" s="1" t="s">
        <v>361</v>
      </c>
      <c r="C211" s="1" t="s">
        <v>661</v>
      </c>
      <c r="D211" s="96">
        <v>5</v>
      </c>
      <c r="E211" s="17">
        <v>5</v>
      </c>
      <c r="F211" s="17">
        <v>0</v>
      </c>
      <c r="G211" s="17">
        <v>0</v>
      </c>
      <c r="H211" s="17">
        <v>0</v>
      </c>
    </row>
    <row r="212" spans="1:8" ht="14.25" customHeight="1" x14ac:dyDescent="0.2">
      <c r="A212" s="1" t="s">
        <v>362</v>
      </c>
      <c r="B212" s="1" t="s">
        <v>363</v>
      </c>
      <c r="C212" s="1" t="s">
        <v>660</v>
      </c>
      <c r="D212" s="97">
        <v>1</v>
      </c>
      <c r="E212" s="46">
        <v>1</v>
      </c>
      <c r="F212" s="46">
        <v>0</v>
      </c>
      <c r="G212" s="46">
        <v>0</v>
      </c>
      <c r="H212" s="46">
        <v>0</v>
      </c>
    </row>
    <row r="213" spans="1:8" ht="14.25" customHeight="1" x14ac:dyDescent="0.2">
      <c r="A213" s="1" t="s">
        <v>364</v>
      </c>
      <c r="B213" s="1" t="s">
        <v>365</v>
      </c>
      <c r="C213" s="1" t="s">
        <v>662</v>
      </c>
      <c r="D213" s="96">
        <v>14</v>
      </c>
      <c r="E213" s="17">
        <v>14</v>
      </c>
      <c r="F213" s="17">
        <v>0</v>
      </c>
      <c r="G213" s="17">
        <v>0</v>
      </c>
      <c r="H213" s="17">
        <v>0</v>
      </c>
    </row>
    <row r="214" spans="1:8" ht="14.25" customHeight="1" x14ac:dyDescent="0.2">
      <c r="A214" s="1" t="s">
        <v>366</v>
      </c>
      <c r="B214" s="1" t="s">
        <v>367</v>
      </c>
      <c r="C214" s="1" t="s">
        <v>661</v>
      </c>
      <c r="D214" s="96">
        <v>5</v>
      </c>
      <c r="E214" s="17">
        <v>5</v>
      </c>
      <c r="F214" s="17">
        <v>0</v>
      </c>
      <c r="G214" s="17">
        <v>0</v>
      </c>
      <c r="H214" s="17">
        <v>0</v>
      </c>
    </row>
    <row r="215" spans="1:8" ht="14.25" customHeight="1" x14ac:dyDescent="0.2">
      <c r="A215" s="1" t="s">
        <v>368</v>
      </c>
      <c r="B215" s="1" t="s">
        <v>369</v>
      </c>
      <c r="C215" s="1" t="s">
        <v>663</v>
      </c>
      <c r="D215" s="96">
        <v>7</v>
      </c>
      <c r="E215" s="17">
        <v>7</v>
      </c>
      <c r="F215" s="17">
        <v>0</v>
      </c>
      <c r="G215" s="17">
        <v>0</v>
      </c>
      <c r="H215" s="17">
        <v>0</v>
      </c>
    </row>
    <row r="216" spans="1:8" ht="14.25" customHeight="1" x14ac:dyDescent="0.2">
      <c r="A216" s="1" t="s">
        <v>370</v>
      </c>
      <c r="B216" s="1" t="s">
        <v>371</v>
      </c>
      <c r="C216" s="1" t="s">
        <v>665</v>
      </c>
      <c r="D216" s="96">
        <v>2</v>
      </c>
      <c r="E216" s="17">
        <v>2</v>
      </c>
      <c r="F216" s="17">
        <v>0</v>
      </c>
      <c r="G216" s="17">
        <v>0</v>
      </c>
      <c r="H216" s="17">
        <v>0</v>
      </c>
    </row>
    <row r="217" spans="1:8" ht="14.25" customHeight="1" x14ac:dyDescent="0.2">
      <c r="A217" s="1" t="s">
        <v>372</v>
      </c>
      <c r="B217" s="1" t="s">
        <v>373</v>
      </c>
      <c r="C217" s="1" t="s">
        <v>664</v>
      </c>
      <c r="D217" s="96">
        <v>0</v>
      </c>
      <c r="E217" s="17">
        <v>0</v>
      </c>
      <c r="F217" s="17">
        <v>0</v>
      </c>
      <c r="G217" s="17">
        <v>0</v>
      </c>
      <c r="H217" s="17">
        <v>0</v>
      </c>
    </row>
    <row r="218" spans="1:8" ht="14.25" customHeight="1" x14ac:dyDescent="0.2">
      <c r="A218" s="1" t="s">
        <v>374</v>
      </c>
      <c r="B218" s="1" t="s">
        <v>375</v>
      </c>
      <c r="C218" s="1" t="s">
        <v>660</v>
      </c>
      <c r="D218" s="96">
        <v>0</v>
      </c>
      <c r="E218" s="17">
        <v>0</v>
      </c>
      <c r="F218" s="17">
        <v>0</v>
      </c>
      <c r="G218" s="17">
        <v>0</v>
      </c>
      <c r="H218" s="17">
        <v>0</v>
      </c>
    </row>
    <row r="219" spans="1:8" ht="14.25" customHeight="1" x14ac:dyDescent="0.2">
      <c r="A219" s="1" t="s">
        <v>376</v>
      </c>
      <c r="B219" s="1" t="s">
        <v>377</v>
      </c>
      <c r="C219" s="1" t="s">
        <v>660</v>
      </c>
      <c r="D219" s="97">
        <v>13</v>
      </c>
      <c r="E219" s="46">
        <v>10</v>
      </c>
      <c r="F219" s="46">
        <v>0</v>
      </c>
      <c r="G219" s="46">
        <v>1</v>
      </c>
      <c r="H219" s="46">
        <v>2</v>
      </c>
    </row>
    <row r="220" spans="1:8" ht="14.25" customHeight="1" x14ac:dyDescent="0.2">
      <c r="A220" s="1" t="s">
        <v>378</v>
      </c>
      <c r="B220" s="1" t="s">
        <v>379</v>
      </c>
      <c r="C220" s="1" t="s">
        <v>665</v>
      </c>
      <c r="D220" s="96">
        <v>2</v>
      </c>
      <c r="E220" s="17">
        <v>2</v>
      </c>
      <c r="F220" s="17">
        <v>0</v>
      </c>
      <c r="G220" s="17">
        <v>0</v>
      </c>
      <c r="H220" s="17">
        <v>0</v>
      </c>
    </row>
    <row r="221" spans="1:8" ht="14.25" customHeight="1" x14ac:dyDescent="0.2">
      <c r="A221" s="1" t="s">
        <v>380</v>
      </c>
      <c r="B221" s="1" t="s">
        <v>381</v>
      </c>
      <c r="C221" s="1" t="s">
        <v>661</v>
      </c>
      <c r="D221" s="97">
        <v>30</v>
      </c>
      <c r="E221" s="46">
        <v>24</v>
      </c>
      <c r="F221" s="46">
        <v>3</v>
      </c>
      <c r="G221" s="46">
        <v>0</v>
      </c>
      <c r="H221" s="46">
        <v>3</v>
      </c>
    </row>
    <row r="222" spans="1:8" ht="14.25" customHeight="1" x14ac:dyDescent="0.2">
      <c r="A222" s="1" t="s">
        <v>382</v>
      </c>
      <c r="B222" s="1" t="s">
        <v>383</v>
      </c>
      <c r="C222" s="1" t="s">
        <v>660</v>
      </c>
      <c r="D222" s="97">
        <v>43</v>
      </c>
      <c r="E222" s="46">
        <v>29</v>
      </c>
      <c r="F222" s="46">
        <v>13</v>
      </c>
      <c r="G222" s="46">
        <v>1</v>
      </c>
      <c r="H222" s="46">
        <v>0</v>
      </c>
    </row>
    <row r="223" spans="1:8" ht="14.25" customHeight="1" x14ac:dyDescent="0.2">
      <c r="A223" s="1" t="s">
        <v>384</v>
      </c>
      <c r="B223" s="1" t="s">
        <v>385</v>
      </c>
      <c r="C223" s="1" t="s">
        <v>664</v>
      </c>
      <c r="D223" s="96">
        <v>5</v>
      </c>
      <c r="E223" s="17">
        <v>0</v>
      </c>
      <c r="F223" s="17">
        <v>0</v>
      </c>
      <c r="G223" s="17">
        <v>0</v>
      </c>
      <c r="H223" s="17">
        <v>5</v>
      </c>
    </row>
    <row r="224" spans="1:8" ht="14.25" customHeight="1" x14ac:dyDescent="0.2">
      <c r="A224" s="1" t="s">
        <v>386</v>
      </c>
      <c r="B224" s="1" t="s">
        <v>387</v>
      </c>
      <c r="C224" s="1" t="s">
        <v>660</v>
      </c>
      <c r="D224" s="96">
        <v>3</v>
      </c>
      <c r="E224" s="17">
        <v>0</v>
      </c>
      <c r="F224" s="17">
        <v>0</v>
      </c>
      <c r="G224" s="17">
        <v>0</v>
      </c>
      <c r="H224" s="17">
        <v>3</v>
      </c>
    </row>
    <row r="225" spans="1:8" ht="14.25" customHeight="1" x14ac:dyDescent="0.2">
      <c r="A225" s="1" t="s">
        <v>388</v>
      </c>
      <c r="B225" s="1" t="s">
        <v>389</v>
      </c>
      <c r="C225" s="1" t="s">
        <v>659</v>
      </c>
      <c r="D225" s="96">
        <v>2</v>
      </c>
      <c r="E225" s="17">
        <v>2</v>
      </c>
      <c r="F225" s="17">
        <v>0</v>
      </c>
      <c r="G225" s="17">
        <v>0</v>
      </c>
      <c r="H225" s="17">
        <v>0</v>
      </c>
    </row>
    <row r="226" spans="1:8" ht="14.25" customHeight="1" x14ac:dyDescent="0.2">
      <c r="A226" s="1" t="s">
        <v>390</v>
      </c>
      <c r="B226" s="1" t="s">
        <v>391</v>
      </c>
      <c r="C226" s="1" t="s">
        <v>658</v>
      </c>
      <c r="D226" s="97">
        <v>61</v>
      </c>
      <c r="E226" s="46">
        <v>46</v>
      </c>
      <c r="F226" s="46">
        <v>11</v>
      </c>
      <c r="G226" s="46">
        <v>2</v>
      </c>
      <c r="H226" s="46">
        <v>2</v>
      </c>
    </row>
    <row r="227" spans="1:8" ht="14.25" customHeight="1" x14ac:dyDescent="0.2">
      <c r="A227" s="1" t="s">
        <v>392</v>
      </c>
      <c r="B227" s="1" t="s">
        <v>393</v>
      </c>
      <c r="C227" s="1" t="s">
        <v>659</v>
      </c>
      <c r="D227" s="96">
        <v>0</v>
      </c>
      <c r="E227" s="17">
        <v>0</v>
      </c>
      <c r="F227" s="17">
        <v>0</v>
      </c>
      <c r="G227" s="17">
        <v>0</v>
      </c>
      <c r="H227" s="17">
        <v>0</v>
      </c>
    </row>
    <row r="228" spans="1:8" ht="14.25" customHeight="1" x14ac:dyDescent="0.2">
      <c r="A228" s="1" t="s">
        <v>394</v>
      </c>
      <c r="B228" s="1" t="s">
        <v>395</v>
      </c>
      <c r="C228" s="1" t="s">
        <v>661</v>
      </c>
      <c r="D228" s="96">
        <v>31</v>
      </c>
      <c r="E228" s="17">
        <v>23</v>
      </c>
      <c r="F228" s="17">
        <v>6</v>
      </c>
      <c r="G228" s="17">
        <v>0</v>
      </c>
      <c r="H228" s="17">
        <v>2</v>
      </c>
    </row>
    <row r="229" spans="1:8" ht="14.25" customHeight="1" x14ac:dyDescent="0.2">
      <c r="A229" s="1" t="s">
        <v>396</v>
      </c>
      <c r="B229" s="1" t="s">
        <v>397</v>
      </c>
      <c r="C229" s="1" t="s">
        <v>663</v>
      </c>
      <c r="D229" s="96">
        <v>26</v>
      </c>
      <c r="E229" s="17">
        <v>20</v>
      </c>
      <c r="F229" s="17">
        <v>6</v>
      </c>
      <c r="G229" s="17">
        <v>0</v>
      </c>
      <c r="H229" s="17">
        <v>0</v>
      </c>
    </row>
    <row r="230" spans="1:8" ht="14.25" customHeight="1" x14ac:dyDescent="0.2">
      <c r="A230" s="1" t="s">
        <v>398</v>
      </c>
      <c r="B230" s="1" t="s">
        <v>399</v>
      </c>
      <c r="C230" s="1" t="s">
        <v>663</v>
      </c>
      <c r="D230" s="97">
        <v>13</v>
      </c>
      <c r="E230" s="46">
        <v>12</v>
      </c>
      <c r="F230" s="46">
        <v>0</v>
      </c>
      <c r="G230" s="46">
        <v>0</v>
      </c>
      <c r="H230" s="46">
        <v>1</v>
      </c>
    </row>
    <row r="231" spans="1:8" ht="14.25" customHeight="1" x14ac:dyDescent="0.2">
      <c r="A231" s="1" t="s">
        <v>400</v>
      </c>
      <c r="B231" s="1" t="s">
        <v>401</v>
      </c>
      <c r="C231" s="1" t="s">
        <v>658</v>
      </c>
      <c r="D231" s="97">
        <v>42</v>
      </c>
      <c r="E231" s="46">
        <v>32</v>
      </c>
      <c r="F231" s="46">
        <v>2</v>
      </c>
      <c r="G231" s="46">
        <v>1</v>
      </c>
      <c r="H231" s="46">
        <v>7</v>
      </c>
    </row>
    <row r="232" spans="1:8" ht="14.25" customHeight="1" x14ac:dyDescent="0.2">
      <c r="A232" s="1" t="s">
        <v>402</v>
      </c>
      <c r="B232" s="1" t="s">
        <v>403</v>
      </c>
      <c r="C232" s="1" t="s">
        <v>659</v>
      </c>
      <c r="D232" s="96">
        <v>19</v>
      </c>
      <c r="E232" s="17">
        <v>14</v>
      </c>
      <c r="F232" s="17">
        <v>5</v>
      </c>
      <c r="G232" s="17">
        <v>0</v>
      </c>
      <c r="H232" s="17">
        <v>0</v>
      </c>
    </row>
    <row r="233" spans="1:8" ht="14.25" customHeight="1" x14ac:dyDescent="0.2">
      <c r="A233" s="1" t="s">
        <v>404</v>
      </c>
      <c r="B233" s="1" t="s">
        <v>405</v>
      </c>
      <c r="C233" s="1" t="s">
        <v>663</v>
      </c>
      <c r="D233" s="96">
        <v>1</v>
      </c>
      <c r="E233" s="17">
        <v>1</v>
      </c>
      <c r="F233" s="17">
        <v>0</v>
      </c>
      <c r="G233" s="17">
        <v>0</v>
      </c>
      <c r="H233" s="17">
        <v>0</v>
      </c>
    </row>
    <row r="234" spans="1:8" ht="14.25" customHeight="1" x14ac:dyDescent="0.2">
      <c r="A234" s="1" t="s">
        <v>406</v>
      </c>
      <c r="B234" s="1" t="s">
        <v>407</v>
      </c>
      <c r="C234" s="1" t="s">
        <v>658</v>
      </c>
      <c r="D234" s="97">
        <v>31</v>
      </c>
      <c r="E234" s="46">
        <v>26</v>
      </c>
      <c r="F234" s="46">
        <v>3</v>
      </c>
      <c r="G234" s="46">
        <v>1</v>
      </c>
      <c r="H234" s="46">
        <v>1</v>
      </c>
    </row>
    <row r="235" spans="1:8" ht="14.25" customHeight="1" x14ac:dyDescent="0.2">
      <c r="A235" s="1" t="s">
        <v>408</v>
      </c>
      <c r="B235" s="1" t="s">
        <v>409</v>
      </c>
      <c r="C235" s="1" t="s">
        <v>656</v>
      </c>
      <c r="D235" s="96">
        <v>65</v>
      </c>
      <c r="E235" s="17">
        <v>16</v>
      </c>
      <c r="F235" s="17">
        <v>20</v>
      </c>
      <c r="G235" s="17">
        <v>29</v>
      </c>
      <c r="H235" s="17">
        <v>0</v>
      </c>
    </row>
    <row r="236" spans="1:8" ht="14.25" customHeight="1" x14ac:dyDescent="0.2">
      <c r="A236" s="1" t="s">
        <v>410</v>
      </c>
      <c r="B236" s="1" t="s">
        <v>411</v>
      </c>
      <c r="C236" s="1" t="s">
        <v>665</v>
      </c>
      <c r="D236" s="96">
        <v>0</v>
      </c>
      <c r="E236" s="17">
        <v>0</v>
      </c>
      <c r="F236" s="17">
        <v>0</v>
      </c>
      <c r="G236" s="17">
        <v>0</v>
      </c>
      <c r="H236" s="17">
        <v>0</v>
      </c>
    </row>
    <row r="237" spans="1:8" ht="14.25" customHeight="1" x14ac:dyDescent="0.2">
      <c r="A237" s="1" t="s">
        <v>412</v>
      </c>
      <c r="B237" s="1" t="s">
        <v>413</v>
      </c>
      <c r="C237" s="1" t="s">
        <v>664</v>
      </c>
      <c r="D237" s="96">
        <v>4</v>
      </c>
      <c r="E237" s="17">
        <v>3</v>
      </c>
      <c r="F237" s="17">
        <v>0</v>
      </c>
      <c r="G237" s="17">
        <v>0</v>
      </c>
      <c r="H237" s="17">
        <v>1</v>
      </c>
    </row>
    <row r="238" spans="1:8" ht="14.25" customHeight="1" x14ac:dyDescent="0.2">
      <c r="A238" s="1" t="s">
        <v>414</v>
      </c>
      <c r="B238" s="1" t="s">
        <v>415</v>
      </c>
      <c r="C238" s="1" t="s">
        <v>658</v>
      </c>
      <c r="D238" s="96">
        <v>3</v>
      </c>
      <c r="E238" s="17">
        <v>3</v>
      </c>
      <c r="F238" s="17">
        <v>0</v>
      </c>
      <c r="G238" s="17">
        <v>0</v>
      </c>
      <c r="H238" s="17">
        <v>0</v>
      </c>
    </row>
    <row r="239" spans="1:8" ht="14.25" customHeight="1" x14ac:dyDescent="0.2">
      <c r="A239" s="1" t="s">
        <v>416</v>
      </c>
      <c r="B239" s="1" t="s">
        <v>417</v>
      </c>
      <c r="C239" s="1" t="s">
        <v>659</v>
      </c>
      <c r="D239" s="96">
        <v>0</v>
      </c>
      <c r="E239" s="17">
        <v>0</v>
      </c>
      <c r="F239" s="17">
        <v>0</v>
      </c>
      <c r="G239" s="17">
        <v>0</v>
      </c>
      <c r="H239" s="17">
        <v>0</v>
      </c>
    </row>
    <row r="240" spans="1:8" ht="14.25" customHeight="1" x14ac:dyDescent="0.2">
      <c r="A240" s="1" t="s">
        <v>418</v>
      </c>
      <c r="B240" s="1" t="s">
        <v>419</v>
      </c>
      <c r="C240" s="1" t="s">
        <v>656</v>
      </c>
      <c r="D240" s="97">
        <v>19</v>
      </c>
      <c r="E240" s="46">
        <v>13</v>
      </c>
      <c r="F240" s="46">
        <v>3</v>
      </c>
      <c r="G240" s="46">
        <v>0</v>
      </c>
      <c r="H240" s="46">
        <v>3</v>
      </c>
    </row>
    <row r="241" spans="1:8" ht="14.25" customHeight="1" x14ac:dyDescent="0.2">
      <c r="A241" s="1" t="s">
        <v>420</v>
      </c>
      <c r="B241" s="1" t="s">
        <v>421</v>
      </c>
      <c r="C241" s="1" t="s">
        <v>662</v>
      </c>
      <c r="D241" s="96">
        <v>0</v>
      </c>
      <c r="E241" s="17">
        <v>0</v>
      </c>
      <c r="F241" s="17">
        <v>0</v>
      </c>
      <c r="G241" s="17">
        <v>0</v>
      </c>
      <c r="H241" s="17">
        <v>0</v>
      </c>
    </row>
    <row r="242" spans="1:8" ht="14.25" customHeight="1" x14ac:dyDescent="0.2">
      <c r="A242" s="1" t="s">
        <v>422</v>
      </c>
      <c r="B242" s="1" t="s">
        <v>423</v>
      </c>
      <c r="C242" s="1" t="s">
        <v>659</v>
      </c>
      <c r="D242" s="96">
        <v>8</v>
      </c>
      <c r="E242" s="17">
        <v>8</v>
      </c>
      <c r="F242" s="17">
        <v>0</v>
      </c>
      <c r="G242" s="17">
        <v>0</v>
      </c>
      <c r="H242" s="17">
        <v>0</v>
      </c>
    </row>
    <row r="243" spans="1:8" ht="14.25" customHeight="1" x14ac:dyDescent="0.2">
      <c r="A243" s="1" t="s">
        <v>424</v>
      </c>
      <c r="B243" s="1" t="s">
        <v>425</v>
      </c>
      <c r="C243" s="1" t="s">
        <v>661</v>
      </c>
      <c r="D243" s="96">
        <v>11</v>
      </c>
      <c r="E243" s="17">
        <v>0</v>
      </c>
      <c r="F243" s="17">
        <v>0</v>
      </c>
      <c r="G243" s="17">
        <v>0</v>
      </c>
      <c r="H243" s="17">
        <v>11</v>
      </c>
    </row>
    <row r="244" spans="1:8" ht="14.25" customHeight="1" x14ac:dyDescent="0.2">
      <c r="A244" s="1" t="s">
        <v>426</v>
      </c>
      <c r="B244" s="1" t="s">
        <v>427</v>
      </c>
      <c r="C244" s="1" t="s">
        <v>659</v>
      </c>
      <c r="D244" s="96">
        <v>0</v>
      </c>
      <c r="E244" s="17">
        <v>0</v>
      </c>
      <c r="F244" s="17">
        <v>0</v>
      </c>
      <c r="G244" s="17">
        <v>0</v>
      </c>
      <c r="H244" s="17">
        <v>0</v>
      </c>
    </row>
    <row r="245" spans="1:8" ht="14.25" customHeight="1" x14ac:dyDescent="0.2">
      <c r="A245" s="1" t="s">
        <v>428</v>
      </c>
      <c r="B245" s="1" t="s">
        <v>429</v>
      </c>
      <c r="C245" s="1" t="s">
        <v>658</v>
      </c>
      <c r="D245" s="96">
        <v>4</v>
      </c>
      <c r="E245" s="17">
        <v>4</v>
      </c>
      <c r="F245" s="17">
        <v>0</v>
      </c>
      <c r="G245" s="17">
        <v>0</v>
      </c>
      <c r="H245" s="17">
        <v>0</v>
      </c>
    </row>
    <row r="246" spans="1:8" ht="14.25" customHeight="1" x14ac:dyDescent="0.2">
      <c r="A246" s="1" t="s">
        <v>430</v>
      </c>
      <c r="B246" s="1" t="s">
        <v>431</v>
      </c>
      <c r="C246" s="1" t="s">
        <v>662</v>
      </c>
      <c r="D246" s="97">
        <v>2</v>
      </c>
      <c r="E246" s="46">
        <v>2</v>
      </c>
      <c r="F246" s="46">
        <v>0</v>
      </c>
      <c r="G246" s="46">
        <v>0</v>
      </c>
      <c r="H246" s="46">
        <v>0</v>
      </c>
    </row>
    <row r="247" spans="1:8" ht="14.25" customHeight="1" x14ac:dyDescent="0.2">
      <c r="A247" s="1" t="s">
        <v>432</v>
      </c>
      <c r="B247" s="1" t="s">
        <v>433</v>
      </c>
      <c r="C247" s="1" t="s">
        <v>664</v>
      </c>
      <c r="D247" s="97">
        <v>6</v>
      </c>
      <c r="E247" s="46">
        <v>2</v>
      </c>
      <c r="F247" s="46">
        <v>1</v>
      </c>
      <c r="G247" s="46">
        <v>0</v>
      </c>
      <c r="H247" s="46">
        <v>3</v>
      </c>
    </row>
    <row r="248" spans="1:8" ht="14.25" customHeight="1" x14ac:dyDescent="0.2">
      <c r="A248" s="1" t="s">
        <v>434</v>
      </c>
      <c r="B248" s="1" t="s">
        <v>435</v>
      </c>
      <c r="C248" s="1" t="s">
        <v>658</v>
      </c>
      <c r="D248" s="96">
        <v>4</v>
      </c>
      <c r="E248" s="17">
        <v>4</v>
      </c>
      <c r="F248" s="17">
        <v>0</v>
      </c>
      <c r="G248" s="17">
        <v>0</v>
      </c>
      <c r="H248" s="17">
        <v>0</v>
      </c>
    </row>
    <row r="249" spans="1:8" ht="14.25" customHeight="1" x14ac:dyDescent="0.2">
      <c r="A249" s="1" t="s">
        <v>436</v>
      </c>
      <c r="B249" s="1" t="s">
        <v>437</v>
      </c>
      <c r="C249" s="1" t="s">
        <v>660</v>
      </c>
      <c r="D249" s="96">
        <v>9</v>
      </c>
      <c r="E249" s="17">
        <v>4</v>
      </c>
      <c r="F249" s="17">
        <v>5</v>
      </c>
      <c r="G249" s="17">
        <v>0</v>
      </c>
      <c r="H249" s="17">
        <v>0</v>
      </c>
    </row>
    <row r="250" spans="1:8" ht="14.25" customHeight="1" x14ac:dyDescent="0.2">
      <c r="A250" s="1" t="s">
        <v>438</v>
      </c>
      <c r="B250" s="1" t="s">
        <v>439</v>
      </c>
      <c r="C250" s="1" t="s">
        <v>658</v>
      </c>
      <c r="D250" s="96">
        <v>5</v>
      </c>
      <c r="E250" s="17">
        <v>5</v>
      </c>
      <c r="F250" s="17">
        <v>0</v>
      </c>
      <c r="G250" s="17">
        <v>0</v>
      </c>
      <c r="H250" s="17">
        <v>0</v>
      </c>
    </row>
    <row r="251" spans="1:8" ht="14.25" customHeight="1" x14ac:dyDescent="0.2">
      <c r="A251" s="1" t="s">
        <v>440</v>
      </c>
      <c r="B251" s="1" t="s">
        <v>441</v>
      </c>
      <c r="C251" s="1" t="s">
        <v>660</v>
      </c>
      <c r="D251" s="96">
        <v>3</v>
      </c>
      <c r="E251" s="17">
        <v>3</v>
      </c>
      <c r="F251" s="17">
        <v>0</v>
      </c>
      <c r="G251" s="17">
        <v>0</v>
      </c>
      <c r="H251" s="17">
        <v>0</v>
      </c>
    </row>
    <row r="252" spans="1:8" ht="14.25" customHeight="1" x14ac:dyDescent="0.2">
      <c r="A252" s="1" t="s">
        <v>442</v>
      </c>
      <c r="B252" s="1" t="s">
        <v>443</v>
      </c>
      <c r="C252" s="1" t="s">
        <v>662</v>
      </c>
      <c r="D252" s="96">
        <v>2</v>
      </c>
      <c r="E252" s="17">
        <v>2</v>
      </c>
      <c r="F252" s="17">
        <v>0</v>
      </c>
      <c r="G252" s="17">
        <v>0</v>
      </c>
      <c r="H252" s="17">
        <v>0</v>
      </c>
    </row>
    <row r="253" spans="1:8" ht="14.25" customHeight="1" x14ac:dyDescent="0.2">
      <c r="A253" s="1" t="s">
        <v>444</v>
      </c>
      <c r="B253" s="1" t="s">
        <v>445</v>
      </c>
      <c r="C253" s="1" t="s">
        <v>659</v>
      </c>
      <c r="D253" s="96">
        <v>49</v>
      </c>
      <c r="E253" s="17">
        <v>38</v>
      </c>
      <c r="F253" s="17">
        <v>7</v>
      </c>
      <c r="G253" s="17">
        <v>2</v>
      </c>
      <c r="H253" s="17">
        <v>2</v>
      </c>
    </row>
    <row r="254" spans="1:8" ht="14.25" customHeight="1" x14ac:dyDescent="0.2">
      <c r="A254" s="1" t="s">
        <v>446</v>
      </c>
      <c r="B254" s="1" t="s">
        <v>447</v>
      </c>
      <c r="C254" s="1" t="s">
        <v>664</v>
      </c>
      <c r="D254" s="96">
        <v>10</v>
      </c>
      <c r="E254" s="17">
        <v>8</v>
      </c>
      <c r="F254" s="17">
        <v>0</v>
      </c>
      <c r="G254" s="17">
        <v>0</v>
      </c>
      <c r="H254" s="17">
        <v>2</v>
      </c>
    </row>
    <row r="255" spans="1:8" ht="14.25" customHeight="1" x14ac:dyDescent="0.2">
      <c r="A255" s="1" t="s">
        <v>448</v>
      </c>
      <c r="B255" s="1" t="s">
        <v>449</v>
      </c>
      <c r="C255" s="1" t="s">
        <v>662</v>
      </c>
      <c r="D255" s="96">
        <v>1</v>
      </c>
      <c r="E255" s="17">
        <v>1</v>
      </c>
      <c r="F255" s="17">
        <v>0</v>
      </c>
      <c r="G255" s="17">
        <v>0</v>
      </c>
      <c r="H255" s="17">
        <v>0</v>
      </c>
    </row>
    <row r="256" spans="1:8" ht="14.25" customHeight="1" x14ac:dyDescent="0.2">
      <c r="A256" s="1" t="s">
        <v>450</v>
      </c>
      <c r="B256" s="1" t="s">
        <v>451</v>
      </c>
      <c r="C256" s="1" t="s">
        <v>663</v>
      </c>
      <c r="D256" s="96">
        <v>7</v>
      </c>
      <c r="E256" s="17">
        <v>5</v>
      </c>
      <c r="F256" s="17">
        <v>0</v>
      </c>
      <c r="G256" s="17">
        <v>0</v>
      </c>
      <c r="H256" s="17">
        <v>2</v>
      </c>
    </row>
    <row r="257" spans="1:8" ht="14.25" customHeight="1" x14ac:dyDescent="0.2">
      <c r="A257" s="1" t="s">
        <v>452</v>
      </c>
      <c r="B257" s="1" t="s">
        <v>453</v>
      </c>
      <c r="C257" s="1" t="s">
        <v>659</v>
      </c>
      <c r="D257" s="96">
        <v>9</v>
      </c>
      <c r="E257" s="17">
        <v>8</v>
      </c>
      <c r="F257" s="17">
        <v>1</v>
      </c>
      <c r="G257" s="17">
        <v>0</v>
      </c>
      <c r="H257" s="17">
        <v>0</v>
      </c>
    </row>
    <row r="258" spans="1:8" ht="14.25" customHeight="1" x14ac:dyDescent="0.2">
      <c r="A258" s="1" t="s">
        <v>454</v>
      </c>
      <c r="B258" s="1" t="s">
        <v>455</v>
      </c>
      <c r="C258" s="1" t="s">
        <v>662</v>
      </c>
      <c r="D258" s="96">
        <v>0</v>
      </c>
      <c r="E258" s="17">
        <v>0</v>
      </c>
      <c r="F258" s="17">
        <v>0</v>
      </c>
      <c r="G258" s="17">
        <v>0</v>
      </c>
      <c r="H258" s="17">
        <v>0</v>
      </c>
    </row>
    <row r="259" spans="1:8" ht="14.25" customHeight="1" x14ac:dyDescent="0.2">
      <c r="A259" s="1" t="s">
        <v>456</v>
      </c>
      <c r="B259" s="1" t="s">
        <v>457</v>
      </c>
      <c r="C259" s="1" t="s">
        <v>658</v>
      </c>
      <c r="D259" s="96">
        <v>4</v>
      </c>
      <c r="E259" s="17">
        <v>4</v>
      </c>
      <c r="F259" s="17">
        <v>0</v>
      </c>
      <c r="G259" s="17">
        <v>0</v>
      </c>
      <c r="H259" s="17">
        <v>0</v>
      </c>
    </row>
    <row r="260" spans="1:8" ht="14.25" customHeight="1" x14ac:dyDescent="0.2">
      <c r="A260" s="1" t="s">
        <v>458</v>
      </c>
      <c r="B260" s="1" t="s">
        <v>459</v>
      </c>
      <c r="C260" s="1" t="s">
        <v>662</v>
      </c>
      <c r="D260" s="96">
        <v>20</v>
      </c>
      <c r="E260" s="17">
        <v>18</v>
      </c>
      <c r="F260" s="17">
        <v>0</v>
      </c>
      <c r="G260" s="17">
        <v>2</v>
      </c>
      <c r="H260" s="17">
        <v>0</v>
      </c>
    </row>
    <row r="261" spans="1:8" ht="14.25" customHeight="1" x14ac:dyDescent="0.2">
      <c r="A261" s="1" t="s">
        <v>460</v>
      </c>
      <c r="B261" s="1" t="s">
        <v>461</v>
      </c>
      <c r="C261" s="1" t="s">
        <v>658</v>
      </c>
      <c r="D261" s="97">
        <v>16</v>
      </c>
      <c r="E261" s="46">
        <v>13</v>
      </c>
      <c r="F261" s="46">
        <v>3</v>
      </c>
      <c r="G261" s="46">
        <v>0</v>
      </c>
      <c r="H261" s="46">
        <v>0</v>
      </c>
    </row>
    <row r="262" spans="1:8" ht="14.25" customHeight="1" x14ac:dyDescent="0.2">
      <c r="A262" s="1" t="s">
        <v>462</v>
      </c>
      <c r="B262" s="1" t="s">
        <v>463</v>
      </c>
      <c r="C262" s="1" t="s">
        <v>664</v>
      </c>
      <c r="D262" s="96">
        <v>13</v>
      </c>
      <c r="E262" s="17">
        <v>13</v>
      </c>
      <c r="F262" s="17">
        <v>0</v>
      </c>
      <c r="G262" s="17">
        <v>0</v>
      </c>
      <c r="H262" s="17">
        <v>0</v>
      </c>
    </row>
    <row r="263" spans="1:8" ht="14.25" customHeight="1" x14ac:dyDescent="0.2">
      <c r="A263" s="1" t="s">
        <v>464</v>
      </c>
      <c r="B263" s="1" t="s">
        <v>465</v>
      </c>
      <c r="C263" s="1" t="s">
        <v>658</v>
      </c>
      <c r="D263" s="96">
        <v>27</v>
      </c>
      <c r="E263" s="17">
        <v>12</v>
      </c>
      <c r="F263" s="17">
        <v>15</v>
      </c>
      <c r="G263" s="17">
        <v>0</v>
      </c>
      <c r="H263" s="17">
        <v>0</v>
      </c>
    </row>
    <row r="264" spans="1:8" ht="14.25" customHeight="1" x14ac:dyDescent="0.2">
      <c r="A264" s="1" t="s">
        <v>466</v>
      </c>
      <c r="B264" s="1" t="s">
        <v>467</v>
      </c>
      <c r="C264" s="1" t="s">
        <v>664</v>
      </c>
      <c r="D264" s="96">
        <v>2</v>
      </c>
      <c r="E264" s="17">
        <v>2</v>
      </c>
      <c r="F264" s="17">
        <v>0</v>
      </c>
      <c r="G264" s="17">
        <v>0</v>
      </c>
      <c r="H264" s="17">
        <v>0</v>
      </c>
    </row>
    <row r="265" spans="1:8" ht="14.25" customHeight="1" x14ac:dyDescent="0.2">
      <c r="A265" s="1" t="s">
        <v>468</v>
      </c>
      <c r="B265" s="1" t="s">
        <v>469</v>
      </c>
      <c r="C265" s="1" t="s">
        <v>658</v>
      </c>
      <c r="D265" s="96">
        <v>1</v>
      </c>
      <c r="E265" s="17">
        <v>1</v>
      </c>
      <c r="F265" s="17">
        <v>0</v>
      </c>
      <c r="G265" s="17">
        <v>0</v>
      </c>
      <c r="H265" s="17">
        <v>0</v>
      </c>
    </row>
    <row r="266" spans="1:8" ht="14.25" customHeight="1" x14ac:dyDescent="0.2">
      <c r="A266" s="1" t="s">
        <v>470</v>
      </c>
      <c r="B266" s="1" t="s">
        <v>471</v>
      </c>
      <c r="C266" s="1" t="s">
        <v>661</v>
      </c>
      <c r="D266" s="96">
        <v>4</v>
      </c>
      <c r="E266" s="17">
        <v>4</v>
      </c>
      <c r="F266" s="17">
        <v>0</v>
      </c>
      <c r="G266" s="17">
        <v>0</v>
      </c>
      <c r="H266" s="17">
        <v>0</v>
      </c>
    </row>
    <row r="267" spans="1:8" ht="14.25" customHeight="1" x14ac:dyDescent="0.2">
      <c r="A267" s="1" t="s">
        <v>472</v>
      </c>
      <c r="B267" s="1" t="s">
        <v>473</v>
      </c>
      <c r="C267" s="1" t="s">
        <v>660</v>
      </c>
      <c r="D267" s="96">
        <v>2</v>
      </c>
      <c r="E267" s="17">
        <v>2</v>
      </c>
      <c r="F267" s="17">
        <v>0</v>
      </c>
      <c r="G267" s="17">
        <v>0</v>
      </c>
      <c r="H267" s="17">
        <v>0</v>
      </c>
    </row>
    <row r="268" spans="1:8" ht="14.25" customHeight="1" x14ac:dyDescent="0.2">
      <c r="A268" s="1" t="s">
        <v>474</v>
      </c>
      <c r="B268" s="1" t="s">
        <v>475</v>
      </c>
      <c r="C268" s="1" t="s">
        <v>663</v>
      </c>
      <c r="D268" s="96">
        <v>3</v>
      </c>
      <c r="E268" s="17">
        <v>3</v>
      </c>
      <c r="F268" s="17">
        <v>0</v>
      </c>
      <c r="G268" s="17">
        <v>0</v>
      </c>
      <c r="H268" s="17">
        <v>0</v>
      </c>
    </row>
    <row r="269" spans="1:8" ht="14.25" customHeight="1" x14ac:dyDescent="0.2">
      <c r="A269" s="1" t="s">
        <v>476</v>
      </c>
      <c r="B269" s="1" t="s">
        <v>477</v>
      </c>
      <c r="C269" s="1" t="s">
        <v>663</v>
      </c>
      <c r="D269" s="96">
        <v>7</v>
      </c>
      <c r="E269" s="17">
        <v>7</v>
      </c>
      <c r="F269" s="17">
        <v>0</v>
      </c>
      <c r="G269" s="17">
        <v>0</v>
      </c>
      <c r="H269" s="17">
        <v>0</v>
      </c>
    </row>
    <row r="270" spans="1:8" ht="14.25" customHeight="1" x14ac:dyDescent="0.2">
      <c r="A270" s="1" t="s">
        <v>478</v>
      </c>
      <c r="B270" s="1" t="s">
        <v>479</v>
      </c>
      <c r="C270" s="1" t="s">
        <v>660</v>
      </c>
      <c r="D270" s="96">
        <v>5</v>
      </c>
      <c r="E270" s="17">
        <v>2</v>
      </c>
      <c r="F270" s="17">
        <v>3</v>
      </c>
      <c r="G270" s="17">
        <v>0</v>
      </c>
      <c r="H270" s="17">
        <v>0</v>
      </c>
    </row>
    <row r="271" spans="1:8" ht="14.25" customHeight="1" x14ac:dyDescent="0.2">
      <c r="A271" s="1" t="s">
        <v>480</v>
      </c>
      <c r="B271" s="1" t="s">
        <v>481</v>
      </c>
      <c r="C271" s="1" t="s">
        <v>660</v>
      </c>
      <c r="D271" s="96">
        <v>4</v>
      </c>
      <c r="E271" s="17">
        <v>4</v>
      </c>
      <c r="F271" s="17">
        <v>0</v>
      </c>
      <c r="G271" s="17">
        <v>0</v>
      </c>
      <c r="H271" s="17">
        <v>0</v>
      </c>
    </row>
    <row r="272" spans="1:8" ht="14.25" customHeight="1" x14ac:dyDescent="0.2">
      <c r="A272" s="1" t="s">
        <v>482</v>
      </c>
      <c r="B272" s="1" t="s">
        <v>483</v>
      </c>
      <c r="C272" s="1" t="s">
        <v>659</v>
      </c>
      <c r="D272" s="96">
        <v>3</v>
      </c>
      <c r="E272" s="17">
        <v>3</v>
      </c>
      <c r="F272" s="17">
        <v>0</v>
      </c>
      <c r="G272" s="17">
        <v>0</v>
      </c>
      <c r="H272" s="17">
        <v>0</v>
      </c>
    </row>
    <row r="273" spans="1:8" ht="14.25" customHeight="1" x14ac:dyDescent="0.2">
      <c r="A273" s="1" t="s">
        <v>484</v>
      </c>
      <c r="B273" s="1" t="s">
        <v>485</v>
      </c>
      <c r="C273" s="1" t="s">
        <v>661</v>
      </c>
      <c r="D273" s="96">
        <v>1</v>
      </c>
      <c r="E273" s="17">
        <v>1</v>
      </c>
      <c r="F273" s="17">
        <v>0</v>
      </c>
      <c r="G273" s="17">
        <v>0</v>
      </c>
      <c r="H273" s="17">
        <v>0</v>
      </c>
    </row>
    <row r="274" spans="1:8" ht="14.25" customHeight="1" x14ac:dyDescent="0.2">
      <c r="A274" s="1" t="s">
        <v>486</v>
      </c>
      <c r="B274" s="1" t="s">
        <v>487</v>
      </c>
      <c r="C274" s="1" t="s">
        <v>660</v>
      </c>
      <c r="D274" s="96">
        <v>2</v>
      </c>
      <c r="E274" s="17">
        <v>1</v>
      </c>
      <c r="F274" s="17">
        <v>1</v>
      </c>
      <c r="G274" s="17">
        <v>0</v>
      </c>
      <c r="H274" s="17">
        <v>0</v>
      </c>
    </row>
    <row r="275" spans="1:8" ht="14.25" customHeight="1" x14ac:dyDescent="0.2">
      <c r="A275" s="1" t="s">
        <v>488</v>
      </c>
      <c r="B275" s="1" t="s">
        <v>489</v>
      </c>
      <c r="C275" s="1" t="s">
        <v>658</v>
      </c>
      <c r="D275" s="96">
        <v>2</v>
      </c>
      <c r="E275" s="17">
        <v>2</v>
      </c>
      <c r="F275" s="17">
        <v>0</v>
      </c>
      <c r="G275" s="17">
        <v>0</v>
      </c>
      <c r="H275" s="17">
        <v>0</v>
      </c>
    </row>
    <row r="276" spans="1:8" ht="14.25" customHeight="1" x14ac:dyDescent="0.2">
      <c r="A276" s="1" t="s">
        <v>490</v>
      </c>
      <c r="B276" s="1" t="s">
        <v>491</v>
      </c>
      <c r="C276" s="1" t="s">
        <v>659</v>
      </c>
      <c r="D276" s="96">
        <v>0</v>
      </c>
      <c r="E276" s="17">
        <v>0</v>
      </c>
      <c r="F276" s="17">
        <v>0</v>
      </c>
      <c r="G276" s="17">
        <v>0</v>
      </c>
      <c r="H276" s="17">
        <v>0</v>
      </c>
    </row>
    <row r="277" spans="1:8" ht="14.25" customHeight="1" x14ac:dyDescent="0.2">
      <c r="A277" s="1" t="s">
        <v>492</v>
      </c>
      <c r="B277" s="1" t="s">
        <v>493</v>
      </c>
      <c r="C277" s="1" t="s">
        <v>663</v>
      </c>
      <c r="D277" s="96">
        <v>4</v>
      </c>
      <c r="E277" s="17">
        <v>4</v>
      </c>
      <c r="F277" s="17">
        <v>0</v>
      </c>
      <c r="G277" s="17">
        <v>0</v>
      </c>
      <c r="H277" s="17">
        <v>0</v>
      </c>
    </row>
    <row r="278" spans="1:8" ht="14.25" customHeight="1" x14ac:dyDescent="0.2">
      <c r="A278" s="1" t="s">
        <v>494</v>
      </c>
      <c r="B278" s="1" t="s">
        <v>495</v>
      </c>
      <c r="C278" s="1" t="s">
        <v>664</v>
      </c>
      <c r="D278" s="96">
        <v>0</v>
      </c>
      <c r="E278" s="17">
        <v>0</v>
      </c>
      <c r="F278" s="17">
        <v>0</v>
      </c>
      <c r="G278" s="17">
        <v>0</v>
      </c>
      <c r="H278" s="17">
        <v>0</v>
      </c>
    </row>
    <row r="279" spans="1:8" ht="14.25" customHeight="1" x14ac:dyDescent="0.2">
      <c r="A279" s="1" t="s">
        <v>496</v>
      </c>
      <c r="B279" s="1" t="s">
        <v>497</v>
      </c>
      <c r="C279" s="1" t="s">
        <v>665</v>
      </c>
      <c r="D279" s="96">
        <v>1</v>
      </c>
      <c r="E279" s="17">
        <v>1</v>
      </c>
      <c r="F279" s="17">
        <v>0</v>
      </c>
      <c r="G279" s="17">
        <v>0</v>
      </c>
      <c r="H279" s="17">
        <v>0</v>
      </c>
    </row>
    <row r="280" spans="1:8" ht="14.25" customHeight="1" x14ac:dyDescent="0.2">
      <c r="A280" s="1" t="s">
        <v>498</v>
      </c>
      <c r="B280" s="1" t="s">
        <v>499</v>
      </c>
      <c r="C280" s="1" t="s">
        <v>658</v>
      </c>
      <c r="D280" s="97">
        <v>29</v>
      </c>
      <c r="E280" s="46">
        <v>18</v>
      </c>
      <c r="F280" s="46">
        <v>9</v>
      </c>
      <c r="G280" s="46">
        <v>1</v>
      </c>
      <c r="H280" s="46">
        <v>1</v>
      </c>
    </row>
    <row r="281" spans="1:8" ht="14.25" customHeight="1" x14ac:dyDescent="0.2">
      <c r="A281" s="1" t="s">
        <v>500</v>
      </c>
      <c r="B281" s="1" t="s">
        <v>501</v>
      </c>
      <c r="C281" s="1" t="s">
        <v>661</v>
      </c>
      <c r="D281" s="96">
        <v>72</v>
      </c>
      <c r="E281" s="17">
        <v>64</v>
      </c>
      <c r="F281" s="17">
        <v>5</v>
      </c>
      <c r="G281" s="17">
        <v>3</v>
      </c>
      <c r="H281" s="17">
        <v>0</v>
      </c>
    </row>
    <row r="282" spans="1:8" ht="14.25" customHeight="1" x14ac:dyDescent="0.2">
      <c r="A282" s="1" t="s">
        <v>502</v>
      </c>
      <c r="B282" s="1" t="s">
        <v>503</v>
      </c>
      <c r="C282" s="1" t="s">
        <v>656</v>
      </c>
      <c r="D282" s="97">
        <v>44</v>
      </c>
      <c r="E282" s="46">
        <v>21</v>
      </c>
      <c r="F282" s="46">
        <v>16</v>
      </c>
      <c r="G282" s="46">
        <v>5</v>
      </c>
      <c r="H282" s="46">
        <v>2</v>
      </c>
    </row>
    <row r="283" spans="1:8" ht="14.25" customHeight="1" x14ac:dyDescent="0.2">
      <c r="A283" s="1" t="s">
        <v>504</v>
      </c>
      <c r="B283" s="1" t="s">
        <v>505</v>
      </c>
      <c r="C283" s="1" t="s">
        <v>658</v>
      </c>
      <c r="D283" s="96">
        <v>4</v>
      </c>
      <c r="E283" s="17">
        <v>3</v>
      </c>
      <c r="F283" s="17">
        <v>1</v>
      </c>
      <c r="G283" s="17">
        <v>0</v>
      </c>
      <c r="H283" s="17">
        <v>0</v>
      </c>
    </row>
    <row r="284" spans="1:8" ht="14.25" customHeight="1" x14ac:dyDescent="0.2">
      <c r="A284" s="1" t="s">
        <v>506</v>
      </c>
      <c r="B284" s="1" t="s">
        <v>507</v>
      </c>
      <c r="C284" s="1" t="s">
        <v>661</v>
      </c>
      <c r="D284" s="97">
        <v>5</v>
      </c>
      <c r="E284" s="46">
        <v>2</v>
      </c>
      <c r="F284" s="46">
        <v>2</v>
      </c>
      <c r="G284" s="46">
        <v>0</v>
      </c>
      <c r="H284" s="46">
        <v>1</v>
      </c>
    </row>
    <row r="285" spans="1:8" ht="14.25" customHeight="1" x14ac:dyDescent="0.2">
      <c r="A285" s="1" t="s">
        <v>508</v>
      </c>
      <c r="B285" s="1" t="s">
        <v>509</v>
      </c>
      <c r="C285" s="1" t="s">
        <v>661</v>
      </c>
      <c r="D285" s="96">
        <v>22</v>
      </c>
      <c r="E285" s="17">
        <v>16</v>
      </c>
      <c r="F285" s="17">
        <v>5</v>
      </c>
      <c r="G285" s="17">
        <v>1</v>
      </c>
      <c r="H285" s="17">
        <v>0</v>
      </c>
    </row>
    <row r="286" spans="1:8" ht="14.25" customHeight="1" x14ac:dyDescent="0.2">
      <c r="A286" s="1" t="s">
        <v>510</v>
      </c>
      <c r="B286" s="1" t="s">
        <v>511</v>
      </c>
      <c r="C286" s="1" t="s">
        <v>659</v>
      </c>
      <c r="D286" s="96">
        <v>9</v>
      </c>
      <c r="E286" s="17">
        <v>9</v>
      </c>
      <c r="F286" s="17">
        <v>0</v>
      </c>
      <c r="G286" s="17">
        <v>0</v>
      </c>
      <c r="H286" s="17">
        <v>0</v>
      </c>
    </row>
    <row r="287" spans="1:8" ht="14.25" customHeight="1" x14ac:dyDescent="0.2">
      <c r="A287" s="1" t="s">
        <v>512</v>
      </c>
      <c r="B287" s="1" t="s">
        <v>513</v>
      </c>
      <c r="C287" s="1" t="s">
        <v>664</v>
      </c>
      <c r="D287" s="96">
        <v>7</v>
      </c>
      <c r="E287" s="17">
        <v>7</v>
      </c>
      <c r="F287" s="17">
        <v>0</v>
      </c>
      <c r="G287" s="17">
        <v>0</v>
      </c>
      <c r="H287" s="17">
        <v>0</v>
      </c>
    </row>
    <row r="288" spans="1:8" ht="14.25" customHeight="1" x14ac:dyDescent="0.2">
      <c r="A288" s="1" t="s">
        <v>514</v>
      </c>
      <c r="B288" s="1" t="s">
        <v>515</v>
      </c>
      <c r="C288" s="1" t="s">
        <v>664</v>
      </c>
      <c r="D288" s="96">
        <v>1</v>
      </c>
      <c r="E288" s="17">
        <v>1</v>
      </c>
      <c r="F288" s="17">
        <v>0</v>
      </c>
      <c r="G288" s="17">
        <v>0</v>
      </c>
      <c r="H288" s="17">
        <v>0</v>
      </c>
    </row>
    <row r="289" spans="1:8" ht="14.25" customHeight="1" x14ac:dyDescent="0.2">
      <c r="A289" s="1" t="s">
        <v>516</v>
      </c>
      <c r="B289" s="1" t="s">
        <v>517</v>
      </c>
      <c r="C289" s="1" t="s">
        <v>661</v>
      </c>
      <c r="D289" s="96">
        <v>6</v>
      </c>
      <c r="E289" s="17">
        <v>6</v>
      </c>
      <c r="F289" s="17">
        <v>0</v>
      </c>
      <c r="G289" s="17">
        <v>0</v>
      </c>
      <c r="H289" s="17">
        <v>0</v>
      </c>
    </row>
    <row r="290" spans="1:8" ht="14.25" customHeight="1" x14ac:dyDescent="0.2">
      <c r="A290" s="1" t="s">
        <v>518</v>
      </c>
      <c r="B290" s="1" t="s">
        <v>519</v>
      </c>
      <c r="C290" s="1" t="s">
        <v>659</v>
      </c>
      <c r="D290" s="96">
        <v>10</v>
      </c>
      <c r="E290" s="17">
        <v>10</v>
      </c>
      <c r="F290" s="17">
        <v>0</v>
      </c>
      <c r="G290" s="17">
        <v>0</v>
      </c>
      <c r="H290" s="17">
        <v>0</v>
      </c>
    </row>
    <row r="291" spans="1:8" ht="14.25" customHeight="1" x14ac:dyDescent="0.2">
      <c r="A291" s="1" t="s">
        <v>520</v>
      </c>
      <c r="B291" s="1" t="s">
        <v>521</v>
      </c>
      <c r="C291" s="1" t="s">
        <v>665</v>
      </c>
      <c r="D291" s="96">
        <v>2</v>
      </c>
      <c r="E291" s="17">
        <v>2</v>
      </c>
      <c r="F291" s="17">
        <v>0</v>
      </c>
      <c r="G291" s="17">
        <v>0</v>
      </c>
      <c r="H291" s="17">
        <v>0</v>
      </c>
    </row>
    <row r="292" spans="1:8" ht="14.25" customHeight="1" x14ac:dyDescent="0.2">
      <c r="A292" s="1" t="s">
        <v>522</v>
      </c>
      <c r="B292" s="1" t="s">
        <v>523</v>
      </c>
      <c r="C292" s="1" t="s">
        <v>664</v>
      </c>
      <c r="D292" s="96">
        <v>19</v>
      </c>
      <c r="E292" s="17">
        <v>19</v>
      </c>
      <c r="F292" s="17">
        <v>0</v>
      </c>
      <c r="G292" s="17">
        <v>0</v>
      </c>
      <c r="H292" s="17">
        <v>0</v>
      </c>
    </row>
    <row r="293" spans="1:8" ht="14.25" customHeight="1" x14ac:dyDescent="0.2">
      <c r="A293" s="1" t="s">
        <v>524</v>
      </c>
      <c r="B293" s="1" t="s">
        <v>525</v>
      </c>
      <c r="C293" s="1" t="s">
        <v>664</v>
      </c>
      <c r="D293" s="96">
        <v>17</v>
      </c>
      <c r="E293" s="17">
        <v>15</v>
      </c>
      <c r="F293" s="17">
        <v>1</v>
      </c>
      <c r="G293" s="17">
        <v>1</v>
      </c>
      <c r="H293" s="17">
        <v>0</v>
      </c>
    </row>
    <row r="294" spans="1:8" ht="14.25" customHeight="1" x14ac:dyDescent="0.2">
      <c r="A294" s="1" t="s">
        <v>526</v>
      </c>
      <c r="B294" s="1" t="s">
        <v>527</v>
      </c>
      <c r="C294" s="1" t="s">
        <v>663</v>
      </c>
      <c r="D294" s="96">
        <v>2</v>
      </c>
      <c r="E294" s="17">
        <v>2</v>
      </c>
      <c r="F294" s="17">
        <v>0</v>
      </c>
      <c r="G294" s="17">
        <v>0</v>
      </c>
      <c r="H294" s="17">
        <v>0</v>
      </c>
    </row>
    <row r="295" spans="1:8" ht="14.25" customHeight="1" x14ac:dyDescent="0.2">
      <c r="A295" s="1" t="s">
        <v>528</v>
      </c>
      <c r="B295" s="1" t="s">
        <v>529</v>
      </c>
      <c r="C295" s="1" t="s">
        <v>661</v>
      </c>
      <c r="D295" s="96">
        <v>3</v>
      </c>
      <c r="E295" s="17">
        <v>2</v>
      </c>
      <c r="F295" s="17">
        <v>1</v>
      </c>
      <c r="G295" s="17">
        <v>0</v>
      </c>
      <c r="H295" s="17">
        <v>0</v>
      </c>
    </row>
    <row r="296" spans="1:8" ht="14.25" customHeight="1" x14ac:dyDescent="0.2">
      <c r="A296" s="1" t="s">
        <v>530</v>
      </c>
      <c r="B296" s="1" t="s">
        <v>531</v>
      </c>
      <c r="C296" s="1" t="s">
        <v>665</v>
      </c>
      <c r="D296" s="96">
        <v>0</v>
      </c>
      <c r="E296" s="17">
        <v>0</v>
      </c>
      <c r="F296" s="17">
        <v>0</v>
      </c>
      <c r="G296" s="17">
        <v>0</v>
      </c>
      <c r="H296" s="17">
        <v>0</v>
      </c>
    </row>
    <row r="297" spans="1:8" ht="14.25" customHeight="1" x14ac:dyDescent="0.2">
      <c r="A297" s="1" t="s">
        <v>532</v>
      </c>
      <c r="B297" s="1" t="s">
        <v>533</v>
      </c>
      <c r="C297" s="1" t="s">
        <v>658</v>
      </c>
      <c r="D297" s="96">
        <v>5</v>
      </c>
      <c r="E297" s="17">
        <v>5</v>
      </c>
      <c r="F297" s="17">
        <v>0</v>
      </c>
      <c r="G297" s="17">
        <v>0</v>
      </c>
      <c r="H297" s="17">
        <v>0</v>
      </c>
    </row>
    <row r="298" spans="1:8" ht="14.25" customHeight="1" x14ac:dyDescent="0.2">
      <c r="A298" s="1" t="s">
        <v>534</v>
      </c>
      <c r="B298" s="1" t="s">
        <v>535</v>
      </c>
      <c r="C298" s="1" t="s">
        <v>656</v>
      </c>
      <c r="D298" s="96">
        <v>3</v>
      </c>
      <c r="E298" s="17">
        <v>3</v>
      </c>
      <c r="F298" s="17">
        <v>0</v>
      </c>
      <c r="G298" s="17">
        <v>0</v>
      </c>
      <c r="H298" s="17">
        <v>0</v>
      </c>
    </row>
    <row r="299" spans="1:8" ht="14.25" customHeight="1" x14ac:dyDescent="0.2">
      <c r="A299" s="1" t="s">
        <v>536</v>
      </c>
      <c r="B299" s="1" t="s">
        <v>537</v>
      </c>
      <c r="C299" s="1" t="s">
        <v>658</v>
      </c>
      <c r="D299" s="96">
        <v>9</v>
      </c>
      <c r="E299" s="17">
        <v>8</v>
      </c>
      <c r="F299" s="17">
        <v>1</v>
      </c>
      <c r="G299" s="17">
        <v>0</v>
      </c>
      <c r="H299" s="17">
        <v>0</v>
      </c>
    </row>
    <row r="300" spans="1:8" ht="14.25" customHeight="1" x14ac:dyDescent="0.2">
      <c r="A300" s="1" t="s">
        <v>538</v>
      </c>
      <c r="B300" s="1" t="s">
        <v>539</v>
      </c>
      <c r="C300" s="1" t="s">
        <v>663</v>
      </c>
      <c r="D300" s="96">
        <v>45</v>
      </c>
      <c r="E300" s="17">
        <v>39</v>
      </c>
      <c r="F300" s="17">
        <v>2</v>
      </c>
      <c r="G300" s="17">
        <v>0</v>
      </c>
      <c r="H300" s="17">
        <v>4</v>
      </c>
    </row>
    <row r="301" spans="1:8" ht="14.25" customHeight="1" x14ac:dyDescent="0.2">
      <c r="A301" s="1" t="s">
        <v>540</v>
      </c>
      <c r="B301" s="1" t="s">
        <v>541</v>
      </c>
      <c r="C301" s="1" t="s">
        <v>659</v>
      </c>
      <c r="D301" s="96">
        <v>43</v>
      </c>
      <c r="E301" s="17">
        <v>34</v>
      </c>
      <c r="F301" s="17">
        <v>4</v>
      </c>
      <c r="G301" s="17">
        <v>0</v>
      </c>
      <c r="H301" s="17">
        <v>5</v>
      </c>
    </row>
    <row r="302" spans="1:8" ht="14.25" customHeight="1" x14ac:dyDescent="0.2">
      <c r="A302" s="1" t="s">
        <v>542</v>
      </c>
      <c r="B302" s="1" t="s">
        <v>543</v>
      </c>
      <c r="C302" s="1" t="s">
        <v>664</v>
      </c>
      <c r="D302" s="96">
        <v>4</v>
      </c>
      <c r="E302" s="17">
        <v>4</v>
      </c>
      <c r="F302" s="17">
        <v>0</v>
      </c>
      <c r="G302" s="17">
        <v>0</v>
      </c>
      <c r="H302" s="17">
        <v>0</v>
      </c>
    </row>
    <row r="303" spans="1:8" ht="14.25" customHeight="1" x14ac:dyDescent="0.2">
      <c r="A303" s="1" t="s">
        <v>544</v>
      </c>
      <c r="B303" s="1" t="s">
        <v>545</v>
      </c>
      <c r="C303" s="1" t="s">
        <v>658</v>
      </c>
      <c r="D303" s="96">
        <v>2</v>
      </c>
      <c r="E303" s="17">
        <v>2</v>
      </c>
      <c r="F303" s="17">
        <v>0</v>
      </c>
      <c r="G303" s="17">
        <v>0</v>
      </c>
      <c r="H303" s="17">
        <v>0</v>
      </c>
    </row>
    <row r="304" spans="1:8" ht="14.25" customHeight="1" x14ac:dyDescent="0.2">
      <c r="A304" s="1" t="s">
        <v>546</v>
      </c>
      <c r="B304" s="1" t="s">
        <v>547</v>
      </c>
      <c r="C304" s="1" t="s">
        <v>663</v>
      </c>
      <c r="D304" s="96">
        <v>23</v>
      </c>
      <c r="E304" s="17">
        <v>22</v>
      </c>
      <c r="F304" s="17">
        <v>1</v>
      </c>
      <c r="G304" s="17">
        <v>0</v>
      </c>
      <c r="H304" s="17">
        <v>0</v>
      </c>
    </row>
    <row r="305" spans="1:8" ht="14.25" customHeight="1" x14ac:dyDescent="0.2">
      <c r="A305" s="1" t="s">
        <v>548</v>
      </c>
      <c r="B305" s="1" t="s">
        <v>549</v>
      </c>
      <c r="C305" s="1" t="s">
        <v>663</v>
      </c>
      <c r="D305" s="96">
        <v>3</v>
      </c>
      <c r="E305" s="17">
        <v>3</v>
      </c>
      <c r="F305" s="17">
        <v>0</v>
      </c>
      <c r="G305" s="17">
        <v>0</v>
      </c>
      <c r="H305" s="17">
        <v>0</v>
      </c>
    </row>
    <row r="306" spans="1:8" ht="14.25" customHeight="1" x14ac:dyDescent="0.2">
      <c r="A306" s="1" t="s">
        <v>550</v>
      </c>
      <c r="B306" s="1" t="s">
        <v>551</v>
      </c>
      <c r="C306" s="1" t="s">
        <v>664</v>
      </c>
      <c r="D306" s="96">
        <v>10</v>
      </c>
      <c r="E306" s="17">
        <v>10</v>
      </c>
      <c r="F306" s="17">
        <v>0</v>
      </c>
      <c r="G306" s="17">
        <v>0</v>
      </c>
      <c r="H306" s="17">
        <v>0</v>
      </c>
    </row>
    <row r="307" spans="1:8" ht="14.25" customHeight="1" x14ac:dyDescent="0.2">
      <c r="A307" s="1" t="s">
        <v>552</v>
      </c>
      <c r="B307" s="1" t="s">
        <v>553</v>
      </c>
      <c r="C307" s="1" t="s">
        <v>661</v>
      </c>
      <c r="D307" s="96">
        <v>6</v>
      </c>
      <c r="E307" s="17">
        <v>6</v>
      </c>
      <c r="F307" s="17">
        <v>0</v>
      </c>
      <c r="G307" s="17">
        <v>0</v>
      </c>
      <c r="H307" s="17">
        <v>0</v>
      </c>
    </row>
    <row r="308" spans="1:8" ht="14.25" customHeight="1" x14ac:dyDescent="0.2">
      <c r="A308" s="1" t="s">
        <v>554</v>
      </c>
      <c r="B308" s="1" t="s">
        <v>555</v>
      </c>
      <c r="C308" s="1" t="s">
        <v>658</v>
      </c>
      <c r="D308" s="96">
        <v>2</v>
      </c>
      <c r="E308" s="17">
        <v>2</v>
      </c>
      <c r="F308" s="17">
        <v>0</v>
      </c>
      <c r="G308" s="17">
        <v>0</v>
      </c>
      <c r="H308" s="17">
        <v>0</v>
      </c>
    </row>
    <row r="309" spans="1:8" ht="14.25" customHeight="1" x14ac:dyDescent="0.2">
      <c r="A309" s="1" t="s">
        <v>556</v>
      </c>
      <c r="B309" s="1" t="s">
        <v>557</v>
      </c>
      <c r="C309" s="1" t="s">
        <v>663</v>
      </c>
      <c r="D309" s="96">
        <v>2</v>
      </c>
      <c r="E309" s="17">
        <v>2</v>
      </c>
      <c r="F309" s="17">
        <v>0</v>
      </c>
      <c r="G309" s="17">
        <v>0</v>
      </c>
      <c r="H309" s="17">
        <v>0</v>
      </c>
    </row>
    <row r="310" spans="1:8" ht="14.25" customHeight="1" x14ac:dyDescent="0.2">
      <c r="A310" s="1" t="s">
        <v>558</v>
      </c>
      <c r="B310" s="1" t="s">
        <v>559</v>
      </c>
      <c r="C310" s="1" t="s">
        <v>658</v>
      </c>
      <c r="D310" s="96">
        <v>46</v>
      </c>
      <c r="E310" s="17">
        <v>45</v>
      </c>
      <c r="F310" s="17">
        <v>1</v>
      </c>
      <c r="G310" s="17">
        <v>0</v>
      </c>
      <c r="H310" s="17">
        <v>0</v>
      </c>
    </row>
    <row r="311" spans="1:8" ht="14.25" customHeight="1" x14ac:dyDescent="0.2">
      <c r="A311" s="1" t="s">
        <v>560</v>
      </c>
      <c r="B311" s="1" t="s">
        <v>561</v>
      </c>
      <c r="C311" s="1" t="s">
        <v>661</v>
      </c>
      <c r="D311" s="96">
        <v>2</v>
      </c>
      <c r="E311" s="17">
        <v>2</v>
      </c>
      <c r="F311" s="17">
        <v>0</v>
      </c>
      <c r="G311" s="17">
        <v>0</v>
      </c>
      <c r="H311" s="17">
        <v>0</v>
      </c>
    </row>
    <row r="312" spans="1:8" ht="14.25" customHeight="1" x14ac:dyDescent="0.2">
      <c r="A312" s="1" t="s">
        <v>562</v>
      </c>
      <c r="B312" s="1" t="s">
        <v>563</v>
      </c>
      <c r="C312" s="1" t="s">
        <v>661</v>
      </c>
      <c r="D312" s="96">
        <v>9</v>
      </c>
      <c r="E312" s="17">
        <v>5</v>
      </c>
      <c r="F312" s="17">
        <v>4</v>
      </c>
      <c r="G312" s="17">
        <v>0</v>
      </c>
      <c r="H312" s="17">
        <v>0</v>
      </c>
    </row>
    <row r="313" spans="1:8" ht="14.25" customHeight="1" x14ac:dyDescent="0.2">
      <c r="A313" s="1" t="s">
        <v>564</v>
      </c>
      <c r="B313" s="1" t="s">
        <v>565</v>
      </c>
      <c r="C313" s="1" t="s">
        <v>658</v>
      </c>
      <c r="D313" s="96">
        <v>8</v>
      </c>
      <c r="E313" s="17">
        <v>8</v>
      </c>
      <c r="F313" s="17">
        <v>0</v>
      </c>
      <c r="G313" s="17">
        <v>0</v>
      </c>
      <c r="H313" s="17">
        <v>0</v>
      </c>
    </row>
    <row r="314" spans="1:8" ht="14.25" customHeight="1" x14ac:dyDescent="0.2">
      <c r="A314" s="1" t="s">
        <v>566</v>
      </c>
      <c r="B314" s="1" t="s">
        <v>567</v>
      </c>
      <c r="C314" s="1" t="s">
        <v>663</v>
      </c>
      <c r="D314" s="97">
        <v>24</v>
      </c>
      <c r="E314" s="46">
        <v>21</v>
      </c>
      <c r="F314" s="46">
        <v>0</v>
      </c>
      <c r="G314" s="46">
        <v>1</v>
      </c>
      <c r="H314" s="46">
        <v>2</v>
      </c>
    </row>
    <row r="315" spans="1:8" ht="14.25" customHeight="1" x14ac:dyDescent="0.2">
      <c r="A315" s="1" t="s">
        <v>568</v>
      </c>
      <c r="B315" s="1" t="s">
        <v>569</v>
      </c>
      <c r="C315" s="1" t="s">
        <v>663</v>
      </c>
      <c r="D315" s="96">
        <v>4</v>
      </c>
      <c r="E315" s="17">
        <v>4</v>
      </c>
      <c r="F315" s="17">
        <v>0</v>
      </c>
      <c r="G315" s="17">
        <v>0</v>
      </c>
      <c r="H315" s="17">
        <v>0</v>
      </c>
    </row>
    <row r="316" spans="1:8" ht="14.25" customHeight="1" x14ac:dyDescent="0.2">
      <c r="A316" s="1" t="s">
        <v>570</v>
      </c>
      <c r="B316" s="1" t="s">
        <v>571</v>
      </c>
      <c r="C316" s="1" t="s">
        <v>656</v>
      </c>
      <c r="D316" s="97">
        <v>21</v>
      </c>
      <c r="E316" s="46">
        <v>14</v>
      </c>
      <c r="F316" s="46">
        <v>3</v>
      </c>
      <c r="G316" s="46">
        <v>2</v>
      </c>
      <c r="H316" s="46">
        <v>2</v>
      </c>
    </row>
    <row r="317" spans="1:8" ht="14.25" customHeight="1" x14ac:dyDescent="0.2">
      <c r="A317" s="1" t="s">
        <v>572</v>
      </c>
      <c r="B317" s="1" t="s">
        <v>573</v>
      </c>
      <c r="C317" s="1" t="s">
        <v>659</v>
      </c>
      <c r="D317" s="96">
        <v>5</v>
      </c>
      <c r="E317" s="17">
        <v>5</v>
      </c>
      <c r="F317" s="17">
        <v>0</v>
      </c>
      <c r="G317" s="17">
        <v>0</v>
      </c>
      <c r="H317" s="17">
        <v>0</v>
      </c>
    </row>
    <row r="318" spans="1:8" ht="14.25" customHeight="1" x14ac:dyDescent="0.2">
      <c r="A318" s="1" t="s">
        <v>574</v>
      </c>
      <c r="B318" s="1" t="s">
        <v>575</v>
      </c>
      <c r="C318" s="1" t="s">
        <v>658</v>
      </c>
      <c r="D318" s="96">
        <v>20</v>
      </c>
      <c r="E318" s="17">
        <v>20</v>
      </c>
      <c r="F318" s="17">
        <v>0</v>
      </c>
      <c r="G318" s="17">
        <v>0</v>
      </c>
      <c r="H318" s="17">
        <v>0</v>
      </c>
    </row>
    <row r="319" spans="1:8" ht="14.25" customHeight="1" x14ac:dyDescent="0.2">
      <c r="A319" s="1" t="s">
        <v>576</v>
      </c>
      <c r="B319" s="1" t="s">
        <v>577</v>
      </c>
      <c r="C319" s="1" t="s">
        <v>661</v>
      </c>
      <c r="D319" s="96">
        <v>2</v>
      </c>
      <c r="E319" s="17">
        <v>2</v>
      </c>
      <c r="F319" s="17">
        <v>0</v>
      </c>
      <c r="G319" s="17">
        <v>0</v>
      </c>
      <c r="H319" s="17">
        <v>0</v>
      </c>
    </row>
    <row r="320" spans="1:8" ht="14.25" customHeight="1" x14ac:dyDescent="0.2">
      <c r="A320" s="1" t="s">
        <v>578</v>
      </c>
      <c r="B320" s="1" t="s">
        <v>579</v>
      </c>
      <c r="C320" s="1" t="s">
        <v>658</v>
      </c>
      <c r="D320" s="96">
        <v>10</v>
      </c>
      <c r="E320" s="17">
        <v>10</v>
      </c>
      <c r="F320" s="17">
        <v>0</v>
      </c>
      <c r="G320" s="17">
        <v>0</v>
      </c>
      <c r="H320" s="17">
        <v>0</v>
      </c>
    </row>
    <row r="321" spans="1:8" ht="14.25" customHeight="1" x14ac:dyDescent="0.2">
      <c r="A321" s="1" t="s">
        <v>580</v>
      </c>
      <c r="B321" s="1" t="s">
        <v>581</v>
      </c>
      <c r="C321" s="1" t="s">
        <v>662</v>
      </c>
      <c r="D321" s="96">
        <v>7</v>
      </c>
      <c r="E321" s="17">
        <v>6</v>
      </c>
      <c r="F321" s="17">
        <v>1</v>
      </c>
      <c r="G321" s="17">
        <v>0</v>
      </c>
      <c r="H321" s="17">
        <v>0</v>
      </c>
    </row>
    <row r="322" spans="1:8" ht="14.25" customHeight="1" x14ac:dyDescent="0.2">
      <c r="A322" s="1" t="s">
        <v>582</v>
      </c>
      <c r="B322" s="1" t="s">
        <v>583</v>
      </c>
      <c r="C322" s="1" t="s">
        <v>664</v>
      </c>
      <c r="D322" s="96">
        <v>20</v>
      </c>
      <c r="E322" s="17">
        <v>19</v>
      </c>
      <c r="F322" s="17">
        <v>1</v>
      </c>
      <c r="G322" s="17">
        <v>0</v>
      </c>
      <c r="H322" s="17">
        <v>0</v>
      </c>
    </row>
    <row r="323" spans="1:8" ht="14.25" customHeight="1" x14ac:dyDescent="0.2">
      <c r="A323" s="1" t="s">
        <v>584</v>
      </c>
      <c r="B323" s="1" t="s">
        <v>585</v>
      </c>
      <c r="C323" s="1" t="s">
        <v>656</v>
      </c>
      <c r="D323" s="96">
        <v>44</v>
      </c>
      <c r="E323" s="17">
        <v>25</v>
      </c>
      <c r="F323" s="17">
        <v>6</v>
      </c>
      <c r="G323" s="17">
        <v>3</v>
      </c>
      <c r="H323" s="17">
        <v>10</v>
      </c>
    </row>
    <row r="324" spans="1:8" ht="14.25" customHeight="1" x14ac:dyDescent="0.2">
      <c r="A324" s="1" t="s">
        <v>586</v>
      </c>
      <c r="B324" s="1" t="s">
        <v>587</v>
      </c>
      <c r="C324" s="1" t="s">
        <v>656</v>
      </c>
      <c r="D324" s="97">
        <v>13</v>
      </c>
      <c r="E324" s="46">
        <v>5</v>
      </c>
      <c r="F324" s="46">
        <v>1</v>
      </c>
      <c r="G324" s="46">
        <v>2</v>
      </c>
      <c r="H324" s="46">
        <v>5</v>
      </c>
    </row>
    <row r="325" spans="1:8" ht="14.25" customHeight="1" x14ac:dyDescent="0.2">
      <c r="A325" s="1" t="s">
        <v>588</v>
      </c>
      <c r="B325" s="1" t="s">
        <v>589</v>
      </c>
      <c r="C325" s="1" t="s">
        <v>659</v>
      </c>
      <c r="D325" s="96">
        <v>4</v>
      </c>
      <c r="E325" s="17">
        <v>4</v>
      </c>
      <c r="F325" s="17">
        <v>0</v>
      </c>
      <c r="G325" s="17">
        <v>0</v>
      </c>
      <c r="H325" s="17">
        <v>0</v>
      </c>
    </row>
    <row r="326" spans="1:8" ht="14.25" customHeight="1" x14ac:dyDescent="0.2">
      <c r="A326" s="1" t="s">
        <v>590</v>
      </c>
      <c r="B326" s="1" t="s">
        <v>591</v>
      </c>
      <c r="C326" s="1" t="s">
        <v>664</v>
      </c>
      <c r="D326" s="96">
        <v>21</v>
      </c>
      <c r="E326" s="17">
        <v>19</v>
      </c>
      <c r="F326" s="17">
        <v>0</v>
      </c>
      <c r="G326" s="17">
        <v>0</v>
      </c>
      <c r="H326" s="17">
        <v>2</v>
      </c>
    </row>
    <row r="327" spans="1:8" ht="14.25" customHeight="1" x14ac:dyDescent="0.2">
      <c r="A327" s="1" t="s">
        <v>592</v>
      </c>
      <c r="B327" s="1" t="s">
        <v>593</v>
      </c>
      <c r="C327" s="1" t="s">
        <v>661</v>
      </c>
      <c r="D327" s="97">
        <v>6</v>
      </c>
      <c r="E327" s="46">
        <v>0</v>
      </c>
      <c r="F327" s="46">
        <v>5</v>
      </c>
      <c r="G327" s="46">
        <v>1</v>
      </c>
      <c r="H327" s="46">
        <v>0</v>
      </c>
    </row>
    <row r="328" spans="1:8" ht="14.25" customHeight="1" x14ac:dyDescent="0.2">
      <c r="A328" s="1" t="s">
        <v>594</v>
      </c>
      <c r="B328" s="1" t="s">
        <v>595</v>
      </c>
      <c r="C328" s="1" t="s">
        <v>661</v>
      </c>
      <c r="D328" s="96">
        <v>8</v>
      </c>
      <c r="E328" s="17">
        <v>8</v>
      </c>
      <c r="F328" s="17">
        <v>0</v>
      </c>
      <c r="G328" s="17">
        <v>0</v>
      </c>
      <c r="H328" s="17">
        <v>0</v>
      </c>
    </row>
    <row r="329" spans="1:8" ht="14.25" customHeight="1" x14ac:dyDescent="0.2">
      <c r="A329" s="1" t="s">
        <v>596</v>
      </c>
      <c r="B329" s="1" t="s">
        <v>597</v>
      </c>
      <c r="C329" s="1" t="s">
        <v>658</v>
      </c>
      <c r="D329" s="96">
        <v>1</v>
      </c>
      <c r="E329" s="17">
        <v>1</v>
      </c>
      <c r="F329" s="17">
        <v>0</v>
      </c>
      <c r="G329" s="17">
        <v>0</v>
      </c>
      <c r="H329" s="17">
        <v>0</v>
      </c>
    </row>
    <row r="330" spans="1:8" ht="14.25" customHeight="1" x14ac:dyDescent="0.2">
      <c r="A330" s="1" t="s">
        <v>598</v>
      </c>
      <c r="B330" s="1" t="s">
        <v>599</v>
      </c>
      <c r="C330" s="1" t="s">
        <v>658</v>
      </c>
      <c r="D330" s="96">
        <v>4</v>
      </c>
      <c r="E330" s="17">
        <v>4</v>
      </c>
      <c r="F330" s="17">
        <v>0</v>
      </c>
      <c r="G330" s="17">
        <v>0</v>
      </c>
      <c r="H330" s="17">
        <v>0</v>
      </c>
    </row>
    <row r="331" spans="1:8" ht="14.25" customHeight="1" x14ac:dyDescent="0.2">
      <c r="A331" s="1" t="s">
        <v>600</v>
      </c>
      <c r="B331" s="1" t="s">
        <v>601</v>
      </c>
      <c r="C331" s="1" t="s">
        <v>660</v>
      </c>
      <c r="D331" s="96">
        <v>12</v>
      </c>
      <c r="E331" s="17">
        <v>10</v>
      </c>
      <c r="F331" s="17">
        <v>2</v>
      </c>
      <c r="G331" s="17">
        <v>0</v>
      </c>
      <c r="H331" s="17">
        <v>0</v>
      </c>
    </row>
    <row r="332" spans="1:8" ht="14.25" customHeight="1" x14ac:dyDescent="0.2">
      <c r="A332" s="1" t="s">
        <v>602</v>
      </c>
      <c r="B332" s="1" t="s">
        <v>603</v>
      </c>
      <c r="C332" s="1" t="s">
        <v>661</v>
      </c>
      <c r="D332" s="96">
        <v>18</v>
      </c>
      <c r="E332" s="17">
        <v>5</v>
      </c>
      <c r="F332" s="17">
        <v>13</v>
      </c>
      <c r="G332" s="17">
        <v>0</v>
      </c>
      <c r="H332" s="17">
        <v>0</v>
      </c>
    </row>
    <row r="333" spans="1:8" ht="14.25" customHeight="1" x14ac:dyDescent="0.2">
      <c r="A333" s="1" t="s">
        <v>604</v>
      </c>
      <c r="B333" s="1" t="s">
        <v>605</v>
      </c>
      <c r="C333" s="1" t="s">
        <v>658</v>
      </c>
      <c r="D333" s="96">
        <v>20</v>
      </c>
      <c r="E333" s="17">
        <v>18</v>
      </c>
      <c r="F333" s="17">
        <v>2</v>
      </c>
      <c r="G333" s="17">
        <v>0</v>
      </c>
      <c r="H333" s="17">
        <v>0</v>
      </c>
    </row>
    <row r="334" spans="1:8" ht="14.25" customHeight="1" x14ac:dyDescent="0.2">
      <c r="A334" s="1" t="s">
        <v>606</v>
      </c>
      <c r="B334" s="1" t="s">
        <v>607</v>
      </c>
      <c r="C334" s="1" t="s">
        <v>663</v>
      </c>
      <c r="D334" s="96">
        <v>0</v>
      </c>
      <c r="E334" s="17">
        <v>0</v>
      </c>
      <c r="F334" s="17">
        <v>0</v>
      </c>
      <c r="G334" s="17">
        <v>0</v>
      </c>
      <c r="H334" s="17">
        <v>0</v>
      </c>
    </row>
    <row r="335" spans="1:8" ht="14.25" customHeight="1" x14ac:dyDescent="0.2">
      <c r="A335" s="1" t="s">
        <v>608</v>
      </c>
      <c r="B335" s="1" t="s">
        <v>609</v>
      </c>
      <c r="C335" s="1" t="s">
        <v>663</v>
      </c>
      <c r="D335" s="96">
        <v>2</v>
      </c>
      <c r="E335" s="17">
        <v>2</v>
      </c>
      <c r="F335" s="17">
        <v>0</v>
      </c>
      <c r="G335" s="17">
        <v>0</v>
      </c>
      <c r="H335" s="17">
        <v>0</v>
      </c>
    </row>
    <row r="336" spans="1:8" ht="14.25" customHeight="1" x14ac:dyDescent="0.2">
      <c r="A336" s="1" t="s">
        <v>610</v>
      </c>
      <c r="B336" s="1" t="s">
        <v>611</v>
      </c>
      <c r="C336" s="1" t="s">
        <v>659</v>
      </c>
      <c r="D336" s="96">
        <v>0</v>
      </c>
      <c r="E336" s="17">
        <v>0</v>
      </c>
      <c r="F336" s="17">
        <v>0</v>
      </c>
      <c r="G336" s="17">
        <v>0</v>
      </c>
      <c r="H336" s="17">
        <v>0</v>
      </c>
    </row>
    <row r="337" spans="1:8" ht="14.25" customHeight="1" x14ac:dyDescent="0.2">
      <c r="A337" s="1" t="s">
        <v>612</v>
      </c>
      <c r="B337" s="1" t="s">
        <v>613</v>
      </c>
      <c r="C337" s="1" t="s">
        <v>660</v>
      </c>
      <c r="D337" s="96">
        <v>0</v>
      </c>
      <c r="E337" s="17">
        <v>0</v>
      </c>
      <c r="F337" s="17">
        <v>0</v>
      </c>
      <c r="G337" s="17">
        <v>0</v>
      </c>
      <c r="H337" s="17">
        <v>0</v>
      </c>
    </row>
    <row r="338" spans="1:8" ht="14.25" customHeight="1" x14ac:dyDescent="0.2">
      <c r="A338" s="1" t="s">
        <v>614</v>
      </c>
      <c r="B338" s="1" t="s">
        <v>615</v>
      </c>
      <c r="C338" s="1" t="s">
        <v>658</v>
      </c>
      <c r="D338" s="96">
        <v>7</v>
      </c>
      <c r="E338" s="17">
        <v>6</v>
      </c>
      <c r="F338" s="17">
        <v>0</v>
      </c>
      <c r="G338" s="17">
        <v>0</v>
      </c>
      <c r="H338" s="17">
        <v>1</v>
      </c>
    </row>
    <row r="339" spans="1:8" ht="14.25" customHeight="1" x14ac:dyDescent="0.2">
      <c r="A339" s="1" t="s">
        <v>616</v>
      </c>
      <c r="B339" s="1" t="s">
        <v>617</v>
      </c>
      <c r="C339" s="1" t="s">
        <v>663</v>
      </c>
      <c r="D339" s="96">
        <v>4</v>
      </c>
      <c r="E339" s="17">
        <v>4</v>
      </c>
      <c r="F339" s="17">
        <v>0</v>
      </c>
      <c r="G339" s="17">
        <v>0</v>
      </c>
      <c r="H339" s="17">
        <v>0</v>
      </c>
    </row>
    <row r="340" spans="1:8" ht="14.25" customHeight="1" x14ac:dyDescent="0.2">
      <c r="A340" s="1" t="s">
        <v>618</v>
      </c>
      <c r="B340" s="1" t="s">
        <v>619</v>
      </c>
      <c r="C340" s="1" t="s">
        <v>656</v>
      </c>
      <c r="D340" s="97">
        <v>217</v>
      </c>
      <c r="E340" s="46">
        <v>103</v>
      </c>
      <c r="F340" s="46">
        <v>51</v>
      </c>
      <c r="G340" s="46">
        <v>21</v>
      </c>
      <c r="H340" s="46">
        <v>42</v>
      </c>
    </row>
    <row r="341" spans="1:8" ht="14.25" customHeight="1" x14ac:dyDescent="0.2">
      <c r="A341" s="1" t="s">
        <v>620</v>
      </c>
      <c r="B341" s="1" t="s">
        <v>621</v>
      </c>
      <c r="C341" s="1" t="s">
        <v>663</v>
      </c>
      <c r="D341" s="97">
        <v>18</v>
      </c>
      <c r="E341" s="46">
        <v>15</v>
      </c>
      <c r="F341" s="46">
        <v>0</v>
      </c>
      <c r="G341" s="46">
        <v>1</v>
      </c>
      <c r="H341" s="46">
        <v>2</v>
      </c>
    </row>
    <row r="342" spans="1:8" ht="14.25" customHeight="1" x14ac:dyDescent="0.2">
      <c r="A342" s="1" t="s">
        <v>622</v>
      </c>
      <c r="B342" s="1" t="s">
        <v>623</v>
      </c>
      <c r="C342" s="1" t="s">
        <v>659</v>
      </c>
      <c r="D342" s="96">
        <v>30</v>
      </c>
      <c r="E342" s="17">
        <v>29</v>
      </c>
      <c r="F342" s="17">
        <v>0</v>
      </c>
      <c r="G342" s="17">
        <v>0</v>
      </c>
      <c r="H342" s="17">
        <v>1</v>
      </c>
    </row>
    <row r="343" spans="1:8" ht="14.25" customHeight="1" x14ac:dyDescent="0.2">
      <c r="A343" s="1" t="s">
        <v>624</v>
      </c>
      <c r="B343" s="1" t="s">
        <v>625</v>
      </c>
      <c r="C343" s="1" t="s">
        <v>663</v>
      </c>
      <c r="D343" s="96">
        <v>31</v>
      </c>
      <c r="E343" s="17">
        <v>28</v>
      </c>
      <c r="F343" s="17">
        <v>1</v>
      </c>
      <c r="G343" s="17">
        <v>0</v>
      </c>
      <c r="H343" s="17">
        <v>2</v>
      </c>
    </row>
    <row r="344" spans="1:8" ht="14.25" customHeight="1" x14ac:dyDescent="0.2">
      <c r="A344" s="1" t="s">
        <v>626</v>
      </c>
      <c r="B344" s="1" t="s">
        <v>627</v>
      </c>
      <c r="C344" s="1" t="s">
        <v>658</v>
      </c>
      <c r="D344" s="96">
        <v>9</v>
      </c>
      <c r="E344" s="17">
        <v>9</v>
      </c>
      <c r="F344" s="17">
        <v>0</v>
      </c>
      <c r="G344" s="17">
        <v>0</v>
      </c>
      <c r="H344" s="17">
        <v>0</v>
      </c>
    </row>
    <row r="345" spans="1:8" ht="14.25" customHeight="1" x14ac:dyDescent="0.2">
      <c r="A345" s="1" t="s">
        <v>628</v>
      </c>
      <c r="B345" s="1" t="s">
        <v>629</v>
      </c>
      <c r="C345" s="1" t="s">
        <v>658</v>
      </c>
      <c r="D345" s="97">
        <v>11</v>
      </c>
      <c r="E345" s="46">
        <v>10</v>
      </c>
      <c r="F345" s="46">
        <v>1</v>
      </c>
      <c r="G345" s="46">
        <v>0</v>
      </c>
      <c r="H345" s="46">
        <v>0</v>
      </c>
    </row>
    <row r="346" spans="1:8" ht="14.25" customHeight="1" x14ac:dyDescent="0.2">
      <c r="A346" s="1" t="s">
        <v>630</v>
      </c>
      <c r="B346" s="1" t="s">
        <v>631</v>
      </c>
      <c r="C346" s="1" t="s">
        <v>659</v>
      </c>
      <c r="D346" s="96">
        <v>14</v>
      </c>
      <c r="E346" s="17">
        <v>14</v>
      </c>
      <c r="F346" s="17">
        <v>0</v>
      </c>
      <c r="G346" s="17">
        <v>0</v>
      </c>
      <c r="H346" s="17">
        <v>0</v>
      </c>
    </row>
    <row r="347" spans="1:8" ht="14.25" customHeight="1" x14ac:dyDescent="0.2">
      <c r="A347" s="1" t="s">
        <v>632</v>
      </c>
      <c r="B347" s="1" t="s">
        <v>633</v>
      </c>
      <c r="C347" s="1" t="s">
        <v>658</v>
      </c>
      <c r="D347" s="97">
        <v>18</v>
      </c>
      <c r="E347" s="46">
        <v>14</v>
      </c>
      <c r="F347" s="46">
        <v>4</v>
      </c>
      <c r="G347" s="46">
        <v>0</v>
      </c>
      <c r="H347" s="46">
        <v>0</v>
      </c>
    </row>
    <row r="348" spans="1:8" ht="14.25" customHeight="1" x14ac:dyDescent="0.2">
      <c r="A348" s="1" t="s">
        <v>634</v>
      </c>
      <c r="B348" s="1" t="s">
        <v>635</v>
      </c>
      <c r="C348" s="1" t="s">
        <v>658</v>
      </c>
      <c r="D348" s="96">
        <v>10</v>
      </c>
      <c r="E348" s="17">
        <v>8</v>
      </c>
      <c r="F348" s="17">
        <v>1</v>
      </c>
      <c r="G348" s="17">
        <v>1</v>
      </c>
      <c r="H348" s="17">
        <v>0</v>
      </c>
    </row>
    <row r="349" spans="1:8" ht="14.25" customHeight="1" x14ac:dyDescent="0.2">
      <c r="A349" s="1" t="s">
        <v>636</v>
      </c>
      <c r="B349" s="1" t="s">
        <v>637</v>
      </c>
      <c r="C349" s="1" t="s">
        <v>664</v>
      </c>
      <c r="D349" s="96">
        <v>19</v>
      </c>
      <c r="E349" s="17">
        <v>7</v>
      </c>
      <c r="F349" s="17">
        <v>11</v>
      </c>
      <c r="G349" s="17">
        <v>1</v>
      </c>
      <c r="H349" s="17">
        <v>0</v>
      </c>
    </row>
    <row r="350" spans="1:8" ht="14.25" customHeight="1" x14ac:dyDescent="0.2">
      <c r="A350" s="1" t="s">
        <v>638</v>
      </c>
      <c r="B350" s="1" t="s">
        <v>639</v>
      </c>
      <c r="C350" s="1" t="s">
        <v>664</v>
      </c>
      <c r="D350" s="97">
        <v>12</v>
      </c>
      <c r="E350" s="46">
        <v>8</v>
      </c>
      <c r="F350" s="46">
        <v>0</v>
      </c>
      <c r="G350" s="46">
        <v>0</v>
      </c>
      <c r="H350" s="46">
        <v>4</v>
      </c>
    </row>
    <row r="351" spans="1:8" ht="14.25" customHeight="1" x14ac:dyDescent="0.2">
      <c r="A351" s="1" t="s">
        <v>640</v>
      </c>
      <c r="B351" s="1" t="s">
        <v>641</v>
      </c>
      <c r="C351" s="1" t="s">
        <v>658</v>
      </c>
      <c r="D351" s="96">
        <v>35</v>
      </c>
      <c r="E351" s="17">
        <v>28</v>
      </c>
      <c r="F351" s="17">
        <v>6</v>
      </c>
      <c r="G351" s="17">
        <v>0</v>
      </c>
      <c r="H351" s="17">
        <v>1</v>
      </c>
    </row>
    <row r="352" spans="1:8" ht="14.25" customHeight="1" x14ac:dyDescent="0.2">
      <c r="A352" s="1" t="s">
        <v>642</v>
      </c>
      <c r="B352" s="1" t="s">
        <v>643</v>
      </c>
      <c r="C352" s="1" t="s">
        <v>664</v>
      </c>
      <c r="D352" s="96">
        <v>3</v>
      </c>
      <c r="E352" s="17">
        <v>2</v>
      </c>
      <c r="F352" s="17">
        <v>1</v>
      </c>
      <c r="G352" s="17">
        <v>0</v>
      </c>
      <c r="H352" s="17">
        <v>0</v>
      </c>
    </row>
    <row r="353" spans="1:8" ht="14.25" customHeight="1" x14ac:dyDescent="0.2">
      <c r="A353" s="1" t="s">
        <v>644</v>
      </c>
      <c r="B353" s="1" t="s">
        <v>645</v>
      </c>
      <c r="C353" s="1" t="s">
        <v>658</v>
      </c>
      <c r="D353" s="96">
        <v>14</v>
      </c>
      <c r="E353" s="17">
        <v>12</v>
      </c>
      <c r="F353" s="17">
        <v>2</v>
      </c>
      <c r="G353" s="17">
        <v>0</v>
      </c>
      <c r="H353" s="17">
        <v>0</v>
      </c>
    </row>
    <row r="354" spans="1:8" ht="14.25" customHeight="1" x14ac:dyDescent="0.2">
      <c r="A354" s="1" t="s">
        <v>646</v>
      </c>
      <c r="B354" s="1" t="s">
        <v>647</v>
      </c>
      <c r="C354" s="1" t="s">
        <v>659</v>
      </c>
      <c r="D354" s="96">
        <v>0</v>
      </c>
      <c r="E354" s="17">
        <v>0</v>
      </c>
      <c r="F354" s="17">
        <v>0</v>
      </c>
      <c r="G354" s="17">
        <v>0</v>
      </c>
      <c r="H354" s="17">
        <v>0</v>
      </c>
    </row>
    <row r="355" spans="1:8" ht="14.25" customHeight="1" x14ac:dyDescent="0.2">
      <c r="A355" s="1" t="s">
        <v>648</v>
      </c>
      <c r="B355" s="1" t="s">
        <v>649</v>
      </c>
      <c r="C355" s="1" t="s">
        <v>664</v>
      </c>
      <c r="D355" s="96">
        <v>4</v>
      </c>
      <c r="E355" s="17">
        <v>4</v>
      </c>
      <c r="F355" s="17">
        <v>0</v>
      </c>
      <c r="G355" s="17">
        <v>0</v>
      </c>
      <c r="H355" s="17">
        <v>0</v>
      </c>
    </row>
    <row r="356" spans="1:8" ht="14.25" customHeight="1" x14ac:dyDescent="0.2">
      <c r="A356" s="1" t="s">
        <v>650</v>
      </c>
      <c r="B356" s="1" t="s">
        <v>651</v>
      </c>
      <c r="C356" s="1" t="s">
        <v>662</v>
      </c>
      <c r="D356" s="96">
        <v>29</v>
      </c>
      <c r="E356" s="17">
        <v>26</v>
      </c>
      <c r="F356" s="17">
        <v>3</v>
      </c>
      <c r="G356" s="17">
        <v>0</v>
      </c>
      <c r="H356" s="17">
        <v>0</v>
      </c>
    </row>
    <row r="357" spans="1:8" ht="14.25" customHeight="1" thickBot="1" x14ac:dyDescent="0.25">
      <c r="A357" s="7"/>
      <c r="B357" s="7"/>
      <c r="C357" s="7"/>
      <c r="D357" s="7"/>
      <c r="E357" s="7"/>
      <c r="F357" s="7"/>
      <c r="G357" s="7"/>
      <c r="H357" s="7"/>
    </row>
    <row r="358" spans="1:8" ht="8.25" customHeight="1" x14ac:dyDescent="0.2"/>
    <row r="359" spans="1:8" ht="27" customHeight="1" x14ac:dyDescent="0.2">
      <c r="A359" s="116" t="s">
        <v>772</v>
      </c>
      <c r="B359" s="116"/>
      <c r="C359" s="116"/>
      <c r="D359" s="116"/>
      <c r="E359" s="116"/>
      <c r="F359" s="116"/>
      <c r="G359" s="116"/>
      <c r="H359" s="116"/>
    </row>
    <row r="360" spans="1:8" ht="26.25" customHeight="1" x14ac:dyDescent="0.2">
      <c r="A360" s="114" t="s">
        <v>771</v>
      </c>
      <c r="B360" s="114"/>
      <c r="C360" s="114"/>
      <c r="D360" s="114"/>
      <c r="E360" s="114"/>
      <c r="F360" s="114"/>
      <c r="G360" s="114"/>
      <c r="H360" s="114"/>
    </row>
    <row r="361" spans="1:8" ht="12" customHeight="1" x14ac:dyDescent="0.2">
      <c r="A361" s="69" t="s">
        <v>694</v>
      </c>
      <c r="B361" s="14"/>
      <c r="C361" s="14"/>
      <c r="D361" s="14"/>
      <c r="E361" s="14"/>
      <c r="F361" s="14"/>
      <c r="G361" s="40"/>
    </row>
    <row r="362" spans="1:8" x14ac:dyDescent="0.2">
      <c r="A362" s="14" t="s">
        <v>668</v>
      </c>
      <c r="B362" s="14"/>
      <c r="C362" s="14"/>
      <c r="D362" s="14"/>
      <c r="E362" s="14"/>
    </row>
    <row r="363" spans="1:8" x14ac:dyDescent="0.2">
      <c r="A363" s="14" t="s">
        <v>669</v>
      </c>
      <c r="B363" s="14"/>
      <c r="C363" s="14"/>
      <c r="D363" s="14"/>
      <c r="E363" s="14"/>
    </row>
    <row r="364" spans="1:8" ht="24" customHeight="1" x14ac:dyDescent="0.2">
      <c r="A364" s="114" t="s">
        <v>674</v>
      </c>
      <c r="B364" s="114"/>
      <c r="C364" s="114"/>
      <c r="D364" s="114"/>
      <c r="E364" s="114"/>
      <c r="F364" s="114"/>
      <c r="G364" s="114"/>
      <c r="H364" s="114"/>
    </row>
    <row r="365" spans="1:8" s="14" customFormat="1" ht="11.25" x14ac:dyDescent="0.2">
      <c r="A365" s="13" t="s">
        <v>673</v>
      </c>
    </row>
    <row r="366" spans="1:8" x14ac:dyDescent="0.2">
      <c r="A366" s="11" t="s">
        <v>670</v>
      </c>
      <c r="B366" s="11"/>
      <c r="C366" s="14"/>
      <c r="D366" s="14"/>
      <c r="E366" s="14"/>
    </row>
    <row r="367" spans="1:8" x14ac:dyDescent="0.2">
      <c r="A367" s="12" t="s">
        <v>703</v>
      </c>
      <c r="B367" s="14"/>
      <c r="C367" s="14"/>
      <c r="D367" s="14"/>
      <c r="E367" s="14"/>
    </row>
    <row r="368" spans="1:8" x14ac:dyDescent="0.2">
      <c r="A368" s="14" t="s">
        <v>671</v>
      </c>
      <c r="B368" s="14"/>
      <c r="C368" s="14"/>
      <c r="D368" s="14"/>
      <c r="E368" s="14"/>
    </row>
    <row r="369" spans="1:8" x14ac:dyDescent="0.2">
      <c r="A369" s="14" t="s">
        <v>672</v>
      </c>
      <c r="B369" s="14"/>
      <c r="C369" s="14"/>
      <c r="D369" s="14"/>
      <c r="E369" s="14"/>
    </row>
    <row r="370" spans="1:8" ht="9" customHeight="1" x14ac:dyDescent="0.2">
      <c r="A370" s="14"/>
      <c r="B370" s="14"/>
      <c r="C370" s="14"/>
      <c r="D370" s="14"/>
      <c r="E370" s="14"/>
    </row>
    <row r="371" spans="1:8" s="14" customFormat="1" ht="11.25" x14ac:dyDescent="0.2">
      <c r="A371" s="14" t="s">
        <v>675</v>
      </c>
      <c r="B371" s="23" t="s">
        <v>677</v>
      </c>
      <c r="G371" s="47" t="s">
        <v>679</v>
      </c>
      <c r="H371" s="48" t="s">
        <v>680</v>
      </c>
    </row>
    <row r="372" spans="1:8" s="14" customFormat="1" ht="11.25" x14ac:dyDescent="0.2">
      <c r="A372" s="14" t="s">
        <v>676</v>
      </c>
      <c r="B372" s="24" t="s">
        <v>724</v>
      </c>
      <c r="G372" s="47" t="s">
        <v>678</v>
      </c>
      <c r="H372" s="49" t="s">
        <v>681</v>
      </c>
    </row>
    <row r="373" spans="1:8" s="14" customFormat="1" ht="11.25" x14ac:dyDescent="0.2"/>
    <row r="374" spans="1:8" s="14" customFormat="1" ht="11.25" x14ac:dyDescent="0.2"/>
    <row r="375" spans="1:8" s="14" customFormat="1" ht="11.25" x14ac:dyDescent="0.2"/>
    <row r="376" spans="1:8" s="14" customFormat="1" ht="11.25" x14ac:dyDescent="0.2"/>
    <row r="377" spans="1:8" s="14" customFormat="1" ht="11.25" x14ac:dyDescent="0.2"/>
    <row r="378" spans="1:8" s="14" customFormat="1" ht="11.25" x14ac:dyDescent="0.2"/>
    <row r="379" spans="1:8" s="14" customFormat="1" ht="11.25" x14ac:dyDescent="0.2"/>
    <row r="380" spans="1:8" s="14" customFormat="1" ht="11.25" x14ac:dyDescent="0.2"/>
  </sheetData>
  <mergeCells count="5">
    <mergeCell ref="A1:H1"/>
    <mergeCell ref="A364:H364"/>
    <mergeCell ref="A360:H360"/>
    <mergeCell ref="B4:C4"/>
    <mergeCell ref="A359:H359"/>
  </mergeCells>
  <conditionalFormatting sqref="D31:E356">
    <cfRule type="expression" dxfId="7" priority="29">
      <formula>#REF!="yes"</formula>
    </cfRule>
    <cfRule type="expression" dxfId="6" priority="30">
      <formula>H31="yes"</formula>
    </cfRule>
  </conditionalFormatting>
  <conditionalFormatting sqref="F31:H356">
    <cfRule type="expression" dxfId="5" priority="31">
      <formula>#REF!="yes"</formula>
    </cfRule>
    <cfRule type="expression" dxfId="4" priority="32">
      <formula>#REF!="yes"</formula>
    </cfRule>
  </conditionalFormatting>
  <hyperlinks>
    <hyperlink ref="B371" r:id="rId1"/>
    <hyperlink ref="A365" r:id="rId2"/>
    <hyperlink ref="A361" r:id="rId3"/>
  </hyperlinks>
  <pageMargins left="0.70866141732283472" right="0.70866141732283472" top="0.74803149606299213" bottom="0.74803149606299213" header="0.31496062992125984" footer="0.31496062992125984"/>
  <pageSetup paperSize="9" scale="73" fitToHeight="0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0"/>
  <sheetViews>
    <sheetView showGridLines="0" zoomScale="80" zoomScaleNormal="80" workbookViewId="0">
      <pane ySplit="12" topLeftCell="A13" activePane="bottomLeft" state="frozen"/>
      <selection pane="bottomLeft" activeCell="A13" sqref="A13"/>
    </sheetView>
  </sheetViews>
  <sheetFormatPr defaultRowHeight="12.75" x14ac:dyDescent="0.2"/>
  <cols>
    <col min="1" max="1" width="10.77734375" style="1" customWidth="1"/>
    <col min="2" max="2" width="20.77734375" style="1" bestFit="1" customWidth="1"/>
    <col min="3" max="3" width="18.109375" style="1" bestFit="1" customWidth="1"/>
    <col min="4" max="8" width="9.88671875" style="1" customWidth="1"/>
    <col min="9" max="16384" width="8.88671875" style="1"/>
  </cols>
  <sheetData>
    <row r="1" spans="1:8" ht="22.5" customHeight="1" x14ac:dyDescent="0.2">
      <c r="A1" s="4" t="s">
        <v>744</v>
      </c>
      <c r="B1" s="2"/>
      <c r="C1" s="2"/>
      <c r="D1" s="2"/>
      <c r="E1" s="2"/>
      <c r="F1" s="2"/>
      <c r="G1" s="2"/>
      <c r="H1" s="2"/>
    </row>
    <row r="2" spans="1:8" ht="20.25" customHeight="1" x14ac:dyDescent="0.2">
      <c r="A2" s="37" t="s">
        <v>763</v>
      </c>
      <c r="B2" s="3"/>
      <c r="C2" s="3"/>
      <c r="D2" s="3"/>
      <c r="E2" s="3"/>
      <c r="F2" s="3"/>
      <c r="G2" s="3"/>
      <c r="H2" s="3"/>
    </row>
    <row r="3" spans="1:8" ht="13.5" thickBot="1" x14ac:dyDescent="0.25">
      <c r="A3" s="7"/>
      <c r="B3" s="7"/>
      <c r="C3" s="7"/>
      <c r="D3" s="7"/>
      <c r="E3" s="7"/>
      <c r="F3" s="7"/>
      <c r="G3" s="7"/>
      <c r="H3" s="45" t="s">
        <v>768</v>
      </c>
    </row>
    <row r="4" spans="1:8" ht="42" customHeight="1" x14ac:dyDescent="0.2">
      <c r="A4" s="5" t="s">
        <v>652</v>
      </c>
      <c r="B4" s="115" t="s">
        <v>757</v>
      </c>
      <c r="C4" s="115"/>
      <c r="D4" s="6" t="s">
        <v>700</v>
      </c>
      <c r="E4" s="6" t="s">
        <v>760</v>
      </c>
      <c r="F4" s="6" t="s">
        <v>686</v>
      </c>
      <c r="G4" s="6" t="s">
        <v>755</v>
      </c>
      <c r="H4" s="6" t="s">
        <v>756</v>
      </c>
    </row>
    <row r="5" spans="1:8" ht="9" customHeight="1" x14ac:dyDescent="0.2">
      <c r="A5" s="8"/>
      <c r="B5" s="8"/>
      <c r="C5" s="8"/>
      <c r="D5" s="79"/>
      <c r="E5" s="8"/>
      <c r="F5" s="8"/>
      <c r="G5" s="8"/>
      <c r="H5" s="8"/>
    </row>
    <row r="6" spans="1:8" ht="14.25" customHeight="1" x14ac:dyDescent="0.2">
      <c r="A6" s="44" t="s">
        <v>687</v>
      </c>
      <c r="B6" s="20" t="s">
        <v>654</v>
      </c>
      <c r="C6" s="20"/>
      <c r="D6" s="34">
        <v>4751</v>
      </c>
      <c r="E6" s="34">
        <v>3</v>
      </c>
      <c r="F6" s="34">
        <v>370</v>
      </c>
      <c r="G6" s="34">
        <v>3842</v>
      </c>
      <c r="H6" s="34">
        <v>536</v>
      </c>
    </row>
    <row r="7" spans="1:8" ht="14.25" customHeight="1" x14ac:dyDescent="0.2">
      <c r="A7" s="8"/>
      <c r="B7" s="21" t="s">
        <v>657</v>
      </c>
      <c r="C7" s="21"/>
      <c r="D7" s="34"/>
      <c r="E7" s="35">
        <v>6.3144601136602821E-2</v>
      </c>
      <c r="F7" s="35">
        <v>7.7878341401810145</v>
      </c>
      <c r="G7" s="35">
        <v>80.86718585560935</v>
      </c>
      <c r="H7" s="35">
        <v>11.281835403073037</v>
      </c>
    </row>
    <row r="8" spans="1:8" ht="10.5" customHeight="1" x14ac:dyDescent="0.2">
      <c r="A8" s="8"/>
      <c r="B8" s="20"/>
      <c r="C8" s="20"/>
      <c r="D8" s="34"/>
      <c r="E8" s="34"/>
      <c r="F8" s="34"/>
      <c r="G8" s="34"/>
      <c r="H8" s="34"/>
    </row>
    <row r="9" spans="1:8" ht="14.25" customHeight="1" x14ac:dyDescent="0.2">
      <c r="A9" s="39" t="s">
        <v>688</v>
      </c>
      <c r="B9" s="39" t="s">
        <v>656</v>
      </c>
      <c r="C9" s="20"/>
      <c r="D9" s="34">
        <v>1137</v>
      </c>
      <c r="E9" s="34">
        <v>1</v>
      </c>
      <c r="F9" s="34">
        <v>66</v>
      </c>
      <c r="G9" s="34">
        <v>813</v>
      </c>
      <c r="H9" s="34">
        <v>257</v>
      </c>
    </row>
    <row r="10" spans="1:8" ht="14.25" customHeight="1" x14ac:dyDescent="0.2">
      <c r="A10" s="39"/>
      <c r="B10" s="21" t="s">
        <v>682</v>
      </c>
      <c r="C10" s="20"/>
      <c r="D10" s="35"/>
      <c r="E10" s="35">
        <v>8.7950747581354446E-2</v>
      </c>
      <c r="F10" s="35">
        <v>5.8047493403693933</v>
      </c>
      <c r="G10" s="35">
        <v>71.503957783641155</v>
      </c>
      <c r="H10" s="35">
        <v>22.603342128408091</v>
      </c>
    </row>
    <row r="11" spans="1:8" ht="14.25" customHeight="1" x14ac:dyDescent="0.2">
      <c r="A11" s="95" t="s">
        <v>689</v>
      </c>
      <c r="B11" s="39" t="s">
        <v>761</v>
      </c>
      <c r="C11" s="20"/>
      <c r="D11" s="34">
        <v>3614</v>
      </c>
      <c r="E11" s="34">
        <v>2</v>
      </c>
      <c r="F11" s="34">
        <v>304</v>
      </c>
      <c r="G11" s="34">
        <v>3029</v>
      </c>
      <c r="H11" s="34">
        <v>279</v>
      </c>
    </row>
    <row r="12" spans="1:8" ht="14.25" customHeight="1" x14ac:dyDescent="0.2">
      <c r="A12" s="82"/>
      <c r="B12" s="21" t="s">
        <v>762</v>
      </c>
      <c r="C12" s="20"/>
      <c r="D12" s="35"/>
      <c r="E12" s="35">
        <v>5.5340343110127282E-2</v>
      </c>
      <c r="F12" s="35">
        <v>8.4117321527393472</v>
      </c>
      <c r="G12" s="35">
        <v>83.812949640287769</v>
      </c>
      <c r="H12" s="35">
        <v>7.7199778638627565</v>
      </c>
    </row>
    <row r="13" spans="1:8" ht="8.25" customHeight="1" x14ac:dyDescent="0.2">
      <c r="A13" s="39"/>
      <c r="B13" s="21"/>
      <c r="C13" s="20"/>
      <c r="D13" s="35"/>
      <c r="E13" s="35"/>
      <c r="F13" s="35"/>
      <c r="G13" s="35"/>
      <c r="H13" s="35"/>
    </row>
    <row r="14" spans="1:8" ht="14.25" customHeight="1" x14ac:dyDescent="0.2">
      <c r="A14" s="39" t="s">
        <v>725</v>
      </c>
      <c r="B14" s="39" t="s">
        <v>665</v>
      </c>
      <c r="C14" s="20"/>
      <c r="D14" s="34">
        <v>51</v>
      </c>
      <c r="E14" s="34">
        <v>0</v>
      </c>
      <c r="F14" s="34">
        <v>8</v>
      </c>
      <c r="G14" s="34">
        <v>39</v>
      </c>
      <c r="H14" s="34">
        <v>4</v>
      </c>
    </row>
    <row r="15" spans="1:8" ht="14.25" customHeight="1" x14ac:dyDescent="0.2">
      <c r="A15" s="39"/>
      <c r="B15" s="21" t="s">
        <v>733</v>
      </c>
      <c r="C15" s="20"/>
      <c r="D15" s="35"/>
      <c r="E15" s="35">
        <v>0</v>
      </c>
      <c r="F15" s="35">
        <v>15.686274509803921</v>
      </c>
      <c r="G15" s="35">
        <v>76.470588235294116</v>
      </c>
      <c r="H15" s="35">
        <v>7.8431372549019605</v>
      </c>
    </row>
    <row r="16" spans="1:8" ht="14.25" customHeight="1" x14ac:dyDescent="0.2">
      <c r="A16" s="39" t="s">
        <v>726</v>
      </c>
      <c r="B16" s="39" t="s">
        <v>659</v>
      </c>
      <c r="C16" s="20"/>
      <c r="D16" s="34">
        <v>434</v>
      </c>
      <c r="E16" s="34">
        <v>0</v>
      </c>
      <c r="F16" s="34">
        <v>31</v>
      </c>
      <c r="G16" s="34">
        <v>378</v>
      </c>
      <c r="H16" s="34">
        <v>25</v>
      </c>
    </row>
    <row r="17" spans="1:8" ht="14.25" customHeight="1" x14ac:dyDescent="0.2">
      <c r="A17" s="39"/>
      <c r="B17" s="21" t="s">
        <v>734</v>
      </c>
      <c r="C17" s="20"/>
      <c r="D17" s="35"/>
      <c r="E17" s="35">
        <v>0</v>
      </c>
      <c r="F17" s="35">
        <v>7.1428571428571423</v>
      </c>
      <c r="G17" s="35">
        <v>87.096774193548384</v>
      </c>
      <c r="H17" s="35">
        <v>5.7603686635944698</v>
      </c>
    </row>
    <row r="18" spans="1:8" ht="14.25" customHeight="1" x14ac:dyDescent="0.2">
      <c r="A18" s="39" t="s">
        <v>727</v>
      </c>
      <c r="B18" s="39" t="s">
        <v>662</v>
      </c>
      <c r="C18" s="20"/>
      <c r="D18" s="34">
        <v>207</v>
      </c>
      <c r="E18" s="34">
        <v>0</v>
      </c>
      <c r="F18" s="34">
        <v>13</v>
      </c>
      <c r="G18" s="34">
        <v>182</v>
      </c>
      <c r="H18" s="34">
        <v>12</v>
      </c>
    </row>
    <row r="19" spans="1:8" ht="14.25" customHeight="1" x14ac:dyDescent="0.2">
      <c r="A19" s="39"/>
      <c r="B19" s="21" t="s">
        <v>735</v>
      </c>
      <c r="C19" s="20"/>
      <c r="D19" s="35"/>
      <c r="E19" s="35">
        <v>0</v>
      </c>
      <c r="F19" s="35">
        <v>6.2801932367149762</v>
      </c>
      <c r="G19" s="35">
        <v>87.922705314009661</v>
      </c>
      <c r="H19" s="35">
        <v>5.7971014492753623</v>
      </c>
    </row>
    <row r="20" spans="1:8" ht="14.25" customHeight="1" x14ac:dyDescent="0.2">
      <c r="A20" s="39" t="s">
        <v>728</v>
      </c>
      <c r="B20" s="39" t="s">
        <v>660</v>
      </c>
      <c r="C20" s="20"/>
      <c r="D20" s="34">
        <v>313</v>
      </c>
      <c r="E20" s="34">
        <v>0</v>
      </c>
      <c r="F20" s="34">
        <v>25</v>
      </c>
      <c r="G20" s="34">
        <v>261</v>
      </c>
      <c r="H20" s="34">
        <v>27</v>
      </c>
    </row>
    <row r="21" spans="1:8" ht="14.25" customHeight="1" x14ac:dyDescent="0.2">
      <c r="A21" s="39"/>
      <c r="B21" s="21" t="s">
        <v>736</v>
      </c>
      <c r="C21" s="20"/>
      <c r="D21" s="35"/>
      <c r="E21" s="35">
        <v>0</v>
      </c>
      <c r="F21" s="35">
        <v>7.9872204472843444</v>
      </c>
      <c r="G21" s="35">
        <v>83.386581469648561</v>
      </c>
      <c r="H21" s="35">
        <v>8.6261980830670915</v>
      </c>
    </row>
    <row r="22" spans="1:8" ht="14.25" customHeight="1" x14ac:dyDescent="0.2">
      <c r="A22" s="39" t="s">
        <v>729</v>
      </c>
      <c r="B22" s="39" t="s">
        <v>664</v>
      </c>
      <c r="C22" s="20"/>
      <c r="D22" s="34">
        <v>295</v>
      </c>
      <c r="E22" s="34">
        <v>0</v>
      </c>
      <c r="F22" s="34">
        <v>18</v>
      </c>
      <c r="G22" s="34">
        <v>225</v>
      </c>
      <c r="H22" s="34">
        <v>52</v>
      </c>
    </row>
    <row r="23" spans="1:8" ht="14.25" customHeight="1" x14ac:dyDescent="0.2">
      <c r="A23" s="39"/>
      <c r="B23" s="21" t="s">
        <v>737</v>
      </c>
      <c r="C23" s="20"/>
      <c r="D23" s="35"/>
      <c r="E23" s="35">
        <v>0</v>
      </c>
      <c r="F23" s="35">
        <v>6.1016949152542379</v>
      </c>
      <c r="G23" s="35">
        <v>76.271186440677965</v>
      </c>
      <c r="H23" s="35">
        <v>17.627118644067796</v>
      </c>
    </row>
    <row r="24" spans="1:8" ht="14.25" customHeight="1" x14ac:dyDescent="0.2">
      <c r="A24" s="39" t="s">
        <v>730</v>
      </c>
      <c r="B24" s="39" t="s">
        <v>661</v>
      </c>
      <c r="C24" s="20"/>
      <c r="D24" s="34">
        <v>615</v>
      </c>
      <c r="E24" s="34">
        <v>1</v>
      </c>
      <c r="F24" s="34">
        <v>51</v>
      </c>
      <c r="G24" s="34">
        <v>506</v>
      </c>
      <c r="H24" s="34">
        <v>57</v>
      </c>
    </row>
    <row r="25" spans="1:8" ht="14.25" customHeight="1" x14ac:dyDescent="0.2">
      <c r="A25" s="39"/>
      <c r="B25" s="21" t="s">
        <v>738</v>
      </c>
      <c r="C25" s="20"/>
      <c r="D25" s="35"/>
      <c r="E25" s="35">
        <v>0.16260162601626016</v>
      </c>
      <c r="F25" s="35">
        <v>8.2926829268292686</v>
      </c>
      <c r="G25" s="35">
        <v>82.276422764227647</v>
      </c>
      <c r="H25" s="35">
        <v>9.2682926829268286</v>
      </c>
    </row>
    <row r="26" spans="1:8" ht="14.25" customHeight="1" x14ac:dyDescent="0.2">
      <c r="A26" s="39" t="s">
        <v>731</v>
      </c>
      <c r="B26" s="39" t="s">
        <v>658</v>
      </c>
      <c r="C26" s="20"/>
      <c r="D26" s="34">
        <v>1119</v>
      </c>
      <c r="E26" s="34">
        <v>1</v>
      </c>
      <c r="F26" s="34">
        <v>111</v>
      </c>
      <c r="G26" s="34">
        <v>950</v>
      </c>
      <c r="H26" s="34">
        <v>57</v>
      </c>
    </row>
    <row r="27" spans="1:8" ht="14.25" customHeight="1" x14ac:dyDescent="0.2">
      <c r="A27" s="39"/>
      <c r="B27" s="21" t="s">
        <v>739</v>
      </c>
      <c r="C27" s="20"/>
      <c r="D27" s="35"/>
      <c r="E27" s="35">
        <v>8.936550491510277E-2</v>
      </c>
      <c r="F27" s="35">
        <v>9.9195710455764079</v>
      </c>
      <c r="G27" s="35">
        <v>84.897229669347624</v>
      </c>
      <c r="H27" s="35">
        <v>5.0938337801608577</v>
      </c>
    </row>
    <row r="28" spans="1:8" ht="14.25" customHeight="1" x14ac:dyDescent="0.2">
      <c r="A28" s="39" t="s">
        <v>732</v>
      </c>
      <c r="B28" s="39" t="s">
        <v>663</v>
      </c>
      <c r="C28" s="20"/>
      <c r="D28" s="34">
        <v>580</v>
      </c>
      <c r="E28" s="34">
        <v>0</v>
      </c>
      <c r="F28" s="34">
        <v>47</v>
      </c>
      <c r="G28" s="34">
        <v>488</v>
      </c>
      <c r="H28" s="34">
        <v>45</v>
      </c>
    </row>
    <row r="29" spans="1:8" ht="14.25" customHeight="1" x14ac:dyDescent="0.2">
      <c r="A29" s="39"/>
      <c r="B29" s="21" t="s">
        <v>740</v>
      </c>
      <c r="C29" s="20"/>
      <c r="D29" s="35"/>
      <c r="E29" s="35">
        <v>0</v>
      </c>
      <c r="F29" s="35">
        <v>8.1034482758620676</v>
      </c>
      <c r="G29" s="35">
        <v>84.137931034482762</v>
      </c>
      <c r="H29" s="35">
        <v>7.7586206896551726</v>
      </c>
    </row>
    <row r="30" spans="1:8" ht="6.75" customHeight="1" x14ac:dyDescent="0.2">
      <c r="A30" s="8"/>
      <c r="B30" s="8"/>
      <c r="C30" s="8"/>
      <c r="D30" s="34"/>
      <c r="E30" s="34"/>
      <c r="F30" s="34"/>
      <c r="G30" s="34"/>
      <c r="H30" s="34"/>
    </row>
    <row r="31" spans="1:8" ht="14.25" customHeight="1" x14ac:dyDescent="0.2">
      <c r="A31" s="1" t="s">
        <v>0</v>
      </c>
      <c r="B31" s="1" t="s">
        <v>1</v>
      </c>
      <c r="C31" s="1" t="s">
        <v>658</v>
      </c>
      <c r="D31" s="96">
        <v>2</v>
      </c>
      <c r="E31" s="17">
        <v>0</v>
      </c>
      <c r="F31" s="17">
        <v>0</v>
      </c>
      <c r="G31" s="17">
        <v>2</v>
      </c>
      <c r="H31" s="17">
        <v>0</v>
      </c>
    </row>
    <row r="32" spans="1:8" ht="14.25" customHeight="1" x14ac:dyDescent="0.2">
      <c r="A32" s="1" t="s">
        <v>2</v>
      </c>
      <c r="B32" s="1" t="s">
        <v>3</v>
      </c>
      <c r="C32" s="1" t="s">
        <v>659</v>
      </c>
      <c r="D32" s="96">
        <v>1</v>
      </c>
      <c r="E32" s="17">
        <v>0</v>
      </c>
      <c r="F32" s="17">
        <v>0</v>
      </c>
      <c r="G32" s="17">
        <v>1</v>
      </c>
      <c r="H32" s="17">
        <v>0</v>
      </c>
    </row>
    <row r="33" spans="1:8" ht="14.25" customHeight="1" x14ac:dyDescent="0.2">
      <c r="A33" s="1" t="s">
        <v>4</v>
      </c>
      <c r="B33" s="1" t="s">
        <v>5</v>
      </c>
      <c r="C33" s="1" t="s">
        <v>660</v>
      </c>
      <c r="D33" s="96">
        <v>4</v>
      </c>
      <c r="E33" s="17">
        <v>0</v>
      </c>
      <c r="F33" s="17">
        <v>0</v>
      </c>
      <c r="G33" s="17">
        <v>4</v>
      </c>
      <c r="H33" s="17">
        <v>0</v>
      </c>
    </row>
    <row r="34" spans="1:8" ht="14.25" customHeight="1" x14ac:dyDescent="0.2">
      <c r="A34" s="1" t="s">
        <v>6</v>
      </c>
      <c r="B34" s="1" t="s">
        <v>7</v>
      </c>
      <c r="C34" s="1" t="s">
        <v>658</v>
      </c>
      <c r="D34" s="96">
        <v>17</v>
      </c>
      <c r="E34" s="17">
        <v>0</v>
      </c>
      <c r="F34" s="17">
        <v>1</v>
      </c>
      <c r="G34" s="17">
        <v>16</v>
      </c>
      <c r="H34" s="17">
        <v>0</v>
      </c>
    </row>
    <row r="35" spans="1:8" ht="14.25" customHeight="1" x14ac:dyDescent="0.2">
      <c r="A35" s="1" t="s">
        <v>8</v>
      </c>
      <c r="B35" s="1" t="s">
        <v>9</v>
      </c>
      <c r="C35" s="1" t="s">
        <v>660</v>
      </c>
      <c r="D35" s="96">
        <v>5</v>
      </c>
      <c r="E35" s="17">
        <v>0</v>
      </c>
      <c r="F35" s="17">
        <v>0</v>
      </c>
      <c r="G35" s="17">
        <v>3</v>
      </c>
      <c r="H35" s="17">
        <v>2</v>
      </c>
    </row>
    <row r="36" spans="1:8" ht="14.25" customHeight="1" x14ac:dyDescent="0.2">
      <c r="A36" s="1" t="s">
        <v>10</v>
      </c>
      <c r="B36" s="1" t="s">
        <v>11</v>
      </c>
      <c r="C36" s="1" t="s">
        <v>658</v>
      </c>
      <c r="D36" s="96">
        <v>11</v>
      </c>
      <c r="E36" s="17">
        <v>0</v>
      </c>
      <c r="F36" s="17">
        <v>1</v>
      </c>
      <c r="G36" s="17">
        <v>10</v>
      </c>
      <c r="H36" s="17">
        <v>0</v>
      </c>
    </row>
    <row r="37" spans="1:8" ht="14.25" customHeight="1" x14ac:dyDescent="0.2">
      <c r="A37" s="1" t="s">
        <v>12</v>
      </c>
      <c r="B37" s="1" t="s">
        <v>13</v>
      </c>
      <c r="C37" s="1" t="s">
        <v>658</v>
      </c>
      <c r="D37" s="96">
        <v>20</v>
      </c>
      <c r="E37" s="17">
        <v>0</v>
      </c>
      <c r="F37" s="17">
        <v>2</v>
      </c>
      <c r="G37" s="17">
        <v>17</v>
      </c>
      <c r="H37" s="17">
        <v>1</v>
      </c>
    </row>
    <row r="38" spans="1:8" ht="14.25" customHeight="1" x14ac:dyDescent="0.2">
      <c r="A38" s="1" t="s">
        <v>14</v>
      </c>
      <c r="B38" s="1" t="s">
        <v>15</v>
      </c>
      <c r="C38" s="1" t="s">
        <v>661</v>
      </c>
      <c r="D38" s="96">
        <v>1</v>
      </c>
      <c r="E38" s="17">
        <v>0</v>
      </c>
      <c r="F38" s="17">
        <v>1</v>
      </c>
      <c r="G38" s="17">
        <v>0</v>
      </c>
      <c r="H38" s="17">
        <v>0</v>
      </c>
    </row>
    <row r="39" spans="1:8" ht="14.25" customHeight="1" x14ac:dyDescent="0.2">
      <c r="A39" s="1" t="s">
        <v>16</v>
      </c>
      <c r="B39" s="1" t="s">
        <v>17</v>
      </c>
      <c r="C39" s="1" t="s">
        <v>656</v>
      </c>
      <c r="D39" s="96">
        <v>0</v>
      </c>
      <c r="E39" s="17">
        <v>0</v>
      </c>
      <c r="F39" s="17">
        <v>0</v>
      </c>
      <c r="G39" s="17">
        <v>0</v>
      </c>
      <c r="H39" s="17">
        <v>0</v>
      </c>
    </row>
    <row r="40" spans="1:8" ht="14.25" customHeight="1" x14ac:dyDescent="0.2">
      <c r="A40" s="1" t="s">
        <v>18</v>
      </c>
      <c r="B40" s="1" t="s">
        <v>19</v>
      </c>
      <c r="C40" s="1" t="s">
        <v>656</v>
      </c>
      <c r="D40" s="96">
        <v>21</v>
      </c>
      <c r="E40" s="17">
        <v>0</v>
      </c>
      <c r="F40" s="17">
        <v>0</v>
      </c>
      <c r="G40" s="17">
        <v>21</v>
      </c>
      <c r="H40" s="17">
        <v>0</v>
      </c>
    </row>
    <row r="41" spans="1:8" ht="14.25" customHeight="1" x14ac:dyDescent="0.2">
      <c r="A41" s="1" t="s">
        <v>20</v>
      </c>
      <c r="B41" s="1" t="s">
        <v>21</v>
      </c>
      <c r="C41" s="1" t="s">
        <v>662</v>
      </c>
      <c r="D41" s="97">
        <v>0</v>
      </c>
      <c r="E41" s="46">
        <v>0</v>
      </c>
      <c r="F41" s="46">
        <v>0</v>
      </c>
      <c r="G41" s="46">
        <v>0</v>
      </c>
      <c r="H41" s="46">
        <v>0</v>
      </c>
    </row>
    <row r="42" spans="1:8" ht="14.25" customHeight="1" x14ac:dyDescent="0.2">
      <c r="A42" s="1" t="s">
        <v>22</v>
      </c>
      <c r="B42" s="1" t="s">
        <v>23</v>
      </c>
      <c r="C42" s="1" t="s">
        <v>659</v>
      </c>
      <c r="D42" s="96">
        <v>0</v>
      </c>
      <c r="E42" s="17">
        <v>0</v>
      </c>
      <c r="F42" s="17">
        <v>0</v>
      </c>
      <c r="G42" s="17">
        <v>0</v>
      </c>
      <c r="H42" s="17">
        <v>0</v>
      </c>
    </row>
    <row r="43" spans="1:8" ht="14.25" customHeight="1" x14ac:dyDescent="0.2">
      <c r="A43" s="1" t="s">
        <v>24</v>
      </c>
      <c r="B43" s="1" t="s">
        <v>25</v>
      </c>
      <c r="C43" s="1" t="s">
        <v>661</v>
      </c>
      <c r="D43" s="96">
        <v>24</v>
      </c>
      <c r="E43" s="17">
        <v>0</v>
      </c>
      <c r="F43" s="17">
        <v>4</v>
      </c>
      <c r="G43" s="17">
        <v>20</v>
      </c>
      <c r="H43" s="17">
        <v>0</v>
      </c>
    </row>
    <row r="44" spans="1:8" ht="14.25" customHeight="1" x14ac:dyDescent="0.2">
      <c r="A44" s="1" t="s">
        <v>26</v>
      </c>
      <c r="B44" s="1" t="s">
        <v>27</v>
      </c>
      <c r="C44" s="1" t="s">
        <v>658</v>
      </c>
      <c r="D44" s="96">
        <v>15</v>
      </c>
      <c r="E44" s="17">
        <v>0</v>
      </c>
      <c r="F44" s="17">
        <v>1</v>
      </c>
      <c r="G44" s="17">
        <v>14</v>
      </c>
      <c r="H44" s="17">
        <v>0</v>
      </c>
    </row>
    <row r="45" spans="1:8" ht="14.25" customHeight="1" x14ac:dyDescent="0.2">
      <c r="A45" s="1" t="s">
        <v>28</v>
      </c>
      <c r="B45" s="1" t="s">
        <v>29</v>
      </c>
      <c r="C45" s="1" t="s">
        <v>660</v>
      </c>
      <c r="D45" s="96">
        <v>13</v>
      </c>
      <c r="E45" s="17">
        <v>0</v>
      </c>
      <c r="F45" s="17">
        <v>0</v>
      </c>
      <c r="G45" s="17">
        <v>12</v>
      </c>
      <c r="H45" s="17">
        <v>1</v>
      </c>
    </row>
    <row r="46" spans="1:8" ht="14.25" customHeight="1" x14ac:dyDescent="0.2">
      <c r="A46" s="1" t="s">
        <v>30</v>
      </c>
      <c r="B46" s="1" t="s">
        <v>31</v>
      </c>
      <c r="C46" s="1" t="s">
        <v>663</v>
      </c>
      <c r="D46" s="96">
        <v>34</v>
      </c>
      <c r="E46" s="17">
        <v>0</v>
      </c>
      <c r="F46" s="17">
        <v>1</v>
      </c>
      <c r="G46" s="17">
        <v>33</v>
      </c>
      <c r="H46" s="17">
        <v>0</v>
      </c>
    </row>
    <row r="47" spans="1:8" ht="14.25" customHeight="1" x14ac:dyDescent="0.2">
      <c r="A47" s="1" t="s">
        <v>32</v>
      </c>
      <c r="B47" s="1" t="s">
        <v>33</v>
      </c>
      <c r="C47" s="1" t="s">
        <v>661</v>
      </c>
      <c r="D47" s="96">
        <v>76</v>
      </c>
      <c r="E47" s="17">
        <v>0</v>
      </c>
      <c r="F47" s="17">
        <v>3</v>
      </c>
      <c r="G47" s="17">
        <v>71</v>
      </c>
      <c r="H47" s="17">
        <v>2</v>
      </c>
    </row>
    <row r="48" spans="1:8" ht="14.25" customHeight="1" x14ac:dyDescent="0.2">
      <c r="A48" s="1" t="s">
        <v>34</v>
      </c>
      <c r="B48" s="1" t="s">
        <v>35</v>
      </c>
      <c r="C48" s="1" t="s">
        <v>656</v>
      </c>
      <c r="D48" s="96">
        <v>16</v>
      </c>
      <c r="E48" s="17">
        <v>0</v>
      </c>
      <c r="F48" s="17">
        <v>0</v>
      </c>
      <c r="G48" s="17">
        <v>16</v>
      </c>
      <c r="H48" s="17">
        <v>0</v>
      </c>
    </row>
    <row r="49" spans="1:8" ht="14.25" customHeight="1" x14ac:dyDescent="0.2">
      <c r="A49" s="1" t="s">
        <v>36</v>
      </c>
      <c r="B49" s="1" t="s">
        <v>37</v>
      </c>
      <c r="C49" s="1" t="s">
        <v>664</v>
      </c>
      <c r="D49" s="97">
        <v>57</v>
      </c>
      <c r="E49" s="46">
        <v>0</v>
      </c>
      <c r="F49" s="46">
        <v>1</v>
      </c>
      <c r="G49" s="46">
        <v>39</v>
      </c>
      <c r="H49" s="46">
        <v>17</v>
      </c>
    </row>
    <row r="50" spans="1:8" ht="14.25" customHeight="1" x14ac:dyDescent="0.2">
      <c r="A50" s="1" t="s">
        <v>38</v>
      </c>
      <c r="B50" s="1" t="s">
        <v>39</v>
      </c>
      <c r="C50" s="1" t="s">
        <v>660</v>
      </c>
      <c r="D50" s="96">
        <v>0</v>
      </c>
      <c r="E50" s="17">
        <v>0</v>
      </c>
      <c r="F50" s="17">
        <v>0</v>
      </c>
      <c r="G50" s="17">
        <v>0</v>
      </c>
      <c r="H50" s="17">
        <v>0</v>
      </c>
    </row>
    <row r="51" spans="1:8" ht="14.25" customHeight="1" x14ac:dyDescent="0.2">
      <c r="A51" s="1" t="s">
        <v>40</v>
      </c>
      <c r="B51" s="1" t="s">
        <v>41</v>
      </c>
      <c r="C51" s="1" t="s">
        <v>659</v>
      </c>
      <c r="D51" s="96">
        <v>2</v>
      </c>
      <c r="E51" s="17">
        <v>0</v>
      </c>
      <c r="F51" s="17">
        <v>0</v>
      </c>
      <c r="G51" s="17">
        <v>2</v>
      </c>
      <c r="H51" s="17">
        <v>0</v>
      </c>
    </row>
    <row r="52" spans="1:8" ht="14.25" customHeight="1" x14ac:dyDescent="0.2">
      <c r="A52" s="1" t="s">
        <v>42</v>
      </c>
      <c r="B52" s="1" t="s">
        <v>43</v>
      </c>
      <c r="C52" s="1" t="s">
        <v>659</v>
      </c>
      <c r="D52" s="96">
        <v>13</v>
      </c>
      <c r="E52" s="17">
        <v>0</v>
      </c>
      <c r="F52" s="17">
        <v>1</v>
      </c>
      <c r="G52" s="17">
        <v>12</v>
      </c>
      <c r="H52" s="17">
        <v>0</v>
      </c>
    </row>
    <row r="53" spans="1:8" ht="14.25" customHeight="1" x14ac:dyDescent="0.2">
      <c r="A53" s="1" t="s">
        <v>44</v>
      </c>
      <c r="B53" s="1" t="s">
        <v>45</v>
      </c>
      <c r="C53" s="1" t="s">
        <v>660</v>
      </c>
      <c r="D53" s="96">
        <v>5</v>
      </c>
      <c r="E53" s="17">
        <v>0</v>
      </c>
      <c r="F53" s="17">
        <v>2</v>
      </c>
      <c r="G53" s="17">
        <v>3</v>
      </c>
      <c r="H53" s="17">
        <v>0</v>
      </c>
    </row>
    <row r="54" spans="1:8" ht="14.25" customHeight="1" x14ac:dyDescent="0.2">
      <c r="A54" s="1" t="s">
        <v>46</v>
      </c>
      <c r="B54" s="1" t="s">
        <v>47</v>
      </c>
      <c r="C54" s="1" t="s">
        <v>659</v>
      </c>
      <c r="D54" s="96">
        <v>17</v>
      </c>
      <c r="E54" s="17">
        <v>0</v>
      </c>
      <c r="F54" s="17">
        <v>1</v>
      </c>
      <c r="G54" s="17">
        <v>16</v>
      </c>
      <c r="H54" s="17">
        <v>0</v>
      </c>
    </row>
    <row r="55" spans="1:8" ht="14.25" customHeight="1" x14ac:dyDescent="0.2">
      <c r="A55" s="1" t="s">
        <v>48</v>
      </c>
      <c r="B55" s="1" t="s">
        <v>49</v>
      </c>
      <c r="C55" s="1" t="s">
        <v>660</v>
      </c>
      <c r="D55" s="96">
        <v>15</v>
      </c>
      <c r="E55" s="17">
        <v>0</v>
      </c>
      <c r="F55" s="17">
        <v>0</v>
      </c>
      <c r="G55" s="17">
        <v>15</v>
      </c>
      <c r="H55" s="17">
        <v>0</v>
      </c>
    </row>
    <row r="56" spans="1:8" ht="14.25" customHeight="1" x14ac:dyDescent="0.2">
      <c r="A56" s="1" t="s">
        <v>50</v>
      </c>
      <c r="B56" s="1" t="s">
        <v>51</v>
      </c>
      <c r="C56" s="1" t="s">
        <v>663</v>
      </c>
      <c r="D56" s="97">
        <v>48</v>
      </c>
      <c r="E56" s="46">
        <v>0</v>
      </c>
      <c r="F56" s="46">
        <v>5</v>
      </c>
      <c r="G56" s="46">
        <v>40</v>
      </c>
      <c r="H56" s="46">
        <v>3</v>
      </c>
    </row>
    <row r="57" spans="1:8" ht="14.25" customHeight="1" x14ac:dyDescent="0.2">
      <c r="A57" s="1" t="s">
        <v>52</v>
      </c>
      <c r="B57" s="1" t="s">
        <v>53</v>
      </c>
      <c r="C57" s="1" t="s">
        <v>658</v>
      </c>
      <c r="D57" s="96">
        <v>6</v>
      </c>
      <c r="E57" s="17">
        <v>0</v>
      </c>
      <c r="F57" s="17">
        <v>0</v>
      </c>
      <c r="G57" s="17">
        <v>6</v>
      </c>
      <c r="H57" s="17">
        <v>0</v>
      </c>
    </row>
    <row r="58" spans="1:8" ht="14.25" customHeight="1" x14ac:dyDescent="0.2">
      <c r="A58" s="1" t="s">
        <v>54</v>
      </c>
      <c r="B58" s="1" t="s">
        <v>55</v>
      </c>
      <c r="C58" s="1" t="s">
        <v>662</v>
      </c>
      <c r="D58" s="97">
        <v>15</v>
      </c>
      <c r="E58" s="46">
        <v>0</v>
      </c>
      <c r="F58" s="46">
        <v>0</v>
      </c>
      <c r="G58" s="46">
        <v>6</v>
      </c>
      <c r="H58" s="46">
        <v>9</v>
      </c>
    </row>
    <row r="59" spans="1:8" ht="14.25" customHeight="1" x14ac:dyDescent="0.2">
      <c r="A59" s="1" t="s">
        <v>56</v>
      </c>
      <c r="B59" s="1" t="s">
        <v>57</v>
      </c>
      <c r="C59" s="1" t="s">
        <v>661</v>
      </c>
      <c r="D59" s="96">
        <v>0</v>
      </c>
      <c r="E59" s="17">
        <v>0</v>
      </c>
      <c r="F59" s="17">
        <v>0</v>
      </c>
      <c r="G59" s="17">
        <v>0</v>
      </c>
      <c r="H59" s="17">
        <v>0</v>
      </c>
    </row>
    <row r="60" spans="1:8" ht="14.25" customHeight="1" x14ac:dyDescent="0.2">
      <c r="A60" s="1" t="s">
        <v>58</v>
      </c>
      <c r="B60" s="1" t="s">
        <v>59</v>
      </c>
      <c r="C60" s="1" t="s">
        <v>661</v>
      </c>
      <c r="D60" s="96">
        <v>1</v>
      </c>
      <c r="E60" s="17">
        <v>0</v>
      </c>
      <c r="F60" s="17">
        <v>1</v>
      </c>
      <c r="G60" s="17">
        <v>0</v>
      </c>
      <c r="H60" s="17">
        <v>0</v>
      </c>
    </row>
    <row r="61" spans="1:8" ht="14.25" customHeight="1" x14ac:dyDescent="0.2">
      <c r="A61" s="1" t="s">
        <v>60</v>
      </c>
      <c r="B61" s="1" t="s">
        <v>61</v>
      </c>
      <c r="C61" s="1" t="s">
        <v>656</v>
      </c>
      <c r="D61" s="96">
        <v>29</v>
      </c>
      <c r="E61" s="17">
        <v>0</v>
      </c>
      <c r="F61" s="17">
        <v>0</v>
      </c>
      <c r="G61" s="17">
        <v>18</v>
      </c>
      <c r="H61" s="17">
        <v>11</v>
      </c>
    </row>
    <row r="62" spans="1:8" ht="14.25" customHeight="1" x14ac:dyDescent="0.2">
      <c r="A62" s="1" t="s">
        <v>62</v>
      </c>
      <c r="B62" s="1" t="s">
        <v>63</v>
      </c>
      <c r="C62" s="1" t="s">
        <v>661</v>
      </c>
      <c r="D62" s="96">
        <v>0</v>
      </c>
      <c r="E62" s="17">
        <v>0</v>
      </c>
      <c r="F62" s="17">
        <v>0</v>
      </c>
      <c r="G62" s="17">
        <v>0</v>
      </c>
      <c r="H62" s="17">
        <v>0</v>
      </c>
    </row>
    <row r="63" spans="1:8" ht="14.25" customHeight="1" x14ac:dyDescent="0.2">
      <c r="A63" s="1" t="s">
        <v>64</v>
      </c>
      <c r="B63" s="1" t="s">
        <v>65</v>
      </c>
      <c r="C63" s="1" t="s">
        <v>658</v>
      </c>
      <c r="D63" s="96">
        <v>178</v>
      </c>
      <c r="E63" s="17">
        <v>0</v>
      </c>
      <c r="F63" s="17">
        <v>9</v>
      </c>
      <c r="G63" s="17">
        <v>158</v>
      </c>
      <c r="H63" s="17">
        <v>11</v>
      </c>
    </row>
    <row r="64" spans="1:8" ht="14.25" customHeight="1" x14ac:dyDescent="0.2">
      <c r="A64" s="1" t="s">
        <v>66</v>
      </c>
      <c r="B64" s="1" t="s">
        <v>67</v>
      </c>
      <c r="C64" s="1" t="s">
        <v>663</v>
      </c>
      <c r="D64" s="97">
        <v>86</v>
      </c>
      <c r="E64" s="46">
        <v>0</v>
      </c>
      <c r="F64" s="46">
        <v>9</v>
      </c>
      <c r="G64" s="46">
        <v>63</v>
      </c>
      <c r="H64" s="46">
        <v>14</v>
      </c>
    </row>
    <row r="65" spans="1:8" ht="14.25" customHeight="1" x14ac:dyDescent="0.2">
      <c r="A65" s="1" t="s">
        <v>68</v>
      </c>
      <c r="B65" s="1" t="s">
        <v>69</v>
      </c>
      <c r="C65" s="1" t="s">
        <v>661</v>
      </c>
      <c r="D65" s="96">
        <v>2</v>
      </c>
      <c r="E65" s="17">
        <v>0</v>
      </c>
      <c r="F65" s="17">
        <v>1</v>
      </c>
      <c r="G65" s="17">
        <v>0</v>
      </c>
      <c r="H65" s="17">
        <v>1</v>
      </c>
    </row>
    <row r="66" spans="1:8" ht="14.25" customHeight="1" x14ac:dyDescent="0.2">
      <c r="A66" s="1" t="s">
        <v>70</v>
      </c>
      <c r="B66" s="1" t="s">
        <v>71</v>
      </c>
      <c r="C66" s="1" t="s">
        <v>656</v>
      </c>
      <c r="D66" s="97">
        <v>5</v>
      </c>
      <c r="E66" s="46">
        <v>0</v>
      </c>
      <c r="F66" s="46">
        <v>0</v>
      </c>
      <c r="G66" s="46">
        <v>5</v>
      </c>
      <c r="H66" s="46">
        <v>0</v>
      </c>
    </row>
    <row r="67" spans="1:8" ht="14.25" customHeight="1" x14ac:dyDescent="0.2">
      <c r="A67" s="1" t="s">
        <v>72</v>
      </c>
      <c r="B67" s="1" t="s">
        <v>73</v>
      </c>
      <c r="C67" s="1" t="s">
        <v>664</v>
      </c>
      <c r="D67" s="96">
        <v>1</v>
      </c>
      <c r="E67" s="17">
        <v>0</v>
      </c>
      <c r="F67" s="17">
        <v>0</v>
      </c>
      <c r="G67" s="17">
        <v>0</v>
      </c>
      <c r="H67" s="17">
        <v>1</v>
      </c>
    </row>
    <row r="68" spans="1:8" ht="14.25" customHeight="1" x14ac:dyDescent="0.2">
      <c r="A68" s="1" t="s">
        <v>74</v>
      </c>
      <c r="B68" s="1" t="s">
        <v>75</v>
      </c>
      <c r="C68" s="1" t="s">
        <v>661</v>
      </c>
      <c r="D68" s="96">
        <v>2</v>
      </c>
      <c r="E68" s="17">
        <v>0</v>
      </c>
      <c r="F68" s="17">
        <v>0</v>
      </c>
      <c r="G68" s="17">
        <v>2</v>
      </c>
      <c r="H68" s="17">
        <v>0</v>
      </c>
    </row>
    <row r="69" spans="1:8" ht="14.25" customHeight="1" x14ac:dyDescent="0.2">
      <c r="A69" s="1" t="s">
        <v>76</v>
      </c>
      <c r="B69" s="1" t="s">
        <v>77</v>
      </c>
      <c r="C69" s="1" t="s">
        <v>660</v>
      </c>
      <c r="D69" s="96">
        <v>1</v>
      </c>
      <c r="E69" s="17">
        <v>0</v>
      </c>
      <c r="F69" s="17">
        <v>1</v>
      </c>
      <c r="G69" s="17">
        <v>0</v>
      </c>
      <c r="H69" s="17">
        <v>0</v>
      </c>
    </row>
    <row r="70" spans="1:8" ht="14.25" customHeight="1" x14ac:dyDescent="0.2">
      <c r="A70" s="1" t="s">
        <v>78</v>
      </c>
      <c r="B70" s="1" t="s">
        <v>79</v>
      </c>
      <c r="C70" s="1" t="s">
        <v>659</v>
      </c>
      <c r="D70" s="96">
        <v>1</v>
      </c>
      <c r="E70" s="17">
        <v>0</v>
      </c>
      <c r="F70" s="17">
        <v>1</v>
      </c>
      <c r="G70" s="17">
        <v>0</v>
      </c>
      <c r="H70" s="17">
        <v>0</v>
      </c>
    </row>
    <row r="71" spans="1:8" ht="14.25" customHeight="1" x14ac:dyDescent="0.2">
      <c r="A71" s="1" t="s">
        <v>80</v>
      </c>
      <c r="B71" s="1" t="s">
        <v>81</v>
      </c>
      <c r="C71" s="1" t="s">
        <v>659</v>
      </c>
      <c r="D71" s="96">
        <v>10</v>
      </c>
      <c r="E71" s="17">
        <v>0</v>
      </c>
      <c r="F71" s="17">
        <v>0</v>
      </c>
      <c r="G71" s="17">
        <v>9</v>
      </c>
      <c r="H71" s="17">
        <v>1</v>
      </c>
    </row>
    <row r="72" spans="1:8" ht="14.25" customHeight="1" x14ac:dyDescent="0.2">
      <c r="A72" s="1" t="s">
        <v>82</v>
      </c>
      <c r="B72" s="1" t="s">
        <v>83</v>
      </c>
      <c r="C72" s="1" t="s">
        <v>662</v>
      </c>
      <c r="D72" s="97">
        <v>6</v>
      </c>
      <c r="E72" s="46">
        <v>0</v>
      </c>
      <c r="F72" s="46">
        <v>1</v>
      </c>
      <c r="G72" s="46">
        <v>5</v>
      </c>
      <c r="H72" s="46">
        <v>0</v>
      </c>
    </row>
    <row r="73" spans="1:8" ht="14.25" customHeight="1" x14ac:dyDescent="0.2">
      <c r="A73" s="1" t="s">
        <v>84</v>
      </c>
      <c r="B73" s="1" t="s">
        <v>85</v>
      </c>
      <c r="C73" s="1" t="s">
        <v>661</v>
      </c>
      <c r="D73" s="97">
        <v>26</v>
      </c>
      <c r="E73" s="46">
        <v>0</v>
      </c>
      <c r="F73" s="46">
        <v>1</v>
      </c>
      <c r="G73" s="46">
        <v>19</v>
      </c>
      <c r="H73" s="46">
        <v>6</v>
      </c>
    </row>
    <row r="74" spans="1:8" ht="14.25" customHeight="1" x14ac:dyDescent="0.2">
      <c r="A74" s="1" t="s">
        <v>86</v>
      </c>
      <c r="B74" s="1" t="s">
        <v>87</v>
      </c>
      <c r="C74" s="1" t="s">
        <v>656</v>
      </c>
      <c r="D74" s="97">
        <v>127</v>
      </c>
      <c r="E74" s="46">
        <v>0</v>
      </c>
      <c r="F74" s="46">
        <v>15</v>
      </c>
      <c r="G74" s="46">
        <v>81</v>
      </c>
      <c r="H74" s="46">
        <v>31</v>
      </c>
    </row>
    <row r="75" spans="1:8" ht="14.25" customHeight="1" x14ac:dyDescent="0.2">
      <c r="A75" s="1" t="s">
        <v>88</v>
      </c>
      <c r="B75" s="1" t="s">
        <v>89</v>
      </c>
      <c r="C75" s="1" t="s">
        <v>664</v>
      </c>
      <c r="D75" s="96">
        <v>5</v>
      </c>
      <c r="E75" s="17">
        <v>0</v>
      </c>
      <c r="F75" s="17">
        <v>0</v>
      </c>
      <c r="G75" s="17">
        <v>5</v>
      </c>
      <c r="H75" s="17">
        <v>0</v>
      </c>
    </row>
    <row r="76" spans="1:8" ht="14.25" customHeight="1" x14ac:dyDescent="0.2">
      <c r="A76" s="1" t="s">
        <v>90</v>
      </c>
      <c r="B76" s="1" t="s">
        <v>91</v>
      </c>
      <c r="C76" s="1" t="s">
        <v>658</v>
      </c>
      <c r="D76" s="96">
        <v>36</v>
      </c>
      <c r="E76" s="17">
        <v>0</v>
      </c>
      <c r="F76" s="17">
        <v>2</v>
      </c>
      <c r="G76" s="17">
        <v>34</v>
      </c>
      <c r="H76" s="17">
        <v>0</v>
      </c>
    </row>
    <row r="77" spans="1:8" ht="14.25" customHeight="1" x14ac:dyDescent="0.2">
      <c r="A77" s="1" t="s">
        <v>92</v>
      </c>
      <c r="B77" s="1" t="s">
        <v>93</v>
      </c>
      <c r="C77" s="1" t="s">
        <v>659</v>
      </c>
      <c r="D77" s="96">
        <v>1</v>
      </c>
      <c r="E77" s="17">
        <v>0</v>
      </c>
      <c r="F77" s="17">
        <v>0</v>
      </c>
      <c r="G77" s="17">
        <v>1</v>
      </c>
      <c r="H77" s="17">
        <v>0</v>
      </c>
    </row>
    <row r="78" spans="1:8" ht="14.25" customHeight="1" x14ac:dyDescent="0.2">
      <c r="A78" s="1" t="s">
        <v>94</v>
      </c>
      <c r="B78" s="1" t="s">
        <v>95</v>
      </c>
      <c r="C78" s="1" t="s">
        <v>661</v>
      </c>
      <c r="D78" s="96">
        <v>0</v>
      </c>
      <c r="E78" s="17">
        <v>0</v>
      </c>
      <c r="F78" s="17">
        <v>0</v>
      </c>
      <c r="G78" s="17">
        <v>0</v>
      </c>
      <c r="H78" s="17">
        <v>0</v>
      </c>
    </row>
    <row r="79" spans="1:8" ht="14.25" customHeight="1" x14ac:dyDescent="0.2">
      <c r="A79" s="1" t="s">
        <v>96</v>
      </c>
      <c r="B79" s="1" t="s">
        <v>97</v>
      </c>
      <c r="C79" s="1" t="s">
        <v>661</v>
      </c>
      <c r="D79" s="96">
        <v>13</v>
      </c>
      <c r="E79" s="17">
        <v>0</v>
      </c>
      <c r="F79" s="17">
        <v>2</v>
      </c>
      <c r="G79" s="17">
        <v>10</v>
      </c>
      <c r="H79" s="17">
        <v>1</v>
      </c>
    </row>
    <row r="80" spans="1:8" ht="14.25" customHeight="1" x14ac:dyDescent="0.2">
      <c r="A80" s="1" t="s">
        <v>98</v>
      </c>
      <c r="B80" s="1" t="s">
        <v>99</v>
      </c>
      <c r="C80" s="1" t="s">
        <v>660</v>
      </c>
      <c r="D80" s="97">
        <v>0</v>
      </c>
      <c r="E80" s="46">
        <v>0</v>
      </c>
      <c r="F80" s="46">
        <v>0</v>
      </c>
      <c r="G80" s="46">
        <v>0</v>
      </c>
      <c r="H80" s="46">
        <v>0</v>
      </c>
    </row>
    <row r="81" spans="1:8" ht="14.25" customHeight="1" x14ac:dyDescent="0.2">
      <c r="A81" s="1" t="s">
        <v>100</v>
      </c>
      <c r="B81" s="1" t="s">
        <v>101</v>
      </c>
      <c r="C81" s="1" t="s">
        <v>661</v>
      </c>
      <c r="D81" s="96">
        <v>17</v>
      </c>
      <c r="E81" s="17">
        <v>0</v>
      </c>
      <c r="F81" s="17">
        <v>0</v>
      </c>
      <c r="G81" s="17">
        <v>9</v>
      </c>
      <c r="H81" s="17">
        <v>8</v>
      </c>
    </row>
    <row r="82" spans="1:8" ht="14.25" customHeight="1" x14ac:dyDescent="0.2">
      <c r="A82" s="1" t="s">
        <v>102</v>
      </c>
      <c r="B82" s="1" t="s">
        <v>103</v>
      </c>
      <c r="C82" s="1" t="s">
        <v>663</v>
      </c>
      <c r="D82" s="96">
        <v>9</v>
      </c>
      <c r="E82" s="17">
        <v>0</v>
      </c>
      <c r="F82" s="17">
        <v>3</v>
      </c>
      <c r="G82" s="17">
        <v>6</v>
      </c>
      <c r="H82" s="17">
        <v>0</v>
      </c>
    </row>
    <row r="83" spans="1:8" ht="14.25" customHeight="1" x14ac:dyDescent="0.2">
      <c r="A83" s="1" t="s">
        <v>104</v>
      </c>
      <c r="B83" s="1" t="s">
        <v>105</v>
      </c>
      <c r="C83" s="1" t="s">
        <v>658</v>
      </c>
      <c r="D83" s="96">
        <v>9</v>
      </c>
      <c r="E83" s="17">
        <v>0</v>
      </c>
      <c r="F83" s="17">
        <v>0</v>
      </c>
      <c r="G83" s="17">
        <v>8</v>
      </c>
      <c r="H83" s="17">
        <v>1</v>
      </c>
    </row>
    <row r="84" spans="1:8" ht="14.25" customHeight="1" x14ac:dyDescent="0.2">
      <c r="A84" s="1" t="s">
        <v>106</v>
      </c>
      <c r="B84" s="1" t="s">
        <v>107</v>
      </c>
      <c r="C84" s="1" t="s">
        <v>659</v>
      </c>
      <c r="D84" s="96">
        <v>21</v>
      </c>
      <c r="E84" s="17">
        <v>0</v>
      </c>
      <c r="F84" s="17">
        <v>3</v>
      </c>
      <c r="G84" s="17">
        <v>18</v>
      </c>
      <c r="H84" s="17">
        <v>0</v>
      </c>
    </row>
    <row r="85" spans="1:8" ht="14.25" customHeight="1" x14ac:dyDescent="0.2">
      <c r="A85" s="1" t="s">
        <v>108</v>
      </c>
      <c r="B85" s="1" t="s">
        <v>109</v>
      </c>
      <c r="C85" s="1" t="s">
        <v>659</v>
      </c>
      <c r="D85" s="96">
        <v>18</v>
      </c>
      <c r="E85" s="17">
        <v>0</v>
      </c>
      <c r="F85" s="17">
        <v>1</v>
      </c>
      <c r="G85" s="17">
        <v>10</v>
      </c>
      <c r="H85" s="17">
        <v>7</v>
      </c>
    </row>
    <row r="86" spans="1:8" ht="14.25" customHeight="1" x14ac:dyDescent="0.2">
      <c r="A86" s="1" t="s">
        <v>110</v>
      </c>
      <c r="B86" s="1" t="s">
        <v>111</v>
      </c>
      <c r="C86" s="1" t="s">
        <v>660</v>
      </c>
      <c r="D86" s="96">
        <v>12</v>
      </c>
      <c r="E86" s="17">
        <v>0</v>
      </c>
      <c r="F86" s="17">
        <v>1</v>
      </c>
      <c r="G86" s="17">
        <v>9</v>
      </c>
      <c r="H86" s="17">
        <v>2</v>
      </c>
    </row>
    <row r="87" spans="1:8" ht="14.25" customHeight="1" x14ac:dyDescent="0.2">
      <c r="A87" s="1" t="s">
        <v>112</v>
      </c>
      <c r="B87" s="1" t="s">
        <v>113</v>
      </c>
      <c r="C87" s="1" t="s">
        <v>658</v>
      </c>
      <c r="D87" s="96">
        <v>10</v>
      </c>
      <c r="E87" s="17">
        <v>0</v>
      </c>
      <c r="F87" s="17">
        <v>2</v>
      </c>
      <c r="G87" s="17">
        <v>8</v>
      </c>
      <c r="H87" s="17">
        <v>0</v>
      </c>
    </row>
    <row r="88" spans="1:8" ht="14.25" customHeight="1" x14ac:dyDescent="0.2">
      <c r="A88" s="1" t="s">
        <v>114</v>
      </c>
      <c r="B88" s="1" t="s">
        <v>115</v>
      </c>
      <c r="C88" s="1" t="s">
        <v>658</v>
      </c>
      <c r="D88" s="96">
        <v>1</v>
      </c>
      <c r="E88" s="17">
        <v>0</v>
      </c>
      <c r="F88" s="17">
        <v>0</v>
      </c>
      <c r="G88" s="17">
        <v>1</v>
      </c>
      <c r="H88" s="17">
        <v>0</v>
      </c>
    </row>
    <row r="89" spans="1:8" ht="14.25" customHeight="1" x14ac:dyDescent="0.2">
      <c r="A89" s="1" t="s">
        <v>116</v>
      </c>
      <c r="B89" s="1" t="s">
        <v>117</v>
      </c>
      <c r="C89" s="1" t="s">
        <v>659</v>
      </c>
      <c r="D89" s="96">
        <v>0</v>
      </c>
      <c r="E89" s="17">
        <v>0</v>
      </c>
      <c r="F89" s="17">
        <v>0</v>
      </c>
      <c r="G89" s="17">
        <v>0</v>
      </c>
      <c r="H89" s="17">
        <v>0</v>
      </c>
    </row>
    <row r="90" spans="1:8" ht="14.25" customHeight="1" x14ac:dyDescent="0.2">
      <c r="A90" s="1" t="s">
        <v>118</v>
      </c>
      <c r="B90" s="1" t="s">
        <v>119</v>
      </c>
      <c r="C90" s="1" t="s">
        <v>663</v>
      </c>
      <c r="D90" s="96">
        <v>5</v>
      </c>
      <c r="E90" s="17">
        <v>0</v>
      </c>
      <c r="F90" s="17">
        <v>0</v>
      </c>
      <c r="G90" s="17">
        <v>5</v>
      </c>
      <c r="H90" s="17">
        <v>0</v>
      </c>
    </row>
    <row r="91" spans="1:8" ht="14.25" customHeight="1" x14ac:dyDescent="0.2">
      <c r="A91" s="1" t="s">
        <v>120</v>
      </c>
      <c r="B91" s="1" t="s">
        <v>121</v>
      </c>
      <c r="C91" s="1" t="s">
        <v>656</v>
      </c>
      <c r="D91" s="97">
        <v>36</v>
      </c>
      <c r="E91" s="46">
        <v>0</v>
      </c>
      <c r="F91" s="46">
        <v>1</v>
      </c>
      <c r="G91" s="46">
        <v>29</v>
      </c>
      <c r="H91" s="46">
        <v>6</v>
      </c>
    </row>
    <row r="92" spans="1:8" ht="14.25" customHeight="1" x14ac:dyDescent="0.2">
      <c r="A92" s="1" t="s">
        <v>122</v>
      </c>
      <c r="B92" s="1" t="s">
        <v>123</v>
      </c>
      <c r="C92" s="1" t="s">
        <v>661</v>
      </c>
      <c r="D92" s="97">
        <v>20</v>
      </c>
      <c r="E92" s="46">
        <v>0</v>
      </c>
      <c r="F92" s="46">
        <v>2</v>
      </c>
      <c r="G92" s="46">
        <v>11</v>
      </c>
      <c r="H92" s="46">
        <v>7</v>
      </c>
    </row>
    <row r="93" spans="1:8" ht="14.25" customHeight="1" x14ac:dyDescent="0.2">
      <c r="A93" s="1" t="s">
        <v>124</v>
      </c>
      <c r="B93" s="1" t="s">
        <v>125</v>
      </c>
      <c r="C93" s="1" t="s">
        <v>659</v>
      </c>
      <c r="D93" s="96">
        <v>1</v>
      </c>
      <c r="E93" s="17">
        <v>0</v>
      </c>
      <c r="F93" s="17">
        <v>0</v>
      </c>
      <c r="G93" s="17">
        <v>1</v>
      </c>
      <c r="H93" s="17">
        <v>0</v>
      </c>
    </row>
    <row r="94" spans="1:8" ht="14.25" customHeight="1" x14ac:dyDescent="0.2">
      <c r="A94" s="1" t="s">
        <v>126</v>
      </c>
      <c r="B94" s="1" t="s">
        <v>127</v>
      </c>
      <c r="C94" s="1" t="s">
        <v>660</v>
      </c>
      <c r="D94" s="96">
        <v>4</v>
      </c>
      <c r="E94" s="17">
        <v>0</v>
      </c>
      <c r="F94" s="17">
        <v>0</v>
      </c>
      <c r="G94" s="17">
        <v>4</v>
      </c>
      <c r="H94" s="17">
        <v>0</v>
      </c>
    </row>
    <row r="95" spans="1:8" ht="14.25" customHeight="1" x14ac:dyDescent="0.2">
      <c r="A95" s="1" t="s">
        <v>128</v>
      </c>
      <c r="B95" s="1" t="s">
        <v>129</v>
      </c>
      <c r="C95" s="1" t="s">
        <v>663</v>
      </c>
      <c r="D95" s="96">
        <v>68</v>
      </c>
      <c r="E95" s="17">
        <v>0</v>
      </c>
      <c r="F95" s="17">
        <v>6</v>
      </c>
      <c r="G95" s="17">
        <v>61</v>
      </c>
      <c r="H95" s="17">
        <v>1</v>
      </c>
    </row>
    <row r="96" spans="1:8" ht="14.25" customHeight="1" x14ac:dyDescent="0.2">
      <c r="A96" s="1" t="s">
        <v>130</v>
      </c>
      <c r="B96" s="1" t="s">
        <v>131</v>
      </c>
      <c r="C96" s="1" t="s">
        <v>663</v>
      </c>
      <c r="D96" s="96">
        <v>1</v>
      </c>
      <c r="E96" s="17">
        <v>0</v>
      </c>
      <c r="F96" s="17">
        <v>0</v>
      </c>
      <c r="G96" s="17">
        <v>1</v>
      </c>
      <c r="H96" s="17">
        <v>0</v>
      </c>
    </row>
    <row r="97" spans="1:8" ht="14.25" customHeight="1" x14ac:dyDescent="0.2">
      <c r="A97" s="1" t="s">
        <v>132</v>
      </c>
      <c r="B97" s="1" t="s">
        <v>133</v>
      </c>
      <c r="C97" s="1" t="s">
        <v>665</v>
      </c>
      <c r="D97" s="96">
        <v>13</v>
      </c>
      <c r="E97" s="17">
        <v>0</v>
      </c>
      <c r="F97" s="17">
        <v>1</v>
      </c>
      <c r="G97" s="17">
        <v>11</v>
      </c>
      <c r="H97" s="17">
        <v>1</v>
      </c>
    </row>
    <row r="98" spans="1:8" ht="14.25" customHeight="1" x14ac:dyDescent="0.2">
      <c r="A98" s="1" t="s">
        <v>134</v>
      </c>
      <c r="B98" s="1" t="s">
        <v>135</v>
      </c>
      <c r="C98" s="1" t="s">
        <v>664</v>
      </c>
      <c r="D98" s="97">
        <v>8</v>
      </c>
      <c r="E98" s="46">
        <v>0</v>
      </c>
      <c r="F98" s="46">
        <v>0</v>
      </c>
      <c r="G98" s="46">
        <v>8</v>
      </c>
      <c r="H98" s="46">
        <v>0</v>
      </c>
    </row>
    <row r="99" spans="1:8" ht="14.25" customHeight="1" x14ac:dyDescent="0.2">
      <c r="A99" s="1" t="s">
        <v>136</v>
      </c>
      <c r="B99" s="1" t="s">
        <v>137</v>
      </c>
      <c r="C99" s="1" t="s">
        <v>662</v>
      </c>
      <c r="D99" s="96">
        <v>1</v>
      </c>
      <c r="E99" s="17">
        <v>0</v>
      </c>
      <c r="F99" s="17">
        <v>0</v>
      </c>
      <c r="G99" s="17">
        <v>1</v>
      </c>
      <c r="H99" s="17">
        <v>0</v>
      </c>
    </row>
    <row r="100" spans="1:8" ht="14.25" customHeight="1" x14ac:dyDescent="0.2">
      <c r="A100" s="1" t="s">
        <v>138</v>
      </c>
      <c r="B100" s="1" t="s">
        <v>139</v>
      </c>
      <c r="C100" s="1" t="s">
        <v>658</v>
      </c>
      <c r="D100" s="96">
        <v>17</v>
      </c>
      <c r="E100" s="17">
        <v>0</v>
      </c>
      <c r="F100" s="17">
        <v>3</v>
      </c>
      <c r="G100" s="17">
        <v>14</v>
      </c>
      <c r="H100" s="17">
        <v>0</v>
      </c>
    </row>
    <row r="101" spans="1:8" ht="14.25" customHeight="1" x14ac:dyDescent="0.2">
      <c r="A101" s="1" t="s">
        <v>140</v>
      </c>
      <c r="B101" s="1" t="s">
        <v>141</v>
      </c>
      <c r="C101" s="1" t="s">
        <v>656</v>
      </c>
      <c r="D101" s="97">
        <v>31</v>
      </c>
      <c r="E101" s="46">
        <v>0</v>
      </c>
      <c r="F101" s="46">
        <v>4</v>
      </c>
      <c r="G101" s="46">
        <v>27</v>
      </c>
      <c r="H101" s="46">
        <v>0</v>
      </c>
    </row>
    <row r="102" spans="1:8" ht="14.25" customHeight="1" x14ac:dyDescent="0.2">
      <c r="A102" s="1" t="s">
        <v>142</v>
      </c>
      <c r="B102" s="1" t="s">
        <v>143</v>
      </c>
      <c r="C102" s="1" t="s">
        <v>661</v>
      </c>
      <c r="D102" s="97">
        <v>7</v>
      </c>
      <c r="E102" s="46">
        <v>0</v>
      </c>
      <c r="F102" s="46">
        <v>0</v>
      </c>
      <c r="G102" s="46">
        <v>7</v>
      </c>
      <c r="H102" s="46">
        <v>0</v>
      </c>
    </row>
    <row r="103" spans="1:8" ht="14.25" customHeight="1" x14ac:dyDescent="0.2">
      <c r="A103" s="1" t="s">
        <v>144</v>
      </c>
      <c r="B103" s="1" t="s">
        <v>145</v>
      </c>
      <c r="C103" s="1" t="s">
        <v>665</v>
      </c>
      <c r="D103" s="96">
        <v>3</v>
      </c>
      <c r="E103" s="17">
        <v>0</v>
      </c>
      <c r="F103" s="17">
        <v>0</v>
      </c>
      <c r="G103" s="17">
        <v>3</v>
      </c>
      <c r="H103" s="17">
        <v>0</v>
      </c>
    </row>
    <row r="104" spans="1:8" ht="14.25" customHeight="1" x14ac:dyDescent="0.2">
      <c r="A104" s="1" t="s">
        <v>146</v>
      </c>
      <c r="B104" s="1" t="s">
        <v>147</v>
      </c>
      <c r="C104" s="1" t="s">
        <v>658</v>
      </c>
      <c r="D104" s="96">
        <v>9</v>
      </c>
      <c r="E104" s="17">
        <v>0</v>
      </c>
      <c r="F104" s="17">
        <v>1</v>
      </c>
      <c r="G104" s="17">
        <v>8</v>
      </c>
      <c r="H104" s="17">
        <v>0</v>
      </c>
    </row>
    <row r="105" spans="1:8" ht="14.25" customHeight="1" x14ac:dyDescent="0.2">
      <c r="A105" s="1" t="s">
        <v>148</v>
      </c>
      <c r="B105" s="1" t="s">
        <v>149</v>
      </c>
      <c r="C105" s="1" t="s">
        <v>660</v>
      </c>
      <c r="D105" s="96">
        <v>2</v>
      </c>
      <c r="E105" s="17">
        <v>0</v>
      </c>
      <c r="F105" s="17">
        <v>0</v>
      </c>
      <c r="G105" s="17">
        <v>2</v>
      </c>
      <c r="H105" s="17">
        <v>0</v>
      </c>
    </row>
    <row r="106" spans="1:8" ht="14.25" customHeight="1" x14ac:dyDescent="0.2">
      <c r="A106" s="1" t="s">
        <v>150</v>
      </c>
      <c r="B106" s="1" t="s">
        <v>151</v>
      </c>
      <c r="C106" s="1" t="s">
        <v>660</v>
      </c>
      <c r="D106" s="96">
        <v>37</v>
      </c>
      <c r="E106" s="17">
        <v>0</v>
      </c>
      <c r="F106" s="17">
        <v>4</v>
      </c>
      <c r="G106" s="17">
        <v>24</v>
      </c>
      <c r="H106" s="17">
        <v>9</v>
      </c>
    </row>
    <row r="107" spans="1:8" ht="14.25" customHeight="1" x14ac:dyDescent="0.2">
      <c r="A107" s="1" t="s">
        <v>152</v>
      </c>
      <c r="B107" s="1" t="s">
        <v>153</v>
      </c>
      <c r="C107" s="1" t="s">
        <v>660</v>
      </c>
      <c r="D107" s="96">
        <v>2</v>
      </c>
      <c r="E107" s="17">
        <v>0</v>
      </c>
      <c r="F107" s="17">
        <v>0</v>
      </c>
      <c r="G107" s="17">
        <v>2</v>
      </c>
      <c r="H107" s="17">
        <v>0</v>
      </c>
    </row>
    <row r="108" spans="1:8" ht="14.25" customHeight="1" x14ac:dyDescent="0.2">
      <c r="A108" s="1" t="s">
        <v>154</v>
      </c>
      <c r="B108" s="1" t="s">
        <v>155</v>
      </c>
      <c r="C108" s="1" t="s">
        <v>662</v>
      </c>
      <c r="D108" s="96">
        <v>8</v>
      </c>
      <c r="E108" s="17">
        <v>0</v>
      </c>
      <c r="F108" s="17">
        <v>2</v>
      </c>
      <c r="G108" s="17">
        <v>5</v>
      </c>
      <c r="H108" s="17">
        <v>1</v>
      </c>
    </row>
    <row r="109" spans="1:8" ht="14.25" customHeight="1" x14ac:dyDescent="0.2">
      <c r="A109" s="1" t="s">
        <v>156</v>
      </c>
      <c r="B109" s="1" t="s">
        <v>157</v>
      </c>
      <c r="C109" s="1" t="s">
        <v>658</v>
      </c>
      <c r="D109" s="96">
        <v>13</v>
      </c>
      <c r="E109" s="17">
        <v>0</v>
      </c>
      <c r="F109" s="17">
        <v>0</v>
      </c>
      <c r="G109" s="17">
        <v>13</v>
      </c>
      <c r="H109" s="17">
        <v>0</v>
      </c>
    </row>
    <row r="110" spans="1:8" ht="14.25" customHeight="1" x14ac:dyDescent="0.2">
      <c r="A110" s="1" t="s">
        <v>158</v>
      </c>
      <c r="B110" s="1" t="s">
        <v>159</v>
      </c>
      <c r="C110" s="1" t="s">
        <v>664</v>
      </c>
      <c r="D110" s="96">
        <v>11</v>
      </c>
      <c r="E110" s="17">
        <v>0</v>
      </c>
      <c r="F110" s="17">
        <v>1</v>
      </c>
      <c r="G110" s="17">
        <v>4</v>
      </c>
      <c r="H110" s="17">
        <v>6</v>
      </c>
    </row>
    <row r="111" spans="1:8" ht="14.25" customHeight="1" x14ac:dyDescent="0.2">
      <c r="A111" s="1" t="s">
        <v>160</v>
      </c>
      <c r="B111" s="1" t="s">
        <v>161</v>
      </c>
      <c r="C111" s="1" t="s">
        <v>656</v>
      </c>
      <c r="D111" s="97">
        <v>62</v>
      </c>
      <c r="E111" s="46">
        <v>0</v>
      </c>
      <c r="F111" s="46">
        <v>1</v>
      </c>
      <c r="G111" s="46">
        <v>61</v>
      </c>
      <c r="H111" s="46">
        <v>0</v>
      </c>
    </row>
    <row r="112" spans="1:8" ht="14.25" customHeight="1" x14ac:dyDescent="0.2">
      <c r="A112" s="1" t="s">
        <v>162</v>
      </c>
      <c r="B112" s="1" t="s">
        <v>163</v>
      </c>
      <c r="C112" s="1" t="s">
        <v>661</v>
      </c>
      <c r="D112" s="96">
        <v>2</v>
      </c>
      <c r="E112" s="17">
        <v>0</v>
      </c>
      <c r="F112" s="17">
        <v>0</v>
      </c>
      <c r="G112" s="17">
        <v>0</v>
      </c>
      <c r="H112" s="17">
        <v>2</v>
      </c>
    </row>
    <row r="113" spans="1:8" ht="14.25" customHeight="1" x14ac:dyDescent="0.2">
      <c r="A113" s="1" t="s">
        <v>164</v>
      </c>
      <c r="B113" s="1" t="s">
        <v>165</v>
      </c>
      <c r="C113" s="1" t="s">
        <v>663</v>
      </c>
      <c r="D113" s="96">
        <v>6</v>
      </c>
      <c r="E113" s="17">
        <v>0</v>
      </c>
      <c r="F113" s="17">
        <v>2</v>
      </c>
      <c r="G113" s="17">
        <v>0</v>
      </c>
      <c r="H113" s="17">
        <v>4</v>
      </c>
    </row>
    <row r="114" spans="1:8" ht="14.25" customHeight="1" x14ac:dyDescent="0.2">
      <c r="A114" s="1" t="s">
        <v>166</v>
      </c>
      <c r="B114" s="1" t="s">
        <v>167</v>
      </c>
      <c r="C114" s="1" t="s">
        <v>663</v>
      </c>
      <c r="D114" s="96">
        <v>1</v>
      </c>
      <c r="E114" s="17">
        <v>0</v>
      </c>
      <c r="F114" s="17">
        <v>1</v>
      </c>
      <c r="G114" s="17">
        <v>0</v>
      </c>
      <c r="H114" s="17">
        <v>0</v>
      </c>
    </row>
    <row r="115" spans="1:8" ht="14.25" customHeight="1" x14ac:dyDescent="0.2">
      <c r="A115" s="1" t="s">
        <v>168</v>
      </c>
      <c r="B115" s="1" t="s">
        <v>169</v>
      </c>
      <c r="C115" s="1" t="s">
        <v>658</v>
      </c>
      <c r="D115" s="96">
        <v>2</v>
      </c>
      <c r="E115" s="17">
        <v>0</v>
      </c>
      <c r="F115" s="17">
        <v>0</v>
      </c>
      <c r="G115" s="17">
        <v>2</v>
      </c>
      <c r="H115" s="17">
        <v>0</v>
      </c>
    </row>
    <row r="116" spans="1:8" ht="14.25" customHeight="1" x14ac:dyDescent="0.2">
      <c r="A116" s="1" t="s">
        <v>170</v>
      </c>
      <c r="B116" s="1" t="s">
        <v>171</v>
      </c>
      <c r="C116" s="1" t="s">
        <v>661</v>
      </c>
      <c r="D116" s="96">
        <v>3</v>
      </c>
      <c r="E116" s="17">
        <v>1</v>
      </c>
      <c r="F116" s="17">
        <v>1</v>
      </c>
      <c r="G116" s="17">
        <v>1</v>
      </c>
      <c r="H116" s="17">
        <v>0</v>
      </c>
    </row>
    <row r="117" spans="1:8" ht="14.25" customHeight="1" x14ac:dyDescent="0.2">
      <c r="A117" s="1" t="s">
        <v>172</v>
      </c>
      <c r="B117" s="1" t="s">
        <v>173</v>
      </c>
      <c r="C117" s="1" t="s">
        <v>660</v>
      </c>
      <c r="D117" s="96">
        <v>9</v>
      </c>
      <c r="E117" s="17">
        <v>0</v>
      </c>
      <c r="F117" s="17">
        <v>0</v>
      </c>
      <c r="G117" s="17">
        <v>9</v>
      </c>
      <c r="H117" s="17">
        <v>0</v>
      </c>
    </row>
    <row r="118" spans="1:8" ht="14.25" customHeight="1" x14ac:dyDescent="0.2">
      <c r="A118" s="1" t="s">
        <v>174</v>
      </c>
      <c r="B118" s="1" t="s">
        <v>175</v>
      </c>
      <c r="C118" s="1" t="s">
        <v>660</v>
      </c>
      <c r="D118" s="96">
        <v>6</v>
      </c>
      <c r="E118" s="17">
        <v>0</v>
      </c>
      <c r="F118" s="17">
        <v>0</v>
      </c>
      <c r="G118" s="17">
        <v>6</v>
      </c>
      <c r="H118" s="17">
        <v>0</v>
      </c>
    </row>
    <row r="119" spans="1:8" ht="14.25" customHeight="1" x14ac:dyDescent="0.2">
      <c r="A119" s="1" t="s">
        <v>176</v>
      </c>
      <c r="B119" s="1" t="s">
        <v>177</v>
      </c>
      <c r="C119" s="1" t="s">
        <v>662</v>
      </c>
      <c r="D119" s="96">
        <v>10</v>
      </c>
      <c r="E119" s="17">
        <v>0</v>
      </c>
      <c r="F119" s="17">
        <v>1</v>
      </c>
      <c r="G119" s="17">
        <v>9</v>
      </c>
      <c r="H119" s="17">
        <v>0</v>
      </c>
    </row>
    <row r="120" spans="1:8" ht="14.25" customHeight="1" x14ac:dyDescent="0.2">
      <c r="A120" s="1" t="s">
        <v>178</v>
      </c>
      <c r="B120" s="1" t="s">
        <v>179</v>
      </c>
      <c r="C120" s="1" t="s">
        <v>664</v>
      </c>
      <c r="D120" s="97">
        <v>16</v>
      </c>
      <c r="E120" s="46">
        <v>0</v>
      </c>
      <c r="F120" s="46">
        <v>0</v>
      </c>
      <c r="G120" s="46">
        <v>8</v>
      </c>
      <c r="H120" s="46">
        <v>8</v>
      </c>
    </row>
    <row r="121" spans="1:8" ht="14.25" customHeight="1" x14ac:dyDescent="0.2">
      <c r="A121" s="1" t="s">
        <v>180</v>
      </c>
      <c r="B121" s="1" t="s">
        <v>181</v>
      </c>
      <c r="C121" s="1" t="s">
        <v>658</v>
      </c>
      <c r="D121" s="96">
        <v>41</v>
      </c>
      <c r="E121" s="17">
        <v>0</v>
      </c>
      <c r="F121" s="17">
        <v>4</v>
      </c>
      <c r="G121" s="17">
        <v>27</v>
      </c>
      <c r="H121" s="17">
        <v>10</v>
      </c>
    </row>
    <row r="122" spans="1:8" ht="14.25" customHeight="1" x14ac:dyDescent="0.2">
      <c r="A122" s="1" t="s">
        <v>182</v>
      </c>
      <c r="B122" s="1" t="s">
        <v>183</v>
      </c>
      <c r="C122" s="1" t="s">
        <v>658</v>
      </c>
      <c r="D122" s="96">
        <v>0</v>
      </c>
      <c r="E122" s="17">
        <v>0</v>
      </c>
      <c r="F122" s="17">
        <v>0</v>
      </c>
      <c r="G122" s="17">
        <v>0</v>
      </c>
      <c r="H122" s="17">
        <v>0</v>
      </c>
    </row>
    <row r="123" spans="1:8" ht="14.25" customHeight="1" x14ac:dyDescent="0.2">
      <c r="A123" s="1" t="s">
        <v>184</v>
      </c>
      <c r="B123" s="1" t="s">
        <v>185</v>
      </c>
      <c r="C123" s="1" t="s">
        <v>659</v>
      </c>
      <c r="D123" s="96">
        <v>1</v>
      </c>
      <c r="E123" s="17">
        <v>0</v>
      </c>
      <c r="F123" s="17">
        <v>0</v>
      </c>
      <c r="G123" s="17">
        <v>0</v>
      </c>
      <c r="H123" s="17">
        <v>1</v>
      </c>
    </row>
    <row r="124" spans="1:8" ht="14.25" customHeight="1" x14ac:dyDescent="0.2">
      <c r="A124" s="1" t="s">
        <v>186</v>
      </c>
      <c r="B124" s="1" t="s">
        <v>187</v>
      </c>
      <c r="C124" s="1" t="s">
        <v>658</v>
      </c>
      <c r="D124" s="96">
        <v>8</v>
      </c>
      <c r="E124" s="17">
        <v>0</v>
      </c>
      <c r="F124" s="17">
        <v>0</v>
      </c>
      <c r="G124" s="17">
        <v>7</v>
      </c>
      <c r="H124" s="17">
        <v>1</v>
      </c>
    </row>
    <row r="125" spans="1:8" ht="14.25" customHeight="1" x14ac:dyDescent="0.2">
      <c r="A125" s="1" t="s">
        <v>188</v>
      </c>
      <c r="B125" s="1" t="s">
        <v>189</v>
      </c>
      <c r="C125" s="1" t="s">
        <v>656</v>
      </c>
      <c r="D125" s="96">
        <v>9</v>
      </c>
      <c r="E125" s="17">
        <v>0</v>
      </c>
      <c r="F125" s="17">
        <v>0</v>
      </c>
      <c r="G125" s="17">
        <v>2</v>
      </c>
      <c r="H125" s="17">
        <v>7</v>
      </c>
    </row>
    <row r="126" spans="1:8" ht="14.25" customHeight="1" x14ac:dyDescent="0.2">
      <c r="A126" s="1" t="s">
        <v>190</v>
      </c>
      <c r="B126" s="1" t="s">
        <v>191</v>
      </c>
      <c r="C126" s="1" t="s">
        <v>661</v>
      </c>
      <c r="D126" s="96">
        <v>2</v>
      </c>
      <c r="E126" s="17">
        <v>0</v>
      </c>
      <c r="F126" s="17">
        <v>0</v>
      </c>
      <c r="G126" s="17">
        <v>2</v>
      </c>
      <c r="H126" s="17">
        <v>0</v>
      </c>
    </row>
    <row r="127" spans="1:8" ht="14.25" customHeight="1" x14ac:dyDescent="0.2">
      <c r="A127" s="1" t="s">
        <v>192</v>
      </c>
      <c r="B127" s="1" t="s">
        <v>193</v>
      </c>
      <c r="C127" s="1" t="s">
        <v>658</v>
      </c>
      <c r="D127" s="96">
        <v>3</v>
      </c>
      <c r="E127" s="17">
        <v>0</v>
      </c>
      <c r="F127" s="17">
        <v>1</v>
      </c>
      <c r="G127" s="17">
        <v>2</v>
      </c>
      <c r="H127" s="17">
        <v>0</v>
      </c>
    </row>
    <row r="128" spans="1:8" ht="14.25" customHeight="1" x14ac:dyDescent="0.2">
      <c r="A128" s="1" t="s">
        <v>194</v>
      </c>
      <c r="B128" s="1" t="s">
        <v>195</v>
      </c>
      <c r="C128" s="1" t="s">
        <v>660</v>
      </c>
      <c r="D128" s="96">
        <v>3</v>
      </c>
      <c r="E128" s="17">
        <v>0</v>
      </c>
      <c r="F128" s="17">
        <v>0</v>
      </c>
      <c r="G128" s="17">
        <v>3</v>
      </c>
      <c r="H128" s="17">
        <v>0</v>
      </c>
    </row>
    <row r="129" spans="1:8" ht="14.25" customHeight="1" x14ac:dyDescent="0.2">
      <c r="A129" s="1" t="s">
        <v>196</v>
      </c>
      <c r="B129" s="1" t="s">
        <v>197</v>
      </c>
      <c r="C129" s="1" t="s">
        <v>663</v>
      </c>
      <c r="D129" s="96">
        <v>35</v>
      </c>
      <c r="E129" s="17">
        <v>0</v>
      </c>
      <c r="F129" s="17">
        <v>2</v>
      </c>
      <c r="G129" s="17">
        <v>33</v>
      </c>
      <c r="H129" s="17">
        <v>0</v>
      </c>
    </row>
    <row r="130" spans="1:8" ht="14.25" customHeight="1" x14ac:dyDescent="0.2">
      <c r="A130" s="1" t="s">
        <v>198</v>
      </c>
      <c r="B130" s="1" t="s">
        <v>199</v>
      </c>
      <c r="C130" s="1" t="s">
        <v>658</v>
      </c>
      <c r="D130" s="96">
        <v>10</v>
      </c>
      <c r="E130" s="17">
        <v>0</v>
      </c>
      <c r="F130" s="17">
        <v>0</v>
      </c>
      <c r="G130" s="17">
        <v>10</v>
      </c>
      <c r="H130" s="17">
        <v>0</v>
      </c>
    </row>
    <row r="131" spans="1:8" ht="14.25" customHeight="1" x14ac:dyDescent="0.2">
      <c r="A131" s="1" t="s">
        <v>200</v>
      </c>
      <c r="B131" s="1" t="s">
        <v>201</v>
      </c>
      <c r="C131" s="1" t="s">
        <v>661</v>
      </c>
      <c r="D131" s="97">
        <v>9</v>
      </c>
      <c r="E131" s="46">
        <v>0</v>
      </c>
      <c r="F131" s="46">
        <v>0</v>
      </c>
      <c r="G131" s="46">
        <v>9</v>
      </c>
      <c r="H131" s="46">
        <v>0</v>
      </c>
    </row>
    <row r="132" spans="1:8" ht="14.25" customHeight="1" x14ac:dyDescent="0.2">
      <c r="A132" s="1" t="s">
        <v>202</v>
      </c>
      <c r="B132" s="1" t="s">
        <v>203</v>
      </c>
      <c r="C132" s="1" t="s">
        <v>661</v>
      </c>
      <c r="D132" s="96">
        <v>7</v>
      </c>
      <c r="E132" s="17">
        <v>0</v>
      </c>
      <c r="F132" s="17">
        <v>2</v>
      </c>
      <c r="G132" s="17">
        <v>5</v>
      </c>
      <c r="H132" s="17">
        <v>0</v>
      </c>
    </row>
    <row r="133" spans="1:8" ht="14.25" customHeight="1" x14ac:dyDescent="0.2">
      <c r="A133" s="1" t="s">
        <v>204</v>
      </c>
      <c r="B133" s="1" t="s">
        <v>205</v>
      </c>
      <c r="C133" s="1" t="s">
        <v>663</v>
      </c>
      <c r="D133" s="96">
        <v>1</v>
      </c>
      <c r="E133" s="17">
        <v>0</v>
      </c>
      <c r="F133" s="17">
        <v>0</v>
      </c>
      <c r="G133" s="17">
        <v>1</v>
      </c>
      <c r="H133" s="17">
        <v>0</v>
      </c>
    </row>
    <row r="134" spans="1:8" ht="14.25" customHeight="1" x14ac:dyDescent="0.2">
      <c r="A134" s="1" t="s">
        <v>206</v>
      </c>
      <c r="B134" s="1" t="s">
        <v>207</v>
      </c>
      <c r="C134" s="1" t="s">
        <v>659</v>
      </c>
      <c r="D134" s="96">
        <v>2</v>
      </c>
      <c r="E134" s="17">
        <v>0</v>
      </c>
      <c r="F134" s="17">
        <v>0</v>
      </c>
      <c r="G134" s="17">
        <v>2</v>
      </c>
      <c r="H134" s="17">
        <v>0</v>
      </c>
    </row>
    <row r="135" spans="1:8" ht="14.25" customHeight="1" x14ac:dyDescent="0.2">
      <c r="A135" s="1" t="s">
        <v>208</v>
      </c>
      <c r="B135" s="1" t="s">
        <v>209</v>
      </c>
      <c r="C135" s="1" t="s">
        <v>665</v>
      </c>
      <c r="D135" s="96">
        <v>8</v>
      </c>
      <c r="E135" s="17">
        <v>0</v>
      </c>
      <c r="F135" s="17">
        <v>1</v>
      </c>
      <c r="G135" s="17">
        <v>4</v>
      </c>
      <c r="H135" s="17">
        <v>3</v>
      </c>
    </row>
    <row r="136" spans="1:8" ht="14.25" customHeight="1" x14ac:dyDescent="0.2">
      <c r="A136" s="1" t="s">
        <v>210</v>
      </c>
      <c r="B136" s="1" t="s">
        <v>211</v>
      </c>
      <c r="C136" s="1" t="s">
        <v>660</v>
      </c>
      <c r="D136" s="96">
        <v>0</v>
      </c>
      <c r="E136" s="17">
        <v>0</v>
      </c>
      <c r="F136" s="17">
        <v>0</v>
      </c>
      <c r="G136" s="17">
        <v>0</v>
      </c>
      <c r="H136" s="17">
        <v>0</v>
      </c>
    </row>
    <row r="137" spans="1:8" ht="14.25" customHeight="1" x14ac:dyDescent="0.2">
      <c r="A137" s="1" t="s">
        <v>212</v>
      </c>
      <c r="B137" s="1" t="s">
        <v>213</v>
      </c>
      <c r="C137" s="1" t="s">
        <v>663</v>
      </c>
      <c r="D137" s="96">
        <v>15</v>
      </c>
      <c r="E137" s="17">
        <v>0</v>
      </c>
      <c r="F137" s="17">
        <v>0</v>
      </c>
      <c r="G137" s="17">
        <v>15</v>
      </c>
      <c r="H137" s="17">
        <v>0</v>
      </c>
    </row>
    <row r="138" spans="1:8" ht="14.25" customHeight="1" x14ac:dyDescent="0.2">
      <c r="A138" s="1" t="s">
        <v>214</v>
      </c>
      <c r="B138" s="1" t="s">
        <v>215</v>
      </c>
      <c r="C138" s="1" t="s">
        <v>658</v>
      </c>
      <c r="D138" s="96">
        <v>9</v>
      </c>
      <c r="E138" s="17">
        <v>0</v>
      </c>
      <c r="F138" s="17">
        <v>1</v>
      </c>
      <c r="G138" s="17">
        <v>8</v>
      </c>
      <c r="H138" s="17">
        <v>0</v>
      </c>
    </row>
    <row r="139" spans="1:8" ht="14.25" customHeight="1" x14ac:dyDescent="0.2">
      <c r="A139" s="1" t="s">
        <v>216</v>
      </c>
      <c r="B139" s="1" t="s">
        <v>217</v>
      </c>
      <c r="C139" s="1" t="s">
        <v>658</v>
      </c>
      <c r="D139" s="96">
        <v>9</v>
      </c>
      <c r="E139" s="17">
        <v>0</v>
      </c>
      <c r="F139" s="17">
        <v>0</v>
      </c>
      <c r="G139" s="17">
        <v>9</v>
      </c>
      <c r="H139" s="17">
        <v>0</v>
      </c>
    </row>
    <row r="140" spans="1:8" ht="14.25" customHeight="1" x14ac:dyDescent="0.2">
      <c r="A140" s="1" t="s">
        <v>218</v>
      </c>
      <c r="B140" s="1" t="s">
        <v>219</v>
      </c>
      <c r="C140" s="1" t="s">
        <v>661</v>
      </c>
      <c r="D140" s="96">
        <v>3</v>
      </c>
      <c r="E140" s="17">
        <v>0</v>
      </c>
      <c r="F140" s="17">
        <v>0</v>
      </c>
      <c r="G140" s="17">
        <v>3</v>
      </c>
      <c r="H140" s="17">
        <v>0</v>
      </c>
    </row>
    <row r="141" spans="1:8" ht="14.25" customHeight="1" x14ac:dyDescent="0.2">
      <c r="A141" s="1" t="s">
        <v>220</v>
      </c>
      <c r="B141" s="1" t="s">
        <v>221</v>
      </c>
      <c r="C141" s="1" t="s">
        <v>656</v>
      </c>
      <c r="D141" s="96">
        <v>8</v>
      </c>
      <c r="E141" s="17">
        <v>0</v>
      </c>
      <c r="F141" s="17">
        <v>0</v>
      </c>
      <c r="G141" s="17">
        <v>7</v>
      </c>
      <c r="H141" s="17">
        <v>1</v>
      </c>
    </row>
    <row r="142" spans="1:8" ht="14.25" customHeight="1" x14ac:dyDescent="0.2">
      <c r="A142" s="1" t="s">
        <v>222</v>
      </c>
      <c r="B142" s="1" t="s">
        <v>223</v>
      </c>
      <c r="C142" s="1" t="s">
        <v>658</v>
      </c>
      <c r="D142" s="96">
        <v>13</v>
      </c>
      <c r="E142" s="17">
        <v>0</v>
      </c>
      <c r="F142" s="17">
        <v>1</v>
      </c>
      <c r="G142" s="17">
        <v>12</v>
      </c>
      <c r="H142" s="17">
        <v>0</v>
      </c>
    </row>
    <row r="143" spans="1:8" ht="14.25" customHeight="1" x14ac:dyDescent="0.2">
      <c r="A143" s="1" t="s">
        <v>224</v>
      </c>
      <c r="B143" s="1" t="s">
        <v>225</v>
      </c>
      <c r="C143" s="1" t="s">
        <v>656</v>
      </c>
      <c r="D143" s="97">
        <v>18</v>
      </c>
      <c r="E143" s="46">
        <v>0</v>
      </c>
      <c r="F143" s="46">
        <v>0</v>
      </c>
      <c r="G143" s="46">
        <v>17</v>
      </c>
      <c r="H143" s="46">
        <v>1</v>
      </c>
    </row>
    <row r="144" spans="1:8" ht="14.25" customHeight="1" x14ac:dyDescent="0.2">
      <c r="A144" s="1" t="s">
        <v>226</v>
      </c>
      <c r="B144" s="1" t="s">
        <v>227</v>
      </c>
      <c r="C144" s="1" t="s">
        <v>659</v>
      </c>
      <c r="D144" s="96">
        <v>4</v>
      </c>
      <c r="E144" s="17">
        <v>0</v>
      </c>
      <c r="F144" s="17">
        <v>1</v>
      </c>
      <c r="G144" s="17">
        <v>3</v>
      </c>
      <c r="H144" s="17">
        <v>0</v>
      </c>
    </row>
    <row r="145" spans="1:8" ht="14.25" customHeight="1" x14ac:dyDescent="0.2">
      <c r="A145" s="1" t="s">
        <v>228</v>
      </c>
      <c r="B145" s="1" t="s">
        <v>229</v>
      </c>
      <c r="C145" s="1" t="s">
        <v>662</v>
      </c>
      <c r="D145" s="96">
        <v>0</v>
      </c>
      <c r="E145" s="17">
        <v>0</v>
      </c>
      <c r="F145" s="17">
        <v>0</v>
      </c>
      <c r="G145" s="17">
        <v>0</v>
      </c>
      <c r="H145" s="17">
        <v>0</v>
      </c>
    </row>
    <row r="146" spans="1:8" ht="14.25" customHeight="1" x14ac:dyDescent="0.2">
      <c r="A146" s="1" t="s">
        <v>230</v>
      </c>
      <c r="B146" s="1" t="s">
        <v>231</v>
      </c>
      <c r="C146" s="1" t="s">
        <v>656</v>
      </c>
      <c r="D146" s="97">
        <v>5</v>
      </c>
      <c r="E146" s="46">
        <v>0</v>
      </c>
      <c r="F146" s="46">
        <v>0</v>
      </c>
      <c r="G146" s="46">
        <v>4</v>
      </c>
      <c r="H146" s="46">
        <v>1</v>
      </c>
    </row>
    <row r="147" spans="1:8" ht="14.25" customHeight="1" x14ac:dyDescent="0.2">
      <c r="A147" s="1" t="s">
        <v>232</v>
      </c>
      <c r="B147" s="1" t="s">
        <v>233</v>
      </c>
      <c r="C147" s="1" t="s">
        <v>660</v>
      </c>
      <c r="D147" s="96">
        <v>0</v>
      </c>
      <c r="E147" s="17">
        <v>0</v>
      </c>
      <c r="F147" s="17">
        <v>0</v>
      </c>
      <c r="G147" s="17">
        <v>0</v>
      </c>
      <c r="H147" s="17">
        <v>0</v>
      </c>
    </row>
    <row r="148" spans="1:8" ht="14.25" customHeight="1" x14ac:dyDescent="0.2">
      <c r="A148" s="1" t="s">
        <v>234</v>
      </c>
      <c r="B148" s="1" t="s">
        <v>235</v>
      </c>
      <c r="C148" s="1" t="s">
        <v>656</v>
      </c>
      <c r="D148" s="96">
        <v>43</v>
      </c>
      <c r="E148" s="17">
        <v>0</v>
      </c>
      <c r="F148" s="17">
        <v>2</v>
      </c>
      <c r="G148" s="17">
        <v>16</v>
      </c>
      <c r="H148" s="17">
        <v>25</v>
      </c>
    </row>
    <row r="149" spans="1:8" ht="14.25" customHeight="1" x14ac:dyDescent="0.2">
      <c r="A149" s="1" t="s">
        <v>236</v>
      </c>
      <c r="B149" s="1" t="s">
        <v>237</v>
      </c>
      <c r="C149" s="1" t="s">
        <v>661</v>
      </c>
      <c r="D149" s="96">
        <v>24</v>
      </c>
      <c r="E149" s="17">
        <v>0</v>
      </c>
      <c r="F149" s="17">
        <v>2</v>
      </c>
      <c r="G149" s="17">
        <v>22</v>
      </c>
      <c r="H149" s="17">
        <v>0</v>
      </c>
    </row>
    <row r="150" spans="1:8" ht="14.25" customHeight="1" x14ac:dyDescent="0.2">
      <c r="A150" s="1" t="s">
        <v>238</v>
      </c>
      <c r="B150" s="1" t="s">
        <v>239</v>
      </c>
      <c r="C150" s="1" t="s">
        <v>662</v>
      </c>
      <c r="D150" s="96">
        <v>6</v>
      </c>
      <c r="E150" s="17">
        <v>0</v>
      </c>
      <c r="F150" s="17">
        <v>1</v>
      </c>
      <c r="G150" s="17">
        <v>5</v>
      </c>
      <c r="H150" s="17">
        <v>0</v>
      </c>
    </row>
    <row r="151" spans="1:8" ht="14.25" customHeight="1" x14ac:dyDescent="0.2">
      <c r="A151" s="1" t="s">
        <v>240</v>
      </c>
      <c r="B151" s="1" t="s">
        <v>241</v>
      </c>
      <c r="C151" s="1" t="s">
        <v>656</v>
      </c>
      <c r="D151" s="96">
        <v>10</v>
      </c>
      <c r="E151" s="17">
        <v>0</v>
      </c>
      <c r="F151" s="17">
        <v>1</v>
      </c>
      <c r="G151" s="17">
        <v>9</v>
      </c>
      <c r="H151" s="17">
        <v>0</v>
      </c>
    </row>
    <row r="152" spans="1:8" ht="14.25" customHeight="1" x14ac:dyDescent="0.2">
      <c r="A152" s="1" t="s">
        <v>242</v>
      </c>
      <c r="B152" s="1" t="s">
        <v>243</v>
      </c>
      <c r="C152" s="1" t="s">
        <v>658</v>
      </c>
      <c r="D152" s="96">
        <v>1</v>
      </c>
      <c r="E152" s="17">
        <v>0</v>
      </c>
      <c r="F152" s="17">
        <v>0</v>
      </c>
      <c r="G152" s="17">
        <v>1</v>
      </c>
      <c r="H152" s="17">
        <v>0</v>
      </c>
    </row>
    <row r="153" spans="1:8" ht="14.25" customHeight="1" x14ac:dyDescent="0.2">
      <c r="A153" s="1" t="s">
        <v>244</v>
      </c>
      <c r="B153" s="1" t="s">
        <v>245</v>
      </c>
      <c r="C153" s="1" t="s">
        <v>665</v>
      </c>
      <c r="D153" s="96">
        <v>4</v>
      </c>
      <c r="E153" s="17">
        <v>0</v>
      </c>
      <c r="F153" s="17">
        <v>4</v>
      </c>
      <c r="G153" s="17">
        <v>0</v>
      </c>
      <c r="H153" s="17">
        <v>0</v>
      </c>
    </row>
    <row r="154" spans="1:8" ht="14.25" customHeight="1" x14ac:dyDescent="0.2">
      <c r="A154" s="1" t="s">
        <v>246</v>
      </c>
      <c r="B154" s="1" t="s">
        <v>247</v>
      </c>
      <c r="C154" s="1" t="s">
        <v>658</v>
      </c>
      <c r="D154" s="96">
        <v>40</v>
      </c>
      <c r="E154" s="17">
        <v>0</v>
      </c>
      <c r="F154" s="17">
        <v>1</v>
      </c>
      <c r="G154" s="17">
        <v>36</v>
      </c>
      <c r="H154" s="17">
        <v>3</v>
      </c>
    </row>
    <row r="155" spans="1:8" ht="14.25" customHeight="1" x14ac:dyDescent="0.2">
      <c r="A155" s="1" t="s">
        <v>248</v>
      </c>
      <c r="B155" s="1" t="s">
        <v>249</v>
      </c>
      <c r="C155" s="1" t="s">
        <v>658</v>
      </c>
      <c r="D155" s="96">
        <v>10</v>
      </c>
      <c r="E155" s="17">
        <v>0</v>
      </c>
      <c r="F155" s="17">
        <v>4</v>
      </c>
      <c r="G155" s="17">
        <v>6</v>
      </c>
      <c r="H155" s="17">
        <v>0</v>
      </c>
    </row>
    <row r="156" spans="1:8" ht="14.25" customHeight="1" x14ac:dyDescent="0.2">
      <c r="A156" s="1" t="s">
        <v>250</v>
      </c>
      <c r="B156" s="1" t="s">
        <v>251</v>
      </c>
      <c r="C156" s="1" t="s">
        <v>656</v>
      </c>
      <c r="D156" s="97">
        <v>22</v>
      </c>
      <c r="E156" s="46">
        <v>0</v>
      </c>
      <c r="F156" s="46">
        <v>0</v>
      </c>
      <c r="G156" s="46">
        <v>19</v>
      </c>
      <c r="H156" s="46">
        <v>3</v>
      </c>
    </row>
    <row r="157" spans="1:8" ht="14.25" customHeight="1" x14ac:dyDescent="0.2">
      <c r="A157" s="1" t="s">
        <v>252</v>
      </c>
      <c r="B157" s="1" t="s">
        <v>253</v>
      </c>
      <c r="C157" s="1" t="s">
        <v>664</v>
      </c>
      <c r="D157" s="96">
        <v>11</v>
      </c>
      <c r="E157" s="17">
        <v>0</v>
      </c>
      <c r="F157" s="17">
        <v>0</v>
      </c>
      <c r="G157" s="17">
        <v>11</v>
      </c>
      <c r="H157" s="17">
        <v>0</v>
      </c>
    </row>
    <row r="158" spans="1:8" ht="14.25" customHeight="1" x14ac:dyDescent="0.2">
      <c r="A158" s="1" t="s">
        <v>254</v>
      </c>
      <c r="B158" s="1" t="s">
        <v>255</v>
      </c>
      <c r="C158" s="1" t="s">
        <v>661</v>
      </c>
      <c r="D158" s="96">
        <v>6</v>
      </c>
      <c r="E158" s="17">
        <v>0</v>
      </c>
      <c r="F158" s="17">
        <v>0</v>
      </c>
      <c r="G158" s="17">
        <v>3</v>
      </c>
      <c r="H158" s="17">
        <v>3</v>
      </c>
    </row>
    <row r="159" spans="1:8" ht="14.25" customHeight="1" x14ac:dyDescent="0.2">
      <c r="A159" s="1" t="s">
        <v>256</v>
      </c>
      <c r="B159" s="1" t="s">
        <v>257</v>
      </c>
      <c r="C159" s="1" t="s">
        <v>660</v>
      </c>
      <c r="D159" s="96">
        <v>3</v>
      </c>
      <c r="E159" s="17">
        <v>0</v>
      </c>
      <c r="F159" s="17">
        <v>0</v>
      </c>
      <c r="G159" s="17">
        <v>3</v>
      </c>
      <c r="H159" s="17">
        <v>0</v>
      </c>
    </row>
    <row r="160" spans="1:8" ht="14.25" customHeight="1" x14ac:dyDescent="0.2">
      <c r="A160" s="1" t="s">
        <v>258</v>
      </c>
      <c r="B160" s="1" t="s">
        <v>259</v>
      </c>
      <c r="C160" s="1" t="s">
        <v>656</v>
      </c>
      <c r="D160" s="97">
        <v>36</v>
      </c>
      <c r="E160" s="46">
        <v>1</v>
      </c>
      <c r="F160" s="46">
        <v>21</v>
      </c>
      <c r="G160" s="46">
        <v>13</v>
      </c>
      <c r="H160" s="46">
        <v>1</v>
      </c>
    </row>
    <row r="161" spans="1:8" ht="14.25" customHeight="1" x14ac:dyDescent="0.2">
      <c r="A161" s="1" t="s">
        <v>260</v>
      </c>
      <c r="B161" s="1" t="s">
        <v>261</v>
      </c>
      <c r="C161" s="1" t="s">
        <v>660</v>
      </c>
      <c r="D161" s="96">
        <v>0</v>
      </c>
      <c r="E161" s="17">
        <v>0</v>
      </c>
      <c r="F161" s="17">
        <v>0</v>
      </c>
      <c r="G161" s="17">
        <v>0</v>
      </c>
      <c r="H161" s="17">
        <v>0</v>
      </c>
    </row>
    <row r="162" spans="1:8" ht="14.25" customHeight="1" x14ac:dyDescent="0.2">
      <c r="A162" s="1" t="s">
        <v>262</v>
      </c>
      <c r="B162" s="1" t="s">
        <v>263</v>
      </c>
      <c r="C162" s="1" t="s">
        <v>658</v>
      </c>
      <c r="D162" s="96">
        <v>7</v>
      </c>
      <c r="E162" s="17">
        <v>0</v>
      </c>
      <c r="F162" s="17">
        <v>0</v>
      </c>
      <c r="G162" s="17">
        <v>7</v>
      </c>
      <c r="H162" s="17">
        <v>0</v>
      </c>
    </row>
    <row r="163" spans="1:8" ht="14.25" customHeight="1" x14ac:dyDescent="0.2">
      <c r="A163" s="1" t="s">
        <v>264</v>
      </c>
      <c r="B163" s="1" t="s">
        <v>265</v>
      </c>
      <c r="C163" s="1" t="s">
        <v>656</v>
      </c>
      <c r="D163" s="97">
        <v>22</v>
      </c>
      <c r="E163" s="46">
        <v>0</v>
      </c>
      <c r="F163" s="46">
        <v>0</v>
      </c>
      <c r="G163" s="46">
        <v>20</v>
      </c>
      <c r="H163" s="46">
        <v>2</v>
      </c>
    </row>
    <row r="164" spans="1:8" ht="14.25" customHeight="1" x14ac:dyDescent="0.2">
      <c r="A164" s="1" t="s">
        <v>266</v>
      </c>
      <c r="B164" s="1" t="s">
        <v>267</v>
      </c>
      <c r="C164" s="1" t="s">
        <v>661</v>
      </c>
      <c r="D164" s="96">
        <v>4</v>
      </c>
      <c r="E164" s="17">
        <v>0</v>
      </c>
      <c r="F164" s="17">
        <v>3</v>
      </c>
      <c r="G164" s="17">
        <v>1</v>
      </c>
      <c r="H164" s="17">
        <v>0</v>
      </c>
    </row>
    <row r="165" spans="1:8" ht="14.25" customHeight="1" x14ac:dyDescent="0.2">
      <c r="A165" s="1" t="s">
        <v>268</v>
      </c>
      <c r="B165" s="1" t="s">
        <v>269</v>
      </c>
      <c r="C165" s="1" t="s">
        <v>659</v>
      </c>
      <c r="D165" s="96">
        <v>6</v>
      </c>
      <c r="E165" s="17">
        <v>0</v>
      </c>
      <c r="F165" s="17">
        <v>0</v>
      </c>
      <c r="G165" s="17">
        <v>6</v>
      </c>
      <c r="H165" s="17">
        <v>0</v>
      </c>
    </row>
    <row r="166" spans="1:8" ht="14.25" customHeight="1" x14ac:dyDescent="0.2">
      <c r="A166" s="1" t="s">
        <v>270</v>
      </c>
      <c r="B166" s="1" t="s">
        <v>271</v>
      </c>
      <c r="C166" s="1" t="s">
        <v>661</v>
      </c>
      <c r="D166" s="96">
        <v>21</v>
      </c>
      <c r="E166" s="17">
        <v>0</v>
      </c>
      <c r="F166" s="17">
        <v>1</v>
      </c>
      <c r="G166" s="17">
        <v>19</v>
      </c>
      <c r="H166" s="17">
        <v>1</v>
      </c>
    </row>
    <row r="167" spans="1:8" ht="14.25" customHeight="1" x14ac:dyDescent="0.2">
      <c r="A167" s="1" t="s">
        <v>272</v>
      </c>
      <c r="B167" s="1" t="s">
        <v>273</v>
      </c>
      <c r="C167" s="1" t="s">
        <v>658</v>
      </c>
      <c r="D167" s="96">
        <v>9</v>
      </c>
      <c r="E167" s="17">
        <v>0</v>
      </c>
      <c r="F167" s="17">
        <v>1</v>
      </c>
      <c r="G167" s="17">
        <v>8</v>
      </c>
      <c r="H167" s="17">
        <v>0</v>
      </c>
    </row>
    <row r="168" spans="1:8" ht="14.25" customHeight="1" x14ac:dyDescent="0.2">
      <c r="A168" s="1" t="s">
        <v>274</v>
      </c>
      <c r="B168" s="1" t="s">
        <v>275</v>
      </c>
      <c r="C168" s="1" t="s">
        <v>663</v>
      </c>
      <c r="D168" s="98">
        <v>0</v>
      </c>
      <c r="E168" s="33">
        <v>0</v>
      </c>
      <c r="F168" s="33">
        <v>0</v>
      </c>
      <c r="G168" s="33">
        <v>0</v>
      </c>
      <c r="H168" s="33">
        <v>0</v>
      </c>
    </row>
    <row r="169" spans="1:8" ht="14.25" customHeight="1" x14ac:dyDescent="0.2">
      <c r="A169" s="1" t="s">
        <v>276</v>
      </c>
      <c r="B169" s="1" t="s">
        <v>277</v>
      </c>
      <c r="C169" s="1" t="s">
        <v>656</v>
      </c>
      <c r="D169" s="96">
        <v>27</v>
      </c>
      <c r="E169" s="17">
        <v>0</v>
      </c>
      <c r="F169" s="17">
        <v>0</v>
      </c>
      <c r="G169" s="17">
        <v>25</v>
      </c>
      <c r="H169" s="17">
        <v>2</v>
      </c>
    </row>
    <row r="170" spans="1:8" ht="14.25" customHeight="1" x14ac:dyDescent="0.2">
      <c r="A170" s="1" t="s">
        <v>278</v>
      </c>
      <c r="B170" s="1" t="s">
        <v>279</v>
      </c>
      <c r="C170" s="1" t="s">
        <v>656</v>
      </c>
      <c r="D170" s="97">
        <v>20</v>
      </c>
      <c r="E170" s="46">
        <v>0</v>
      </c>
      <c r="F170" s="46">
        <v>0</v>
      </c>
      <c r="G170" s="46">
        <v>18</v>
      </c>
      <c r="H170" s="46">
        <v>2</v>
      </c>
    </row>
    <row r="171" spans="1:8" ht="14.25" customHeight="1" x14ac:dyDescent="0.2">
      <c r="A171" s="1" t="s">
        <v>280</v>
      </c>
      <c r="B171" s="1" t="s">
        <v>281</v>
      </c>
      <c r="C171" s="1" t="s">
        <v>660</v>
      </c>
      <c r="D171" s="96">
        <v>14</v>
      </c>
      <c r="E171" s="17">
        <v>0</v>
      </c>
      <c r="F171" s="17">
        <v>1</v>
      </c>
      <c r="G171" s="17">
        <v>13</v>
      </c>
      <c r="H171" s="17">
        <v>0</v>
      </c>
    </row>
    <row r="172" spans="1:8" ht="14.25" customHeight="1" x14ac:dyDescent="0.2">
      <c r="A172" s="1" t="s">
        <v>282</v>
      </c>
      <c r="B172" s="1" t="s">
        <v>283</v>
      </c>
      <c r="C172" s="1" t="s">
        <v>661</v>
      </c>
      <c r="D172" s="96">
        <v>9</v>
      </c>
      <c r="E172" s="17">
        <v>0</v>
      </c>
      <c r="F172" s="17">
        <v>1</v>
      </c>
      <c r="G172" s="17">
        <v>8</v>
      </c>
      <c r="H172" s="17">
        <v>0</v>
      </c>
    </row>
    <row r="173" spans="1:8" ht="14.25" customHeight="1" x14ac:dyDescent="0.2">
      <c r="A173" s="1" t="s">
        <v>284</v>
      </c>
      <c r="B173" s="1" t="s">
        <v>285</v>
      </c>
      <c r="C173" s="1" t="s">
        <v>662</v>
      </c>
      <c r="D173" s="96">
        <v>28</v>
      </c>
      <c r="E173" s="17">
        <v>0</v>
      </c>
      <c r="F173" s="17">
        <v>2</v>
      </c>
      <c r="G173" s="17">
        <v>26</v>
      </c>
      <c r="H173" s="17">
        <v>0</v>
      </c>
    </row>
    <row r="174" spans="1:8" ht="14.25" customHeight="1" x14ac:dyDescent="0.2">
      <c r="A174" s="1" t="s">
        <v>286</v>
      </c>
      <c r="B174" s="1" t="s">
        <v>287</v>
      </c>
      <c r="C174" s="1" t="s">
        <v>656</v>
      </c>
      <c r="D174" s="96">
        <v>27</v>
      </c>
      <c r="E174" s="17">
        <v>0</v>
      </c>
      <c r="F174" s="17">
        <v>0</v>
      </c>
      <c r="G174" s="17">
        <v>16</v>
      </c>
      <c r="H174" s="17">
        <v>11</v>
      </c>
    </row>
    <row r="175" spans="1:8" ht="14.25" customHeight="1" x14ac:dyDescent="0.2">
      <c r="A175" s="1" t="s">
        <v>288</v>
      </c>
      <c r="B175" s="1" t="s">
        <v>289</v>
      </c>
      <c r="C175" s="1" t="s">
        <v>662</v>
      </c>
      <c r="D175" s="96">
        <v>8</v>
      </c>
      <c r="E175" s="17">
        <v>0</v>
      </c>
      <c r="F175" s="17">
        <v>1</v>
      </c>
      <c r="G175" s="17">
        <v>7</v>
      </c>
      <c r="H175" s="17">
        <v>0</v>
      </c>
    </row>
    <row r="176" spans="1:8" ht="14.25" customHeight="1" x14ac:dyDescent="0.2">
      <c r="A176" s="1" t="s">
        <v>290</v>
      </c>
      <c r="B176" s="1" t="s">
        <v>291</v>
      </c>
      <c r="C176" s="1" t="s">
        <v>659</v>
      </c>
      <c r="D176" s="96">
        <v>0</v>
      </c>
      <c r="E176" s="17">
        <v>0</v>
      </c>
      <c r="F176" s="17">
        <v>0</v>
      </c>
      <c r="G176" s="17">
        <v>0</v>
      </c>
      <c r="H176" s="17">
        <v>0</v>
      </c>
    </row>
    <row r="177" spans="1:8" ht="14.25" customHeight="1" x14ac:dyDescent="0.2">
      <c r="A177" s="1" t="s">
        <v>292</v>
      </c>
      <c r="B177" s="1" t="s">
        <v>293</v>
      </c>
      <c r="C177" s="1" t="s">
        <v>656</v>
      </c>
      <c r="D177" s="96">
        <v>34</v>
      </c>
      <c r="E177" s="17">
        <v>0</v>
      </c>
      <c r="F177" s="17">
        <v>1</v>
      </c>
      <c r="G177" s="17">
        <v>18</v>
      </c>
      <c r="H177" s="17">
        <v>15</v>
      </c>
    </row>
    <row r="178" spans="1:8" ht="14.25" customHeight="1" x14ac:dyDescent="0.2">
      <c r="A178" s="1" t="s">
        <v>294</v>
      </c>
      <c r="B178" s="1" t="s">
        <v>295</v>
      </c>
      <c r="C178" s="1" t="s">
        <v>659</v>
      </c>
      <c r="D178" s="96">
        <v>4</v>
      </c>
      <c r="E178" s="17">
        <v>0</v>
      </c>
      <c r="F178" s="17">
        <v>2</v>
      </c>
      <c r="G178" s="17">
        <v>2</v>
      </c>
      <c r="H178" s="17">
        <v>0</v>
      </c>
    </row>
    <row r="179" spans="1:8" ht="14.25" customHeight="1" x14ac:dyDescent="0.2">
      <c r="A179" s="1" t="s">
        <v>296</v>
      </c>
      <c r="B179" s="1" t="s">
        <v>297</v>
      </c>
      <c r="C179" s="1" t="s">
        <v>662</v>
      </c>
      <c r="D179" s="96">
        <v>28</v>
      </c>
      <c r="E179" s="17">
        <v>0</v>
      </c>
      <c r="F179" s="17">
        <v>1</v>
      </c>
      <c r="G179" s="17">
        <v>25</v>
      </c>
      <c r="H179" s="17">
        <v>2</v>
      </c>
    </row>
    <row r="180" spans="1:8" ht="14.25" customHeight="1" x14ac:dyDescent="0.2">
      <c r="A180" s="1" t="s">
        <v>298</v>
      </c>
      <c r="B180" s="1" t="s">
        <v>299</v>
      </c>
      <c r="C180" s="1" t="s">
        <v>660</v>
      </c>
      <c r="D180" s="97">
        <v>31</v>
      </c>
      <c r="E180" s="46">
        <v>0</v>
      </c>
      <c r="F180" s="46">
        <v>5</v>
      </c>
      <c r="G180" s="46">
        <v>19</v>
      </c>
      <c r="H180" s="46">
        <v>7</v>
      </c>
    </row>
    <row r="181" spans="1:8" ht="14.25" customHeight="1" x14ac:dyDescent="0.2">
      <c r="A181" s="1" t="s">
        <v>300</v>
      </c>
      <c r="B181" s="1" t="s">
        <v>301</v>
      </c>
      <c r="C181" s="1" t="s">
        <v>658</v>
      </c>
      <c r="D181" s="96">
        <v>1</v>
      </c>
      <c r="E181" s="17">
        <v>0</v>
      </c>
      <c r="F181" s="17">
        <v>0</v>
      </c>
      <c r="G181" s="17">
        <v>1</v>
      </c>
      <c r="H181" s="17">
        <v>0</v>
      </c>
    </row>
    <row r="182" spans="1:8" ht="14.25" customHeight="1" x14ac:dyDescent="0.2">
      <c r="A182" s="1" t="s">
        <v>302</v>
      </c>
      <c r="B182" s="1" t="s">
        <v>303</v>
      </c>
      <c r="C182" s="1" t="s">
        <v>656</v>
      </c>
      <c r="D182" s="97">
        <v>22</v>
      </c>
      <c r="E182" s="46">
        <v>0</v>
      </c>
      <c r="F182" s="46">
        <v>2</v>
      </c>
      <c r="G182" s="46">
        <v>20</v>
      </c>
      <c r="H182" s="46">
        <v>0</v>
      </c>
    </row>
    <row r="183" spans="1:8" ht="14.25" customHeight="1" x14ac:dyDescent="0.2">
      <c r="A183" s="1" t="s">
        <v>304</v>
      </c>
      <c r="B183" s="1" t="s">
        <v>305</v>
      </c>
      <c r="C183" s="1" t="s">
        <v>664</v>
      </c>
      <c r="D183" s="96">
        <v>3</v>
      </c>
      <c r="E183" s="17">
        <v>0</v>
      </c>
      <c r="F183" s="17">
        <v>0</v>
      </c>
      <c r="G183" s="17">
        <v>3</v>
      </c>
      <c r="H183" s="17">
        <v>0</v>
      </c>
    </row>
    <row r="184" spans="1:8" ht="14.25" customHeight="1" x14ac:dyDescent="0.2">
      <c r="A184" s="1" t="s">
        <v>306</v>
      </c>
      <c r="B184" s="1" t="s">
        <v>307</v>
      </c>
      <c r="C184" s="1" t="s">
        <v>660</v>
      </c>
      <c r="D184" s="96">
        <v>28</v>
      </c>
      <c r="E184" s="17">
        <v>0</v>
      </c>
      <c r="F184" s="17">
        <v>2</v>
      </c>
      <c r="G184" s="17">
        <v>25</v>
      </c>
      <c r="H184" s="17">
        <v>1</v>
      </c>
    </row>
    <row r="185" spans="1:8" ht="14.25" customHeight="1" x14ac:dyDescent="0.2">
      <c r="A185" s="1" t="s">
        <v>308</v>
      </c>
      <c r="B185" s="1" t="s">
        <v>309</v>
      </c>
      <c r="C185" s="1" t="s">
        <v>659</v>
      </c>
      <c r="D185" s="97">
        <v>33</v>
      </c>
      <c r="E185" s="46">
        <v>0</v>
      </c>
      <c r="F185" s="46">
        <v>1</v>
      </c>
      <c r="G185" s="46">
        <v>32</v>
      </c>
      <c r="H185" s="46">
        <v>0</v>
      </c>
    </row>
    <row r="186" spans="1:8" ht="14.25" customHeight="1" x14ac:dyDescent="0.2">
      <c r="A186" s="1" t="s">
        <v>310</v>
      </c>
      <c r="B186" s="1" t="s">
        <v>311</v>
      </c>
      <c r="C186" s="1" t="s">
        <v>661</v>
      </c>
      <c r="D186" s="96">
        <v>87</v>
      </c>
      <c r="E186" s="17">
        <v>0</v>
      </c>
      <c r="F186" s="17">
        <v>6</v>
      </c>
      <c r="G186" s="17">
        <v>81</v>
      </c>
      <c r="H186" s="17">
        <v>0</v>
      </c>
    </row>
    <row r="187" spans="1:8" ht="14.25" customHeight="1" x14ac:dyDescent="0.2">
      <c r="A187" s="1" t="s">
        <v>312</v>
      </c>
      <c r="B187" s="1" t="s">
        <v>313</v>
      </c>
      <c r="C187" s="1" t="s">
        <v>658</v>
      </c>
      <c r="D187" s="96">
        <v>41</v>
      </c>
      <c r="E187" s="17">
        <v>0</v>
      </c>
      <c r="F187" s="17">
        <v>4</v>
      </c>
      <c r="G187" s="17">
        <v>34</v>
      </c>
      <c r="H187" s="17">
        <v>3</v>
      </c>
    </row>
    <row r="188" spans="1:8" ht="14.25" customHeight="1" x14ac:dyDescent="0.2">
      <c r="A188" s="1" t="s">
        <v>314</v>
      </c>
      <c r="B188" s="1" t="s">
        <v>315</v>
      </c>
      <c r="C188" s="1" t="s">
        <v>661</v>
      </c>
      <c r="D188" s="96">
        <v>1</v>
      </c>
      <c r="E188" s="17">
        <v>0</v>
      </c>
      <c r="F188" s="17">
        <v>0</v>
      </c>
      <c r="G188" s="17">
        <v>0</v>
      </c>
      <c r="H188" s="17">
        <v>1</v>
      </c>
    </row>
    <row r="189" spans="1:8" ht="14.25" customHeight="1" x14ac:dyDescent="0.2">
      <c r="A189" s="1" t="s">
        <v>316</v>
      </c>
      <c r="B189" s="1" t="s">
        <v>317</v>
      </c>
      <c r="C189" s="1" t="s">
        <v>664</v>
      </c>
      <c r="D189" s="96">
        <v>1</v>
      </c>
      <c r="E189" s="17">
        <v>0</v>
      </c>
      <c r="F189" s="17">
        <v>0</v>
      </c>
      <c r="G189" s="17">
        <v>1</v>
      </c>
      <c r="H189" s="17">
        <v>0</v>
      </c>
    </row>
    <row r="190" spans="1:8" ht="14.25" customHeight="1" x14ac:dyDescent="0.2">
      <c r="A190" s="1" t="s">
        <v>318</v>
      </c>
      <c r="B190" s="1" t="s">
        <v>319</v>
      </c>
      <c r="C190" s="1" t="s">
        <v>659</v>
      </c>
      <c r="D190" s="96">
        <v>94</v>
      </c>
      <c r="E190" s="17">
        <v>0</v>
      </c>
      <c r="F190" s="17">
        <v>5</v>
      </c>
      <c r="G190" s="17">
        <v>89</v>
      </c>
      <c r="H190" s="17">
        <v>0</v>
      </c>
    </row>
    <row r="191" spans="1:8" ht="14.25" customHeight="1" x14ac:dyDescent="0.2">
      <c r="A191" s="1" t="s">
        <v>320</v>
      </c>
      <c r="B191" s="1" t="s">
        <v>321</v>
      </c>
      <c r="C191" s="1" t="s">
        <v>660</v>
      </c>
      <c r="D191" s="96">
        <v>15</v>
      </c>
      <c r="E191" s="17">
        <v>0</v>
      </c>
      <c r="F191" s="17">
        <v>2</v>
      </c>
      <c r="G191" s="17">
        <v>11</v>
      </c>
      <c r="H191" s="17">
        <v>2</v>
      </c>
    </row>
    <row r="192" spans="1:8" ht="14.25" customHeight="1" x14ac:dyDescent="0.2">
      <c r="A192" s="1" t="s">
        <v>322</v>
      </c>
      <c r="B192" s="1" t="s">
        <v>323</v>
      </c>
      <c r="C192" s="1" t="s">
        <v>658</v>
      </c>
      <c r="D192" s="96">
        <v>44</v>
      </c>
      <c r="E192" s="17">
        <v>0</v>
      </c>
      <c r="F192" s="17">
        <v>5</v>
      </c>
      <c r="G192" s="17">
        <v>35</v>
      </c>
      <c r="H192" s="17">
        <v>4</v>
      </c>
    </row>
    <row r="193" spans="1:8" ht="14.25" customHeight="1" x14ac:dyDescent="0.2">
      <c r="A193" s="1" t="s">
        <v>324</v>
      </c>
      <c r="B193" s="1" t="s">
        <v>325</v>
      </c>
      <c r="C193" s="1" t="s">
        <v>660</v>
      </c>
      <c r="D193" s="96">
        <v>0</v>
      </c>
      <c r="E193" s="17">
        <v>0</v>
      </c>
      <c r="F193" s="17">
        <v>0</v>
      </c>
      <c r="G193" s="17">
        <v>0</v>
      </c>
      <c r="H193" s="17">
        <v>0</v>
      </c>
    </row>
    <row r="194" spans="1:8" ht="14.25" customHeight="1" x14ac:dyDescent="0.2">
      <c r="A194" s="1" t="s">
        <v>326</v>
      </c>
      <c r="B194" s="1" t="s">
        <v>327</v>
      </c>
      <c r="C194" s="1" t="s">
        <v>663</v>
      </c>
      <c r="D194" s="96">
        <v>19</v>
      </c>
      <c r="E194" s="17">
        <v>0</v>
      </c>
      <c r="F194" s="17">
        <v>1</v>
      </c>
      <c r="G194" s="17">
        <v>14</v>
      </c>
      <c r="H194" s="17">
        <v>4</v>
      </c>
    </row>
    <row r="195" spans="1:8" ht="14.25" customHeight="1" x14ac:dyDescent="0.2">
      <c r="A195" s="1" t="s">
        <v>328</v>
      </c>
      <c r="B195" s="1" t="s">
        <v>329</v>
      </c>
      <c r="C195" s="1" t="s">
        <v>656</v>
      </c>
      <c r="D195" s="97">
        <v>5</v>
      </c>
      <c r="E195" s="46">
        <v>0</v>
      </c>
      <c r="F195" s="46">
        <v>0</v>
      </c>
      <c r="G195" s="46">
        <v>5</v>
      </c>
      <c r="H195" s="46">
        <v>0</v>
      </c>
    </row>
    <row r="196" spans="1:8" ht="14.25" customHeight="1" x14ac:dyDescent="0.2">
      <c r="A196" s="1" t="s">
        <v>330</v>
      </c>
      <c r="B196" s="1" t="s">
        <v>331</v>
      </c>
      <c r="C196" s="1" t="s">
        <v>663</v>
      </c>
      <c r="D196" s="96">
        <v>3</v>
      </c>
      <c r="E196" s="17">
        <v>0</v>
      </c>
      <c r="F196" s="17">
        <v>2</v>
      </c>
      <c r="G196" s="17">
        <v>1</v>
      </c>
      <c r="H196" s="17">
        <v>0</v>
      </c>
    </row>
    <row r="197" spans="1:8" ht="14.25" customHeight="1" x14ac:dyDescent="0.2">
      <c r="A197" s="1" t="s">
        <v>332</v>
      </c>
      <c r="B197" s="1" t="s">
        <v>333</v>
      </c>
      <c r="C197" s="1" t="s">
        <v>661</v>
      </c>
      <c r="D197" s="96">
        <v>2</v>
      </c>
      <c r="E197" s="17">
        <v>0</v>
      </c>
      <c r="F197" s="17">
        <v>0</v>
      </c>
      <c r="G197" s="17">
        <v>2</v>
      </c>
      <c r="H197" s="17">
        <v>0</v>
      </c>
    </row>
    <row r="198" spans="1:8" ht="14.25" customHeight="1" x14ac:dyDescent="0.2">
      <c r="A198" s="1" t="s">
        <v>334</v>
      </c>
      <c r="B198" s="1" t="s">
        <v>335</v>
      </c>
      <c r="C198" s="1" t="s">
        <v>658</v>
      </c>
      <c r="D198" s="96">
        <v>8</v>
      </c>
      <c r="E198" s="17">
        <v>0</v>
      </c>
      <c r="F198" s="17">
        <v>2</v>
      </c>
      <c r="G198" s="17">
        <v>6</v>
      </c>
      <c r="H198" s="17">
        <v>0</v>
      </c>
    </row>
    <row r="199" spans="1:8" ht="14.25" customHeight="1" x14ac:dyDescent="0.2">
      <c r="A199" s="1" t="s">
        <v>336</v>
      </c>
      <c r="B199" s="1" t="s">
        <v>337</v>
      </c>
      <c r="C199" s="1" t="s">
        <v>665</v>
      </c>
      <c r="D199" s="97">
        <v>6</v>
      </c>
      <c r="E199" s="46">
        <v>0</v>
      </c>
      <c r="F199" s="46">
        <v>0</v>
      </c>
      <c r="G199" s="46">
        <v>6</v>
      </c>
      <c r="H199" s="46">
        <v>0</v>
      </c>
    </row>
    <row r="200" spans="1:8" ht="14.25" customHeight="1" x14ac:dyDescent="0.2">
      <c r="A200" s="1" t="s">
        <v>338</v>
      </c>
      <c r="B200" s="1" t="s">
        <v>339</v>
      </c>
      <c r="C200" s="1" t="s">
        <v>658</v>
      </c>
      <c r="D200" s="96">
        <v>48</v>
      </c>
      <c r="E200" s="17">
        <v>0</v>
      </c>
      <c r="F200" s="17">
        <v>16</v>
      </c>
      <c r="G200" s="17">
        <v>32</v>
      </c>
      <c r="H200" s="17">
        <v>0</v>
      </c>
    </row>
    <row r="201" spans="1:8" ht="14.25" customHeight="1" x14ac:dyDescent="0.2">
      <c r="A201" s="1" t="s">
        <v>340</v>
      </c>
      <c r="B201" s="1" t="s">
        <v>341</v>
      </c>
      <c r="C201" s="1" t="s">
        <v>658</v>
      </c>
      <c r="D201" s="96">
        <v>0</v>
      </c>
      <c r="E201" s="17">
        <v>0</v>
      </c>
      <c r="F201" s="17">
        <v>0</v>
      </c>
      <c r="G201" s="17">
        <v>0</v>
      </c>
      <c r="H201" s="17">
        <v>0</v>
      </c>
    </row>
    <row r="202" spans="1:8" ht="14.25" customHeight="1" x14ac:dyDescent="0.2">
      <c r="A202" s="1" t="s">
        <v>342</v>
      </c>
      <c r="B202" s="1" t="s">
        <v>343</v>
      </c>
      <c r="C202" s="1" t="s">
        <v>658</v>
      </c>
      <c r="D202" s="96">
        <v>7</v>
      </c>
      <c r="E202" s="17">
        <v>0</v>
      </c>
      <c r="F202" s="17">
        <v>2</v>
      </c>
      <c r="G202" s="17">
        <v>5</v>
      </c>
      <c r="H202" s="17">
        <v>0</v>
      </c>
    </row>
    <row r="203" spans="1:8" ht="14.25" customHeight="1" x14ac:dyDescent="0.2">
      <c r="A203" s="1" t="s">
        <v>344</v>
      </c>
      <c r="B203" s="1" t="s">
        <v>345</v>
      </c>
      <c r="C203" s="1" t="s">
        <v>660</v>
      </c>
      <c r="D203" s="96">
        <v>4</v>
      </c>
      <c r="E203" s="17">
        <v>0</v>
      </c>
      <c r="F203" s="17">
        <v>0</v>
      </c>
      <c r="G203" s="17">
        <v>4</v>
      </c>
      <c r="H203" s="17">
        <v>0</v>
      </c>
    </row>
    <row r="204" spans="1:8" ht="14.25" customHeight="1" x14ac:dyDescent="0.2">
      <c r="A204" s="1" t="s">
        <v>346</v>
      </c>
      <c r="B204" s="1" t="s">
        <v>347</v>
      </c>
      <c r="C204" s="1" t="s">
        <v>665</v>
      </c>
      <c r="D204" s="96">
        <v>10</v>
      </c>
      <c r="E204" s="17">
        <v>0</v>
      </c>
      <c r="F204" s="17">
        <v>1</v>
      </c>
      <c r="G204" s="17">
        <v>9</v>
      </c>
      <c r="H204" s="17">
        <v>0</v>
      </c>
    </row>
    <row r="205" spans="1:8" ht="14.25" customHeight="1" x14ac:dyDescent="0.2">
      <c r="A205" s="1" t="s">
        <v>348</v>
      </c>
      <c r="B205" s="1" t="s">
        <v>349</v>
      </c>
      <c r="C205" s="1" t="s">
        <v>664</v>
      </c>
      <c r="D205" s="96">
        <v>5</v>
      </c>
      <c r="E205" s="17">
        <v>0</v>
      </c>
      <c r="F205" s="17">
        <v>2</v>
      </c>
      <c r="G205" s="17">
        <v>3</v>
      </c>
      <c r="H205" s="17">
        <v>0</v>
      </c>
    </row>
    <row r="206" spans="1:8" ht="14.25" customHeight="1" x14ac:dyDescent="0.2">
      <c r="A206" s="1" t="s">
        <v>350</v>
      </c>
      <c r="B206" s="1" t="s">
        <v>351</v>
      </c>
      <c r="C206" s="1" t="s">
        <v>656</v>
      </c>
      <c r="D206" s="97">
        <v>76</v>
      </c>
      <c r="E206" s="46">
        <v>0</v>
      </c>
      <c r="F206" s="46">
        <v>2</v>
      </c>
      <c r="G206" s="46">
        <v>28</v>
      </c>
      <c r="H206" s="46">
        <v>46</v>
      </c>
    </row>
    <row r="207" spans="1:8" ht="14.25" customHeight="1" x14ac:dyDescent="0.2">
      <c r="A207" s="1" t="s">
        <v>352</v>
      </c>
      <c r="B207" s="1" t="s">
        <v>353</v>
      </c>
      <c r="C207" s="1" t="s">
        <v>663</v>
      </c>
      <c r="D207" s="96">
        <v>20</v>
      </c>
      <c r="E207" s="17">
        <v>0</v>
      </c>
      <c r="F207" s="17">
        <v>0</v>
      </c>
      <c r="G207" s="17">
        <v>20</v>
      </c>
      <c r="H207" s="17">
        <v>0</v>
      </c>
    </row>
    <row r="208" spans="1:8" ht="14.25" customHeight="1" x14ac:dyDescent="0.2">
      <c r="A208" s="1" t="s">
        <v>354</v>
      </c>
      <c r="B208" s="1" t="s">
        <v>355</v>
      </c>
      <c r="C208" s="1" t="s">
        <v>663</v>
      </c>
      <c r="D208" s="96">
        <v>3</v>
      </c>
      <c r="E208" s="17">
        <v>0</v>
      </c>
      <c r="F208" s="17">
        <v>0</v>
      </c>
      <c r="G208" s="17">
        <v>3</v>
      </c>
      <c r="H208" s="17">
        <v>0</v>
      </c>
    </row>
    <row r="209" spans="1:8" ht="14.25" customHeight="1" x14ac:dyDescent="0.2">
      <c r="A209" s="1" t="s">
        <v>356</v>
      </c>
      <c r="B209" s="1" t="s">
        <v>357</v>
      </c>
      <c r="C209" s="1" t="s">
        <v>660</v>
      </c>
      <c r="D209" s="96">
        <v>3</v>
      </c>
      <c r="E209" s="17">
        <v>0</v>
      </c>
      <c r="F209" s="17">
        <v>2</v>
      </c>
      <c r="G209" s="17">
        <v>1</v>
      </c>
      <c r="H209" s="17">
        <v>0</v>
      </c>
    </row>
    <row r="210" spans="1:8" ht="14.25" customHeight="1" x14ac:dyDescent="0.2">
      <c r="A210" s="1" t="s">
        <v>358</v>
      </c>
      <c r="B210" s="1" t="s">
        <v>359</v>
      </c>
      <c r="C210" s="1" t="s">
        <v>662</v>
      </c>
      <c r="D210" s="96">
        <v>22</v>
      </c>
      <c r="E210" s="17">
        <v>0</v>
      </c>
      <c r="F210" s="17">
        <v>4</v>
      </c>
      <c r="G210" s="17">
        <v>18</v>
      </c>
      <c r="H210" s="17">
        <v>0</v>
      </c>
    </row>
    <row r="211" spans="1:8" ht="14.25" customHeight="1" x14ac:dyDescent="0.2">
      <c r="A211" s="1" t="s">
        <v>360</v>
      </c>
      <c r="B211" s="1" t="s">
        <v>361</v>
      </c>
      <c r="C211" s="1" t="s">
        <v>661</v>
      </c>
      <c r="D211" s="96">
        <v>5</v>
      </c>
      <c r="E211" s="17">
        <v>0</v>
      </c>
      <c r="F211" s="17">
        <v>0</v>
      </c>
      <c r="G211" s="17">
        <v>5</v>
      </c>
      <c r="H211" s="17">
        <v>0</v>
      </c>
    </row>
    <row r="212" spans="1:8" ht="14.25" customHeight="1" x14ac:dyDescent="0.2">
      <c r="A212" s="1" t="s">
        <v>362</v>
      </c>
      <c r="B212" s="1" t="s">
        <v>363</v>
      </c>
      <c r="C212" s="1" t="s">
        <v>660</v>
      </c>
      <c r="D212" s="97">
        <v>1</v>
      </c>
      <c r="E212" s="46">
        <v>0</v>
      </c>
      <c r="F212" s="46">
        <v>1</v>
      </c>
      <c r="G212" s="46">
        <v>0</v>
      </c>
      <c r="H212" s="46">
        <v>0</v>
      </c>
    </row>
    <row r="213" spans="1:8" ht="14.25" customHeight="1" x14ac:dyDescent="0.2">
      <c r="A213" s="1" t="s">
        <v>364</v>
      </c>
      <c r="B213" s="1" t="s">
        <v>365</v>
      </c>
      <c r="C213" s="1" t="s">
        <v>662</v>
      </c>
      <c r="D213" s="96">
        <v>14</v>
      </c>
      <c r="E213" s="17">
        <v>0</v>
      </c>
      <c r="F213" s="17">
        <v>0</v>
      </c>
      <c r="G213" s="17">
        <v>14</v>
      </c>
      <c r="H213" s="17">
        <v>0</v>
      </c>
    </row>
    <row r="214" spans="1:8" ht="14.25" customHeight="1" x14ac:dyDescent="0.2">
      <c r="A214" s="1" t="s">
        <v>366</v>
      </c>
      <c r="B214" s="1" t="s">
        <v>367</v>
      </c>
      <c r="C214" s="1" t="s">
        <v>661</v>
      </c>
      <c r="D214" s="96">
        <v>5</v>
      </c>
      <c r="E214" s="17">
        <v>0</v>
      </c>
      <c r="F214" s="17">
        <v>0</v>
      </c>
      <c r="G214" s="17">
        <v>5</v>
      </c>
      <c r="H214" s="17">
        <v>0</v>
      </c>
    </row>
    <row r="215" spans="1:8" ht="14.25" customHeight="1" x14ac:dyDescent="0.2">
      <c r="A215" s="1" t="s">
        <v>368</v>
      </c>
      <c r="B215" s="1" t="s">
        <v>369</v>
      </c>
      <c r="C215" s="1" t="s">
        <v>663</v>
      </c>
      <c r="D215" s="96">
        <v>7</v>
      </c>
      <c r="E215" s="17">
        <v>0</v>
      </c>
      <c r="F215" s="17">
        <v>0</v>
      </c>
      <c r="G215" s="17">
        <v>7</v>
      </c>
      <c r="H215" s="17">
        <v>0</v>
      </c>
    </row>
    <row r="216" spans="1:8" ht="14.25" customHeight="1" x14ac:dyDescent="0.2">
      <c r="A216" s="1" t="s">
        <v>370</v>
      </c>
      <c r="B216" s="1" t="s">
        <v>371</v>
      </c>
      <c r="C216" s="1" t="s">
        <v>665</v>
      </c>
      <c r="D216" s="96">
        <v>2</v>
      </c>
      <c r="E216" s="17">
        <v>0</v>
      </c>
      <c r="F216" s="17">
        <v>1</v>
      </c>
      <c r="G216" s="17">
        <v>1</v>
      </c>
      <c r="H216" s="17">
        <v>0</v>
      </c>
    </row>
    <row r="217" spans="1:8" ht="14.25" customHeight="1" x14ac:dyDescent="0.2">
      <c r="A217" s="1" t="s">
        <v>372</v>
      </c>
      <c r="B217" s="1" t="s">
        <v>373</v>
      </c>
      <c r="C217" s="1" t="s">
        <v>664</v>
      </c>
      <c r="D217" s="96">
        <v>0</v>
      </c>
      <c r="E217" s="17">
        <v>0</v>
      </c>
      <c r="F217" s="17">
        <v>0</v>
      </c>
      <c r="G217" s="17">
        <v>0</v>
      </c>
      <c r="H217" s="17">
        <v>0</v>
      </c>
    </row>
    <row r="218" spans="1:8" ht="14.25" customHeight="1" x14ac:dyDescent="0.2">
      <c r="A218" s="1" t="s">
        <v>374</v>
      </c>
      <c r="B218" s="1" t="s">
        <v>375</v>
      </c>
      <c r="C218" s="1" t="s">
        <v>660</v>
      </c>
      <c r="D218" s="96">
        <v>0</v>
      </c>
      <c r="E218" s="17">
        <v>0</v>
      </c>
      <c r="F218" s="17">
        <v>0</v>
      </c>
      <c r="G218" s="17">
        <v>0</v>
      </c>
      <c r="H218" s="17">
        <v>0</v>
      </c>
    </row>
    <row r="219" spans="1:8" ht="14.25" customHeight="1" x14ac:dyDescent="0.2">
      <c r="A219" s="1" t="s">
        <v>376</v>
      </c>
      <c r="B219" s="1" t="s">
        <v>377</v>
      </c>
      <c r="C219" s="1" t="s">
        <v>660</v>
      </c>
      <c r="D219" s="97">
        <v>13</v>
      </c>
      <c r="E219" s="46">
        <v>0</v>
      </c>
      <c r="F219" s="46">
        <v>0</v>
      </c>
      <c r="G219" s="46">
        <v>13</v>
      </c>
      <c r="H219" s="46">
        <v>0</v>
      </c>
    </row>
    <row r="220" spans="1:8" ht="14.25" customHeight="1" x14ac:dyDescent="0.2">
      <c r="A220" s="1" t="s">
        <v>378</v>
      </c>
      <c r="B220" s="1" t="s">
        <v>379</v>
      </c>
      <c r="C220" s="1" t="s">
        <v>665</v>
      </c>
      <c r="D220" s="96">
        <v>2</v>
      </c>
      <c r="E220" s="17">
        <v>0</v>
      </c>
      <c r="F220" s="17">
        <v>0</v>
      </c>
      <c r="G220" s="17">
        <v>2</v>
      </c>
      <c r="H220" s="17">
        <v>0</v>
      </c>
    </row>
    <row r="221" spans="1:8" ht="14.25" customHeight="1" x14ac:dyDescent="0.2">
      <c r="A221" s="1" t="s">
        <v>380</v>
      </c>
      <c r="B221" s="1" t="s">
        <v>381</v>
      </c>
      <c r="C221" s="1" t="s">
        <v>661</v>
      </c>
      <c r="D221" s="97">
        <v>30</v>
      </c>
      <c r="E221" s="46">
        <v>0</v>
      </c>
      <c r="F221" s="46">
        <v>2</v>
      </c>
      <c r="G221" s="46">
        <v>24</v>
      </c>
      <c r="H221" s="46">
        <v>4</v>
      </c>
    </row>
    <row r="222" spans="1:8" ht="14.25" customHeight="1" x14ac:dyDescent="0.2">
      <c r="A222" s="1" t="s">
        <v>382</v>
      </c>
      <c r="B222" s="1" t="s">
        <v>383</v>
      </c>
      <c r="C222" s="1" t="s">
        <v>660</v>
      </c>
      <c r="D222" s="97">
        <v>43</v>
      </c>
      <c r="E222" s="46">
        <v>0</v>
      </c>
      <c r="F222" s="46">
        <v>4</v>
      </c>
      <c r="G222" s="46">
        <v>39</v>
      </c>
      <c r="H222" s="46">
        <v>0</v>
      </c>
    </row>
    <row r="223" spans="1:8" ht="14.25" customHeight="1" x14ac:dyDescent="0.2">
      <c r="A223" s="1" t="s">
        <v>384</v>
      </c>
      <c r="B223" s="1" t="s">
        <v>385</v>
      </c>
      <c r="C223" s="1" t="s">
        <v>664</v>
      </c>
      <c r="D223" s="96">
        <v>5</v>
      </c>
      <c r="E223" s="17">
        <v>0</v>
      </c>
      <c r="F223" s="17">
        <v>0</v>
      </c>
      <c r="G223" s="17">
        <v>0</v>
      </c>
      <c r="H223" s="17">
        <v>5</v>
      </c>
    </row>
    <row r="224" spans="1:8" ht="14.25" customHeight="1" x14ac:dyDescent="0.2">
      <c r="A224" s="1" t="s">
        <v>386</v>
      </c>
      <c r="B224" s="1" t="s">
        <v>387</v>
      </c>
      <c r="C224" s="1" t="s">
        <v>660</v>
      </c>
      <c r="D224" s="96">
        <v>3</v>
      </c>
      <c r="E224" s="17">
        <v>0</v>
      </c>
      <c r="F224" s="17">
        <v>0</v>
      </c>
      <c r="G224" s="17">
        <v>0</v>
      </c>
      <c r="H224" s="17">
        <v>3</v>
      </c>
    </row>
    <row r="225" spans="1:8" ht="14.25" customHeight="1" x14ac:dyDescent="0.2">
      <c r="A225" s="1" t="s">
        <v>388</v>
      </c>
      <c r="B225" s="1" t="s">
        <v>389</v>
      </c>
      <c r="C225" s="1" t="s">
        <v>659</v>
      </c>
      <c r="D225" s="96">
        <v>2</v>
      </c>
      <c r="E225" s="17">
        <v>0</v>
      </c>
      <c r="F225" s="17">
        <v>0</v>
      </c>
      <c r="G225" s="17">
        <v>2</v>
      </c>
      <c r="H225" s="17">
        <v>0</v>
      </c>
    </row>
    <row r="226" spans="1:8" ht="14.25" customHeight="1" x14ac:dyDescent="0.2">
      <c r="A226" s="1" t="s">
        <v>390</v>
      </c>
      <c r="B226" s="1" t="s">
        <v>391</v>
      </c>
      <c r="C226" s="1" t="s">
        <v>658</v>
      </c>
      <c r="D226" s="97">
        <v>61</v>
      </c>
      <c r="E226" s="46">
        <v>0</v>
      </c>
      <c r="F226" s="46">
        <v>3</v>
      </c>
      <c r="G226" s="46">
        <v>53</v>
      </c>
      <c r="H226" s="46">
        <v>5</v>
      </c>
    </row>
    <row r="227" spans="1:8" ht="14.25" customHeight="1" x14ac:dyDescent="0.2">
      <c r="A227" s="1" t="s">
        <v>392</v>
      </c>
      <c r="B227" s="1" t="s">
        <v>393</v>
      </c>
      <c r="C227" s="1" t="s">
        <v>659</v>
      </c>
      <c r="D227" s="96">
        <v>0</v>
      </c>
      <c r="E227" s="17">
        <v>0</v>
      </c>
      <c r="F227" s="17">
        <v>0</v>
      </c>
      <c r="G227" s="17">
        <v>0</v>
      </c>
      <c r="H227" s="17">
        <v>0</v>
      </c>
    </row>
    <row r="228" spans="1:8" ht="14.25" customHeight="1" x14ac:dyDescent="0.2">
      <c r="A228" s="1" t="s">
        <v>394</v>
      </c>
      <c r="B228" s="1" t="s">
        <v>395</v>
      </c>
      <c r="C228" s="1" t="s">
        <v>661</v>
      </c>
      <c r="D228" s="96">
        <v>31</v>
      </c>
      <c r="E228" s="17">
        <v>0</v>
      </c>
      <c r="F228" s="17">
        <v>0</v>
      </c>
      <c r="G228" s="17">
        <v>27</v>
      </c>
      <c r="H228" s="17">
        <v>4</v>
      </c>
    </row>
    <row r="229" spans="1:8" ht="14.25" customHeight="1" x14ac:dyDescent="0.2">
      <c r="A229" s="1" t="s">
        <v>396</v>
      </c>
      <c r="B229" s="1" t="s">
        <v>397</v>
      </c>
      <c r="C229" s="1" t="s">
        <v>663</v>
      </c>
      <c r="D229" s="96">
        <v>26</v>
      </c>
      <c r="E229" s="17">
        <v>0</v>
      </c>
      <c r="F229" s="17">
        <v>1</v>
      </c>
      <c r="G229" s="17">
        <v>25</v>
      </c>
      <c r="H229" s="17">
        <v>0</v>
      </c>
    </row>
    <row r="230" spans="1:8" ht="14.25" customHeight="1" x14ac:dyDescent="0.2">
      <c r="A230" s="1" t="s">
        <v>398</v>
      </c>
      <c r="B230" s="1" t="s">
        <v>399</v>
      </c>
      <c r="C230" s="1" t="s">
        <v>663</v>
      </c>
      <c r="D230" s="97">
        <v>13</v>
      </c>
      <c r="E230" s="46">
        <v>0</v>
      </c>
      <c r="F230" s="46">
        <v>0</v>
      </c>
      <c r="G230" s="46">
        <v>12</v>
      </c>
      <c r="H230" s="46">
        <v>1</v>
      </c>
    </row>
    <row r="231" spans="1:8" ht="14.25" customHeight="1" x14ac:dyDescent="0.2">
      <c r="A231" s="1" t="s">
        <v>400</v>
      </c>
      <c r="B231" s="1" t="s">
        <v>401</v>
      </c>
      <c r="C231" s="1" t="s">
        <v>658</v>
      </c>
      <c r="D231" s="97">
        <v>42</v>
      </c>
      <c r="E231" s="46">
        <v>0</v>
      </c>
      <c r="F231" s="46">
        <v>2</v>
      </c>
      <c r="G231" s="46">
        <v>27</v>
      </c>
      <c r="H231" s="46">
        <v>13</v>
      </c>
    </row>
    <row r="232" spans="1:8" ht="14.25" customHeight="1" x14ac:dyDescent="0.2">
      <c r="A232" s="1" t="s">
        <v>402</v>
      </c>
      <c r="B232" s="1" t="s">
        <v>403</v>
      </c>
      <c r="C232" s="1" t="s">
        <v>659</v>
      </c>
      <c r="D232" s="96">
        <v>19</v>
      </c>
      <c r="E232" s="17">
        <v>0</v>
      </c>
      <c r="F232" s="17">
        <v>2</v>
      </c>
      <c r="G232" s="17">
        <v>17</v>
      </c>
      <c r="H232" s="17">
        <v>0</v>
      </c>
    </row>
    <row r="233" spans="1:8" ht="14.25" customHeight="1" x14ac:dyDescent="0.2">
      <c r="A233" s="1" t="s">
        <v>404</v>
      </c>
      <c r="B233" s="1" t="s">
        <v>405</v>
      </c>
      <c r="C233" s="1" t="s">
        <v>663</v>
      </c>
      <c r="D233" s="96">
        <v>1</v>
      </c>
      <c r="E233" s="17">
        <v>0</v>
      </c>
      <c r="F233" s="17">
        <v>0</v>
      </c>
      <c r="G233" s="17">
        <v>1</v>
      </c>
      <c r="H233" s="17">
        <v>0</v>
      </c>
    </row>
    <row r="234" spans="1:8" ht="14.25" customHeight="1" x14ac:dyDescent="0.2">
      <c r="A234" s="1" t="s">
        <v>406</v>
      </c>
      <c r="B234" s="1" t="s">
        <v>407</v>
      </c>
      <c r="C234" s="1" t="s">
        <v>658</v>
      </c>
      <c r="D234" s="97">
        <v>31</v>
      </c>
      <c r="E234" s="46">
        <v>0</v>
      </c>
      <c r="F234" s="46">
        <v>1</v>
      </c>
      <c r="G234" s="46">
        <v>30</v>
      </c>
      <c r="H234" s="46">
        <v>0</v>
      </c>
    </row>
    <row r="235" spans="1:8" ht="14.25" customHeight="1" x14ac:dyDescent="0.2">
      <c r="A235" s="1" t="s">
        <v>408</v>
      </c>
      <c r="B235" s="1" t="s">
        <v>409</v>
      </c>
      <c r="C235" s="1" t="s">
        <v>656</v>
      </c>
      <c r="D235" s="96">
        <v>65</v>
      </c>
      <c r="E235" s="17">
        <v>0</v>
      </c>
      <c r="F235" s="17">
        <v>0</v>
      </c>
      <c r="G235" s="17">
        <v>50</v>
      </c>
      <c r="H235" s="17">
        <v>15</v>
      </c>
    </row>
    <row r="236" spans="1:8" ht="14.25" customHeight="1" x14ac:dyDescent="0.2">
      <c r="A236" s="1" t="s">
        <v>410</v>
      </c>
      <c r="B236" s="1" t="s">
        <v>411</v>
      </c>
      <c r="C236" s="1" t="s">
        <v>665</v>
      </c>
      <c r="D236" s="96">
        <v>0</v>
      </c>
      <c r="E236" s="17">
        <v>0</v>
      </c>
      <c r="F236" s="17">
        <v>0</v>
      </c>
      <c r="G236" s="17">
        <v>0</v>
      </c>
      <c r="H236" s="17">
        <v>0</v>
      </c>
    </row>
    <row r="237" spans="1:8" ht="14.25" customHeight="1" x14ac:dyDescent="0.2">
      <c r="A237" s="1" t="s">
        <v>412</v>
      </c>
      <c r="B237" s="1" t="s">
        <v>413</v>
      </c>
      <c r="C237" s="1" t="s">
        <v>664</v>
      </c>
      <c r="D237" s="96">
        <v>4</v>
      </c>
      <c r="E237" s="17">
        <v>0</v>
      </c>
      <c r="F237" s="17">
        <v>1</v>
      </c>
      <c r="G237" s="17">
        <v>2</v>
      </c>
      <c r="H237" s="17">
        <v>1</v>
      </c>
    </row>
    <row r="238" spans="1:8" ht="14.25" customHeight="1" x14ac:dyDescent="0.2">
      <c r="A238" s="1" t="s">
        <v>414</v>
      </c>
      <c r="B238" s="1" t="s">
        <v>415</v>
      </c>
      <c r="C238" s="1" t="s">
        <v>658</v>
      </c>
      <c r="D238" s="96">
        <v>3</v>
      </c>
      <c r="E238" s="17">
        <v>0</v>
      </c>
      <c r="F238" s="17">
        <v>0</v>
      </c>
      <c r="G238" s="17">
        <v>3</v>
      </c>
      <c r="H238" s="17">
        <v>0</v>
      </c>
    </row>
    <row r="239" spans="1:8" ht="14.25" customHeight="1" x14ac:dyDescent="0.2">
      <c r="A239" s="1" t="s">
        <v>416</v>
      </c>
      <c r="B239" s="1" t="s">
        <v>417</v>
      </c>
      <c r="C239" s="1" t="s">
        <v>659</v>
      </c>
      <c r="D239" s="96">
        <v>0</v>
      </c>
      <c r="E239" s="17">
        <v>0</v>
      </c>
      <c r="F239" s="17">
        <v>0</v>
      </c>
      <c r="G239" s="17">
        <v>0</v>
      </c>
      <c r="H239" s="17">
        <v>0</v>
      </c>
    </row>
    <row r="240" spans="1:8" ht="14.25" customHeight="1" x14ac:dyDescent="0.2">
      <c r="A240" s="1" t="s">
        <v>418</v>
      </c>
      <c r="B240" s="1" t="s">
        <v>419</v>
      </c>
      <c r="C240" s="1" t="s">
        <v>656</v>
      </c>
      <c r="D240" s="97">
        <v>19</v>
      </c>
      <c r="E240" s="46">
        <v>0</v>
      </c>
      <c r="F240" s="46">
        <v>1</v>
      </c>
      <c r="G240" s="46">
        <v>10</v>
      </c>
      <c r="H240" s="46">
        <v>8</v>
      </c>
    </row>
    <row r="241" spans="1:8" ht="14.25" customHeight="1" x14ac:dyDescent="0.2">
      <c r="A241" s="1" t="s">
        <v>420</v>
      </c>
      <c r="B241" s="1" t="s">
        <v>421</v>
      </c>
      <c r="C241" s="1" t="s">
        <v>662</v>
      </c>
      <c r="D241" s="96">
        <v>0</v>
      </c>
      <c r="E241" s="17">
        <v>0</v>
      </c>
      <c r="F241" s="17">
        <v>0</v>
      </c>
      <c r="G241" s="17">
        <v>0</v>
      </c>
      <c r="H241" s="17">
        <v>0</v>
      </c>
    </row>
    <row r="242" spans="1:8" ht="14.25" customHeight="1" x14ac:dyDescent="0.2">
      <c r="A242" s="1" t="s">
        <v>422</v>
      </c>
      <c r="B242" s="1" t="s">
        <v>423</v>
      </c>
      <c r="C242" s="1" t="s">
        <v>659</v>
      </c>
      <c r="D242" s="96">
        <v>8</v>
      </c>
      <c r="E242" s="17">
        <v>0</v>
      </c>
      <c r="F242" s="17">
        <v>1</v>
      </c>
      <c r="G242" s="17">
        <v>7</v>
      </c>
      <c r="H242" s="17">
        <v>0</v>
      </c>
    </row>
    <row r="243" spans="1:8" ht="14.25" customHeight="1" x14ac:dyDescent="0.2">
      <c r="A243" s="1" t="s">
        <v>424</v>
      </c>
      <c r="B243" s="1" t="s">
        <v>425</v>
      </c>
      <c r="C243" s="1" t="s">
        <v>661</v>
      </c>
      <c r="D243" s="96">
        <v>11</v>
      </c>
      <c r="E243" s="17">
        <v>0</v>
      </c>
      <c r="F243" s="17">
        <v>0</v>
      </c>
      <c r="G243" s="17">
        <v>0</v>
      </c>
      <c r="H243" s="17">
        <v>11</v>
      </c>
    </row>
    <row r="244" spans="1:8" ht="14.25" customHeight="1" x14ac:dyDescent="0.2">
      <c r="A244" s="1" t="s">
        <v>426</v>
      </c>
      <c r="B244" s="1" t="s">
        <v>427</v>
      </c>
      <c r="C244" s="1" t="s">
        <v>659</v>
      </c>
      <c r="D244" s="96">
        <v>0</v>
      </c>
      <c r="E244" s="17">
        <v>0</v>
      </c>
      <c r="F244" s="17">
        <v>0</v>
      </c>
      <c r="G244" s="17">
        <v>0</v>
      </c>
      <c r="H244" s="17">
        <v>0</v>
      </c>
    </row>
    <row r="245" spans="1:8" ht="14.25" customHeight="1" x14ac:dyDescent="0.2">
      <c r="A245" s="1" t="s">
        <v>428</v>
      </c>
      <c r="B245" s="1" t="s">
        <v>429</v>
      </c>
      <c r="C245" s="1" t="s">
        <v>658</v>
      </c>
      <c r="D245" s="96">
        <v>4</v>
      </c>
      <c r="E245" s="17">
        <v>0</v>
      </c>
      <c r="F245" s="17">
        <v>1</v>
      </c>
      <c r="G245" s="17">
        <v>3</v>
      </c>
      <c r="H245" s="17">
        <v>0</v>
      </c>
    </row>
    <row r="246" spans="1:8" ht="14.25" customHeight="1" x14ac:dyDescent="0.2">
      <c r="A246" s="1" t="s">
        <v>430</v>
      </c>
      <c r="B246" s="1" t="s">
        <v>431</v>
      </c>
      <c r="C246" s="1" t="s">
        <v>662</v>
      </c>
      <c r="D246" s="97">
        <v>2</v>
      </c>
      <c r="E246" s="46">
        <v>0</v>
      </c>
      <c r="F246" s="46">
        <v>0</v>
      </c>
      <c r="G246" s="46">
        <v>2</v>
      </c>
      <c r="H246" s="46">
        <v>0</v>
      </c>
    </row>
    <row r="247" spans="1:8" ht="14.25" customHeight="1" x14ac:dyDescent="0.2">
      <c r="A247" s="1" t="s">
        <v>432</v>
      </c>
      <c r="B247" s="1" t="s">
        <v>433</v>
      </c>
      <c r="C247" s="1" t="s">
        <v>664</v>
      </c>
      <c r="D247" s="97">
        <v>6</v>
      </c>
      <c r="E247" s="46">
        <v>0</v>
      </c>
      <c r="F247" s="46">
        <v>0</v>
      </c>
      <c r="G247" s="46">
        <v>3</v>
      </c>
      <c r="H247" s="46">
        <v>3</v>
      </c>
    </row>
    <row r="248" spans="1:8" ht="14.25" customHeight="1" x14ac:dyDescent="0.2">
      <c r="A248" s="1" t="s">
        <v>434</v>
      </c>
      <c r="B248" s="1" t="s">
        <v>435</v>
      </c>
      <c r="C248" s="1" t="s">
        <v>658</v>
      </c>
      <c r="D248" s="96">
        <v>4</v>
      </c>
      <c r="E248" s="17">
        <v>0</v>
      </c>
      <c r="F248" s="17">
        <v>0</v>
      </c>
      <c r="G248" s="17">
        <v>4</v>
      </c>
      <c r="H248" s="17">
        <v>0</v>
      </c>
    </row>
    <row r="249" spans="1:8" ht="14.25" customHeight="1" x14ac:dyDescent="0.2">
      <c r="A249" s="1" t="s">
        <v>436</v>
      </c>
      <c r="B249" s="1" t="s">
        <v>437</v>
      </c>
      <c r="C249" s="1" t="s">
        <v>660</v>
      </c>
      <c r="D249" s="96">
        <v>9</v>
      </c>
      <c r="E249" s="17">
        <v>0</v>
      </c>
      <c r="F249" s="17">
        <v>0</v>
      </c>
      <c r="G249" s="17">
        <v>9</v>
      </c>
      <c r="H249" s="17">
        <v>0</v>
      </c>
    </row>
    <row r="250" spans="1:8" ht="14.25" customHeight="1" x14ac:dyDescent="0.2">
      <c r="A250" s="1" t="s">
        <v>438</v>
      </c>
      <c r="B250" s="1" t="s">
        <v>439</v>
      </c>
      <c r="C250" s="1" t="s">
        <v>658</v>
      </c>
      <c r="D250" s="96">
        <v>5</v>
      </c>
      <c r="E250" s="17">
        <v>0</v>
      </c>
      <c r="F250" s="17">
        <v>0</v>
      </c>
      <c r="G250" s="17">
        <v>5</v>
      </c>
      <c r="H250" s="17">
        <v>0</v>
      </c>
    </row>
    <row r="251" spans="1:8" ht="14.25" customHeight="1" x14ac:dyDescent="0.2">
      <c r="A251" s="1" t="s">
        <v>440</v>
      </c>
      <c r="B251" s="1" t="s">
        <v>441</v>
      </c>
      <c r="C251" s="1" t="s">
        <v>660</v>
      </c>
      <c r="D251" s="96">
        <v>3</v>
      </c>
      <c r="E251" s="17">
        <v>0</v>
      </c>
      <c r="F251" s="17">
        <v>0</v>
      </c>
      <c r="G251" s="17">
        <v>3</v>
      </c>
      <c r="H251" s="17">
        <v>0</v>
      </c>
    </row>
    <row r="252" spans="1:8" ht="14.25" customHeight="1" x14ac:dyDescent="0.2">
      <c r="A252" s="1" t="s">
        <v>442</v>
      </c>
      <c r="B252" s="1" t="s">
        <v>443</v>
      </c>
      <c r="C252" s="1" t="s">
        <v>662</v>
      </c>
      <c r="D252" s="96">
        <v>2</v>
      </c>
      <c r="E252" s="17">
        <v>0</v>
      </c>
      <c r="F252" s="17">
        <v>0</v>
      </c>
      <c r="G252" s="17">
        <v>2</v>
      </c>
      <c r="H252" s="17">
        <v>0</v>
      </c>
    </row>
    <row r="253" spans="1:8" ht="14.25" customHeight="1" x14ac:dyDescent="0.2">
      <c r="A253" s="1" t="s">
        <v>444</v>
      </c>
      <c r="B253" s="1" t="s">
        <v>445</v>
      </c>
      <c r="C253" s="1" t="s">
        <v>659</v>
      </c>
      <c r="D253" s="96">
        <v>49</v>
      </c>
      <c r="E253" s="17">
        <v>0</v>
      </c>
      <c r="F253" s="17">
        <v>1</v>
      </c>
      <c r="G253" s="17">
        <v>41</v>
      </c>
      <c r="H253" s="17">
        <v>7</v>
      </c>
    </row>
    <row r="254" spans="1:8" ht="14.25" customHeight="1" x14ac:dyDescent="0.2">
      <c r="A254" s="1" t="s">
        <v>446</v>
      </c>
      <c r="B254" s="1" t="s">
        <v>447</v>
      </c>
      <c r="C254" s="1" t="s">
        <v>664</v>
      </c>
      <c r="D254" s="96">
        <v>10</v>
      </c>
      <c r="E254" s="17">
        <v>0</v>
      </c>
      <c r="F254" s="17">
        <v>0</v>
      </c>
      <c r="G254" s="17">
        <v>10</v>
      </c>
      <c r="H254" s="17">
        <v>0</v>
      </c>
    </row>
    <row r="255" spans="1:8" ht="14.25" customHeight="1" x14ac:dyDescent="0.2">
      <c r="A255" s="1" t="s">
        <v>448</v>
      </c>
      <c r="B255" s="1" t="s">
        <v>449</v>
      </c>
      <c r="C255" s="1" t="s">
        <v>662</v>
      </c>
      <c r="D255" s="96">
        <v>1</v>
      </c>
      <c r="E255" s="17">
        <v>0</v>
      </c>
      <c r="F255" s="17">
        <v>0</v>
      </c>
      <c r="G255" s="17">
        <v>1</v>
      </c>
      <c r="H255" s="17">
        <v>0</v>
      </c>
    </row>
    <row r="256" spans="1:8" ht="14.25" customHeight="1" x14ac:dyDescent="0.2">
      <c r="A256" s="1" t="s">
        <v>450</v>
      </c>
      <c r="B256" s="1" t="s">
        <v>451</v>
      </c>
      <c r="C256" s="1" t="s">
        <v>663</v>
      </c>
      <c r="D256" s="96">
        <v>7</v>
      </c>
      <c r="E256" s="17">
        <v>0</v>
      </c>
      <c r="F256" s="17">
        <v>0</v>
      </c>
      <c r="G256" s="17">
        <v>5</v>
      </c>
      <c r="H256" s="17">
        <v>2</v>
      </c>
    </row>
    <row r="257" spans="1:8" ht="14.25" customHeight="1" x14ac:dyDescent="0.2">
      <c r="A257" s="1" t="s">
        <v>452</v>
      </c>
      <c r="B257" s="1" t="s">
        <v>453</v>
      </c>
      <c r="C257" s="1" t="s">
        <v>659</v>
      </c>
      <c r="D257" s="96">
        <v>9</v>
      </c>
      <c r="E257" s="17">
        <v>0</v>
      </c>
      <c r="F257" s="17">
        <v>0</v>
      </c>
      <c r="G257" s="17">
        <v>9</v>
      </c>
      <c r="H257" s="17">
        <v>0</v>
      </c>
    </row>
    <row r="258" spans="1:8" ht="14.25" customHeight="1" x14ac:dyDescent="0.2">
      <c r="A258" s="1" t="s">
        <v>454</v>
      </c>
      <c r="B258" s="1" t="s">
        <v>455</v>
      </c>
      <c r="C258" s="1" t="s">
        <v>662</v>
      </c>
      <c r="D258" s="96">
        <v>0</v>
      </c>
      <c r="E258" s="17">
        <v>0</v>
      </c>
      <c r="F258" s="17">
        <v>0</v>
      </c>
      <c r="G258" s="17">
        <v>0</v>
      </c>
      <c r="H258" s="17">
        <v>0</v>
      </c>
    </row>
    <row r="259" spans="1:8" ht="14.25" customHeight="1" x14ac:dyDescent="0.2">
      <c r="A259" s="1" t="s">
        <v>456</v>
      </c>
      <c r="B259" s="1" t="s">
        <v>457</v>
      </c>
      <c r="C259" s="1" t="s">
        <v>658</v>
      </c>
      <c r="D259" s="96">
        <v>4</v>
      </c>
      <c r="E259" s="17">
        <v>0</v>
      </c>
      <c r="F259" s="17">
        <v>0</v>
      </c>
      <c r="G259" s="17">
        <v>4</v>
      </c>
      <c r="H259" s="17">
        <v>0</v>
      </c>
    </row>
    <row r="260" spans="1:8" ht="14.25" customHeight="1" x14ac:dyDescent="0.2">
      <c r="A260" s="1" t="s">
        <v>458</v>
      </c>
      <c r="B260" s="1" t="s">
        <v>459</v>
      </c>
      <c r="C260" s="1" t="s">
        <v>662</v>
      </c>
      <c r="D260" s="96">
        <v>20</v>
      </c>
      <c r="E260" s="17">
        <v>0</v>
      </c>
      <c r="F260" s="17">
        <v>0</v>
      </c>
      <c r="G260" s="17">
        <v>20</v>
      </c>
      <c r="H260" s="17">
        <v>0</v>
      </c>
    </row>
    <row r="261" spans="1:8" ht="14.25" customHeight="1" x14ac:dyDescent="0.2">
      <c r="A261" s="1" t="s">
        <v>460</v>
      </c>
      <c r="B261" s="1" t="s">
        <v>461</v>
      </c>
      <c r="C261" s="1" t="s">
        <v>658</v>
      </c>
      <c r="D261" s="96">
        <v>16</v>
      </c>
      <c r="E261" s="17">
        <v>1</v>
      </c>
      <c r="F261" s="17">
        <v>1</v>
      </c>
      <c r="G261" s="17">
        <v>14</v>
      </c>
      <c r="H261" s="17">
        <v>0</v>
      </c>
    </row>
    <row r="262" spans="1:8" ht="14.25" customHeight="1" x14ac:dyDescent="0.2">
      <c r="A262" s="1" t="s">
        <v>462</v>
      </c>
      <c r="B262" s="1" t="s">
        <v>463</v>
      </c>
      <c r="C262" s="1" t="s">
        <v>664</v>
      </c>
      <c r="D262" s="96">
        <v>13</v>
      </c>
      <c r="E262" s="17">
        <v>0</v>
      </c>
      <c r="F262" s="17">
        <v>1</v>
      </c>
      <c r="G262" s="17">
        <v>12</v>
      </c>
      <c r="H262" s="17">
        <v>0</v>
      </c>
    </row>
    <row r="263" spans="1:8" ht="14.25" customHeight="1" x14ac:dyDescent="0.2">
      <c r="A263" s="1" t="s">
        <v>464</v>
      </c>
      <c r="B263" s="1" t="s">
        <v>465</v>
      </c>
      <c r="C263" s="1" t="s">
        <v>658</v>
      </c>
      <c r="D263" s="96">
        <v>27</v>
      </c>
      <c r="E263" s="17">
        <v>0</v>
      </c>
      <c r="F263" s="17">
        <v>2</v>
      </c>
      <c r="G263" s="17">
        <v>25</v>
      </c>
      <c r="H263" s="17">
        <v>0</v>
      </c>
    </row>
    <row r="264" spans="1:8" ht="14.25" customHeight="1" x14ac:dyDescent="0.2">
      <c r="A264" s="1" t="s">
        <v>466</v>
      </c>
      <c r="B264" s="1" t="s">
        <v>467</v>
      </c>
      <c r="C264" s="1" t="s">
        <v>664</v>
      </c>
      <c r="D264" s="96">
        <v>2</v>
      </c>
      <c r="E264" s="17">
        <v>0</v>
      </c>
      <c r="F264" s="17">
        <v>0</v>
      </c>
      <c r="G264" s="17">
        <v>2</v>
      </c>
      <c r="H264" s="17">
        <v>0</v>
      </c>
    </row>
    <row r="265" spans="1:8" ht="14.25" customHeight="1" x14ac:dyDescent="0.2">
      <c r="A265" s="1" t="s">
        <v>468</v>
      </c>
      <c r="B265" s="1" t="s">
        <v>469</v>
      </c>
      <c r="C265" s="1" t="s">
        <v>658</v>
      </c>
      <c r="D265" s="96">
        <v>1</v>
      </c>
      <c r="E265" s="17">
        <v>0</v>
      </c>
      <c r="F265" s="17">
        <v>0</v>
      </c>
      <c r="G265" s="17">
        <v>1</v>
      </c>
      <c r="H265" s="17">
        <v>0</v>
      </c>
    </row>
    <row r="266" spans="1:8" ht="14.25" customHeight="1" x14ac:dyDescent="0.2">
      <c r="A266" s="1" t="s">
        <v>470</v>
      </c>
      <c r="B266" s="1" t="s">
        <v>471</v>
      </c>
      <c r="C266" s="1" t="s">
        <v>661</v>
      </c>
      <c r="D266" s="96">
        <v>4</v>
      </c>
      <c r="E266" s="17">
        <v>0</v>
      </c>
      <c r="F266" s="17">
        <v>0</v>
      </c>
      <c r="G266" s="17">
        <v>4</v>
      </c>
      <c r="H266" s="17">
        <v>0</v>
      </c>
    </row>
    <row r="267" spans="1:8" ht="14.25" customHeight="1" x14ac:dyDescent="0.2">
      <c r="A267" s="1" t="s">
        <v>472</v>
      </c>
      <c r="B267" s="1" t="s">
        <v>473</v>
      </c>
      <c r="C267" s="1" t="s">
        <v>660</v>
      </c>
      <c r="D267" s="96">
        <v>2</v>
      </c>
      <c r="E267" s="17">
        <v>0</v>
      </c>
      <c r="F267" s="17">
        <v>0</v>
      </c>
      <c r="G267" s="17">
        <v>2</v>
      </c>
      <c r="H267" s="17">
        <v>0</v>
      </c>
    </row>
    <row r="268" spans="1:8" ht="14.25" customHeight="1" x14ac:dyDescent="0.2">
      <c r="A268" s="1" t="s">
        <v>474</v>
      </c>
      <c r="B268" s="1" t="s">
        <v>475</v>
      </c>
      <c r="C268" s="1" t="s">
        <v>663</v>
      </c>
      <c r="D268" s="96">
        <v>3</v>
      </c>
      <c r="E268" s="17">
        <v>0</v>
      </c>
      <c r="F268" s="17">
        <v>0</v>
      </c>
      <c r="G268" s="17">
        <v>2</v>
      </c>
      <c r="H268" s="17">
        <v>1</v>
      </c>
    </row>
    <row r="269" spans="1:8" ht="14.25" customHeight="1" x14ac:dyDescent="0.2">
      <c r="A269" s="1" t="s">
        <v>476</v>
      </c>
      <c r="B269" s="1" t="s">
        <v>477</v>
      </c>
      <c r="C269" s="1" t="s">
        <v>663</v>
      </c>
      <c r="D269" s="96">
        <v>7</v>
      </c>
      <c r="E269" s="17">
        <v>0</v>
      </c>
      <c r="F269" s="17">
        <v>1</v>
      </c>
      <c r="G269" s="17">
        <v>6</v>
      </c>
      <c r="H269" s="17">
        <v>0</v>
      </c>
    </row>
    <row r="270" spans="1:8" ht="14.25" customHeight="1" x14ac:dyDescent="0.2">
      <c r="A270" s="1" t="s">
        <v>478</v>
      </c>
      <c r="B270" s="1" t="s">
        <v>479</v>
      </c>
      <c r="C270" s="1" t="s">
        <v>660</v>
      </c>
      <c r="D270" s="96">
        <v>5</v>
      </c>
      <c r="E270" s="17">
        <v>0</v>
      </c>
      <c r="F270" s="17">
        <v>0</v>
      </c>
      <c r="G270" s="17">
        <v>5</v>
      </c>
      <c r="H270" s="17">
        <v>0</v>
      </c>
    </row>
    <row r="271" spans="1:8" ht="14.25" customHeight="1" x14ac:dyDescent="0.2">
      <c r="A271" s="1" t="s">
        <v>480</v>
      </c>
      <c r="B271" s="1" t="s">
        <v>481</v>
      </c>
      <c r="C271" s="1" t="s">
        <v>660</v>
      </c>
      <c r="D271" s="96">
        <v>4</v>
      </c>
      <c r="E271" s="17">
        <v>0</v>
      </c>
      <c r="F271" s="17">
        <v>0</v>
      </c>
      <c r="G271" s="17">
        <v>4</v>
      </c>
      <c r="H271" s="17">
        <v>0</v>
      </c>
    </row>
    <row r="272" spans="1:8" ht="14.25" customHeight="1" x14ac:dyDescent="0.2">
      <c r="A272" s="1" t="s">
        <v>482</v>
      </c>
      <c r="B272" s="1" t="s">
        <v>483</v>
      </c>
      <c r="C272" s="1" t="s">
        <v>659</v>
      </c>
      <c r="D272" s="96">
        <v>3</v>
      </c>
      <c r="E272" s="17">
        <v>0</v>
      </c>
      <c r="F272" s="17">
        <v>2</v>
      </c>
      <c r="G272" s="17">
        <v>1</v>
      </c>
      <c r="H272" s="17">
        <v>0</v>
      </c>
    </row>
    <row r="273" spans="1:8" ht="14.25" customHeight="1" x14ac:dyDescent="0.2">
      <c r="A273" s="1" t="s">
        <v>484</v>
      </c>
      <c r="B273" s="1" t="s">
        <v>485</v>
      </c>
      <c r="C273" s="1" t="s">
        <v>661</v>
      </c>
      <c r="D273" s="96">
        <v>1</v>
      </c>
      <c r="E273" s="17">
        <v>0</v>
      </c>
      <c r="F273" s="17">
        <v>1</v>
      </c>
      <c r="G273" s="17">
        <v>0</v>
      </c>
      <c r="H273" s="17">
        <v>0</v>
      </c>
    </row>
    <row r="274" spans="1:8" ht="14.25" customHeight="1" x14ac:dyDescent="0.2">
      <c r="A274" s="1" t="s">
        <v>486</v>
      </c>
      <c r="B274" s="1" t="s">
        <v>487</v>
      </c>
      <c r="C274" s="1" t="s">
        <v>660</v>
      </c>
      <c r="D274" s="96">
        <v>2</v>
      </c>
      <c r="E274" s="17">
        <v>0</v>
      </c>
      <c r="F274" s="17">
        <v>0</v>
      </c>
      <c r="G274" s="17">
        <v>2</v>
      </c>
      <c r="H274" s="17">
        <v>0</v>
      </c>
    </row>
    <row r="275" spans="1:8" ht="14.25" customHeight="1" x14ac:dyDescent="0.2">
      <c r="A275" s="1" t="s">
        <v>488</v>
      </c>
      <c r="B275" s="1" t="s">
        <v>489</v>
      </c>
      <c r="C275" s="1" t="s">
        <v>658</v>
      </c>
      <c r="D275" s="96">
        <v>2</v>
      </c>
      <c r="E275" s="17">
        <v>0</v>
      </c>
      <c r="F275" s="17">
        <v>1</v>
      </c>
      <c r="G275" s="17">
        <v>1</v>
      </c>
      <c r="H275" s="17">
        <v>0</v>
      </c>
    </row>
    <row r="276" spans="1:8" ht="14.25" customHeight="1" x14ac:dyDescent="0.2">
      <c r="A276" s="1" t="s">
        <v>490</v>
      </c>
      <c r="B276" s="1" t="s">
        <v>491</v>
      </c>
      <c r="C276" s="1" t="s">
        <v>659</v>
      </c>
      <c r="D276" s="96">
        <v>0</v>
      </c>
      <c r="E276" s="17">
        <v>0</v>
      </c>
      <c r="F276" s="17">
        <v>0</v>
      </c>
      <c r="G276" s="17">
        <v>0</v>
      </c>
      <c r="H276" s="17">
        <v>0</v>
      </c>
    </row>
    <row r="277" spans="1:8" ht="14.25" customHeight="1" x14ac:dyDescent="0.2">
      <c r="A277" s="1" t="s">
        <v>492</v>
      </c>
      <c r="B277" s="1" t="s">
        <v>493</v>
      </c>
      <c r="C277" s="1" t="s">
        <v>663</v>
      </c>
      <c r="D277" s="96">
        <v>4</v>
      </c>
      <c r="E277" s="17">
        <v>0</v>
      </c>
      <c r="F277" s="17">
        <v>0</v>
      </c>
      <c r="G277" s="17">
        <v>4</v>
      </c>
      <c r="H277" s="17">
        <v>0</v>
      </c>
    </row>
    <row r="278" spans="1:8" ht="14.25" customHeight="1" x14ac:dyDescent="0.2">
      <c r="A278" s="1" t="s">
        <v>494</v>
      </c>
      <c r="B278" s="1" t="s">
        <v>495</v>
      </c>
      <c r="C278" s="1" t="s">
        <v>664</v>
      </c>
      <c r="D278" s="96">
        <v>0</v>
      </c>
      <c r="E278" s="17">
        <v>0</v>
      </c>
      <c r="F278" s="17">
        <v>0</v>
      </c>
      <c r="G278" s="17">
        <v>0</v>
      </c>
      <c r="H278" s="17">
        <v>0</v>
      </c>
    </row>
    <row r="279" spans="1:8" ht="14.25" customHeight="1" x14ac:dyDescent="0.2">
      <c r="A279" s="1" t="s">
        <v>496</v>
      </c>
      <c r="B279" s="1" t="s">
        <v>497</v>
      </c>
      <c r="C279" s="1" t="s">
        <v>665</v>
      </c>
      <c r="D279" s="96">
        <v>1</v>
      </c>
      <c r="E279" s="17">
        <v>0</v>
      </c>
      <c r="F279" s="17">
        <v>0</v>
      </c>
      <c r="G279" s="17">
        <v>1</v>
      </c>
      <c r="H279" s="17">
        <v>0</v>
      </c>
    </row>
    <row r="280" spans="1:8" ht="14.25" customHeight="1" x14ac:dyDescent="0.2">
      <c r="A280" s="1" t="s">
        <v>498</v>
      </c>
      <c r="B280" s="1" t="s">
        <v>499</v>
      </c>
      <c r="C280" s="1" t="s">
        <v>658</v>
      </c>
      <c r="D280" s="96">
        <v>29</v>
      </c>
      <c r="E280" s="17">
        <v>0</v>
      </c>
      <c r="F280" s="17">
        <v>7</v>
      </c>
      <c r="G280" s="17">
        <v>21</v>
      </c>
      <c r="H280" s="17">
        <v>1</v>
      </c>
    </row>
    <row r="281" spans="1:8" ht="14.25" customHeight="1" x14ac:dyDescent="0.2">
      <c r="A281" s="1" t="s">
        <v>500</v>
      </c>
      <c r="B281" s="1" t="s">
        <v>501</v>
      </c>
      <c r="C281" s="1" t="s">
        <v>661</v>
      </c>
      <c r="D281" s="96">
        <v>72</v>
      </c>
      <c r="E281" s="17">
        <v>0</v>
      </c>
      <c r="F281" s="17">
        <v>9</v>
      </c>
      <c r="G281" s="17">
        <v>63</v>
      </c>
      <c r="H281" s="17">
        <v>0</v>
      </c>
    </row>
    <row r="282" spans="1:8" ht="14.25" customHeight="1" x14ac:dyDescent="0.2">
      <c r="A282" s="1" t="s">
        <v>502</v>
      </c>
      <c r="B282" s="1" t="s">
        <v>503</v>
      </c>
      <c r="C282" s="1" t="s">
        <v>656</v>
      </c>
      <c r="D282" s="96">
        <v>44</v>
      </c>
      <c r="E282" s="17">
        <v>0</v>
      </c>
      <c r="F282" s="17">
        <v>1</v>
      </c>
      <c r="G282" s="17">
        <v>40</v>
      </c>
      <c r="H282" s="17">
        <v>3</v>
      </c>
    </row>
    <row r="283" spans="1:8" ht="14.25" customHeight="1" x14ac:dyDescent="0.2">
      <c r="A283" s="1" t="s">
        <v>504</v>
      </c>
      <c r="B283" s="1" t="s">
        <v>505</v>
      </c>
      <c r="C283" s="1" t="s">
        <v>658</v>
      </c>
      <c r="D283" s="96">
        <v>4</v>
      </c>
      <c r="E283" s="17">
        <v>0</v>
      </c>
      <c r="F283" s="17">
        <v>2</v>
      </c>
      <c r="G283" s="17">
        <v>2</v>
      </c>
      <c r="H283" s="17">
        <v>0</v>
      </c>
    </row>
    <row r="284" spans="1:8" ht="14.25" customHeight="1" x14ac:dyDescent="0.2">
      <c r="A284" s="1" t="s">
        <v>506</v>
      </c>
      <c r="B284" s="1" t="s">
        <v>507</v>
      </c>
      <c r="C284" s="1" t="s">
        <v>661</v>
      </c>
      <c r="D284" s="96">
        <v>5</v>
      </c>
      <c r="E284" s="17">
        <v>0</v>
      </c>
      <c r="F284" s="17">
        <v>0</v>
      </c>
      <c r="G284" s="17">
        <v>4</v>
      </c>
      <c r="H284" s="17">
        <v>1</v>
      </c>
    </row>
    <row r="285" spans="1:8" ht="14.25" customHeight="1" x14ac:dyDescent="0.2">
      <c r="A285" s="1" t="s">
        <v>508</v>
      </c>
      <c r="B285" s="1" t="s">
        <v>509</v>
      </c>
      <c r="C285" s="1" t="s">
        <v>661</v>
      </c>
      <c r="D285" s="96">
        <v>22</v>
      </c>
      <c r="E285" s="17">
        <v>0</v>
      </c>
      <c r="F285" s="17">
        <v>2</v>
      </c>
      <c r="G285" s="17">
        <v>20</v>
      </c>
      <c r="H285" s="17">
        <v>0</v>
      </c>
    </row>
    <row r="286" spans="1:8" ht="14.25" customHeight="1" x14ac:dyDescent="0.2">
      <c r="A286" s="1" t="s">
        <v>510</v>
      </c>
      <c r="B286" s="1" t="s">
        <v>511</v>
      </c>
      <c r="C286" s="1" t="s">
        <v>659</v>
      </c>
      <c r="D286" s="96">
        <v>9</v>
      </c>
      <c r="E286" s="17">
        <v>0</v>
      </c>
      <c r="F286" s="17">
        <v>0</v>
      </c>
      <c r="G286" s="17">
        <v>9</v>
      </c>
      <c r="H286" s="17">
        <v>0</v>
      </c>
    </row>
    <row r="287" spans="1:8" ht="14.25" customHeight="1" x14ac:dyDescent="0.2">
      <c r="A287" s="1" t="s">
        <v>512</v>
      </c>
      <c r="B287" s="1" t="s">
        <v>513</v>
      </c>
      <c r="C287" s="1" t="s">
        <v>664</v>
      </c>
      <c r="D287" s="96">
        <v>7</v>
      </c>
      <c r="E287" s="17">
        <v>0</v>
      </c>
      <c r="F287" s="17">
        <v>0</v>
      </c>
      <c r="G287" s="17">
        <v>7</v>
      </c>
      <c r="H287" s="17">
        <v>0</v>
      </c>
    </row>
    <row r="288" spans="1:8" ht="14.25" customHeight="1" x14ac:dyDescent="0.2">
      <c r="A288" s="1" t="s">
        <v>514</v>
      </c>
      <c r="B288" s="1" t="s">
        <v>515</v>
      </c>
      <c r="C288" s="1" t="s">
        <v>664</v>
      </c>
      <c r="D288" s="96">
        <v>1</v>
      </c>
      <c r="E288" s="17">
        <v>0</v>
      </c>
      <c r="F288" s="17">
        <v>0</v>
      </c>
      <c r="G288" s="17">
        <v>1</v>
      </c>
      <c r="H288" s="17">
        <v>0</v>
      </c>
    </row>
    <row r="289" spans="1:8" ht="14.25" customHeight="1" x14ac:dyDescent="0.2">
      <c r="A289" s="1" t="s">
        <v>516</v>
      </c>
      <c r="B289" s="1" t="s">
        <v>517</v>
      </c>
      <c r="C289" s="1" t="s">
        <v>661</v>
      </c>
      <c r="D289" s="96">
        <v>6</v>
      </c>
      <c r="E289" s="17">
        <v>0</v>
      </c>
      <c r="F289" s="17">
        <v>0</v>
      </c>
      <c r="G289" s="17">
        <v>6</v>
      </c>
      <c r="H289" s="17">
        <v>0</v>
      </c>
    </row>
    <row r="290" spans="1:8" ht="14.25" customHeight="1" x14ac:dyDescent="0.2">
      <c r="A290" s="1" t="s">
        <v>518</v>
      </c>
      <c r="B290" s="1" t="s">
        <v>519</v>
      </c>
      <c r="C290" s="1" t="s">
        <v>659</v>
      </c>
      <c r="D290" s="96">
        <v>10</v>
      </c>
      <c r="E290" s="17">
        <v>0</v>
      </c>
      <c r="F290" s="17">
        <v>1</v>
      </c>
      <c r="G290" s="17">
        <v>9</v>
      </c>
      <c r="H290" s="17">
        <v>0</v>
      </c>
    </row>
    <row r="291" spans="1:8" ht="14.25" customHeight="1" x14ac:dyDescent="0.2">
      <c r="A291" s="1" t="s">
        <v>520</v>
      </c>
      <c r="B291" s="1" t="s">
        <v>521</v>
      </c>
      <c r="C291" s="1" t="s">
        <v>665</v>
      </c>
      <c r="D291" s="96">
        <v>2</v>
      </c>
      <c r="E291" s="17">
        <v>0</v>
      </c>
      <c r="F291" s="17">
        <v>0</v>
      </c>
      <c r="G291" s="17">
        <v>2</v>
      </c>
      <c r="H291" s="17">
        <v>0</v>
      </c>
    </row>
    <row r="292" spans="1:8" ht="14.25" customHeight="1" x14ac:dyDescent="0.2">
      <c r="A292" s="1" t="s">
        <v>522</v>
      </c>
      <c r="B292" s="1" t="s">
        <v>523</v>
      </c>
      <c r="C292" s="1" t="s">
        <v>664</v>
      </c>
      <c r="D292" s="96">
        <v>19</v>
      </c>
      <c r="E292" s="17">
        <v>0</v>
      </c>
      <c r="F292" s="17">
        <v>0</v>
      </c>
      <c r="G292" s="17">
        <v>19</v>
      </c>
      <c r="H292" s="17">
        <v>0</v>
      </c>
    </row>
    <row r="293" spans="1:8" ht="14.25" customHeight="1" x14ac:dyDescent="0.2">
      <c r="A293" s="1" t="s">
        <v>524</v>
      </c>
      <c r="B293" s="1" t="s">
        <v>525</v>
      </c>
      <c r="C293" s="1" t="s">
        <v>664</v>
      </c>
      <c r="D293" s="96">
        <v>17</v>
      </c>
      <c r="E293" s="17">
        <v>0</v>
      </c>
      <c r="F293" s="17">
        <v>2</v>
      </c>
      <c r="G293" s="17">
        <v>15</v>
      </c>
      <c r="H293" s="17">
        <v>0</v>
      </c>
    </row>
    <row r="294" spans="1:8" ht="14.25" customHeight="1" x14ac:dyDescent="0.2">
      <c r="A294" s="1" t="s">
        <v>526</v>
      </c>
      <c r="B294" s="1" t="s">
        <v>527</v>
      </c>
      <c r="C294" s="1" t="s">
        <v>663</v>
      </c>
      <c r="D294" s="96">
        <v>2</v>
      </c>
      <c r="E294" s="17">
        <v>0</v>
      </c>
      <c r="F294" s="17">
        <v>0</v>
      </c>
      <c r="G294" s="17">
        <v>2</v>
      </c>
      <c r="H294" s="17">
        <v>0</v>
      </c>
    </row>
    <row r="295" spans="1:8" ht="14.25" customHeight="1" x14ac:dyDescent="0.2">
      <c r="A295" s="1" t="s">
        <v>528</v>
      </c>
      <c r="B295" s="1" t="s">
        <v>529</v>
      </c>
      <c r="C295" s="1" t="s">
        <v>661</v>
      </c>
      <c r="D295" s="96">
        <v>3</v>
      </c>
      <c r="E295" s="17">
        <v>0</v>
      </c>
      <c r="F295" s="17">
        <v>0</v>
      </c>
      <c r="G295" s="17">
        <v>3</v>
      </c>
      <c r="H295" s="17">
        <v>0</v>
      </c>
    </row>
    <row r="296" spans="1:8" ht="14.25" customHeight="1" x14ac:dyDescent="0.2">
      <c r="A296" s="1" t="s">
        <v>530</v>
      </c>
      <c r="B296" s="1" t="s">
        <v>531</v>
      </c>
      <c r="C296" s="1" t="s">
        <v>665</v>
      </c>
      <c r="D296" s="96">
        <v>0</v>
      </c>
      <c r="E296" s="17">
        <v>0</v>
      </c>
      <c r="F296" s="17">
        <v>0</v>
      </c>
      <c r="G296" s="17">
        <v>0</v>
      </c>
      <c r="H296" s="17">
        <v>0</v>
      </c>
    </row>
    <row r="297" spans="1:8" ht="14.25" customHeight="1" x14ac:dyDescent="0.2">
      <c r="A297" s="1" t="s">
        <v>532</v>
      </c>
      <c r="B297" s="1" t="s">
        <v>533</v>
      </c>
      <c r="C297" s="1" t="s">
        <v>658</v>
      </c>
      <c r="D297" s="96">
        <v>5</v>
      </c>
      <c r="E297" s="17">
        <v>0</v>
      </c>
      <c r="F297" s="17">
        <v>0</v>
      </c>
      <c r="G297" s="17">
        <v>5</v>
      </c>
      <c r="H297" s="17">
        <v>0</v>
      </c>
    </row>
    <row r="298" spans="1:8" ht="14.25" customHeight="1" x14ac:dyDescent="0.2">
      <c r="A298" s="1" t="s">
        <v>534</v>
      </c>
      <c r="B298" s="1" t="s">
        <v>535</v>
      </c>
      <c r="C298" s="1" t="s">
        <v>656</v>
      </c>
      <c r="D298" s="96">
        <v>3</v>
      </c>
      <c r="E298" s="17">
        <v>0</v>
      </c>
      <c r="F298" s="17">
        <v>0</v>
      </c>
      <c r="G298" s="17">
        <v>3</v>
      </c>
      <c r="H298" s="17">
        <v>0</v>
      </c>
    </row>
    <row r="299" spans="1:8" ht="14.25" customHeight="1" x14ac:dyDescent="0.2">
      <c r="A299" s="1" t="s">
        <v>536</v>
      </c>
      <c r="B299" s="1" t="s">
        <v>537</v>
      </c>
      <c r="C299" s="1" t="s">
        <v>658</v>
      </c>
      <c r="D299" s="96">
        <v>9</v>
      </c>
      <c r="E299" s="17">
        <v>0</v>
      </c>
      <c r="F299" s="17">
        <v>0</v>
      </c>
      <c r="G299" s="17">
        <v>7</v>
      </c>
      <c r="H299" s="17">
        <v>2</v>
      </c>
    </row>
    <row r="300" spans="1:8" ht="14.25" customHeight="1" x14ac:dyDescent="0.2">
      <c r="A300" s="1" t="s">
        <v>538</v>
      </c>
      <c r="B300" s="1" t="s">
        <v>539</v>
      </c>
      <c r="C300" s="1" t="s">
        <v>663</v>
      </c>
      <c r="D300" s="96">
        <v>45</v>
      </c>
      <c r="E300" s="17">
        <v>0</v>
      </c>
      <c r="F300" s="17">
        <v>4</v>
      </c>
      <c r="G300" s="17">
        <v>37</v>
      </c>
      <c r="H300" s="17">
        <v>4</v>
      </c>
    </row>
    <row r="301" spans="1:8" ht="14.25" customHeight="1" x14ac:dyDescent="0.2">
      <c r="A301" s="1" t="s">
        <v>540</v>
      </c>
      <c r="B301" s="1" t="s">
        <v>541</v>
      </c>
      <c r="C301" s="1" t="s">
        <v>659</v>
      </c>
      <c r="D301" s="96">
        <v>43</v>
      </c>
      <c r="E301" s="17">
        <v>0</v>
      </c>
      <c r="F301" s="17">
        <v>4</v>
      </c>
      <c r="G301" s="17">
        <v>30</v>
      </c>
      <c r="H301" s="17">
        <v>9</v>
      </c>
    </row>
    <row r="302" spans="1:8" ht="14.25" customHeight="1" x14ac:dyDescent="0.2">
      <c r="A302" s="1" t="s">
        <v>542</v>
      </c>
      <c r="B302" s="1" t="s">
        <v>543</v>
      </c>
      <c r="C302" s="1" t="s">
        <v>664</v>
      </c>
      <c r="D302" s="96">
        <v>4</v>
      </c>
      <c r="E302" s="17">
        <v>0</v>
      </c>
      <c r="F302" s="17">
        <v>1</v>
      </c>
      <c r="G302" s="17">
        <v>2</v>
      </c>
      <c r="H302" s="17">
        <v>1</v>
      </c>
    </row>
    <row r="303" spans="1:8" ht="14.25" customHeight="1" x14ac:dyDescent="0.2">
      <c r="A303" s="1" t="s">
        <v>544</v>
      </c>
      <c r="B303" s="1" t="s">
        <v>545</v>
      </c>
      <c r="C303" s="1" t="s">
        <v>658</v>
      </c>
      <c r="D303" s="96">
        <v>2</v>
      </c>
      <c r="E303" s="17">
        <v>0</v>
      </c>
      <c r="F303" s="17">
        <v>0</v>
      </c>
      <c r="G303" s="17">
        <v>2</v>
      </c>
      <c r="H303" s="17">
        <v>0</v>
      </c>
    </row>
    <row r="304" spans="1:8" ht="14.25" customHeight="1" x14ac:dyDescent="0.2">
      <c r="A304" s="1" t="s">
        <v>546</v>
      </c>
      <c r="B304" s="1" t="s">
        <v>547</v>
      </c>
      <c r="C304" s="1" t="s">
        <v>663</v>
      </c>
      <c r="D304" s="96">
        <v>23</v>
      </c>
      <c r="E304" s="17">
        <v>0</v>
      </c>
      <c r="F304" s="17">
        <v>1</v>
      </c>
      <c r="G304" s="17">
        <v>22</v>
      </c>
      <c r="H304" s="17">
        <v>0</v>
      </c>
    </row>
    <row r="305" spans="1:8" ht="14.25" customHeight="1" x14ac:dyDescent="0.2">
      <c r="A305" s="1" t="s">
        <v>548</v>
      </c>
      <c r="B305" s="1" t="s">
        <v>549</v>
      </c>
      <c r="C305" s="1" t="s">
        <v>663</v>
      </c>
      <c r="D305" s="96">
        <v>3</v>
      </c>
      <c r="E305" s="17">
        <v>0</v>
      </c>
      <c r="F305" s="17">
        <v>0</v>
      </c>
      <c r="G305" s="17">
        <v>3</v>
      </c>
      <c r="H305" s="17">
        <v>0</v>
      </c>
    </row>
    <row r="306" spans="1:8" ht="14.25" customHeight="1" x14ac:dyDescent="0.2">
      <c r="A306" s="1" t="s">
        <v>550</v>
      </c>
      <c r="B306" s="1" t="s">
        <v>551</v>
      </c>
      <c r="C306" s="1" t="s">
        <v>664</v>
      </c>
      <c r="D306" s="96">
        <v>10</v>
      </c>
      <c r="E306" s="17">
        <v>0</v>
      </c>
      <c r="F306" s="17">
        <v>3</v>
      </c>
      <c r="G306" s="17">
        <v>7</v>
      </c>
      <c r="H306" s="17">
        <v>0</v>
      </c>
    </row>
    <row r="307" spans="1:8" ht="14.25" customHeight="1" x14ac:dyDescent="0.2">
      <c r="A307" s="1" t="s">
        <v>552</v>
      </c>
      <c r="B307" s="1" t="s">
        <v>553</v>
      </c>
      <c r="C307" s="1" t="s">
        <v>661</v>
      </c>
      <c r="D307" s="96">
        <v>6</v>
      </c>
      <c r="E307" s="17">
        <v>0</v>
      </c>
      <c r="F307" s="17">
        <v>0</v>
      </c>
      <c r="G307" s="17">
        <v>6</v>
      </c>
      <c r="H307" s="17">
        <v>0</v>
      </c>
    </row>
    <row r="308" spans="1:8" ht="14.25" customHeight="1" x14ac:dyDescent="0.2">
      <c r="A308" s="1" t="s">
        <v>554</v>
      </c>
      <c r="B308" s="1" t="s">
        <v>555</v>
      </c>
      <c r="C308" s="1" t="s">
        <v>658</v>
      </c>
      <c r="D308" s="96">
        <v>2</v>
      </c>
      <c r="E308" s="17">
        <v>0</v>
      </c>
      <c r="F308" s="17">
        <v>0</v>
      </c>
      <c r="G308" s="17">
        <v>2</v>
      </c>
      <c r="H308" s="17">
        <v>0</v>
      </c>
    </row>
    <row r="309" spans="1:8" ht="14.25" customHeight="1" x14ac:dyDescent="0.2">
      <c r="A309" s="1" t="s">
        <v>556</v>
      </c>
      <c r="B309" s="1" t="s">
        <v>557</v>
      </c>
      <c r="C309" s="1" t="s">
        <v>663</v>
      </c>
      <c r="D309" s="96">
        <v>2</v>
      </c>
      <c r="E309" s="17">
        <v>0</v>
      </c>
      <c r="F309" s="17">
        <v>0</v>
      </c>
      <c r="G309" s="17">
        <v>2</v>
      </c>
      <c r="H309" s="17">
        <v>0</v>
      </c>
    </row>
    <row r="310" spans="1:8" ht="14.25" customHeight="1" x14ac:dyDescent="0.2">
      <c r="A310" s="1" t="s">
        <v>558</v>
      </c>
      <c r="B310" s="1" t="s">
        <v>559</v>
      </c>
      <c r="C310" s="1" t="s">
        <v>658</v>
      </c>
      <c r="D310" s="96">
        <v>46</v>
      </c>
      <c r="E310" s="17">
        <v>0</v>
      </c>
      <c r="F310" s="17">
        <v>3</v>
      </c>
      <c r="G310" s="17">
        <v>43</v>
      </c>
      <c r="H310" s="17">
        <v>0</v>
      </c>
    </row>
    <row r="311" spans="1:8" ht="14.25" customHeight="1" x14ac:dyDescent="0.2">
      <c r="A311" s="1" t="s">
        <v>560</v>
      </c>
      <c r="B311" s="1" t="s">
        <v>561</v>
      </c>
      <c r="C311" s="1" t="s">
        <v>661</v>
      </c>
      <c r="D311" s="96">
        <v>2</v>
      </c>
      <c r="E311" s="17">
        <v>0</v>
      </c>
      <c r="F311" s="17">
        <v>0</v>
      </c>
      <c r="G311" s="17">
        <v>2</v>
      </c>
      <c r="H311" s="17">
        <v>0</v>
      </c>
    </row>
    <row r="312" spans="1:8" ht="14.25" customHeight="1" x14ac:dyDescent="0.2">
      <c r="A312" s="1" t="s">
        <v>562</v>
      </c>
      <c r="B312" s="1" t="s">
        <v>563</v>
      </c>
      <c r="C312" s="1" t="s">
        <v>661</v>
      </c>
      <c r="D312" s="96">
        <v>9</v>
      </c>
      <c r="E312" s="17">
        <v>0</v>
      </c>
      <c r="F312" s="17">
        <v>1</v>
      </c>
      <c r="G312" s="17">
        <v>8</v>
      </c>
      <c r="H312" s="17">
        <v>0</v>
      </c>
    </row>
    <row r="313" spans="1:8" ht="14.25" customHeight="1" x14ac:dyDescent="0.2">
      <c r="A313" s="1" t="s">
        <v>564</v>
      </c>
      <c r="B313" s="1" t="s">
        <v>565</v>
      </c>
      <c r="C313" s="1" t="s">
        <v>658</v>
      </c>
      <c r="D313" s="96">
        <v>8</v>
      </c>
      <c r="E313" s="17">
        <v>0</v>
      </c>
      <c r="F313" s="17">
        <v>3</v>
      </c>
      <c r="G313" s="17">
        <v>5</v>
      </c>
      <c r="H313" s="17">
        <v>0</v>
      </c>
    </row>
    <row r="314" spans="1:8" ht="14.25" customHeight="1" x14ac:dyDescent="0.2">
      <c r="A314" s="1" t="s">
        <v>566</v>
      </c>
      <c r="B314" s="1" t="s">
        <v>567</v>
      </c>
      <c r="C314" s="1" t="s">
        <v>663</v>
      </c>
      <c r="D314" s="97">
        <v>24</v>
      </c>
      <c r="E314" s="46">
        <v>0</v>
      </c>
      <c r="F314" s="46">
        <v>4</v>
      </c>
      <c r="G314" s="46">
        <v>19</v>
      </c>
      <c r="H314" s="46">
        <v>1</v>
      </c>
    </row>
    <row r="315" spans="1:8" ht="14.25" customHeight="1" x14ac:dyDescent="0.2">
      <c r="A315" s="1" t="s">
        <v>568</v>
      </c>
      <c r="B315" s="1" t="s">
        <v>569</v>
      </c>
      <c r="C315" s="1" t="s">
        <v>663</v>
      </c>
      <c r="D315" s="96">
        <v>4</v>
      </c>
      <c r="E315" s="17">
        <v>0</v>
      </c>
      <c r="F315" s="17">
        <v>1</v>
      </c>
      <c r="G315" s="17">
        <v>3</v>
      </c>
      <c r="H315" s="17">
        <v>0</v>
      </c>
    </row>
    <row r="316" spans="1:8" ht="14.25" customHeight="1" x14ac:dyDescent="0.2">
      <c r="A316" s="1" t="s">
        <v>570</v>
      </c>
      <c r="B316" s="1" t="s">
        <v>571</v>
      </c>
      <c r="C316" s="1" t="s">
        <v>656</v>
      </c>
      <c r="D316" s="97">
        <v>21</v>
      </c>
      <c r="E316" s="46">
        <v>0</v>
      </c>
      <c r="F316" s="46">
        <v>0</v>
      </c>
      <c r="G316" s="46">
        <v>15</v>
      </c>
      <c r="H316" s="46">
        <v>6</v>
      </c>
    </row>
    <row r="317" spans="1:8" ht="14.25" customHeight="1" x14ac:dyDescent="0.2">
      <c r="A317" s="1" t="s">
        <v>572</v>
      </c>
      <c r="B317" s="1" t="s">
        <v>573</v>
      </c>
      <c r="C317" s="1" t="s">
        <v>659</v>
      </c>
      <c r="D317" s="96">
        <v>5</v>
      </c>
      <c r="E317" s="17">
        <v>0</v>
      </c>
      <c r="F317" s="17">
        <v>0</v>
      </c>
      <c r="G317" s="17">
        <v>5</v>
      </c>
      <c r="H317" s="17">
        <v>0</v>
      </c>
    </row>
    <row r="318" spans="1:8" ht="14.25" customHeight="1" x14ac:dyDescent="0.2">
      <c r="A318" s="1" t="s">
        <v>574</v>
      </c>
      <c r="B318" s="1" t="s">
        <v>575</v>
      </c>
      <c r="C318" s="1" t="s">
        <v>658</v>
      </c>
      <c r="D318" s="96">
        <v>20</v>
      </c>
      <c r="E318" s="17">
        <v>0</v>
      </c>
      <c r="F318" s="17">
        <v>7</v>
      </c>
      <c r="G318" s="17">
        <v>13</v>
      </c>
      <c r="H318" s="17">
        <v>0</v>
      </c>
    </row>
    <row r="319" spans="1:8" ht="14.25" customHeight="1" x14ac:dyDescent="0.2">
      <c r="A319" s="1" t="s">
        <v>576</v>
      </c>
      <c r="B319" s="1" t="s">
        <v>577</v>
      </c>
      <c r="C319" s="1" t="s">
        <v>661</v>
      </c>
      <c r="D319" s="96">
        <v>2</v>
      </c>
      <c r="E319" s="17">
        <v>0</v>
      </c>
      <c r="F319" s="17">
        <v>0</v>
      </c>
      <c r="G319" s="17">
        <v>2</v>
      </c>
      <c r="H319" s="17">
        <v>0</v>
      </c>
    </row>
    <row r="320" spans="1:8" ht="14.25" customHeight="1" x14ac:dyDescent="0.2">
      <c r="A320" s="1" t="s">
        <v>578</v>
      </c>
      <c r="B320" s="1" t="s">
        <v>579</v>
      </c>
      <c r="C320" s="1" t="s">
        <v>658</v>
      </c>
      <c r="D320" s="96">
        <v>10</v>
      </c>
      <c r="E320" s="17">
        <v>0</v>
      </c>
      <c r="F320" s="17">
        <v>1</v>
      </c>
      <c r="G320" s="17">
        <v>9</v>
      </c>
      <c r="H320" s="17">
        <v>0</v>
      </c>
    </row>
    <row r="321" spans="1:8" ht="14.25" customHeight="1" x14ac:dyDescent="0.2">
      <c r="A321" s="1" t="s">
        <v>580</v>
      </c>
      <c r="B321" s="1" t="s">
        <v>581</v>
      </c>
      <c r="C321" s="1" t="s">
        <v>662</v>
      </c>
      <c r="D321" s="96">
        <v>7</v>
      </c>
      <c r="E321" s="17">
        <v>0</v>
      </c>
      <c r="F321" s="17">
        <v>0</v>
      </c>
      <c r="G321" s="17">
        <v>7</v>
      </c>
      <c r="H321" s="17">
        <v>0</v>
      </c>
    </row>
    <row r="322" spans="1:8" ht="14.25" customHeight="1" x14ac:dyDescent="0.2">
      <c r="A322" s="1" t="s">
        <v>582</v>
      </c>
      <c r="B322" s="1" t="s">
        <v>583</v>
      </c>
      <c r="C322" s="1" t="s">
        <v>664</v>
      </c>
      <c r="D322" s="96">
        <v>20</v>
      </c>
      <c r="E322" s="17">
        <v>0</v>
      </c>
      <c r="F322" s="17">
        <v>2</v>
      </c>
      <c r="G322" s="17">
        <v>18</v>
      </c>
      <c r="H322" s="17">
        <v>0</v>
      </c>
    </row>
    <row r="323" spans="1:8" ht="14.25" customHeight="1" x14ac:dyDescent="0.2">
      <c r="A323" s="1" t="s">
        <v>584</v>
      </c>
      <c r="B323" s="1" t="s">
        <v>585</v>
      </c>
      <c r="C323" s="1" t="s">
        <v>656</v>
      </c>
      <c r="D323" s="96">
        <v>44</v>
      </c>
      <c r="E323" s="17">
        <v>0</v>
      </c>
      <c r="F323" s="17">
        <v>2</v>
      </c>
      <c r="G323" s="17">
        <v>37</v>
      </c>
      <c r="H323" s="17">
        <v>5</v>
      </c>
    </row>
    <row r="324" spans="1:8" ht="14.25" customHeight="1" x14ac:dyDescent="0.2">
      <c r="A324" s="1" t="s">
        <v>586</v>
      </c>
      <c r="B324" s="1" t="s">
        <v>587</v>
      </c>
      <c r="C324" s="1" t="s">
        <v>656</v>
      </c>
      <c r="D324" s="97">
        <v>13</v>
      </c>
      <c r="E324" s="46">
        <v>0</v>
      </c>
      <c r="F324" s="46">
        <v>0</v>
      </c>
      <c r="G324" s="46">
        <v>9</v>
      </c>
      <c r="H324" s="46">
        <v>4</v>
      </c>
    </row>
    <row r="325" spans="1:8" ht="14.25" customHeight="1" x14ac:dyDescent="0.2">
      <c r="A325" s="1" t="s">
        <v>588</v>
      </c>
      <c r="B325" s="1" t="s">
        <v>589</v>
      </c>
      <c r="C325" s="1" t="s">
        <v>659</v>
      </c>
      <c r="D325" s="96">
        <v>4</v>
      </c>
      <c r="E325" s="17">
        <v>0</v>
      </c>
      <c r="F325" s="17">
        <v>0</v>
      </c>
      <c r="G325" s="17">
        <v>4</v>
      </c>
      <c r="H325" s="17">
        <v>0</v>
      </c>
    </row>
    <row r="326" spans="1:8" ht="14.25" customHeight="1" x14ac:dyDescent="0.2">
      <c r="A326" s="1" t="s">
        <v>590</v>
      </c>
      <c r="B326" s="1" t="s">
        <v>591</v>
      </c>
      <c r="C326" s="1" t="s">
        <v>664</v>
      </c>
      <c r="D326" s="96">
        <v>21</v>
      </c>
      <c r="E326" s="17">
        <v>0</v>
      </c>
      <c r="F326" s="17">
        <v>0</v>
      </c>
      <c r="G326" s="17">
        <v>18</v>
      </c>
      <c r="H326" s="17">
        <v>3</v>
      </c>
    </row>
    <row r="327" spans="1:8" ht="14.25" customHeight="1" x14ac:dyDescent="0.2">
      <c r="A327" s="1" t="s">
        <v>592</v>
      </c>
      <c r="B327" s="1" t="s">
        <v>593</v>
      </c>
      <c r="C327" s="1" t="s">
        <v>661</v>
      </c>
      <c r="D327" s="97">
        <v>6</v>
      </c>
      <c r="E327" s="46">
        <v>0</v>
      </c>
      <c r="F327" s="46">
        <v>0</v>
      </c>
      <c r="G327" s="46">
        <v>6</v>
      </c>
      <c r="H327" s="46">
        <v>0</v>
      </c>
    </row>
    <row r="328" spans="1:8" ht="14.25" customHeight="1" x14ac:dyDescent="0.2">
      <c r="A328" s="1" t="s">
        <v>594</v>
      </c>
      <c r="B328" s="1" t="s">
        <v>595</v>
      </c>
      <c r="C328" s="1" t="s">
        <v>661</v>
      </c>
      <c r="D328" s="96">
        <v>8</v>
      </c>
      <c r="E328" s="17">
        <v>0</v>
      </c>
      <c r="F328" s="17">
        <v>2</v>
      </c>
      <c r="G328" s="17">
        <v>6</v>
      </c>
      <c r="H328" s="17">
        <v>0</v>
      </c>
    </row>
    <row r="329" spans="1:8" ht="14.25" customHeight="1" x14ac:dyDescent="0.2">
      <c r="A329" s="1" t="s">
        <v>596</v>
      </c>
      <c r="B329" s="1" t="s">
        <v>597</v>
      </c>
      <c r="C329" s="1" t="s">
        <v>658</v>
      </c>
      <c r="D329" s="96">
        <v>1</v>
      </c>
      <c r="E329" s="17">
        <v>0</v>
      </c>
      <c r="F329" s="17">
        <v>0</v>
      </c>
      <c r="G329" s="17">
        <v>1</v>
      </c>
      <c r="H329" s="17">
        <v>0</v>
      </c>
    </row>
    <row r="330" spans="1:8" ht="14.25" customHeight="1" x14ac:dyDescent="0.2">
      <c r="A330" s="1" t="s">
        <v>598</v>
      </c>
      <c r="B330" s="1" t="s">
        <v>599</v>
      </c>
      <c r="C330" s="1" t="s">
        <v>658</v>
      </c>
      <c r="D330" s="96">
        <v>4</v>
      </c>
      <c r="E330" s="17">
        <v>0</v>
      </c>
      <c r="F330" s="17">
        <v>1</v>
      </c>
      <c r="G330" s="17">
        <v>1</v>
      </c>
      <c r="H330" s="17">
        <v>2</v>
      </c>
    </row>
    <row r="331" spans="1:8" ht="14.25" customHeight="1" x14ac:dyDescent="0.2">
      <c r="A331" s="1" t="s">
        <v>600</v>
      </c>
      <c r="B331" s="1" t="s">
        <v>601</v>
      </c>
      <c r="C331" s="1" t="s">
        <v>660</v>
      </c>
      <c r="D331" s="96">
        <v>12</v>
      </c>
      <c r="E331" s="17">
        <v>0</v>
      </c>
      <c r="F331" s="17">
        <v>0</v>
      </c>
      <c r="G331" s="17">
        <v>12</v>
      </c>
      <c r="H331" s="17">
        <v>0</v>
      </c>
    </row>
    <row r="332" spans="1:8" ht="14.25" customHeight="1" x14ac:dyDescent="0.2">
      <c r="A332" s="1" t="s">
        <v>602</v>
      </c>
      <c r="B332" s="1" t="s">
        <v>603</v>
      </c>
      <c r="C332" s="1" t="s">
        <v>661</v>
      </c>
      <c r="D332" s="96">
        <v>18</v>
      </c>
      <c r="E332" s="17">
        <v>0</v>
      </c>
      <c r="F332" s="17">
        <v>3</v>
      </c>
      <c r="G332" s="17">
        <v>10</v>
      </c>
      <c r="H332" s="17">
        <v>5</v>
      </c>
    </row>
    <row r="333" spans="1:8" ht="14.25" customHeight="1" x14ac:dyDescent="0.2">
      <c r="A333" s="1" t="s">
        <v>604</v>
      </c>
      <c r="B333" s="1" t="s">
        <v>605</v>
      </c>
      <c r="C333" s="1" t="s">
        <v>658</v>
      </c>
      <c r="D333" s="96">
        <v>20</v>
      </c>
      <c r="E333" s="17">
        <v>0</v>
      </c>
      <c r="F333" s="17">
        <v>5</v>
      </c>
      <c r="G333" s="17">
        <v>15</v>
      </c>
      <c r="H333" s="17">
        <v>0</v>
      </c>
    </row>
    <row r="334" spans="1:8" ht="14.25" customHeight="1" x14ac:dyDescent="0.2">
      <c r="A334" s="1" t="s">
        <v>606</v>
      </c>
      <c r="B334" s="1" t="s">
        <v>607</v>
      </c>
      <c r="C334" s="1" t="s">
        <v>663</v>
      </c>
      <c r="D334" s="96">
        <v>0</v>
      </c>
      <c r="E334" s="17">
        <v>0</v>
      </c>
      <c r="F334" s="17">
        <v>0</v>
      </c>
      <c r="G334" s="17">
        <v>0</v>
      </c>
      <c r="H334" s="17">
        <v>0</v>
      </c>
    </row>
    <row r="335" spans="1:8" ht="14.25" customHeight="1" x14ac:dyDescent="0.2">
      <c r="A335" s="1" t="s">
        <v>608</v>
      </c>
      <c r="B335" s="1" t="s">
        <v>609</v>
      </c>
      <c r="C335" s="1" t="s">
        <v>663</v>
      </c>
      <c r="D335" s="96">
        <v>2</v>
      </c>
      <c r="E335" s="17">
        <v>0</v>
      </c>
      <c r="F335" s="17">
        <v>0</v>
      </c>
      <c r="G335" s="17">
        <v>2</v>
      </c>
      <c r="H335" s="17">
        <v>0</v>
      </c>
    </row>
    <row r="336" spans="1:8" ht="14.25" customHeight="1" x14ac:dyDescent="0.2">
      <c r="A336" s="1" t="s">
        <v>610</v>
      </c>
      <c r="B336" s="1" t="s">
        <v>611</v>
      </c>
      <c r="C336" s="1" t="s">
        <v>659</v>
      </c>
      <c r="D336" s="96">
        <v>0</v>
      </c>
      <c r="E336" s="17">
        <v>0</v>
      </c>
      <c r="F336" s="17">
        <v>0</v>
      </c>
      <c r="G336" s="17">
        <v>0</v>
      </c>
      <c r="H336" s="17">
        <v>0</v>
      </c>
    </row>
    <row r="337" spans="1:8" ht="14.25" customHeight="1" x14ac:dyDescent="0.2">
      <c r="A337" s="1" t="s">
        <v>612</v>
      </c>
      <c r="B337" s="1" t="s">
        <v>613</v>
      </c>
      <c r="C337" s="1" t="s">
        <v>660</v>
      </c>
      <c r="D337" s="96">
        <v>0</v>
      </c>
      <c r="E337" s="17">
        <v>0</v>
      </c>
      <c r="F337" s="17">
        <v>0</v>
      </c>
      <c r="G337" s="17">
        <v>0</v>
      </c>
      <c r="H337" s="17">
        <v>0</v>
      </c>
    </row>
    <row r="338" spans="1:8" ht="14.25" customHeight="1" x14ac:dyDescent="0.2">
      <c r="A338" s="1" t="s">
        <v>614</v>
      </c>
      <c r="B338" s="1" t="s">
        <v>615</v>
      </c>
      <c r="C338" s="1" t="s">
        <v>658</v>
      </c>
      <c r="D338" s="96">
        <v>7</v>
      </c>
      <c r="E338" s="17">
        <v>0</v>
      </c>
      <c r="F338" s="17">
        <v>3</v>
      </c>
      <c r="G338" s="17">
        <v>4</v>
      </c>
      <c r="H338" s="17">
        <v>0</v>
      </c>
    </row>
    <row r="339" spans="1:8" ht="14.25" customHeight="1" x14ac:dyDescent="0.2">
      <c r="A339" s="1" t="s">
        <v>616</v>
      </c>
      <c r="B339" s="1" t="s">
        <v>617</v>
      </c>
      <c r="C339" s="1" t="s">
        <v>663</v>
      </c>
      <c r="D339" s="96">
        <v>4</v>
      </c>
      <c r="E339" s="17">
        <v>0</v>
      </c>
      <c r="F339" s="17">
        <v>0</v>
      </c>
      <c r="G339" s="17">
        <v>4</v>
      </c>
      <c r="H339" s="17">
        <v>0</v>
      </c>
    </row>
    <row r="340" spans="1:8" ht="14.25" customHeight="1" x14ac:dyDescent="0.2">
      <c r="A340" s="1" t="s">
        <v>618</v>
      </c>
      <c r="B340" s="1" t="s">
        <v>619</v>
      </c>
      <c r="C340" s="1" t="s">
        <v>656</v>
      </c>
      <c r="D340" s="97">
        <v>217</v>
      </c>
      <c r="E340" s="46">
        <v>0</v>
      </c>
      <c r="F340" s="46">
        <v>12</v>
      </c>
      <c r="G340" s="46">
        <v>154</v>
      </c>
      <c r="H340" s="46">
        <v>51</v>
      </c>
    </row>
    <row r="341" spans="1:8" ht="14.25" customHeight="1" x14ac:dyDescent="0.2">
      <c r="A341" s="1" t="s">
        <v>620</v>
      </c>
      <c r="B341" s="1" t="s">
        <v>621</v>
      </c>
      <c r="C341" s="1" t="s">
        <v>663</v>
      </c>
      <c r="D341" s="97">
        <v>18</v>
      </c>
      <c r="E341" s="46">
        <v>0</v>
      </c>
      <c r="F341" s="46">
        <v>0</v>
      </c>
      <c r="G341" s="46">
        <v>16</v>
      </c>
      <c r="H341" s="46">
        <v>2</v>
      </c>
    </row>
    <row r="342" spans="1:8" ht="14.25" customHeight="1" x14ac:dyDescent="0.2">
      <c r="A342" s="1" t="s">
        <v>622</v>
      </c>
      <c r="B342" s="1" t="s">
        <v>623</v>
      </c>
      <c r="C342" s="1" t="s">
        <v>659</v>
      </c>
      <c r="D342" s="96">
        <v>30</v>
      </c>
      <c r="E342" s="17">
        <v>0</v>
      </c>
      <c r="F342" s="17">
        <v>3</v>
      </c>
      <c r="G342" s="17">
        <v>27</v>
      </c>
      <c r="H342" s="17">
        <v>0</v>
      </c>
    </row>
    <row r="343" spans="1:8" ht="14.25" customHeight="1" x14ac:dyDescent="0.2">
      <c r="A343" s="1" t="s">
        <v>624</v>
      </c>
      <c r="B343" s="1" t="s">
        <v>625</v>
      </c>
      <c r="C343" s="1" t="s">
        <v>663</v>
      </c>
      <c r="D343" s="96">
        <v>31</v>
      </c>
      <c r="E343" s="17">
        <v>0</v>
      </c>
      <c r="F343" s="17">
        <v>3</v>
      </c>
      <c r="G343" s="17">
        <v>20</v>
      </c>
      <c r="H343" s="17">
        <v>8</v>
      </c>
    </row>
    <row r="344" spans="1:8" ht="14.25" customHeight="1" x14ac:dyDescent="0.2">
      <c r="A344" s="1" t="s">
        <v>626</v>
      </c>
      <c r="B344" s="1" t="s">
        <v>627</v>
      </c>
      <c r="C344" s="1" t="s">
        <v>658</v>
      </c>
      <c r="D344" s="96">
        <v>9</v>
      </c>
      <c r="E344" s="17">
        <v>0</v>
      </c>
      <c r="F344" s="17">
        <v>0</v>
      </c>
      <c r="G344" s="17">
        <v>9</v>
      </c>
      <c r="H344" s="17">
        <v>0</v>
      </c>
    </row>
    <row r="345" spans="1:8" ht="14.25" customHeight="1" x14ac:dyDescent="0.2">
      <c r="A345" s="1" t="s">
        <v>628</v>
      </c>
      <c r="B345" s="1" t="s">
        <v>629</v>
      </c>
      <c r="C345" s="1" t="s">
        <v>658</v>
      </c>
      <c r="D345" s="97">
        <v>11</v>
      </c>
      <c r="E345" s="46">
        <v>0</v>
      </c>
      <c r="F345" s="46">
        <v>1</v>
      </c>
      <c r="G345" s="46">
        <v>10</v>
      </c>
      <c r="H345" s="46">
        <v>0</v>
      </c>
    </row>
    <row r="346" spans="1:8" ht="14.25" customHeight="1" x14ac:dyDescent="0.2">
      <c r="A346" s="1" t="s">
        <v>630</v>
      </c>
      <c r="B346" s="1" t="s">
        <v>631</v>
      </c>
      <c r="C346" s="1" t="s">
        <v>659</v>
      </c>
      <c r="D346" s="96">
        <v>14</v>
      </c>
      <c r="E346" s="17">
        <v>0</v>
      </c>
      <c r="F346" s="17">
        <v>1</v>
      </c>
      <c r="G346" s="17">
        <v>13</v>
      </c>
      <c r="H346" s="17">
        <v>0</v>
      </c>
    </row>
    <row r="347" spans="1:8" ht="14.25" customHeight="1" x14ac:dyDescent="0.2">
      <c r="A347" s="1" t="s">
        <v>632</v>
      </c>
      <c r="B347" s="1" t="s">
        <v>633</v>
      </c>
      <c r="C347" s="1" t="s">
        <v>658</v>
      </c>
      <c r="D347" s="97">
        <v>18</v>
      </c>
      <c r="E347" s="46">
        <v>0</v>
      </c>
      <c r="F347" s="46">
        <v>1</v>
      </c>
      <c r="G347" s="46">
        <v>17</v>
      </c>
      <c r="H347" s="46">
        <v>0</v>
      </c>
    </row>
    <row r="348" spans="1:8" ht="14.25" customHeight="1" x14ac:dyDescent="0.2">
      <c r="A348" s="1" t="s">
        <v>634</v>
      </c>
      <c r="B348" s="1" t="s">
        <v>635</v>
      </c>
      <c r="C348" s="1" t="s">
        <v>658</v>
      </c>
      <c r="D348" s="96">
        <v>10</v>
      </c>
      <c r="E348" s="17">
        <v>0</v>
      </c>
      <c r="F348" s="17">
        <v>1</v>
      </c>
      <c r="G348" s="17">
        <v>9</v>
      </c>
      <c r="H348" s="17">
        <v>0</v>
      </c>
    </row>
    <row r="349" spans="1:8" ht="14.25" customHeight="1" x14ac:dyDescent="0.2">
      <c r="A349" s="1" t="s">
        <v>636</v>
      </c>
      <c r="B349" s="1" t="s">
        <v>637</v>
      </c>
      <c r="C349" s="1" t="s">
        <v>664</v>
      </c>
      <c r="D349" s="96">
        <v>19</v>
      </c>
      <c r="E349" s="17">
        <v>0</v>
      </c>
      <c r="F349" s="17">
        <v>2</v>
      </c>
      <c r="G349" s="17">
        <v>17</v>
      </c>
      <c r="H349" s="17">
        <v>0</v>
      </c>
    </row>
    <row r="350" spans="1:8" ht="14.25" customHeight="1" x14ac:dyDescent="0.2">
      <c r="A350" s="1" t="s">
        <v>638</v>
      </c>
      <c r="B350" s="1" t="s">
        <v>639</v>
      </c>
      <c r="C350" s="1" t="s">
        <v>664</v>
      </c>
      <c r="D350" s="97">
        <v>12</v>
      </c>
      <c r="E350" s="46">
        <v>0</v>
      </c>
      <c r="F350" s="46">
        <v>1</v>
      </c>
      <c r="G350" s="46">
        <v>7</v>
      </c>
      <c r="H350" s="46">
        <v>4</v>
      </c>
    </row>
    <row r="351" spans="1:8" ht="14.25" customHeight="1" x14ac:dyDescent="0.2">
      <c r="A351" s="1" t="s">
        <v>640</v>
      </c>
      <c r="B351" s="1" t="s">
        <v>641</v>
      </c>
      <c r="C351" s="1" t="s">
        <v>658</v>
      </c>
      <c r="D351" s="96">
        <v>35</v>
      </c>
      <c r="E351" s="17">
        <v>0</v>
      </c>
      <c r="F351" s="17">
        <v>1</v>
      </c>
      <c r="G351" s="17">
        <v>34</v>
      </c>
      <c r="H351" s="17">
        <v>0</v>
      </c>
    </row>
    <row r="352" spans="1:8" ht="14.25" customHeight="1" x14ac:dyDescent="0.2">
      <c r="A352" s="1" t="s">
        <v>642</v>
      </c>
      <c r="B352" s="1" t="s">
        <v>643</v>
      </c>
      <c r="C352" s="1" t="s">
        <v>664</v>
      </c>
      <c r="D352" s="96">
        <v>3</v>
      </c>
      <c r="E352" s="17">
        <v>0</v>
      </c>
      <c r="F352" s="17">
        <v>0</v>
      </c>
      <c r="G352" s="17">
        <v>1</v>
      </c>
      <c r="H352" s="17">
        <v>2</v>
      </c>
    </row>
    <row r="353" spans="1:8" ht="14.25" customHeight="1" x14ac:dyDescent="0.2">
      <c r="A353" s="1" t="s">
        <v>644</v>
      </c>
      <c r="B353" s="1" t="s">
        <v>645</v>
      </c>
      <c r="C353" s="1" t="s">
        <v>658</v>
      </c>
      <c r="D353" s="96">
        <v>14</v>
      </c>
      <c r="E353" s="17">
        <v>0</v>
      </c>
      <c r="F353" s="17">
        <v>0</v>
      </c>
      <c r="G353" s="17">
        <v>14</v>
      </c>
      <c r="H353" s="17">
        <v>0</v>
      </c>
    </row>
    <row r="354" spans="1:8" ht="14.25" customHeight="1" x14ac:dyDescent="0.2">
      <c r="A354" s="1" t="s">
        <v>646</v>
      </c>
      <c r="B354" s="1" t="s">
        <v>647</v>
      </c>
      <c r="C354" s="1" t="s">
        <v>659</v>
      </c>
      <c r="D354" s="96">
        <v>0</v>
      </c>
      <c r="E354" s="17">
        <v>0</v>
      </c>
      <c r="F354" s="17">
        <v>0</v>
      </c>
      <c r="G354" s="17">
        <v>0</v>
      </c>
      <c r="H354" s="17">
        <v>0</v>
      </c>
    </row>
    <row r="355" spans="1:8" ht="14.25" customHeight="1" x14ac:dyDescent="0.2">
      <c r="A355" s="1" t="s">
        <v>648</v>
      </c>
      <c r="B355" s="1" t="s">
        <v>649</v>
      </c>
      <c r="C355" s="1" t="s">
        <v>664</v>
      </c>
      <c r="D355" s="96">
        <v>4</v>
      </c>
      <c r="E355" s="17">
        <v>0</v>
      </c>
      <c r="F355" s="17">
        <v>1</v>
      </c>
      <c r="G355" s="17">
        <v>2</v>
      </c>
      <c r="H355" s="17">
        <v>1</v>
      </c>
    </row>
    <row r="356" spans="1:8" ht="14.25" customHeight="1" x14ac:dyDescent="0.2">
      <c r="A356" s="1" t="s">
        <v>650</v>
      </c>
      <c r="B356" s="1" t="s">
        <v>651</v>
      </c>
      <c r="C356" s="1" t="s">
        <v>662</v>
      </c>
      <c r="D356" s="96">
        <v>29</v>
      </c>
      <c r="E356" s="17">
        <v>0</v>
      </c>
      <c r="F356" s="17">
        <v>0</v>
      </c>
      <c r="G356" s="17">
        <v>29</v>
      </c>
      <c r="H356" s="17">
        <v>0</v>
      </c>
    </row>
    <row r="357" spans="1:8" ht="14.25" customHeight="1" thickBot="1" x14ac:dyDescent="0.25">
      <c r="A357" s="7"/>
      <c r="B357" s="7"/>
      <c r="C357" s="7"/>
      <c r="D357" s="7"/>
      <c r="E357" s="7"/>
      <c r="F357" s="7"/>
      <c r="G357" s="7"/>
      <c r="H357" s="7"/>
    </row>
    <row r="358" spans="1:8" ht="8.25" customHeight="1" x14ac:dyDescent="0.2"/>
    <row r="359" spans="1:8" ht="25.5" customHeight="1" x14ac:dyDescent="0.2">
      <c r="A359" s="116" t="s">
        <v>772</v>
      </c>
      <c r="B359" s="116"/>
      <c r="C359" s="116"/>
      <c r="D359" s="116"/>
      <c r="E359" s="116"/>
      <c r="F359" s="116"/>
      <c r="G359" s="116"/>
      <c r="H359" s="116"/>
    </row>
    <row r="360" spans="1:8" ht="31.5" customHeight="1" x14ac:dyDescent="0.2">
      <c r="A360" s="114" t="s">
        <v>771</v>
      </c>
      <c r="B360" s="114"/>
      <c r="C360" s="114"/>
      <c r="D360" s="114"/>
      <c r="E360" s="114"/>
      <c r="F360" s="114"/>
      <c r="G360" s="114"/>
      <c r="H360" s="114"/>
    </row>
    <row r="361" spans="1:8" ht="12" customHeight="1" x14ac:dyDescent="0.2">
      <c r="A361" s="69" t="s">
        <v>694</v>
      </c>
      <c r="B361" s="14"/>
      <c r="C361" s="14"/>
      <c r="D361" s="14"/>
      <c r="E361" s="14"/>
      <c r="F361" s="14"/>
      <c r="G361" s="14"/>
      <c r="H361" s="40"/>
    </row>
    <row r="362" spans="1:8" x14ac:dyDescent="0.2">
      <c r="A362" s="14" t="s">
        <v>668</v>
      </c>
      <c r="B362" s="14"/>
      <c r="C362" s="14"/>
      <c r="D362" s="14"/>
      <c r="E362" s="14"/>
      <c r="F362" s="14"/>
    </row>
    <row r="363" spans="1:8" x14ac:dyDescent="0.2">
      <c r="A363" s="14" t="s">
        <v>669</v>
      </c>
      <c r="B363" s="14"/>
      <c r="C363" s="14"/>
      <c r="D363" s="14"/>
      <c r="E363" s="14"/>
      <c r="F363" s="14"/>
    </row>
    <row r="364" spans="1:8" ht="25.5" customHeight="1" x14ac:dyDescent="0.2">
      <c r="A364" s="114" t="s">
        <v>674</v>
      </c>
      <c r="B364" s="114"/>
      <c r="C364" s="114"/>
      <c r="D364" s="114"/>
      <c r="E364" s="114"/>
      <c r="F364" s="114"/>
      <c r="G364" s="114"/>
      <c r="H364" s="114"/>
    </row>
    <row r="365" spans="1:8" s="14" customFormat="1" ht="11.25" x14ac:dyDescent="0.2">
      <c r="A365" s="13" t="s">
        <v>673</v>
      </c>
    </row>
    <row r="366" spans="1:8" x14ac:dyDescent="0.2">
      <c r="A366" s="11" t="s">
        <v>670</v>
      </c>
      <c r="B366" s="11"/>
      <c r="C366" s="14"/>
      <c r="D366" s="14"/>
      <c r="E366" s="14"/>
      <c r="F366" s="14"/>
    </row>
    <row r="367" spans="1:8" x14ac:dyDescent="0.2">
      <c r="A367" s="12" t="s">
        <v>704</v>
      </c>
      <c r="B367" s="14"/>
      <c r="C367" s="14"/>
      <c r="D367" s="14"/>
      <c r="E367" s="14"/>
      <c r="F367" s="14"/>
    </row>
    <row r="368" spans="1:8" x14ac:dyDescent="0.2">
      <c r="A368" s="14" t="s">
        <v>671</v>
      </c>
      <c r="B368" s="14"/>
      <c r="C368" s="14"/>
      <c r="D368" s="14"/>
      <c r="E368" s="14"/>
      <c r="F368" s="14"/>
    </row>
    <row r="369" spans="1:8" x14ac:dyDescent="0.2">
      <c r="A369" s="14" t="s">
        <v>672</v>
      </c>
      <c r="B369" s="14"/>
      <c r="C369" s="14"/>
      <c r="D369" s="14"/>
      <c r="E369" s="14"/>
      <c r="F369" s="14"/>
    </row>
    <row r="370" spans="1:8" ht="7.5" customHeight="1" x14ac:dyDescent="0.2">
      <c r="A370" s="14"/>
      <c r="B370" s="14"/>
      <c r="C370" s="14"/>
      <c r="D370" s="14"/>
      <c r="E370" s="14"/>
      <c r="F370" s="14"/>
    </row>
    <row r="371" spans="1:8" s="14" customFormat="1" ht="11.25" x14ac:dyDescent="0.2">
      <c r="A371" s="14" t="s">
        <v>675</v>
      </c>
      <c r="B371" s="23" t="s">
        <v>677</v>
      </c>
      <c r="G371" s="47" t="s">
        <v>679</v>
      </c>
      <c r="H371" s="48" t="s">
        <v>680</v>
      </c>
    </row>
    <row r="372" spans="1:8" s="14" customFormat="1" ht="11.25" x14ac:dyDescent="0.2">
      <c r="A372" s="14" t="s">
        <v>676</v>
      </c>
      <c r="B372" s="24" t="s">
        <v>724</v>
      </c>
      <c r="G372" s="47" t="s">
        <v>678</v>
      </c>
      <c r="H372" s="49" t="s">
        <v>681</v>
      </c>
    </row>
    <row r="373" spans="1:8" s="14" customFormat="1" ht="11.25" x14ac:dyDescent="0.2"/>
    <row r="374" spans="1:8" s="14" customFormat="1" ht="11.25" x14ac:dyDescent="0.2"/>
    <row r="375" spans="1:8" s="14" customFormat="1" ht="11.25" x14ac:dyDescent="0.2"/>
    <row r="376" spans="1:8" s="14" customFormat="1" ht="11.25" x14ac:dyDescent="0.2"/>
    <row r="377" spans="1:8" s="14" customFormat="1" ht="11.25" x14ac:dyDescent="0.2"/>
    <row r="378" spans="1:8" s="14" customFormat="1" ht="11.25" x14ac:dyDescent="0.2"/>
    <row r="379" spans="1:8" s="14" customFormat="1" ht="11.25" x14ac:dyDescent="0.2"/>
    <row r="380" spans="1:8" s="14" customFormat="1" ht="11.25" x14ac:dyDescent="0.2"/>
  </sheetData>
  <mergeCells count="4">
    <mergeCell ref="A364:H364"/>
    <mergeCell ref="A360:H360"/>
    <mergeCell ref="B4:C4"/>
    <mergeCell ref="A359:H359"/>
  </mergeCells>
  <conditionalFormatting sqref="D31:E356">
    <cfRule type="expression" dxfId="3" priority="33">
      <formula>#REF!="yes"</formula>
    </cfRule>
    <cfRule type="expression" dxfId="2" priority="34">
      <formula>H31="yes"</formula>
    </cfRule>
  </conditionalFormatting>
  <conditionalFormatting sqref="F31:H356">
    <cfRule type="expression" dxfId="1" priority="35">
      <formula>#REF!="yes"</formula>
    </cfRule>
    <cfRule type="expression" dxfId="0" priority="36">
      <formula>#REF!="yes"</formula>
    </cfRule>
  </conditionalFormatting>
  <hyperlinks>
    <hyperlink ref="B371" r:id="rId1"/>
    <hyperlink ref="A365" r:id="rId2"/>
    <hyperlink ref="A361" r:id="rId3"/>
  </hyperlinks>
  <pageMargins left="0.70866141732283472" right="0.70866141732283472" top="0.74803149606299213" bottom="0.74803149606299213" header="0.31496062992125984" footer="0.31496062992125984"/>
  <pageSetup paperSize="9" scale="73" fitToHeight="0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70c081-d9f3-48ae-83c7-c2320a8ca25c"/>
</file>

<file path=customXml/itemProps1.xml><?xml version="1.0" encoding="utf-8"?>
<ds:datastoreItem xmlns:ds="http://schemas.openxmlformats.org/officeDocument/2006/customXml" ds:itemID="{614A20E5-1182-458F-82A0-ACBD5C6811A2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15</vt:i4>
      </vt:variant>
    </vt:vector>
  </HeadingPairs>
  <TitlesOfParts>
    <vt:vector size="21" baseType="lpstr">
      <vt:lpstr>Contents</vt:lpstr>
      <vt:lpstr>LA dropdown</vt:lpstr>
      <vt:lpstr>table 1</vt:lpstr>
      <vt:lpstr>table 2a</vt:lpstr>
      <vt:lpstr>table 2b</vt:lpstr>
      <vt:lpstr>table 2c</vt:lpstr>
      <vt:lpstr>age</vt:lpstr>
      <vt:lpstr>format</vt:lpstr>
      <vt:lpstr>gender</vt:lpstr>
      <vt:lpstr>nationality</vt:lpstr>
      <vt:lpstr>Contents!Print_Area</vt:lpstr>
      <vt:lpstr>'LA dropdown'!Print_Area</vt:lpstr>
      <vt:lpstr>'table 1'!Print_Area</vt:lpstr>
      <vt:lpstr>'table 2a'!Print_Area</vt:lpstr>
      <vt:lpstr>'table 2b'!Print_Area</vt:lpstr>
      <vt:lpstr>'table 2c'!Print_Area</vt:lpstr>
      <vt:lpstr>'table 1'!Print_Titles</vt:lpstr>
      <vt:lpstr>'table 2a'!Print_Titles</vt:lpstr>
      <vt:lpstr>'table 2b'!Print_Titles</vt:lpstr>
      <vt:lpstr>'table 2c'!Print_Titles</vt:lpstr>
      <vt:lpstr>total</vt:lpstr>
    </vt:vector>
  </TitlesOfParts>
  <Company>Department for Communities and Local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Krzykawska</dc:creator>
  <cp:lastModifiedBy>Monika Krzykawska</cp:lastModifiedBy>
  <cp:lastPrinted>2018-01-23T23:20:27Z</cp:lastPrinted>
  <dcterms:created xsi:type="dcterms:W3CDTF">2018-01-16T09:15:51Z</dcterms:created>
  <dcterms:modified xsi:type="dcterms:W3CDTF">2018-01-25T10:04:40Z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d77b3a65-722f-43d5-8f40-c4762516bfef</vt:lpwstr>
  </property>
  <property fmtid="{D5CDD505-2E9C-101B-9397-08002B2CF9AE}" pid="3" name="bjSaver">
    <vt:lpwstr>iIF2Ar+o4ZpxtHSsyArFfrxjur95aRB6</vt:lpwstr>
  </property>
  <property fmtid="{D5CDD505-2E9C-101B-9397-08002B2CF9AE}" pid="4" name="bjDocumentSecurityLabel">
    <vt:lpwstr>No Marking</vt:lpwstr>
  </property>
</Properties>
</file>