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70" yWindow="165" windowWidth="22665" windowHeight="8790"/>
  </bookViews>
  <sheets>
    <sheet name="football_wages_master_spreadshe" sheetId="1" r:id="rId1"/>
    <sheet name="Footballer wages" sheetId="2" r:id="rId2"/>
  </sheets>
  <definedNames>
    <definedName name="_xlnm._FilterDatabase" localSheetId="1">'Footballer wages'!$A$1:$Q$1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2" l="1"/>
  <c r="M12" i="2"/>
  <c r="K12" i="2"/>
  <c r="J12" i="2"/>
  <c r="I12" i="2"/>
  <c r="M17" i="2" l="1"/>
  <c r="N17" i="2"/>
  <c r="I21" i="2"/>
  <c r="H21" i="2"/>
  <c r="K17" i="2"/>
  <c r="H17" i="2"/>
  <c r="I17" i="2" s="1"/>
  <c r="I122" i="1"/>
  <c r="K122" i="1" s="1"/>
  <c r="G122" i="1"/>
  <c r="J122" i="1" s="1"/>
  <c r="L122" i="1" s="1"/>
  <c r="I196" i="1"/>
  <c r="K196" i="1"/>
  <c r="G196" i="1"/>
  <c r="J196" i="1"/>
  <c r="L196" i="1" s="1"/>
  <c r="I189" i="1"/>
  <c r="K189" i="1" s="1"/>
  <c r="G189" i="1"/>
  <c r="J189" i="1" s="1"/>
  <c r="L189" i="1" s="1"/>
  <c r="I172" i="1"/>
  <c r="K172" i="1"/>
  <c r="G172" i="1"/>
  <c r="J172" i="1"/>
  <c r="L172" i="1" s="1"/>
  <c r="I117" i="1"/>
  <c r="K117" i="1" s="1"/>
  <c r="G117" i="1"/>
  <c r="J117" i="1" s="1"/>
  <c r="L117" i="1" s="1"/>
  <c r="I98" i="1"/>
  <c r="K98" i="1"/>
  <c r="G98" i="1"/>
  <c r="J98" i="1"/>
  <c r="L98" i="1" s="1"/>
  <c r="I102" i="1"/>
  <c r="K102" i="1" s="1"/>
  <c r="G102" i="1"/>
  <c r="J102" i="1" s="1"/>
  <c r="L102" i="1" s="1"/>
  <c r="G88" i="1"/>
  <c r="J88" i="1"/>
  <c r="L88" i="1" s="1"/>
  <c r="I88" i="1"/>
  <c r="K88" i="1" s="1"/>
  <c r="I80" i="1"/>
  <c r="K80" i="1" s="1"/>
  <c r="G80" i="1"/>
  <c r="J80" i="1" s="1"/>
  <c r="L80" i="1" s="1"/>
  <c r="I57" i="1"/>
  <c r="K57" i="1"/>
  <c r="G57" i="1"/>
  <c r="J57" i="1"/>
  <c r="L57" i="1" s="1"/>
  <c r="I38" i="1"/>
  <c r="K38" i="1" s="1"/>
  <c r="G38" i="1"/>
  <c r="J38" i="1" s="1"/>
  <c r="L38" i="1" s="1"/>
  <c r="I30" i="1"/>
  <c r="K30" i="1"/>
  <c r="G30" i="1"/>
  <c r="J30" i="1"/>
  <c r="L30" i="1" s="1"/>
  <c r="I27" i="1"/>
  <c r="K27" i="1" s="1"/>
  <c r="G27" i="1"/>
  <c r="J27" i="1" s="1"/>
  <c r="L27" i="1" s="1"/>
  <c r="J199" i="1"/>
  <c r="L199" i="1"/>
</calcChain>
</file>

<file path=xl/sharedStrings.xml><?xml version="1.0" encoding="utf-8"?>
<sst xmlns="http://schemas.openxmlformats.org/spreadsheetml/2006/main" count="834" uniqueCount="641">
  <si>
    <t>Country Name</t>
  </si>
  <si>
    <t>Country Code</t>
  </si>
  <si>
    <t>Currency</t>
  </si>
  <si>
    <t>PPP conversion rate</t>
  </si>
  <si>
    <t>Year</t>
  </si>
  <si>
    <t>Nominal monthly wage in local currency, latest year</t>
  </si>
  <si>
    <t>Nominal monthly wage in PPP $, latest year</t>
  </si>
  <si>
    <t>Latest year</t>
  </si>
  <si>
    <t>Nominal annual wage in local currency</t>
  </si>
  <si>
    <t>Nominal annual wage in PPP $</t>
  </si>
  <si>
    <t>Nominal weekly wage in local currency</t>
  </si>
  <si>
    <t>Nominal weekly wage in PPP $</t>
  </si>
  <si>
    <t>Afghanistan</t>
  </si>
  <si>
    <t>AFG</t>
  </si>
  <si>
    <t>Albania</t>
  </si>
  <si>
    <t>ALB</t>
  </si>
  <si>
    <t>Lek</t>
  </si>
  <si>
    <t>Algeria</t>
  </si>
  <si>
    <t>DZA</t>
  </si>
  <si>
    <t>Angola</t>
  </si>
  <si>
    <t>AGO</t>
  </si>
  <si>
    <t>Antigua and Barbuda</t>
  </si>
  <si>
    <t>ATG</t>
  </si>
  <si>
    <t>Armenia</t>
  </si>
  <si>
    <t>ARM</t>
  </si>
  <si>
    <t>Aruba</t>
  </si>
  <si>
    <t>ABW</t>
  </si>
  <si>
    <t>ƒ</t>
  </si>
  <si>
    <t>Australia</t>
  </si>
  <si>
    <t>AUS</t>
  </si>
  <si>
    <t>$</t>
  </si>
  <si>
    <t>Austria</t>
  </si>
  <si>
    <t>AUT</t>
  </si>
  <si>
    <t>€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</si>
  <si>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</si>
  <si>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</si>
  <si>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</si>
  <si>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</si>
  <si>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</si>
  <si>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</si>
  <si>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</si>
  <si>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</si>
  <si>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</si>
  <si>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</si>
  <si>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</si>
  <si>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p.</t>
  </si>
  <si>
    <t>Belgium</t>
  </si>
  <si>
    <t>BEL</t>
  </si>
  <si>
    <t>Belize</t>
  </si>
  <si>
    <t>BLZ</t>
  </si>
  <si>
    <t>BZ$</t>
  </si>
  <si>
    <t>Benin</t>
  </si>
  <si>
    <t>BEN</t>
  </si>
  <si>
    <t>Bhutan</t>
  </si>
  <si>
    <t>BTN</t>
  </si>
  <si>
    <t>Bolivia</t>
  </si>
  <si>
    <t>BOL</t>
  </si>
  <si>
    <t>$b</t>
  </si>
  <si>
    <t>Bosnia and Herzegovina</t>
  </si>
  <si>
    <t>BIH</t>
  </si>
  <si>
    <t>Botswana</t>
  </si>
  <si>
    <t>BWA</t>
  </si>
  <si>
    <t>P</t>
  </si>
  <si>
    <t>Brazil</t>
  </si>
  <si>
    <t>BRA</t>
  </si>
  <si>
    <t>R$</t>
  </si>
  <si>
    <t>BRN</t>
  </si>
  <si>
    <t>Bulgaria</t>
  </si>
  <si>
    <t>BGR</t>
  </si>
  <si>
    <t>Burkina Faso</t>
  </si>
  <si>
    <t>BFA</t>
  </si>
  <si>
    <t>Burundi</t>
  </si>
  <si>
    <t>BDI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</si>
  <si>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</si>
  <si>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</si>
  <si>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</si>
  <si>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</si>
  <si>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</si>
  <si>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</si>
  <si>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</si>
  <si>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</si>
  <si>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</si>
  <si>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</si>
  <si>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</si>
  <si>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</si>
  <si>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</si>
  <si>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¥</t>
  </si>
  <si>
    <t>Colombia</t>
  </si>
  <si>
    <t>COL</t>
  </si>
  <si>
    <t>Comoros</t>
  </si>
  <si>
    <t>COM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</si>
  <si>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</si>
  <si>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</si>
  <si>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</si>
  <si>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</si>
  <si>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</si>
  <si>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</si>
  <si>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</si>
  <si>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</si>
  <si>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</si>
  <si>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kn</t>
  </si>
  <si>
    <t>Cyprus</t>
  </si>
  <si>
    <t>CYP</t>
  </si>
  <si>
    <t>Czech Republic</t>
  </si>
  <si>
    <t>CZE</t>
  </si>
  <si>
    <t>Denmark</t>
  </si>
  <si>
    <t>DNK</t>
  </si>
  <si>
    <t>kr</t>
  </si>
  <si>
    <t>Djibouti</t>
  </si>
  <si>
    <t>DJI</t>
  </si>
  <si>
    <t>Dominica</t>
  </si>
  <si>
    <t>DMA</t>
  </si>
  <si>
    <t>Dominican Republic</t>
  </si>
  <si>
    <t>DOM</t>
  </si>
  <si>
    <t>RD$</t>
  </si>
  <si>
    <t>Ecuador</t>
  </si>
  <si>
    <t>ECU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</si>
  <si>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</si>
  <si>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</si>
  <si>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</si>
  <si>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</si>
  <si>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</si>
  <si>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</si>
  <si>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</si>
  <si>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</si>
  <si>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</si>
  <si>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</si>
  <si>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</si>
  <si>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</si>
  <si>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</si>
  <si>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</si>
  <si>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</si>
  <si>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</si>
  <si>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</si>
  <si>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</si>
  <si>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</si>
  <si>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</si>
  <si>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</si>
  <si>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</si>
  <si>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</si>
  <si>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</si>
  <si>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¢</t>
  </si>
  <si>
    <t>Greece</t>
  </si>
  <si>
    <t>GRC</t>
  </si>
  <si>
    <t>Grenada</t>
  </si>
  <si>
    <t>GRD</t>
  </si>
  <si>
    <t>Guatemala</t>
  </si>
  <si>
    <t>GTM</t>
  </si>
  <si>
    <t>Q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</si>
  <si>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</si>
  <si>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</si>
  <si>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</si>
  <si>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</si>
  <si>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</si>
  <si>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</si>
  <si>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</si>
  <si>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</si>
  <si>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</si>
  <si>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</si>
  <si>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L</t>
  </si>
  <si>
    <t>HKG</t>
  </si>
  <si>
    <t>Hungary</t>
  </si>
  <si>
    <t>HUN</t>
  </si>
  <si>
    <t>Ft</t>
  </si>
  <si>
    <t>Iceland</t>
  </si>
  <si>
    <t>ISL</t>
  </si>
  <si>
    <t>India</t>
  </si>
  <si>
    <t>IND</t>
  </si>
  <si>
    <t>Indonesia</t>
  </si>
  <si>
    <t>IDN</t>
  </si>
  <si>
    <t>Rp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</si>
  <si>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</si>
  <si>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</si>
  <si>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</si>
  <si>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</si>
  <si>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</si>
  <si>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</si>
  <si>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</si>
  <si>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</si>
  <si>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</si>
  <si>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</si>
  <si>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</si>
  <si>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J$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</si>
  <si>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</si>
  <si>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</si>
  <si>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</si>
  <si>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</si>
  <si>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</si>
  <si>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</si>
  <si>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</si>
  <si>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</si>
  <si>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</t>
  </si>
  <si>
    <t>Kuwait</t>
  </si>
  <si>
    <t>KWT</t>
  </si>
  <si>
    <t>KGZ</t>
  </si>
  <si>
    <t>LAO</t>
  </si>
  <si>
    <t>Latvia</t>
  </si>
  <si>
    <t>LVA</t>
  </si>
  <si>
    <t>Lesotho</t>
  </si>
  <si>
    <t>LSO</t>
  </si>
  <si>
    <t>Liberia</t>
  </si>
  <si>
    <t>LBR</t>
  </si>
  <si>
    <t>Lithuania</t>
  </si>
  <si>
    <t>LTU</t>
  </si>
  <si>
    <t>Lt</t>
  </si>
  <si>
    <t>Luxembourg</t>
  </si>
  <si>
    <t>LUX</t>
  </si>
  <si>
    <t>MKD</t>
  </si>
  <si>
    <t>Madagascar</t>
  </si>
  <si>
    <t>MDG</t>
  </si>
  <si>
    <t>Malawi</t>
  </si>
  <si>
    <t>MWI</t>
  </si>
  <si>
    <t>Malaysia</t>
  </si>
  <si>
    <t>MYS</t>
  </si>
  <si>
    <t>RM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</si>
  <si>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</si>
  <si>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</si>
  <si>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</si>
  <si>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</si>
  <si>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</si>
  <si>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</si>
  <si>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</si>
  <si>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</si>
  <si>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</si>
  <si>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</si>
  <si>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</si>
  <si>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</si>
  <si>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</si>
  <si>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</si>
  <si>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</si>
  <si>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</si>
  <si>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</si>
  <si>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</si>
  <si>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</si>
  <si>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</si>
  <si>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</si>
  <si>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</si>
  <si>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MT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</si>
  <si>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</si>
  <si>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</si>
  <si>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</si>
  <si>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</si>
  <si>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</si>
  <si>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</si>
  <si>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</si>
  <si>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</si>
  <si>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</si>
  <si>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</si>
  <si>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</si>
  <si>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</si>
  <si>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C$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</si>
  <si>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</si>
  <si>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</si>
  <si>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</si>
  <si>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</si>
  <si>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</si>
  <si>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</si>
  <si>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</si>
  <si>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</si>
  <si>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</si>
  <si>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</si>
  <si>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</si>
  <si>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</si>
  <si>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</si>
  <si>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</si>
  <si>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</si>
  <si>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</si>
  <si>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Gs</t>
  </si>
  <si>
    <t>Peru</t>
  </si>
  <si>
    <t>PER</t>
  </si>
  <si>
    <t>S/.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</si>
  <si>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</si>
  <si>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</si>
  <si>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</si>
  <si>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</si>
  <si>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</si>
  <si>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</si>
  <si>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</si>
  <si>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</si>
  <si>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</si>
  <si>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</si>
  <si>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lei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</si>
  <si>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</si>
  <si>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</si>
  <si>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</si>
  <si>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</si>
  <si>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</si>
  <si>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</si>
  <si>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</si>
  <si>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</si>
  <si>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</si>
  <si>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</si>
  <si>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</si>
  <si>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</si>
  <si>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</si>
  <si>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</si>
  <si>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</si>
  <si>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</si>
  <si>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</si>
  <si>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</si>
  <si>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</si>
  <si>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</si>
  <si>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</si>
  <si>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SVK</t>
  </si>
  <si>
    <t>Slovenia</t>
  </si>
  <si>
    <t>SVN</t>
  </si>
  <si>
    <t>Solomon Islands</t>
  </si>
  <si>
    <t>SLB</t>
  </si>
  <si>
    <t>South Africa</t>
  </si>
  <si>
    <t>ZAF</t>
  </si>
  <si>
    <t>R</t>
  </si>
  <si>
    <t>Spain</t>
  </si>
  <si>
    <t>ESP</t>
  </si>
  <si>
    <t>Sri Lanka</t>
  </si>
  <si>
    <t>LKA</t>
  </si>
  <si>
    <t>KNA</t>
  </si>
  <si>
    <t>LCA</t>
  </si>
  <si>
    <t>VCT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</si>
  <si>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</si>
  <si>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</si>
  <si>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</si>
  <si>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</si>
  <si>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</si>
  <si>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</si>
  <si>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</si>
  <si>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</si>
  <si>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CHF</t>
  </si>
  <si>
    <t>Tajikistan</t>
  </si>
  <si>
    <t>TJK</t>
  </si>
  <si>
    <t>Tanzania</t>
  </si>
  <si>
    <t>TZA</t>
  </si>
  <si>
    <t>Thailand</t>
  </si>
  <si>
    <t>THA</t>
  </si>
  <si>
    <t>Timor-Leste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</si>
  <si>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</si>
  <si>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</si>
  <si>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</si>
  <si>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</si>
  <si>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</si>
  <si>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</si>
  <si>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</si>
  <si>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</si>
  <si>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</si>
  <si>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</si>
  <si>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</si>
  <si>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</si>
  <si>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</si>
  <si>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</si>
  <si>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</si>
  <si>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</si>
  <si>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£</t>
  </si>
  <si>
    <t>United States</t>
  </si>
  <si>
    <t>USA</t>
  </si>
  <si>
    <t>Uruguay</t>
  </si>
  <si>
    <t>URY</t>
  </si>
  <si>
    <t>$U</t>
  </si>
  <si>
    <t>Vanuatu</t>
  </si>
  <si>
    <t>VUT</t>
  </si>
  <si>
    <t>VEN</t>
  </si>
  <si>
    <t>Vietnam</t>
  </si>
  <si>
    <t>VNM</t>
  </si>
  <si>
    <t>YEM</t>
  </si>
  <si>
    <t>Zambia</t>
  </si>
  <si>
    <t>ZMB</t>
  </si>
  <si>
    <t>American Samoa</t>
  </si>
  <si>
    <t>ASM</t>
  </si>
  <si>
    <t>Andorra</t>
  </si>
  <si>
    <t>Argentina</t>
  </si>
  <si>
    <t>ARG</t>
  </si>
  <si>
    <t>Bermuda</t>
  </si>
  <si>
    <t>BMU</t>
  </si>
  <si>
    <t>Cayman Islands</t>
  </si>
  <si>
    <t>CYM</t>
  </si>
  <si>
    <t>Cuba</t>
  </si>
  <si>
    <t>CUB</t>
  </si>
  <si>
    <t>Eritrea</t>
  </si>
  <si>
    <t>ERI</t>
  </si>
  <si>
    <t>French Polynesia</t>
  </si>
  <si>
    <t>PYF</t>
  </si>
  <si>
    <t>Greenland</t>
  </si>
  <si>
    <t>GRL</t>
  </si>
  <si>
    <t>Guam</t>
  </si>
  <si>
    <t>GUM</t>
  </si>
  <si>
    <t>Kiribati</t>
  </si>
  <si>
    <t>KIR</t>
  </si>
  <si>
    <t>PRK</t>
  </si>
  <si>
    <t>Lebanon</t>
  </si>
  <si>
    <t>LBN</t>
  </si>
  <si>
    <t>Libya</t>
  </si>
  <si>
    <t>LBY</t>
  </si>
  <si>
    <t>Liechtenstein</t>
  </si>
  <si>
    <t>LIE</t>
  </si>
  <si>
    <t>Marshall Islands</t>
  </si>
  <si>
    <t>MHL</t>
  </si>
  <si>
    <t>FSM</t>
  </si>
  <si>
    <t>Monaco</t>
  </si>
  <si>
    <t>MCO</t>
  </si>
  <si>
    <t>New Caledonia</t>
  </si>
  <si>
    <t>NCL</t>
  </si>
  <si>
    <t>Palau</t>
  </si>
  <si>
    <t>PLW</t>
  </si>
  <si>
    <t>Puerto Rico</t>
  </si>
  <si>
    <t>PRI</t>
  </si>
  <si>
    <t>Somalia</t>
  </si>
  <si>
    <t>SOM</t>
  </si>
  <si>
    <t>S</t>
  </si>
  <si>
    <t>South Sudan</t>
  </si>
  <si>
    <t>SSD</t>
  </si>
  <si>
    <t>Sudan</t>
  </si>
  <si>
    <t>SDN</t>
  </si>
  <si>
    <t>SYR</t>
  </si>
  <si>
    <t>Turkmenistan</t>
  </si>
  <si>
    <t>TKM</t>
  </si>
  <si>
    <t>Tuvalu</t>
  </si>
  <si>
    <t>TUV</t>
  </si>
  <si>
    <t>United Arab Emirates</t>
  </si>
  <si>
    <t>ARE</t>
  </si>
  <si>
    <t>Uzbekistan</t>
  </si>
  <si>
    <t>UZB</t>
  </si>
  <si>
    <t>Zimbabwe</t>
  </si>
  <si>
    <t>ZWE</t>
  </si>
  <si>
    <t>Name</t>
  </si>
  <si>
    <t>Club</t>
  </si>
  <si>
    <t>Nationality</t>
  </si>
  <si>
    <t>League</t>
  </si>
  <si>
    <t>Country based</t>
  </si>
  <si>
    <t>PPP conversion</t>
  </si>
  <si>
    <t>Wage per week local currency</t>
  </si>
  <si>
    <t>Wage per week PPP $</t>
  </si>
  <si>
    <t>Annual wage local currency</t>
  </si>
  <si>
    <t>Annual wage PPP</t>
  </si>
  <si>
    <t>monthly salary in local currency</t>
  </si>
  <si>
    <t>t-shirt price local currency</t>
  </si>
  <si>
    <t>t-shirt price PPP</t>
  </si>
  <si>
    <t>Portuguese</t>
  </si>
  <si>
    <t>Premier League</t>
  </si>
  <si>
    <t>Belgian</t>
  </si>
  <si>
    <t>English</t>
  </si>
  <si>
    <t>Argentine</t>
  </si>
  <si>
    <t>Chilean</t>
  </si>
  <si>
    <t>German</t>
  </si>
  <si>
    <t>Ivorian</t>
  </si>
  <si>
    <t>Italian</t>
  </si>
  <si>
    <t>Colombian</t>
  </si>
  <si>
    <t>Spanish</t>
  </si>
  <si>
    <t>Bundesliga</t>
  </si>
  <si>
    <t>La Liga</t>
  </si>
  <si>
    <t>Welsh</t>
  </si>
  <si>
    <t>Brazilian</t>
  </si>
  <si>
    <t xml:space="preserve">Uruguayan </t>
  </si>
  <si>
    <t>Swedish</t>
  </si>
  <si>
    <t>Ligue 1</t>
  </si>
  <si>
    <t>Serie A</t>
  </si>
  <si>
    <t>Dutch</t>
  </si>
  <si>
    <t>US</t>
  </si>
  <si>
    <t>MLS</t>
  </si>
  <si>
    <t>FA Women's Super League</t>
  </si>
  <si>
    <t>NWSL</t>
  </si>
  <si>
    <t>Bahamas</t>
  </si>
  <si>
    <t>Brunei</t>
  </si>
  <si>
    <t>China (public sector)</t>
  </si>
  <si>
    <t>China (private sector</t>
  </si>
  <si>
    <t>Egypt</t>
  </si>
  <si>
    <t>Gambia</t>
  </si>
  <si>
    <t>Hong Kong</t>
  </si>
  <si>
    <t>Iran</t>
  </si>
  <si>
    <t>Kyrgyzstan</t>
  </si>
  <si>
    <t>Russia</t>
  </si>
  <si>
    <t>Slovakia</t>
  </si>
  <si>
    <t>Venezuela</t>
  </si>
  <si>
    <t>Macedonia (Former Yugoslav Republic of Macedonia)</t>
  </si>
  <si>
    <t>Syria</t>
  </si>
  <si>
    <t>ID</t>
  </si>
  <si>
    <t xml:space="preserve">World average </t>
  </si>
  <si>
    <t>؋</t>
  </si>
  <si>
    <t>DA</t>
  </si>
  <si>
    <t>Kz</t>
  </si>
  <si>
    <t>AFN</t>
  </si>
  <si>
    <t>ман</t>
  </si>
  <si>
    <t>KM</t>
  </si>
  <si>
    <t>лв</t>
  </si>
  <si>
    <t>៛</t>
  </si>
  <si>
    <t>₡</t>
  </si>
  <si>
    <t>₱</t>
  </si>
  <si>
    <t>Kč</t>
  </si>
  <si>
    <t>IRR</t>
  </si>
  <si>
    <t>﷼</t>
  </si>
  <si>
    <t>ILS</t>
  </si>
  <si>
    <t>₪</t>
  </si>
  <si>
    <t>₩</t>
  </si>
  <si>
    <t>₭</t>
  </si>
  <si>
    <t>LBP</t>
  </si>
  <si>
    <t>ден</t>
  </si>
  <si>
    <t>₨</t>
  </si>
  <si>
    <t>₮</t>
  </si>
  <si>
    <t>₦</t>
  </si>
  <si>
    <t>OMR</t>
  </si>
  <si>
    <t>zł</t>
  </si>
  <si>
    <t>QAR</t>
  </si>
  <si>
    <t>руб</t>
  </si>
  <si>
    <t>SAR</t>
  </si>
  <si>
    <t>THB</t>
  </si>
  <si>
    <t>฿</t>
  </si>
  <si>
    <t>TT$</t>
  </si>
  <si>
    <t>₤</t>
  </si>
  <si>
    <t>₴</t>
  </si>
  <si>
    <t>Bs</t>
  </si>
  <si>
    <t>₫</t>
  </si>
  <si>
    <t>YER</t>
  </si>
  <si>
    <t>AMD</t>
  </si>
  <si>
    <t>BD</t>
  </si>
  <si>
    <t>Tk</t>
  </si>
  <si>
    <t>XOF</t>
  </si>
  <si>
    <t>BIF</t>
  </si>
  <si>
    <t>Cape Verde</t>
  </si>
  <si>
    <t>XAF</t>
  </si>
  <si>
    <t>KMF</t>
  </si>
  <si>
    <t>Democratic Republic of Congo</t>
  </si>
  <si>
    <t>CDF</t>
  </si>
  <si>
    <t>DJF</t>
  </si>
  <si>
    <t>Br</t>
  </si>
  <si>
    <t>GMD</t>
  </si>
  <si>
    <t>GEL</t>
  </si>
  <si>
    <t>₹</t>
  </si>
  <si>
    <t>د.ع</t>
  </si>
  <si>
    <t>IQD</t>
  </si>
  <si>
    <t>JOD</t>
  </si>
  <si>
    <t>KSh</t>
  </si>
  <si>
    <t>South Korea</t>
  </si>
  <si>
    <t>ك</t>
  </si>
  <si>
    <t>KWD</t>
  </si>
  <si>
    <t>Laos</t>
  </si>
  <si>
    <t>LSL</t>
  </si>
  <si>
    <t>Ar</t>
  </si>
  <si>
    <t>MK</t>
  </si>
  <si>
    <t>MVR</t>
  </si>
  <si>
    <t>MRO</t>
  </si>
  <si>
    <t>MDL</t>
  </si>
  <si>
    <t>MAD</t>
  </si>
  <si>
    <t>K</t>
  </si>
  <si>
    <t> ﷼</t>
  </si>
  <si>
    <t>RWF</t>
  </si>
  <si>
    <t>STD</t>
  </si>
  <si>
    <t>РСД</t>
  </si>
  <si>
    <t>Le</t>
  </si>
  <si>
    <t>Saint Kitts and Nevis</t>
  </si>
  <si>
    <t>Saint Lucia</t>
  </si>
  <si>
    <t>Saint Vincent and the Grenadines</t>
  </si>
  <si>
    <t>SZL</t>
  </si>
  <si>
    <t>TJS</t>
  </si>
  <si>
    <t>TZS</t>
  </si>
  <si>
    <t>T$</t>
  </si>
  <si>
    <t>TND</t>
  </si>
  <si>
    <t>USh</t>
  </si>
  <si>
    <t>VT</t>
  </si>
  <si>
    <t>Yemen</t>
  </si>
  <si>
    <t>ZK</t>
  </si>
  <si>
    <t>ERN</t>
  </si>
  <si>
    <t>XPF</t>
  </si>
  <si>
    <t>North Korea</t>
  </si>
  <si>
    <t>ل.ل</t>
  </si>
  <si>
    <t>LD</t>
  </si>
  <si>
    <t>Micronesia</t>
  </si>
  <si>
    <t>SDG</t>
  </si>
  <si>
    <t>TMT</t>
  </si>
  <si>
    <t> د.إ</t>
  </si>
  <si>
    <t>AED</t>
  </si>
  <si>
    <t>Alternative currency</t>
  </si>
  <si>
    <t>Annual wage local currency rounded</t>
  </si>
  <si>
    <t>monthly salary PPP</t>
  </si>
  <si>
    <t>CHN_PBS</t>
  </si>
  <si>
    <t>CHN_PVS</t>
  </si>
  <si>
    <t>WRL_AVG</t>
  </si>
  <si>
    <t>Shortname</t>
  </si>
  <si>
    <t>player_mesut_ozil</t>
  </si>
  <si>
    <t>player_alexis_sanchez</t>
  </si>
  <si>
    <t>player_leo_messi</t>
  </si>
  <si>
    <t>player_neymar</t>
  </si>
  <si>
    <t>player_luis_suarez</t>
  </si>
  <si>
    <t>player_pep_guardiola</t>
  </si>
  <si>
    <t>player_arjen_robben</t>
  </si>
  <si>
    <t>player_eden_hazard</t>
  </si>
  <si>
    <t>player_cesc_fabregas</t>
  </si>
  <si>
    <t>player_jose_mourinho</t>
  </si>
  <si>
    <t>player_gianluigi_buffon</t>
  </si>
  <si>
    <t>player_mario_balotelli</t>
  </si>
  <si>
    <t>player_sergio_aguero</t>
  </si>
  <si>
    <t>player_yaya_toure</t>
  </si>
  <si>
    <t>player_steph_houghton</t>
  </si>
  <si>
    <t>player_wayne_rooney</t>
  </si>
  <si>
    <t>player_angel_di_maria</t>
  </si>
  <si>
    <t>player_radamel_falcao</t>
  </si>
  <si>
    <t>player_alex_morgan</t>
  </si>
  <si>
    <t>player_zlatan_ibrahimovic</t>
  </si>
  <si>
    <t>player_edinson_cavani</t>
  </si>
  <si>
    <t>player_gareth_bale</t>
  </si>
  <si>
    <t>player_james_rodriguez</t>
  </si>
  <si>
    <t>player_clint_dempsey</t>
  </si>
  <si>
    <t>AND</t>
  </si>
  <si>
    <t>Messi</t>
  </si>
  <si>
    <t>Bale</t>
  </si>
  <si>
    <t>Ronaldo</t>
  </si>
  <si>
    <t>Ozil</t>
  </si>
  <si>
    <t>Alexis</t>
  </si>
  <si>
    <t>Neymar Jr</t>
  </si>
  <si>
    <t>Suarez</t>
  </si>
  <si>
    <t>Pep</t>
  </si>
  <si>
    <t>Robben</t>
  </si>
  <si>
    <t>Hazard</t>
  </si>
  <si>
    <t>Fabregas</t>
  </si>
  <si>
    <t>Jose</t>
  </si>
  <si>
    <t>Buffon</t>
  </si>
  <si>
    <t>Balotelli</t>
  </si>
  <si>
    <t>Aguero</t>
  </si>
  <si>
    <t>Toure</t>
  </si>
  <si>
    <t>Rooney</t>
  </si>
  <si>
    <t>Di Maria</t>
  </si>
  <si>
    <t>Falcao</t>
  </si>
  <si>
    <t>Ibrahimovic</t>
  </si>
  <si>
    <t>Cavani</t>
  </si>
  <si>
    <t>James</t>
  </si>
  <si>
    <t>Dempsey</t>
  </si>
  <si>
    <t>team_arsenal</t>
  </si>
  <si>
    <t>team_barcelona</t>
  </si>
  <si>
    <t>team_bayern_munich</t>
  </si>
  <si>
    <t>team_chelsea</t>
  </si>
  <si>
    <t>team_juventus</t>
  </si>
  <si>
    <t>team_liverpool</t>
  </si>
  <si>
    <t>team_manchester_city</t>
  </si>
  <si>
    <t>team_manchester_city_ladies</t>
  </si>
  <si>
    <t>team_manchester_united</t>
  </si>
  <si>
    <t>team_portland_thorns_fc</t>
  </si>
  <si>
    <t>team_psg</t>
  </si>
  <si>
    <t>team_real_madrid</t>
  </si>
  <si>
    <t>team_seattle_sounders</t>
  </si>
  <si>
    <t>player_christiano_ronaldo</t>
  </si>
  <si>
    <t>TLS</t>
  </si>
  <si>
    <t>EGP</t>
  </si>
  <si>
    <t>player_wilfried_bony</t>
  </si>
  <si>
    <t>Senegalese</t>
  </si>
  <si>
    <t>Wilfried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</si>
</sst>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b/>
      <sz val="11"/>
      <color rgb="FF252525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 applyAlignment="1">
      <alignment vertical="center"/>
    </xf>
    <xf numFmtId="1" fontId="19" fillId="33" borderId="10" xfId="0" applyNumberFormat="1" applyFont="1" applyFill="1" applyBorder="1" applyAlignment="1">
      <alignment horizontal="left" vertical="center"/>
    </xf>
    <xf numFmtId="0" fontId="20" fillId="0" borderId="0" xfId="0" applyFont="1"/>
    <xf numFmtId="0" fontId="21" fillId="0" borderId="0" xfId="0" applyFont="1"/>
    <xf numFmtId="1" fontId="19" fillId="33" borderId="0" xfId="0" applyNumberFormat="1" applyFont="1" applyFill="1" applyBorder="1" applyAlignment="1">
      <alignment horizontal="left" vertical="center"/>
    </xf>
    <xf numFmtId="0" fontId="0" fillId="0" borderId="10" xfId="0" applyBorder="1"/>
    <xf numFmtId="1" fontId="19" fillId="34" borderId="0" xfId="0" applyNumberFormat="1" applyFont="1" applyFill="1" applyBorder="1" applyAlignment="1">
      <alignment horizontal="left" vertical="center"/>
    </xf>
  </cellXfs>
  <cellStyles count="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workbookViewId="0">
      <pane ySplit="1" topLeftCell="A110" activePane="bottomLeft" state="frozen"/>
      <selection pane="bottomLeft" activeCell="C206" sqref="C206"/>
    </sheetView>
  </sheetViews>
  <sheetFormatPr defaultColWidth="8.85546875" defaultRowHeight="12.75" x14ac:dyDescent="0.2"/>
  <cols>
    <col min="1" max="1" width="28.85546875" customWidth="1"/>
    <col min="2" max="2" width="16.28515625" customWidth="1"/>
    <col min="6" max="6" width="28" customWidth="1"/>
    <col min="7" max="7" width="36.42578125" customWidth="1"/>
    <col min="8" max="8" width="9.42578125" customWidth="1"/>
    <col min="9" max="9" width="21.7109375" customWidth="1"/>
    <col min="10" max="10" width="28.28515625" customWidth="1"/>
    <col min="11" max="11" width="26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567</v>
      </c>
    </row>
    <row r="2" spans="1:13" x14ac:dyDescent="0.2">
      <c r="A2" t="s">
        <v>25</v>
      </c>
      <c r="B2" t="s">
        <v>26</v>
      </c>
      <c r="C2" t="s">
        <v>27</v>
      </c>
      <c r="D2">
        <v>1.5669167224744001</v>
      </c>
      <c r="E2">
        <v>2013</v>
      </c>
    </row>
    <row r="3" spans="1:13" x14ac:dyDescent="0.2">
      <c r="A3" t="s">
        <v>12</v>
      </c>
      <c r="B3" t="s">
        <v>13</v>
      </c>
      <c r="C3" s="4" t="s">
        <v>474</v>
      </c>
      <c r="D3">
        <v>19.745768723896301</v>
      </c>
      <c r="E3">
        <v>2013</v>
      </c>
      <c r="F3">
        <v>4250</v>
      </c>
      <c r="G3">
        <v>215.24</v>
      </c>
      <c r="H3">
        <v>2009</v>
      </c>
      <c r="I3">
        <v>51000</v>
      </c>
      <c r="J3">
        <v>2582.8318319999998</v>
      </c>
      <c r="K3">
        <v>980.76923079999995</v>
      </c>
      <c r="L3">
        <v>49.669842920000001</v>
      </c>
      <c r="M3" s="4" t="s">
        <v>477</v>
      </c>
    </row>
    <row r="4" spans="1:13" x14ac:dyDescent="0.2">
      <c r="A4" t="s">
        <v>19</v>
      </c>
      <c r="B4" t="s">
        <v>20</v>
      </c>
      <c r="C4" t="s">
        <v>476</v>
      </c>
      <c r="D4">
        <v>85.5310333762082</v>
      </c>
      <c r="E4">
        <v>2013</v>
      </c>
    </row>
    <row r="5" spans="1:13" x14ac:dyDescent="0.2">
      <c r="A5" t="s">
        <v>14</v>
      </c>
      <c r="B5" t="s">
        <v>15</v>
      </c>
      <c r="C5" t="s">
        <v>16</v>
      </c>
      <c r="D5">
        <v>57.677811698223501</v>
      </c>
      <c r="E5">
        <v>2013</v>
      </c>
      <c r="F5">
        <v>37305</v>
      </c>
      <c r="G5">
        <v>646.78</v>
      </c>
      <c r="H5">
        <v>2012</v>
      </c>
      <c r="I5">
        <v>447660</v>
      </c>
      <c r="J5">
        <v>7761.3901569999998</v>
      </c>
      <c r="K5">
        <v>8608.8461540000008</v>
      </c>
      <c r="L5">
        <v>149.25750300000001</v>
      </c>
    </row>
    <row r="6" spans="1:13" x14ac:dyDescent="0.2">
      <c r="A6" t="s">
        <v>366</v>
      </c>
      <c r="B6" t="s">
        <v>598</v>
      </c>
      <c r="C6" t="s">
        <v>33</v>
      </c>
    </row>
    <row r="7" spans="1:13" x14ac:dyDescent="0.2">
      <c r="A7" t="s">
        <v>415</v>
      </c>
      <c r="B7" t="s">
        <v>416</v>
      </c>
      <c r="C7" s="4" t="s">
        <v>565</v>
      </c>
      <c r="D7">
        <v>2.7182156686495</v>
      </c>
      <c r="E7">
        <v>2011</v>
      </c>
      <c r="F7">
        <v>4758.3333329999996</v>
      </c>
      <c r="G7">
        <v>1750.54</v>
      </c>
      <c r="H7">
        <v>2008</v>
      </c>
      <c r="I7">
        <v>57100</v>
      </c>
      <c r="J7">
        <v>21006.427360000001</v>
      </c>
      <c r="K7">
        <v>1098.0769230000001</v>
      </c>
      <c r="L7">
        <v>403.96975700000002</v>
      </c>
      <c r="M7" t="s">
        <v>566</v>
      </c>
    </row>
    <row r="8" spans="1:13" x14ac:dyDescent="0.2">
      <c r="A8" t="s">
        <v>367</v>
      </c>
      <c r="B8" t="s">
        <v>368</v>
      </c>
      <c r="C8" t="s">
        <v>30</v>
      </c>
    </row>
    <row r="9" spans="1:13" x14ac:dyDescent="0.2">
      <c r="A9" t="s">
        <v>23</v>
      </c>
      <c r="B9" t="s">
        <v>24</v>
      </c>
      <c r="C9" t="s">
        <v>509</v>
      </c>
      <c r="D9">
        <v>192.53312127101799</v>
      </c>
      <c r="E9">
        <v>2013</v>
      </c>
      <c r="F9">
        <v>158239</v>
      </c>
      <c r="G9">
        <v>821.88</v>
      </c>
      <c r="H9">
        <v>2013</v>
      </c>
      <c r="I9">
        <v>1898868</v>
      </c>
      <c r="J9">
        <v>9862.5524139999998</v>
      </c>
      <c r="K9">
        <v>36516.692309999999</v>
      </c>
      <c r="L9">
        <v>189.6644695</v>
      </c>
    </row>
    <row r="10" spans="1:13" x14ac:dyDescent="0.2">
      <c r="A10" t="s">
        <v>364</v>
      </c>
      <c r="B10" t="s">
        <v>365</v>
      </c>
      <c r="C10" t="s">
        <v>30</v>
      </c>
    </row>
    <row r="11" spans="1:13" x14ac:dyDescent="0.2">
      <c r="A11" t="s">
        <v>21</v>
      </c>
      <c r="B11" t="s">
        <v>22</v>
      </c>
      <c r="C11" t="s">
        <v>30</v>
      </c>
      <c r="D11">
        <v>2.2192556249923001</v>
      </c>
      <c r="E11">
        <v>2013</v>
      </c>
    </row>
    <row r="12" spans="1:13" x14ac:dyDescent="0.2">
      <c r="A12" t="s">
        <v>28</v>
      </c>
      <c r="B12" t="s">
        <v>29</v>
      </c>
      <c r="C12" t="s">
        <v>30</v>
      </c>
      <c r="D12">
        <v>1.539989192</v>
      </c>
      <c r="E12">
        <v>2013</v>
      </c>
      <c r="F12">
        <v>4808.2666669999999</v>
      </c>
      <c r="G12">
        <v>3122.27</v>
      </c>
      <c r="H12">
        <v>2013</v>
      </c>
      <c r="I12">
        <v>57699.199999999997</v>
      </c>
      <c r="J12">
        <v>37467.27594</v>
      </c>
      <c r="K12">
        <v>1109.5999999999999</v>
      </c>
      <c r="L12">
        <v>720.52453730000002</v>
      </c>
    </row>
    <row r="13" spans="1:13" x14ac:dyDescent="0.2">
      <c r="A13" t="s">
        <v>31</v>
      </c>
      <c r="B13" t="s">
        <v>32</v>
      </c>
      <c r="C13" t="s">
        <v>33</v>
      </c>
      <c r="D13">
        <v>0.86666641499999997</v>
      </c>
      <c r="E13">
        <v>2013</v>
      </c>
      <c r="F13">
        <v>3350</v>
      </c>
      <c r="G13">
        <v>3865.39</v>
      </c>
      <c r="H13">
        <v>2012</v>
      </c>
      <c r="I13">
        <v>40200</v>
      </c>
      <c r="J13">
        <v>46384.628850000001</v>
      </c>
      <c r="K13">
        <v>773.07692310000004</v>
      </c>
      <c r="L13">
        <v>892.01209329999995</v>
      </c>
    </row>
    <row r="14" spans="1:13" x14ac:dyDescent="0.2">
      <c r="A14" t="s">
        <v>34</v>
      </c>
      <c r="B14" t="s">
        <v>35</v>
      </c>
      <c r="C14" t="s">
        <v>478</v>
      </c>
      <c r="D14">
        <v>0.3389160749092</v>
      </c>
      <c r="E14">
        <v>2013</v>
      </c>
      <c r="F14">
        <v>423</v>
      </c>
      <c r="G14">
        <v>1248.0999999999999</v>
      </c>
      <c r="H14">
        <v>2013</v>
      </c>
      <c r="I14">
        <v>5076</v>
      </c>
      <c r="J14">
        <v>14977.159170000001</v>
      </c>
      <c r="K14">
        <v>97.61538462</v>
      </c>
      <c r="L14">
        <v>288.0222918</v>
      </c>
    </row>
    <row r="15" spans="1:13" x14ac:dyDescent="0.2">
      <c r="A15" t="s">
        <v>71</v>
      </c>
      <c r="B15" t="s">
        <v>72</v>
      </c>
      <c r="C15" t="s">
        <v>513</v>
      </c>
      <c r="D15">
        <v>599.45707015514404</v>
      </c>
      <c r="E15">
        <v>2013</v>
      </c>
      <c r="F15">
        <v>81707</v>
      </c>
      <c r="G15">
        <v>136.30000000000001</v>
      </c>
      <c r="H15">
        <v>2008</v>
      </c>
      <c r="I15">
        <v>980484</v>
      </c>
      <c r="J15">
        <v>1635.6200449999999</v>
      </c>
      <c r="K15">
        <v>18855.46154</v>
      </c>
      <c r="L15">
        <v>31.454231629999999</v>
      </c>
    </row>
    <row r="16" spans="1:13" x14ac:dyDescent="0.2">
      <c r="A16" t="s">
        <v>46</v>
      </c>
      <c r="B16" t="s">
        <v>47</v>
      </c>
      <c r="C16" t="s">
        <v>33</v>
      </c>
      <c r="D16">
        <v>0.88617073300000004</v>
      </c>
      <c r="E16">
        <v>2013</v>
      </c>
      <c r="F16">
        <v>2955</v>
      </c>
      <c r="G16">
        <v>3334.57</v>
      </c>
      <c r="H16">
        <v>2012</v>
      </c>
      <c r="I16">
        <v>35460</v>
      </c>
      <c r="J16">
        <v>40014.862459999997</v>
      </c>
      <c r="K16">
        <v>681.92307689999996</v>
      </c>
      <c r="L16">
        <v>769.51658580000003</v>
      </c>
    </row>
    <row r="17" spans="1:13" x14ac:dyDescent="0.2">
      <c r="A17" t="s">
        <v>51</v>
      </c>
      <c r="B17" t="s">
        <v>52</v>
      </c>
      <c r="C17" t="s">
        <v>512</v>
      </c>
      <c r="D17">
        <v>234.09191609118199</v>
      </c>
      <c r="E17">
        <v>2013</v>
      </c>
    </row>
    <row r="18" spans="1:13" x14ac:dyDescent="0.2">
      <c r="A18" t="s">
        <v>69</v>
      </c>
      <c r="B18" t="s">
        <v>70</v>
      </c>
      <c r="C18" t="s">
        <v>512</v>
      </c>
      <c r="D18">
        <v>223.98410034501501</v>
      </c>
      <c r="E18">
        <v>2013</v>
      </c>
    </row>
    <row r="19" spans="1:13" x14ac:dyDescent="0.2">
      <c r="A19" t="s">
        <v>39</v>
      </c>
      <c r="B19" t="s">
        <v>40</v>
      </c>
      <c r="C19" s="4" t="s">
        <v>511</v>
      </c>
      <c r="D19">
        <v>27.404960767094501</v>
      </c>
      <c r="E19">
        <v>2013</v>
      </c>
      <c r="F19">
        <v>2553</v>
      </c>
      <c r="G19">
        <v>93.16</v>
      </c>
      <c r="H19">
        <v>2010</v>
      </c>
      <c r="I19">
        <v>30636</v>
      </c>
      <c r="J19">
        <v>1117.8997939999999</v>
      </c>
      <c r="K19">
        <v>589.15384619999998</v>
      </c>
      <c r="L19">
        <v>21.498072959999998</v>
      </c>
    </row>
    <row r="20" spans="1:13" x14ac:dyDescent="0.2">
      <c r="A20" t="s">
        <v>67</v>
      </c>
      <c r="B20" t="s">
        <v>68</v>
      </c>
      <c r="C20" t="s">
        <v>480</v>
      </c>
      <c r="D20">
        <v>0.76728102367569995</v>
      </c>
      <c r="E20">
        <v>2013</v>
      </c>
      <c r="F20">
        <v>807.5</v>
      </c>
      <c r="G20">
        <v>1052.42</v>
      </c>
      <c r="H20">
        <v>2013</v>
      </c>
      <c r="I20">
        <v>9690</v>
      </c>
      <c r="J20">
        <v>12629.01036</v>
      </c>
      <c r="K20">
        <v>186.3461538</v>
      </c>
      <c r="L20">
        <v>242.86558389999999</v>
      </c>
    </row>
    <row r="21" spans="1:13" x14ac:dyDescent="0.2">
      <c r="A21" t="s">
        <v>37</v>
      </c>
      <c r="B21" t="s">
        <v>38</v>
      </c>
      <c r="C21" t="s">
        <v>510</v>
      </c>
      <c r="D21">
        <v>0.22051831592769999</v>
      </c>
      <c r="E21">
        <v>2013</v>
      </c>
      <c r="F21">
        <v>278</v>
      </c>
      <c r="G21">
        <v>1260.67</v>
      </c>
      <c r="H21">
        <v>2013</v>
      </c>
      <c r="I21">
        <v>3336</v>
      </c>
      <c r="J21">
        <v>15127.99509</v>
      </c>
      <c r="K21">
        <v>64.153846150000007</v>
      </c>
      <c r="L21">
        <v>290.92298240000002</v>
      </c>
    </row>
    <row r="22" spans="1:13" x14ac:dyDescent="0.2">
      <c r="A22" t="s">
        <v>458</v>
      </c>
      <c r="B22" t="s">
        <v>36</v>
      </c>
      <c r="C22" s="4" t="s">
        <v>30</v>
      </c>
      <c r="D22">
        <v>1.137407139984</v>
      </c>
      <c r="E22">
        <v>2013</v>
      </c>
      <c r="M22" s="4"/>
    </row>
    <row r="23" spans="1:13" x14ac:dyDescent="0.2">
      <c r="A23" t="s">
        <v>58</v>
      </c>
      <c r="B23" t="s">
        <v>59</v>
      </c>
      <c r="C23" t="s">
        <v>479</v>
      </c>
      <c r="D23">
        <v>0.84508460264359997</v>
      </c>
      <c r="E23">
        <v>2013</v>
      </c>
      <c r="F23">
        <v>1291</v>
      </c>
      <c r="G23">
        <v>1527.66</v>
      </c>
      <c r="H23">
        <v>2013</v>
      </c>
      <c r="I23">
        <v>15492</v>
      </c>
      <c r="J23">
        <v>18331.892390000001</v>
      </c>
      <c r="K23">
        <v>297.92307690000001</v>
      </c>
      <c r="L23">
        <v>352.53639220000002</v>
      </c>
    </row>
    <row r="24" spans="1:13" x14ac:dyDescent="0.2">
      <c r="A24" t="s">
        <v>43</v>
      </c>
      <c r="B24" t="s">
        <v>44</v>
      </c>
      <c r="C24" t="s">
        <v>45</v>
      </c>
      <c r="D24">
        <v>3333.0692546882601</v>
      </c>
      <c r="E24">
        <v>2013</v>
      </c>
      <c r="F24">
        <v>5061418</v>
      </c>
      <c r="G24">
        <v>1518.55</v>
      </c>
      <c r="H24">
        <v>2013</v>
      </c>
      <c r="I24">
        <v>60737016</v>
      </c>
      <c r="J24">
        <v>18222.548460000002</v>
      </c>
      <c r="K24">
        <v>1168019.5379999999</v>
      </c>
      <c r="L24">
        <v>350.43362409999997</v>
      </c>
    </row>
    <row r="25" spans="1:13" x14ac:dyDescent="0.2">
      <c r="A25" t="s">
        <v>48</v>
      </c>
      <c r="B25" t="s">
        <v>49</v>
      </c>
      <c r="C25" t="s">
        <v>50</v>
      </c>
      <c r="D25">
        <v>1.1627072359726001</v>
      </c>
      <c r="E25">
        <v>2013</v>
      </c>
      <c r="F25" s="7"/>
    </row>
    <row r="26" spans="1:13" x14ac:dyDescent="0.2">
      <c r="A26" t="s">
        <v>369</v>
      </c>
      <c r="B26" t="s">
        <v>370</v>
      </c>
      <c r="C26" t="s">
        <v>30</v>
      </c>
    </row>
    <row r="27" spans="1:13" x14ac:dyDescent="0.2">
      <c r="A27" t="s">
        <v>55</v>
      </c>
      <c r="B27" t="s">
        <v>56</v>
      </c>
      <c r="C27" t="s">
        <v>57</v>
      </c>
      <c r="D27">
        <v>3.1025206327169998</v>
      </c>
      <c r="E27">
        <v>2013</v>
      </c>
      <c r="F27">
        <v>939</v>
      </c>
      <c r="G27">
        <f>F27/D27</f>
        <v>302.65713307365843</v>
      </c>
      <c r="H27">
        <v>2009</v>
      </c>
      <c r="I27">
        <f>F27*12</f>
        <v>11268</v>
      </c>
      <c r="J27">
        <f>G27*12</f>
        <v>3631.8855968839011</v>
      </c>
      <c r="K27">
        <f>I27/52</f>
        <v>216.69230769230768</v>
      </c>
      <c r="L27">
        <f>J27/12</f>
        <v>302.65713307365843</v>
      </c>
    </row>
    <row r="28" spans="1:13" x14ac:dyDescent="0.2">
      <c r="A28" t="s">
        <v>63</v>
      </c>
      <c r="B28" t="s">
        <v>64</v>
      </c>
      <c r="C28" t="s">
        <v>65</v>
      </c>
      <c r="D28">
        <v>1.7929147232747</v>
      </c>
      <c r="E28">
        <v>2013</v>
      </c>
      <c r="F28">
        <v>1884.075</v>
      </c>
      <c r="G28">
        <v>1050.8399999999999</v>
      </c>
      <c r="H28">
        <v>2013</v>
      </c>
      <c r="I28">
        <v>22608.9</v>
      </c>
      <c r="J28">
        <v>12610.136839999999</v>
      </c>
      <c r="K28">
        <v>434.78653850000001</v>
      </c>
      <c r="L28">
        <v>242.50263150000001</v>
      </c>
    </row>
    <row r="29" spans="1:13" x14ac:dyDescent="0.2">
      <c r="A29" t="s">
        <v>41</v>
      </c>
      <c r="B29" t="s">
        <v>42</v>
      </c>
      <c r="C29" t="s">
        <v>30</v>
      </c>
      <c r="D29">
        <v>2.4793895717912999</v>
      </c>
      <c r="E29">
        <v>2013</v>
      </c>
    </row>
    <row r="30" spans="1:13" x14ac:dyDescent="0.2">
      <c r="A30" t="s">
        <v>459</v>
      </c>
      <c r="B30" t="s">
        <v>66</v>
      </c>
      <c r="C30" t="s">
        <v>30</v>
      </c>
      <c r="D30">
        <v>0.83038159102020004</v>
      </c>
      <c r="E30">
        <v>2013</v>
      </c>
      <c r="F30" s="6">
        <v>1115.5785333333336</v>
      </c>
      <c r="G30">
        <f>F30/D30</f>
        <v>1343.4528720256706</v>
      </c>
      <c r="H30">
        <v>2009</v>
      </c>
      <c r="I30">
        <f>F30*12</f>
        <v>13386.942400000004</v>
      </c>
      <c r="J30">
        <f>G30*12</f>
        <v>16121.434464308048</v>
      </c>
      <c r="K30">
        <f>I30/52</f>
        <v>257.44120000000009</v>
      </c>
      <c r="L30">
        <f>J30/52</f>
        <v>310.02758585207783</v>
      </c>
    </row>
    <row r="31" spans="1:13" x14ac:dyDescent="0.2">
      <c r="A31" t="s">
        <v>53</v>
      </c>
      <c r="B31" t="s">
        <v>54</v>
      </c>
      <c r="C31" t="s">
        <v>54</v>
      </c>
      <c r="D31">
        <v>19.440560703981799</v>
      </c>
      <c r="E31">
        <v>2013</v>
      </c>
    </row>
    <row r="32" spans="1:13" x14ac:dyDescent="0.2">
      <c r="A32" t="s">
        <v>60</v>
      </c>
      <c r="B32" t="s">
        <v>61</v>
      </c>
      <c r="C32" t="s">
        <v>62</v>
      </c>
      <c r="D32">
        <v>4.8795826882298003</v>
      </c>
      <c r="E32">
        <v>2013</v>
      </c>
      <c r="F32">
        <v>4810</v>
      </c>
      <c r="G32">
        <v>985.74</v>
      </c>
      <c r="H32">
        <v>2012</v>
      </c>
      <c r="I32">
        <v>57720</v>
      </c>
      <c r="J32">
        <v>11828.8804</v>
      </c>
      <c r="K32">
        <v>1110</v>
      </c>
      <c r="L32">
        <v>227.47846910000001</v>
      </c>
    </row>
    <row r="33" spans="1:12" x14ac:dyDescent="0.2">
      <c r="A33" t="s">
        <v>80</v>
      </c>
      <c r="B33" t="s">
        <v>81</v>
      </c>
      <c r="C33" t="s">
        <v>515</v>
      </c>
      <c r="D33">
        <v>277.688224234708</v>
      </c>
      <c r="E33">
        <v>2013</v>
      </c>
    </row>
    <row r="34" spans="1:12" x14ac:dyDescent="0.2">
      <c r="A34" t="s">
        <v>78</v>
      </c>
      <c r="B34" t="s">
        <v>79</v>
      </c>
      <c r="C34" t="s">
        <v>30</v>
      </c>
      <c r="D34">
        <v>1.2928144340000001</v>
      </c>
      <c r="E34">
        <v>2013</v>
      </c>
      <c r="F34">
        <v>3946.54</v>
      </c>
      <c r="G34">
        <v>3052.67</v>
      </c>
      <c r="H34">
        <v>2013</v>
      </c>
      <c r="I34">
        <v>47358.48</v>
      </c>
      <c r="J34">
        <v>36632.078630000004</v>
      </c>
      <c r="K34">
        <v>910.74</v>
      </c>
      <c r="L34">
        <v>704.46305059999997</v>
      </c>
    </row>
    <row r="35" spans="1:12" x14ac:dyDescent="0.2">
      <c r="A35" t="s">
        <v>324</v>
      </c>
      <c r="B35" t="s">
        <v>325</v>
      </c>
      <c r="C35" t="s">
        <v>326</v>
      </c>
      <c r="D35">
        <v>1.555527173</v>
      </c>
      <c r="E35">
        <v>2013</v>
      </c>
      <c r="F35">
        <v>7030</v>
      </c>
      <c r="G35">
        <v>4519.37</v>
      </c>
      <c r="H35">
        <v>2010</v>
      </c>
      <c r="I35">
        <v>84360</v>
      </c>
      <c r="J35">
        <v>54232.418089999999</v>
      </c>
      <c r="K35">
        <v>1622.3076920000001</v>
      </c>
      <c r="L35">
        <v>1042.9311170000001</v>
      </c>
    </row>
    <row r="36" spans="1:12" x14ac:dyDescent="0.2">
      <c r="A36" t="s">
        <v>84</v>
      </c>
      <c r="B36" t="s">
        <v>85</v>
      </c>
      <c r="C36" t="s">
        <v>30</v>
      </c>
      <c r="D36">
        <v>395.46917322399997</v>
      </c>
      <c r="E36">
        <v>2013</v>
      </c>
      <c r="F36">
        <v>373220.5833</v>
      </c>
      <c r="G36">
        <v>943.74</v>
      </c>
      <c r="H36">
        <v>2009</v>
      </c>
      <c r="I36">
        <v>4478647</v>
      </c>
      <c r="J36">
        <v>11324.895350000001</v>
      </c>
      <c r="K36">
        <v>86127.826920000007</v>
      </c>
      <c r="L36">
        <v>217.786449</v>
      </c>
    </row>
    <row r="37" spans="1:12" x14ac:dyDescent="0.2">
      <c r="A37" t="s">
        <v>460</v>
      </c>
      <c r="B37" t="s">
        <v>570</v>
      </c>
      <c r="C37" t="s">
        <v>86</v>
      </c>
      <c r="D37">
        <v>3.7599446053355998</v>
      </c>
      <c r="E37">
        <v>2013</v>
      </c>
      <c r="F37" s="7">
        <v>2725.5</v>
      </c>
      <c r="G37">
        <v>724.88</v>
      </c>
      <c r="H37">
        <v>2013</v>
      </c>
      <c r="I37">
        <v>32706</v>
      </c>
      <c r="J37">
        <v>8698.5324079999991</v>
      </c>
      <c r="K37">
        <v>628.96153849999996</v>
      </c>
      <c r="L37">
        <v>167.27946940000001</v>
      </c>
    </row>
    <row r="38" spans="1:12" x14ac:dyDescent="0.2">
      <c r="A38" t="s">
        <v>461</v>
      </c>
      <c r="B38" t="s">
        <v>571</v>
      </c>
      <c r="C38" t="s">
        <v>86</v>
      </c>
      <c r="D38">
        <v>3.7599446053355998</v>
      </c>
      <c r="E38">
        <v>2013</v>
      </c>
      <c r="F38" s="8">
        <v>4289.5</v>
      </c>
      <c r="G38">
        <f>F38/D38</f>
        <v>1140.8412756701064</v>
      </c>
      <c r="H38">
        <v>2013</v>
      </c>
      <c r="I38">
        <f>F38*12</f>
        <v>51474</v>
      </c>
      <c r="J38">
        <f>G38*12</f>
        <v>13690.095308041276</v>
      </c>
      <c r="K38">
        <f>I38/52</f>
        <v>989.88461538461536</v>
      </c>
      <c r="L38">
        <f>J38/52</f>
        <v>263.27106361617837</v>
      </c>
    </row>
    <row r="39" spans="1:12" x14ac:dyDescent="0.2">
      <c r="A39" t="s">
        <v>96</v>
      </c>
      <c r="B39" t="s">
        <v>97</v>
      </c>
      <c r="C39" t="s">
        <v>512</v>
      </c>
      <c r="D39">
        <v>236.48530025998301</v>
      </c>
      <c r="E39">
        <v>2013</v>
      </c>
    </row>
    <row r="40" spans="1:12" x14ac:dyDescent="0.2">
      <c r="A40" t="s">
        <v>76</v>
      </c>
      <c r="B40" t="s">
        <v>77</v>
      </c>
      <c r="C40" t="s">
        <v>515</v>
      </c>
      <c r="D40">
        <v>233.44593750335</v>
      </c>
      <c r="E40">
        <v>2013</v>
      </c>
    </row>
    <row r="41" spans="1:12" x14ac:dyDescent="0.2">
      <c r="A41" t="s">
        <v>92</v>
      </c>
      <c r="B41" t="s">
        <v>93</v>
      </c>
      <c r="C41" t="s">
        <v>515</v>
      </c>
      <c r="D41">
        <v>315.18619329537898</v>
      </c>
      <c r="E41">
        <v>2013</v>
      </c>
    </row>
    <row r="42" spans="1:12" x14ac:dyDescent="0.2">
      <c r="A42" t="s">
        <v>87</v>
      </c>
      <c r="B42" t="s">
        <v>88</v>
      </c>
      <c r="C42" t="s">
        <v>30</v>
      </c>
      <c r="D42">
        <v>1216.59661115226</v>
      </c>
      <c r="E42">
        <v>2013</v>
      </c>
      <c r="F42">
        <v>1072370.17</v>
      </c>
      <c r="G42">
        <v>881.45</v>
      </c>
      <c r="H42">
        <v>2012</v>
      </c>
      <c r="I42">
        <v>12868442.039999999</v>
      </c>
      <c r="J42">
        <v>10577.41072</v>
      </c>
      <c r="K42">
        <v>247470.0392</v>
      </c>
      <c r="L42">
        <v>203.41174470000001</v>
      </c>
    </row>
    <row r="43" spans="1:12" x14ac:dyDescent="0.2">
      <c r="A43" t="s">
        <v>89</v>
      </c>
      <c r="B43" t="s">
        <v>90</v>
      </c>
      <c r="C43" t="s">
        <v>516</v>
      </c>
      <c r="D43">
        <v>221.72762250497101</v>
      </c>
      <c r="E43">
        <v>2013</v>
      </c>
    </row>
    <row r="44" spans="1:12" x14ac:dyDescent="0.2">
      <c r="A44" t="s">
        <v>514</v>
      </c>
      <c r="B44" t="s">
        <v>73</v>
      </c>
      <c r="C44" s="4" t="s">
        <v>30</v>
      </c>
      <c r="D44">
        <v>47.808293944726003</v>
      </c>
      <c r="E44">
        <v>2013</v>
      </c>
    </row>
    <row r="45" spans="1:12" x14ac:dyDescent="0.2">
      <c r="A45" t="s">
        <v>94</v>
      </c>
      <c r="B45" t="s">
        <v>95</v>
      </c>
      <c r="C45" t="s">
        <v>482</v>
      </c>
      <c r="D45">
        <v>365.02794359927498</v>
      </c>
      <c r="E45">
        <v>2013</v>
      </c>
      <c r="F45">
        <v>531926</v>
      </c>
      <c r="G45">
        <v>1457.22</v>
      </c>
      <c r="H45">
        <v>2013</v>
      </c>
      <c r="I45">
        <v>6383112</v>
      </c>
      <c r="J45">
        <v>17486.639340000002</v>
      </c>
      <c r="K45">
        <v>122752.1538</v>
      </c>
      <c r="L45">
        <v>336.2815258</v>
      </c>
    </row>
    <row r="46" spans="1:12" x14ac:dyDescent="0.2">
      <c r="A46" t="s">
        <v>373</v>
      </c>
      <c r="B46" t="s">
        <v>374</v>
      </c>
      <c r="C46" s="4" t="s">
        <v>483</v>
      </c>
    </row>
    <row r="47" spans="1:12" x14ac:dyDescent="0.2">
      <c r="A47" t="s">
        <v>371</v>
      </c>
      <c r="B47" t="s">
        <v>372</v>
      </c>
      <c r="C47" t="s">
        <v>30</v>
      </c>
    </row>
    <row r="48" spans="1:12" x14ac:dyDescent="0.2">
      <c r="A48" t="s">
        <v>101</v>
      </c>
      <c r="B48" t="s">
        <v>102</v>
      </c>
      <c r="C48" t="s">
        <v>33</v>
      </c>
      <c r="D48">
        <v>0.69851092851810004</v>
      </c>
      <c r="E48">
        <v>2013</v>
      </c>
      <c r="F48">
        <v>1997</v>
      </c>
      <c r="G48">
        <v>2858.94</v>
      </c>
      <c r="H48">
        <v>2012</v>
      </c>
      <c r="I48">
        <v>23964</v>
      </c>
      <c r="J48">
        <v>34307.265670000001</v>
      </c>
      <c r="K48">
        <v>460.84615380000002</v>
      </c>
      <c r="L48">
        <v>659.75510910000003</v>
      </c>
    </row>
    <row r="49" spans="1:13" x14ac:dyDescent="0.2">
      <c r="A49" t="s">
        <v>103</v>
      </c>
      <c r="B49" t="s">
        <v>104</v>
      </c>
      <c r="C49" t="s">
        <v>484</v>
      </c>
      <c r="D49">
        <v>14.858432264999999</v>
      </c>
      <c r="E49">
        <v>2013</v>
      </c>
      <c r="F49">
        <v>26444</v>
      </c>
      <c r="G49">
        <v>1779.73</v>
      </c>
      <c r="H49">
        <v>2013</v>
      </c>
      <c r="I49">
        <v>317328</v>
      </c>
      <c r="J49">
        <v>21356.761890000002</v>
      </c>
      <c r="K49">
        <v>6102.4615379999996</v>
      </c>
      <c r="L49">
        <v>410.70695949999998</v>
      </c>
    </row>
    <row r="50" spans="1:13" x14ac:dyDescent="0.2">
      <c r="A50" t="s">
        <v>137</v>
      </c>
      <c r="B50" t="s">
        <v>138</v>
      </c>
      <c r="C50" t="s">
        <v>33</v>
      </c>
      <c r="D50">
        <v>0.82283660800000002</v>
      </c>
      <c r="E50">
        <v>2013</v>
      </c>
      <c r="F50">
        <v>2594</v>
      </c>
      <c r="G50">
        <v>3152.51</v>
      </c>
      <c r="H50">
        <v>2013</v>
      </c>
      <c r="I50">
        <v>31128</v>
      </c>
      <c r="J50">
        <v>37830.110739999996</v>
      </c>
      <c r="K50">
        <v>598.61538459999997</v>
      </c>
      <c r="L50">
        <v>727.50212959999999</v>
      </c>
    </row>
    <row r="51" spans="1:13" x14ac:dyDescent="0.2">
      <c r="A51" t="s">
        <v>108</v>
      </c>
      <c r="B51" t="s">
        <v>109</v>
      </c>
      <c r="C51" t="s">
        <v>519</v>
      </c>
      <c r="D51">
        <v>105.17338162423501</v>
      </c>
      <c r="E51">
        <v>2013</v>
      </c>
    </row>
    <row r="52" spans="1:13" x14ac:dyDescent="0.2">
      <c r="A52" t="s">
        <v>110</v>
      </c>
      <c r="B52" t="s">
        <v>111</v>
      </c>
      <c r="C52" s="4" t="s">
        <v>30</v>
      </c>
      <c r="D52">
        <v>2.0235032443749001</v>
      </c>
      <c r="E52">
        <v>2013</v>
      </c>
    </row>
    <row r="53" spans="1:13" x14ac:dyDescent="0.2">
      <c r="A53" t="s">
        <v>105</v>
      </c>
      <c r="B53" t="s">
        <v>106</v>
      </c>
      <c r="C53" t="s">
        <v>107</v>
      </c>
      <c r="D53">
        <v>8.4422227220000003</v>
      </c>
      <c r="E53">
        <v>2013</v>
      </c>
      <c r="F53">
        <v>38106.22</v>
      </c>
      <c r="G53">
        <v>4513.7700000000004</v>
      </c>
      <c r="H53">
        <v>2012</v>
      </c>
      <c r="I53">
        <v>457274.64</v>
      </c>
      <c r="J53">
        <v>54165.195</v>
      </c>
      <c r="K53">
        <v>8793.7430769999992</v>
      </c>
      <c r="L53">
        <v>1041.638365</v>
      </c>
    </row>
    <row r="54" spans="1:13" x14ac:dyDescent="0.2">
      <c r="A54" t="s">
        <v>112</v>
      </c>
      <c r="B54" t="s">
        <v>113</v>
      </c>
      <c r="C54" t="s">
        <v>114</v>
      </c>
      <c r="D54">
        <v>21.770320931041802</v>
      </c>
      <c r="E54">
        <v>2013</v>
      </c>
      <c r="F54">
        <v>15663.3</v>
      </c>
      <c r="G54">
        <v>719.48</v>
      </c>
      <c r="H54">
        <v>2013</v>
      </c>
      <c r="I54">
        <v>187959.6</v>
      </c>
      <c r="J54">
        <v>8633.7542099999991</v>
      </c>
      <c r="K54">
        <v>3614.607692</v>
      </c>
      <c r="L54">
        <v>166.03373479999999</v>
      </c>
    </row>
    <row r="55" spans="1:13" ht="15" x14ac:dyDescent="0.25">
      <c r="A55" t="s">
        <v>17</v>
      </c>
      <c r="B55" t="s">
        <v>18</v>
      </c>
      <c r="C55" s="5" t="s">
        <v>475</v>
      </c>
      <c r="D55">
        <v>34.494470213306101</v>
      </c>
      <c r="E55">
        <v>2013</v>
      </c>
      <c r="F55">
        <v>31755</v>
      </c>
      <c r="G55">
        <v>920.58</v>
      </c>
      <c r="H55">
        <v>2012</v>
      </c>
      <c r="I55">
        <v>381060</v>
      </c>
      <c r="J55">
        <v>11046.98804</v>
      </c>
      <c r="K55">
        <v>7328.0769229999996</v>
      </c>
      <c r="L55">
        <v>212.44207779999999</v>
      </c>
      <c r="M55" s="5"/>
    </row>
    <row r="56" spans="1:13" x14ac:dyDescent="0.2">
      <c r="A56" t="s">
        <v>115</v>
      </c>
      <c r="B56" t="s">
        <v>116</v>
      </c>
      <c r="C56" t="s">
        <v>30</v>
      </c>
      <c r="D56">
        <v>0.57056061067429997</v>
      </c>
      <c r="E56">
        <v>2013</v>
      </c>
      <c r="F56">
        <v>512.61</v>
      </c>
      <c r="G56">
        <v>898.43</v>
      </c>
      <c r="H56">
        <v>2012</v>
      </c>
      <c r="I56">
        <v>6151.32</v>
      </c>
      <c r="J56">
        <v>10781.185880000001</v>
      </c>
      <c r="K56">
        <v>118.2946154</v>
      </c>
      <c r="L56">
        <v>207.3304977</v>
      </c>
    </row>
    <row r="57" spans="1:13" x14ac:dyDescent="0.2">
      <c r="A57" t="s">
        <v>462</v>
      </c>
      <c r="B57" t="s">
        <v>117</v>
      </c>
      <c r="C57" s="4" t="s">
        <v>637</v>
      </c>
      <c r="D57">
        <v>2.0415724436424001</v>
      </c>
      <c r="E57">
        <v>2013</v>
      </c>
      <c r="F57">
        <v>1712</v>
      </c>
      <c r="G57">
        <f>F57/D57</f>
        <v>838.56931226285315</v>
      </c>
      <c r="H57">
        <v>2013</v>
      </c>
      <c r="I57">
        <f>F57*12</f>
        <v>20544</v>
      </c>
      <c r="J57">
        <f>G57*12</f>
        <v>10062.831747154238</v>
      </c>
      <c r="K57">
        <f>I57/52</f>
        <v>395.07692307692309</v>
      </c>
      <c r="L57">
        <f>J57/52</f>
        <v>193.51599513758148</v>
      </c>
    </row>
    <row r="58" spans="1:13" x14ac:dyDescent="0.2">
      <c r="A58" t="s">
        <v>375</v>
      </c>
      <c r="B58" t="s">
        <v>376</v>
      </c>
      <c r="C58" t="s">
        <v>557</v>
      </c>
    </row>
    <row r="59" spans="1:13" x14ac:dyDescent="0.2">
      <c r="A59" t="s">
        <v>311</v>
      </c>
      <c r="B59" t="s">
        <v>312</v>
      </c>
      <c r="C59" t="s">
        <v>33</v>
      </c>
      <c r="D59">
        <v>0.76871433899999997</v>
      </c>
      <c r="E59">
        <v>2013</v>
      </c>
      <c r="F59">
        <v>1883.76</v>
      </c>
      <c r="G59">
        <v>2450.5300000000002</v>
      </c>
      <c r="H59">
        <v>2013</v>
      </c>
      <c r="I59">
        <v>22605.119999999999</v>
      </c>
      <c r="J59">
        <v>29406.398260000002</v>
      </c>
      <c r="K59">
        <v>434.71384619999998</v>
      </c>
      <c r="L59">
        <v>565.50765879999994</v>
      </c>
    </row>
    <row r="60" spans="1:13" x14ac:dyDescent="0.2">
      <c r="A60" t="s">
        <v>122</v>
      </c>
      <c r="B60" t="s">
        <v>123</v>
      </c>
      <c r="C60" t="s">
        <v>33</v>
      </c>
      <c r="D60">
        <v>0.64730668099999999</v>
      </c>
      <c r="E60">
        <v>2013</v>
      </c>
      <c r="F60">
        <v>949</v>
      </c>
      <c r="G60">
        <v>1466.07</v>
      </c>
      <c r="H60">
        <v>2013</v>
      </c>
      <c r="I60">
        <v>11388</v>
      </c>
      <c r="J60">
        <v>17592.897359999999</v>
      </c>
      <c r="K60">
        <v>219</v>
      </c>
      <c r="L60">
        <v>338.32494930000001</v>
      </c>
    </row>
    <row r="61" spans="1:13" x14ac:dyDescent="0.2">
      <c r="A61" t="s">
        <v>124</v>
      </c>
      <c r="B61" t="s">
        <v>125</v>
      </c>
      <c r="C61" s="4" t="s">
        <v>520</v>
      </c>
      <c r="D61">
        <v>6.9680370578464004</v>
      </c>
      <c r="E61">
        <v>2013</v>
      </c>
      <c r="F61">
        <v>860.8</v>
      </c>
      <c r="G61">
        <v>123.54</v>
      </c>
      <c r="H61">
        <v>2010</v>
      </c>
      <c r="I61">
        <v>10329.6</v>
      </c>
      <c r="J61">
        <v>1482.4260999999999</v>
      </c>
      <c r="K61">
        <v>198.64615380000001</v>
      </c>
      <c r="L61">
        <v>28.508194230000001</v>
      </c>
    </row>
    <row r="62" spans="1:13" x14ac:dyDescent="0.2">
      <c r="A62" t="s">
        <v>128</v>
      </c>
      <c r="B62" t="s">
        <v>129</v>
      </c>
      <c r="C62" t="s">
        <v>33</v>
      </c>
      <c r="D62">
        <v>1.000799051</v>
      </c>
      <c r="E62">
        <v>2013</v>
      </c>
      <c r="F62">
        <v>3206</v>
      </c>
      <c r="G62">
        <v>3203.44</v>
      </c>
      <c r="H62">
        <v>2012</v>
      </c>
      <c r="I62">
        <v>38472</v>
      </c>
      <c r="J62">
        <v>38441.283450000003</v>
      </c>
      <c r="K62">
        <v>739.84615380000002</v>
      </c>
      <c r="L62">
        <v>739.25545099999999</v>
      </c>
    </row>
    <row r="63" spans="1:13" x14ac:dyDescent="0.2">
      <c r="A63" t="s">
        <v>126</v>
      </c>
      <c r="B63" t="s">
        <v>127</v>
      </c>
      <c r="C63" t="s">
        <v>30</v>
      </c>
      <c r="D63">
        <v>1.2501239771401</v>
      </c>
      <c r="E63">
        <v>2013</v>
      </c>
      <c r="F63">
        <v>540.79999999999995</v>
      </c>
      <c r="G63">
        <v>432.6</v>
      </c>
      <c r="H63">
        <v>2009</v>
      </c>
      <c r="I63">
        <v>6489.6</v>
      </c>
      <c r="J63">
        <v>5191.1651309999997</v>
      </c>
      <c r="K63">
        <v>124.8</v>
      </c>
      <c r="L63">
        <v>99.830098680000006</v>
      </c>
    </row>
    <row r="64" spans="1:13" x14ac:dyDescent="0.2">
      <c r="A64" t="s">
        <v>130</v>
      </c>
      <c r="B64" t="s">
        <v>131</v>
      </c>
      <c r="C64" t="s">
        <v>33</v>
      </c>
      <c r="D64">
        <v>0.884011989</v>
      </c>
      <c r="E64">
        <v>2013</v>
      </c>
      <c r="F64">
        <v>2798</v>
      </c>
      <c r="G64">
        <v>3165.12</v>
      </c>
      <c r="H64">
        <v>2009</v>
      </c>
      <c r="I64">
        <v>33576</v>
      </c>
      <c r="J64">
        <v>37981.385340000001</v>
      </c>
      <c r="K64">
        <v>645.69230770000001</v>
      </c>
      <c r="L64">
        <v>730.4112566</v>
      </c>
    </row>
    <row r="65" spans="1:12" x14ac:dyDescent="0.2">
      <c r="A65" t="s">
        <v>562</v>
      </c>
      <c r="B65" t="s">
        <v>394</v>
      </c>
      <c r="C65" t="s">
        <v>30</v>
      </c>
    </row>
    <row r="66" spans="1:12" x14ac:dyDescent="0.2">
      <c r="A66" t="s">
        <v>132</v>
      </c>
      <c r="B66" t="s">
        <v>133</v>
      </c>
      <c r="C66" t="s">
        <v>515</v>
      </c>
      <c r="D66">
        <v>357.79720686163199</v>
      </c>
      <c r="E66">
        <v>2013</v>
      </c>
    </row>
    <row r="67" spans="1:12" x14ac:dyDescent="0.2">
      <c r="A67" t="s">
        <v>348</v>
      </c>
      <c r="B67" t="s">
        <v>349</v>
      </c>
      <c r="C67" t="s">
        <v>350</v>
      </c>
      <c r="D67">
        <v>0.78142254799999999</v>
      </c>
      <c r="E67">
        <v>2013</v>
      </c>
      <c r="F67">
        <v>2176.1999999999998</v>
      </c>
      <c r="G67">
        <v>2784.92</v>
      </c>
      <c r="H67">
        <v>2013</v>
      </c>
      <c r="I67">
        <v>26114.400000000001</v>
      </c>
      <c r="J67">
        <v>33419.051019999999</v>
      </c>
      <c r="K67">
        <v>502.2</v>
      </c>
      <c r="L67">
        <v>642.67405810000002</v>
      </c>
    </row>
    <row r="68" spans="1:12" x14ac:dyDescent="0.2">
      <c r="A68" t="s">
        <v>135</v>
      </c>
      <c r="B68" t="s">
        <v>136</v>
      </c>
      <c r="C68" t="s">
        <v>522</v>
      </c>
      <c r="D68">
        <v>0.80113570857710004</v>
      </c>
      <c r="E68">
        <v>2013</v>
      </c>
      <c r="F68">
        <v>800.375</v>
      </c>
      <c r="G68">
        <v>999.05</v>
      </c>
      <c r="H68">
        <v>2013</v>
      </c>
      <c r="I68">
        <v>9604.5</v>
      </c>
      <c r="J68">
        <v>11988.60555</v>
      </c>
      <c r="K68">
        <v>184.70192309999999</v>
      </c>
      <c r="L68">
        <v>230.55010669999999</v>
      </c>
    </row>
    <row r="69" spans="1:12" x14ac:dyDescent="0.2">
      <c r="A69" t="s">
        <v>139</v>
      </c>
      <c r="B69" t="s">
        <v>140</v>
      </c>
      <c r="C69" t="s">
        <v>141</v>
      </c>
      <c r="D69">
        <v>0.92702318678160001</v>
      </c>
      <c r="E69">
        <v>2013</v>
      </c>
    </row>
    <row r="70" spans="1:12" x14ac:dyDescent="0.2">
      <c r="A70" t="s">
        <v>149</v>
      </c>
      <c r="B70" t="s">
        <v>150</v>
      </c>
      <c r="C70" t="s">
        <v>512</v>
      </c>
      <c r="D70">
        <v>3202.1986060486602</v>
      </c>
      <c r="E70">
        <v>2013</v>
      </c>
    </row>
    <row r="71" spans="1:12" x14ac:dyDescent="0.2">
      <c r="A71" t="s">
        <v>463</v>
      </c>
      <c r="B71" t="s">
        <v>134</v>
      </c>
      <c r="C71" t="s">
        <v>521</v>
      </c>
      <c r="D71">
        <v>11.519749926854701</v>
      </c>
      <c r="E71">
        <v>2013</v>
      </c>
    </row>
    <row r="72" spans="1:12" x14ac:dyDescent="0.2">
      <c r="A72" t="s">
        <v>151</v>
      </c>
      <c r="B72" t="s">
        <v>152</v>
      </c>
      <c r="C72" t="s">
        <v>512</v>
      </c>
      <c r="D72">
        <v>246.520151863677</v>
      </c>
      <c r="E72">
        <v>2013</v>
      </c>
    </row>
    <row r="73" spans="1:12" x14ac:dyDescent="0.2">
      <c r="A73" t="s">
        <v>120</v>
      </c>
      <c r="B73" t="s">
        <v>121</v>
      </c>
      <c r="C73" t="s">
        <v>515</v>
      </c>
      <c r="D73">
        <v>350.29248955733698</v>
      </c>
      <c r="E73">
        <v>2013</v>
      </c>
      <c r="F73" s="7"/>
    </row>
    <row r="74" spans="1:12" x14ac:dyDescent="0.2">
      <c r="A74" t="s">
        <v>142</v>
      </c>
      <c r="B74" t="s">
        <v>143</v>
      </c>
      <c r="C74" t="s">
        <v>33</v>
      </c>
      <c r="D74">
        <v>0.72521706600000002</v>
      </c>
      <c r="E74">
        <v>2013</v>
      </c>
      <c r="F74">
        <v>1541.441509</v>
      </c>
      <c r="G74">
        <v>2125.4899999999998</v>
      </c>
      <c r="H74">
        <v>2012</v>
      </c>
      <c r="I74">
        <v>18497.29811</v>
      </c>
      <c r="J74">
        <v>25505.878140000001</v>
      </c>
      <c r="K74">
        <v>355.71727129999999</v>
      </c>
      <c r="L74">
        <v>490.49765650000001</v>
      </c>
    </row>
    <row r="75" spans="1:12" x14ac:dyDescent="0.2">
      <c r="A75" t="s">
        <v>144</v>
      </c>
      <c r="B75" t="s">
        <v>145</v>
      </c>
      <c r="C75" t="s">
        <v>30</v>
      </c>
      <c r="D75">
        <v>2.0675438041444001</v>
      </c>
      <c r="E75">
        <v>2013</v>
      </c>
    </row>
    <row r="76" spans="1:12" x14ac:dyDescent="0.2">
      <c r="A76" t="s">
        <v>379</v>
      </c>
      <c r="B76" t="s">
        <v>380</v>
      </c>
      <c r="C76" s="4" t="s">
        <v>107</v>
      </c>
    </row>
    <row r="77" spans="1:12" x14ac:dyDescent="0.2">
      <c r="A77" t="s">
        <v>146</v>
      </c>
      <c r="B77" t="s">
        <v>147</v>
      </c>
      <c r="C77" t="s">
        <v>148</v>
      </c>
      <c r="D77">
        <v>4.0499762060764999</v>
      </c>
      <c r="E77">
        <v>2013</v>
      </c>
      <c r="F77">
        <v>2025.5</v>
      </c>
      <c r="G77">
        <v>500.13</v>
      </c>
      <c r="H77">
        <v>2013</v>
      </c>
      <c r="I77">
        <v>24306</v>
      </c>
      <c r="J77">
        <v>6001.5167410000004</v>
      </c>
      <c r="K77">
        <v>467.42307690000001</v>
      </c>
      <c r="L77">
        <v>115.41378349999999</v>
      </c>
    </row>
    <row r="78" spans="1:12" x14ac:dyDescent="0.2">
      <c r="A78" t="s">
        <v>381</v>
      </c>
      <c r="B78" t="s">
        <v>382</v>
      </c>
      <c r="C78" t="s">
        <v>30</v>
      </c>
      <c r="F78" s="7"/>
    </row>
    <row r="79" spans="1:12" x14ac:dyDescent="0.2">
      <c r="A79" t="s">
        <v>153</v>
      </c>
      <c r="B79" t="s">
        <v>154</v>
      </c>
      <c r="C79" t="s">
        <v>30</v>
      </c>
      <c r="D79">
        <v>134.56601905593001</v>
      </c>
      <c r="E79">
        <v>2013</v>
      </c>
    </row>
    <row r="80" spans="1:12" x14ac:dyDescent="0.2">
      <c r="A80" t="s">
        <v>464</v>
      </c>
      <c r="B80" t="s">
        <v>160</v>
      </c>
      <c r="C80" t="s">
        <v>30</v>
      </c>
      <c r="D80">
        <v>6.0323961577205001</v>
      </c>
      <c r="E80">
        <v>2013</v>
      </c>
      <c r="F80" s="6">
        <v>13807.25</v>
      </c>
      <c r="G80">
        <f>F80/D80</f>
        <v>2288.8500090182129</v>
      </c>
      <c r="H80">
        <v>2013</v>
      </c>
      <c r="I80">
        <f>F80*12</f>
        <v>165687</v>
      </c>
      <c r="J80">
        <f>G80*12</f>
        <v>27466.200108218552</v>
      </c>
      <c r="K80">
        <f>I80/52</f>
        <v>3186.2884615384614</v>
      </c>
      <c r="L80">
        <f>J80/52</f>
        <v>528.19615592727985</v>
      </c>
    </row>
    <row r="81" spans="1:13" x14ac:dyDescent="0.2">
      <c r="A81" t="s">
        <v>157</v>
      </c>
      <c r="B81" t="s">
        <v>158</v>
      </c>
      <c r="C81" t="s">
        <v>159</v>
      </c>
      <c r="D81">
        <v>10.767667817408</v>
      </c>
      <c r="E81">
        <v>2013</v>
      </c>
      <c r="F81">
        <v>5315.1664559999999</v>
      </c>
      <c r="G81">
        <v>493.62</v>
      </c>
      <c r="H81">
        <v>2011</v>
      </c>
      <c r="I81">
        <v>63781.997470000002</v>
      </c>
      <c r="J81">
        <v>5923.4737320000004</v>
      </c>
      <c r="K81">
        <v>1226.5768740000001</v>
      </c>
      <c r="L81">
        <v>113.9129564</v>
      </c>
    </row>
    <row r="82" spans="1:13" x14ac:dyDescent="0.2">
      <c r="A82" t="s">
        <v>98</v>
      </c>
      <c r="B82" t="s">
        <v>99</v>
      </c>
      <c r="C82" t="s">
        <v>100</v>
      </c>
      <c r="D82">
        <v>4.2063671202624002</v>
      </c>
      <c r="E82">
        <v>2013</v>
      </c>
      <c r="F82">
        <v>7939</v>
      </c>
      <c r="G82">
        <v>1887.38</v>
      </c>
      <c r="H82">
        <v>2013</v>
      </c>
      <c r="I82">
        <v>95268</v>
      </c>
      <c r="J82">
        <v>22648.522410000001</v>
      </c>
      <c r="K82">
        <v>1832.0769230000001</v>
      </c>
      <c r="L82">
        <v>435.5485079</v>
      </c>
    </row>
    <row r="83" spans="1:13" x14ac:dyDescent="0.2">
      <c r="A83" t="s">
        <v>155</v>
      </c>
      <c r="B83" t="s">
        <v>156</v>
      </c>
      <c r="C83" t="s">
        <v>30</v>
      </c>
      <c r="D83">
        <v>22.492373373282899</v>
      </c>
      <c r="E83">
        <v>2013</v>
      </c>
    </row>
    <row r="84" spans="1:13" x14ac:dyDescent="0.2">
      <c r="A84" t="s">
        <v>161</v>
      </c>
      <c r="B84" t="s">
        <v>162</v>
      </c>
      <c r="C84" t="s">
        <v>163</v>
      </c>
      <c r="D84">
        <v>143.64103446300001</v>
      </c>
      <c r="E84">
        <v>2013</v>
      </c>
      <c r="F84">
        <v>230664</v>
      </c>
      <c r="G84">
        <v>1605.84</v>
      </c>
      <c r="H84">
        <v>2013</v>
      </c>
      <c r="I84">
        <v>2767968</v>
      </c>
      <c r="J84">
        <v>19270.036660000002</v>
      </c>
      <c r="K84">
        <v>53230.153850000002</v>
      </c>
      <c r="L84">
        <v>370.57762810000003</v>
      </c>
    </row>
    <row r="85" spans="1:13" x14ac:dyDescent="0.2">
      <c r="A85" t="s">
        <v>168</v>
      </c>
      <c r="B85" t="s">
        <v>169</v>
      </c>
      <c r="C85" t="s">
        <v>170</v>
      </c>
      <c r="D85">
        <v>4384.4344068550699</v>
      </c>
      <c r="E85">
        <v>2013</v>
      </c>
      <c r="F85">
        <v>1909478</v>
      </c>
      <c r="G85">
        <v>435.51</v>
      </c>
      <c r="H85">
        <v>2013</v>
      </c>
      <c r="I85">
        <v>22913736</v>
      </c>
      <c r="J85">
        <v>5226.1555019999996</v>
      </c>
      <c r="K85">
        <v>440648.76919999998</v>
      </c>
      <c r="L85">
        <v>100.5029904</v>
      </c>
    </row>
    <row r="86" spans="1:13" x14ac:dyDescent="0.2">
      <c r="A86" t="s">
        <v>166</v>
      </c>
      <c r="B86" t="s">
        <v>167</v>
      </c>
      <c r="C86" s="4" t="s">
        <v>523</v>
      </c>
      <c r="D86">
        <v>17.5303976913188</v>
      </c>
      <c r="E86">
        <v>2013</v>
      </c>
      <c r="F86">
        <v>10291.32</v>
      </c>
      <c r="G86">
        <v>587.05999999999995</v>
      </c>
      <c r="H86">
        <v>2012</v>
      </c>
      <c r="I86">
        <v>123495.84</v>
      </c>
      <c r="J86">
        <v>7044.6684770000002</v>
      </c>
      <c r="K86">
        <v>2374.92</v>
      </c>
      <c r="L86">
        <v>135.4743938</v>
      </c>
    </row>
    <row r="87" spans="1:13" x14ac:dyDescent="0.2">
      <c r="A87" t="s">
        <v>174</v>
      </c>
      <c r="B87" t="s">
        <v>175</v>
      </c>
      <c r="C87" t="s">
        <v>33</v>
      </c>
      <c r="D87">
        <v>0.95715871600000002</v>
      </c>
      <c r="E87">
        <v>2013</v>
      </c>
      <c r="F87">
        <v>2981.853333</v>
      </c>
      <c r="G87">
        <v>3115.32</v>
      </c>
      <c r="H87">
        <v>2013</v>
      </c>
      <c r="I87">
        <v>35782.239999999998</v>
      </c>
      <c r="J87">
        <v>37383.810440000001</v>
      </c>
      <c r="K87">
        <v>688.12</v>
      </c>
      <c r="L87">
        <v>718.91943149999997</v>
      </c>
    </row>
    <row r="88" spans="1:13" x14ac:dyDescent="0.2">
      <c r="A88" t="s">
        <v>465</v>
      </c>
      <c r="B88" t="s">
        <v>171</v>
      </c>
      <c r="C88" s="4" t="s">
        <v>486</v>
      </c>
      <c r="D88">
        <v>8565.4058839527406</v>
      </c>
      <c r="E88">
        <v>2013</v>
      </c>
      <c r="F88" s="3">
        <v>3191485.8333333335</v>
      </c>
      <c r="G88">
        <f>F88/D88</f>
        <v>372.60182139325957</v>
      </c>
      <c r="H88">
        <v>2011</v>
      </c>
      <c r="I88">
        <f>F88*12</f>
        <v>38297830</v>
      </c>
      <c r="J88">
        <f>G88*12</f>
        <v>4471.2218567191148</v>
      </c>
      <c r="K88">
        <f>I88/52</f>
        <v>736496.73076923075</v>
      </c>
      <c r="L88">
        <f>J88/52</f>
        <v>85.985035706136827</v>
      </c>
      <c r="M88" t="s">
        <v>485</v>
      </c>
    </row>
    <row r="89" spans="1:13" x14ac:dyDescent="0.2">
      <c r="A89" t="s">
        <v>172</v>
      </c>
      <c r="B89" t="s">
        <v>173</v>
      </c>
      <c r="C89" s="4" t="s">
        <v>524</v>
      </c>
      <c r="D89">
        <v>598.43661221040099</v>
      </c>
      <c r="E89">
        <v>2013</v>
      </c>
      <c r="M89" t="s">
        <v>525</v>
      </c>
    </row>
    <row r="90" spans="1:13" x14ac:dyDescent="0.2">
      <c r="A90" t="s">
        <v>164</v>
      </c>
      <c r="B90" t="s">
        <v>165</v>
      </c>
      <c r="C90" t="s">
        <v>107</v>
      </c>
      <c r="D90">
        <v>147.63420184399999</v>
      </c>
      <c r="E90">
        <v>2013</v>
      </c>
      <c r="F90" s="7">
        <v>398000</v>
      </c>
      <c r="G90">
        <v>2695.85</v>
      </c>
      <c r="H90">
        <v>2013</v>
      </c>
      <c r="I90">
        <v>4776000</v>
      </c>
      <c r="J90">
        <v>32350.22739</v>
      </c>
      <c r="K90">
        <v>91846.153850000002</v>
      </c>
      <c r="L90">
        <v>622.11975749999999</v>
      </c>
    </row>
    <row r="91" spans="1:13" x14ac:dyDescent="0.2">
      <c r="A91" t="s">
        <v>176</v>
      </c>
      <c r="B91" t="s">
        <v>177</v>
      </c>
      <c r="C91" t="s">
        <v>488</v>
      </c>
      <c r="D91">
        <v>4.3491101539999999</v>
      </c>
      <c r="E91">
        <v>2013</v>
      </c>
      <c r="F91">
        <v>9149</v>
      </c>
      <c r="G91">
        <v>2103.65</v>
      </c>
      <c r="H91">
        <v>2012</v>
      </c>
      <c r="I91">
        <v>109788</v>
      </c>
      <c r="J91">
        <v>25243.784619999999</v>
      </c>
      <c r="K91">
        <v>2111.3076919999999</v>
      </c>
      <c r="L91">
        <v>485.45739650000002</v>
      </c>
      <c r="M91" t="s">
        <v>487</v>
      </c>
    </row>
    <row r="92" spans="1:13" x14ac:dyDescent="0.2">
      <c r="A92" t="s">
        <v>178</v>
      </c>
      <c r="B92" t="s">
        <v>179</v>
      </c>
      <c r="C92" t="s">
        <v>33</v>
      </c>
      <c r="D92">
        <v>0.83676677700000002</v>
      </c>
      <c r="E92">
        <v>2013</v>
      </c>
      <c r="F92">
        <v>2175.318029</v>
      </c>
      <c r="G92">
        <v>2599.67</v>
      </c>
      <c r="H92">
        <v>2013</v>
      </c>
      <c r="I92">
        <v>26103.816350000001</v>
      </c>
      <c r="J92">
        <v>31196.047770000001</v>
      </c>
      <c r="K92">
        <v>501.99646819999998</v>
      </c>
      <c r="L92">
        <v>599.92399560000001</v>
      </c>
    </row>
    <row r="93" spans="1:13" x14ac:dyDescent="0.2">
      <c r="A93" t="s">
        <v>180</v>
      </c>
      <c r="B93" t="s">
        <v>181</v>
      </c>
      <c r="C93" t="s">
        <v>182</v>
      </c>
      <c r="D93">
        <v>71.5045063581411</v>
      </c>
      <c r="E93">
        <v>2013</v>
      </c>
      <c r="F93">
        <v>81604</v>
      </c>
      <c r="G93">
        <v>1141.24</v>
      </c>
      <c r="H93">
        <v>2013</v>
      </c>
      <c r="I93">
        <v>979248</v>
      </c>
      <c r="J93">
        <v>13694.91309</v>
      </c>
      <c r="K93">
        <v>18831.692309999999</v>
      </c>
      <c r="L93">
        <v>263.36371320000001</v>
      </c>
    </row>
    <row r="94" spans="1:13" x14ac:dyDescent="0.2">
      <c r="A94" t="s">
        <v>185</v>
      </c>
      <c r="B94" t="s">
        <v>186</v>
      </c>
      <c r="C94" t="s">
        <v>526</v>
      </c>
      <c r="D94">
        <v>0.34070951877759997</v>
      </c>
      <c r="E94">
        <v>2013</v>
      </c>
      <c r="F94">
        <v>437</v>
      </c>
      <c r="G94">
        <v>1282.6199999999999</v>
      </c>
      <c r="H94">
        <v>2012</v>
      </c>
      <c r="I94">
        <v>5244</v>
      </c>
      <c r="J94">
        <v>15391.410309999999</v>
      </c>
      <c r="K94">
        <v>100.8461538</v>
      </c>
      <c r="L94">
        <v>295.98865979999999</v>
      </c>
    </row>
    <row r="95" spans="1:13" x14ac:dyDescent="0.2">
      <c r="A95" t="s">
        <v>183</v>
      </c>
      <c r="B95" t="s">
        <v>184</v>
      </c>
      <c r="C95" t="s">
        <v>86</v>
      </c>
      <c r="D95">
        <v>112.261024654</v>
      </c>
      <c r="E95">
        <v>2013</v>
      </c>
      <c r="F95">
        <v>324000</v>
      </c>
      <c r="G95">
        <v>2886.13</v>
      </c>
      <c r="H95">
        <v>2013</v>
      </c>
      <c r="I95">
        <v>3888000</v>
      </c>
      <c r="J95">
        <v>34633.569499999998</v>
      </c>
      <c r="K95">
        <v>74769.230769999995</v>
      </c>
      <c r="L95">
        <v>666.03018280000003</v>
      </c>
    </row>
    <row r="96" spans="1:13" x14ac:dyDescent="0.2">
      <c r="A96" t="s">
        <v>187</v>
      </c>
      <c r="B96" t="s">
        <v>188</v>
      </c>
      <c r="C96" t="s">
        <v>480</v>
      </c>
      <c r="D96">
        <v>89.815530353114099</v>
      </c>
      <c r="E96">
        <v>2013</v>
      </c>
      <c r="F96">
        <v>101263</v>
      </c>
      <c r="G96">
        <v>1127.46</v>
      </c>
      <c r="H96">
        <v>2012</v>
      </c>
      <c r="I96">
        <v>1215156</v>
      </c>
      <c r="J96">
        <v>13529.464169999999</v>
      </c>
      <c r="K96">
        <v>23368.384620000001</v>
      </c>
      <c r="L96">
        <v>260.18200330000002</v>
      </c>
    </row>
    <row r="97" spans="1:13" x14ac:dyDescent="0.2">
      <c r="A97" t="s">
        <v>189</v>
      </c>
      <c r="B97" t="s">
        <v>190</v>
      </c>
      <c r="C97" s="4" t="s">
        <v>527</v>
      </c>
      <c r="D97">
        <v>39.558240077523003</v>
      </c>
      <c r="E97">
        <v>2013</v>
      </c>
      <c r="F97" s="7">
        <v>36066.908329999998</v>
      </c>
      <c r="G97">
        <v>911.74</v>
      </c>
      <c r="H97">
        <v>2012</v>
      </c>
      <c r="I97">
        <v>432802.9</v>
      </c>
      <c r="J97">
        <v>10940.90382</v>
      </c>
      <c r="K97">
        <v>8323.1326919999992</v>
      </c>
      <c r="L97">
        <v>210.4019965</v>
      </c>
    </row>
    <row r="98" spans="1:13" x14ac:dyDescent="0.2">
      <c r="A98" t="s">
        <v>466</v>
      </c>
      <c r="B98" t="s">
        <v>194</v>
      </c>
      <c r="C98" t="s">
        <v>480</v>
      </c>
      <c r="D98">
        <v>18.538158387990801</v>
      </c>
      <c r="E98">
        <v>2013</v>
      </c>
      <c r="F98" s="6">
        <v>11426.156666666668</v>
      </c>
      <c r="G98">
        <f>F98/D98</f>
        <v>616.35877887787615</v>
      </c>
      <c r="H98">
        <v>2013</v>
      </c>
      <c r="I98">
        <f>F98*12</f>
        <v>137113.88</v>
      </c>
      <c r="J98">
        <f>G98*12</f>
        <v>7396.3053465345138</v>
      </c>
      <c r="K98">
        <f>I98/52</f>
        <v>2636.8053846153848</v>
      </c>
      <c r="L98">
        <f>J98/52</f>
        <v>142.23664127950988</v>
      </c>
    </row>
    <row r="99" spans="1:13" x14ac:dyDescent="0.2">
      <c r="A99" t="s">
        <v>74</v>
      </c>
      <c r="B99" t="s">
        <v>75</v>
      </c>
      <c r="C99" t="s">
        <v>481</v>
      </c>
      <c r="D99">
        <v>1562.9153451258301</v>
      </c>
      <c r="E99">
        <v>2013</v>
      </c>
      <c r="F99">
        <v>487583</v>
      </c>
      <c r="G99">
        <v>311.97000000000003</v>
      </c>
      <c r="H99">
        <v>2012</v>
      </c>
      <c r="I99">
        <v>5850996</v>
      </c>
      <c r="J99">
        <v>3743.6423020000002</v>
      </c>
      <c r="K99">
        <v>112519.1538</v>
      </c>
      <c r="L99">
        <v>71.993121189999997</v>
      </c>
    </row>
    <row r="100" spans="1:13" x14ac:dyDescent="0.2">
      <c r="A100" t="s">
        <v>383</v>
      </c>
      <c r="B100" t="s">
        <v>384</v>
      </c>
      <c r="C100" t="s">
        <v>383</v>
      </c>
    </row>
    <row r="101" spans="1:13" x14ac:dyDescent="0.2">
      <c r="A101" t="s">
        <v>545</v>
      </c>
      <c r="B101" t="s">
        <v>315</v>
      </c>
      <c r="C101" t="s">
        <v>30</v>
      </c>
      <c r="D101">
        <v>2.1901473963712998</v>
      </c>
      <c r="E101">
        <v>2013</v>
      </c>
    </row>
    <row r="102" spans="1:13" x14ac:dyDescent="0.2">
      <c r="A102" t="s">
        <v>528</v>
      </c>
      <c r="B102" t="s">
        <v>191</v>
      </c>
      <c r="C102" t="s">
        <v>489</v>
      </c>
      <c r="D102">
        <v>915.184100919</v>
      </c>
      <c r="E102">
        <v>2013</v>
      </c>
      <c r="F102" s="6">
        <v>3110992</v>
      </c>
      <c r="G102">
        <f>F102/D102</f>
        <v>3399.3073053564158</v>
      </c>
      <c r="H102">
        <v>2013</v>
      </c>
      <c r="I102">
        <f>F102*12</f>
        <v>37331904</v>
      </c>
      <c r="J102">
        <f>G102*12</f>
        <v>40791.687664276993</v>
      </c>
      <c r="K102">
        <f>I102/52</f>
        <v>717921.23076923075</v>
      </c>
      <c r="L102">
        <f>J102/52</f>
        <v>784.45553200532675</v>
      </c>
    </row>
    <row r="103" spans="1:13" x14ac:dyDescent="0.2">
      <c r="A103" t="s">
        <v>192</v>
      </c>
      <c r="B103" t="s">
        <v>193</v>
      </c>
      <c r="C103" s="4" t="s">
        <v>529</v>
      </c>
      <c r="D103">
        <v>0.18400267420559999</v>
      </c>
      <c r="E103">
        <v>2013</v>
      </c>
      <c r="F103">
        <v>622.33333330000005</v>
      </c>
      <c r="G103">
        <v>3382.2</v>
      </c>
      <c r="H103">
        <v>2011</v>
      </c>
      <c r="I103">
        <v>7468</v>
      </c>
      <c r="J103">
        <v>40586.366650000004</v>
      </c>
      <c r="K103">
        <v>143.6153846</v>
      </c>
      <c r="L103">
        <v>780.50705100000005</v>
      </c>
      <c r="M103" t="s">
        <v>530</v>
      </c>
    </row>
    <row r="104" spans="1:13" x14ac:dyDescent="0.2">
      <c r="A104" t="s">
        <v>531</v>
      </c>
      <c r="B104" t="s">
        <v>195</v>
      </c>
      <c r="C104" s="4" t="s">
        <v>490</v>
      </c>
      <c r="D104">
        <v>3121.1049169878202</v>
      </c>
      <c r="E104">
        <v>2013</v>
      </c>
    </row>
    <row r="105" spans="1:13" x14ac:dyDescent="0.2">
      <c r="A105" t="s">
        <v>386</v>
      </c>
      <c r="B105" t="s">
        <v>387</v>
      </c>
      <c r="C105" s="4" t="s">
        <v>560</v>
      </c>
      <c r="D105">
        <v>892.38199999999995</v>
      </c>
      <c r="E105">
        <v>2011</v>
      </c>
      <c r="F105">
        <v>690000</v>
      </c>
      <c r="G105">
        <v>773.21</v>
      </c>
      <c r="H105">
        <v>2009</v>
      </c>
      <c r="I105">
        <v>8280000</v>
      </c>
      <c r="J105">
        <v>9278.5376670000005</v>
      </c>
      <c r="K105">
        <v>159230.76920000001</v>
      </c>
      <c r="L105">
        <v>178.43341670000001</v>
      </c>
      <c r="M105" t="s">
        <v>491</v>
      </c>
    </row>
    <row r="106" spans="1:13" x14ac:dyDescent="0.2">
      <c r="A106" t="s">
        <v>200</v>
      </c>
      <c r="B106" t="s">
        <v>201</v>
      </c>
      <c r="C106" t="s">
        <v>30</v>
      </c>
      <c r="D106">
        <v>45.504248800505003</v>
      </c>
      <c r="E106">
        <v>2013</v>
      </c>
    </row>
    <row r="107" spans="1:13" x14ac:dyDescent="0.2">
      <c r="A107" t="s">
        <v>388</v>
      </c>
      <c r="B107" t="s">
        <v>389</v>
      </c>
      <c r="C107" s="4" t="s">
        <v>561</v>
      </c>
      <c r="F107" s="7"/>
    </row>
    <row r="108" spans="1:13" x14ac:dyDescent="0.2">
      <c r="A108" t="s">
        <v>546</v>
      </c>
      <c r="B108" t="s">
        <v>316</v>
      </c>
      <c r="C108" t="s">
        <v>30</v>
      </c>
      <c r="D108">
        <v>2.1832491218743999</v>
      </c>
      <c r="E108">
        <v>2013</v>
      </c>
    </row>
    <row r="109" spans="1:13" x14ac:dyDescent="0.2">
      <c r="A109" t="s">
        <v>390</v>
      </c>
      <c r="B109" t="s">
        <v>391</v>
      </c>
      <c r="C109" s="4" t="s">
        <v>326</v>
      </c>
    </row>
    <row r="110" spans="1:13" x14ac:dyDescent="0.2">
      <c r="A110" t="s">
        <v>313</v>
      </c>
      <c r="B110" t="s">
        <v>314</v>
      </c>
      <c r="C110" t="s">
        <v>493</v>
      </c>
      <c r="D110">
        <v>46.870849241613001</v>
      </c>
      <c r="E110">
        <v>2013</v>
      </c>
      <c r="F110">
        <v>15162.952869999999</v>
      </c>
      <c r="G110">
        <v>323.5</v>
      </c>
      <c r="H110">
        <v>2010</v>
      </c>
      <c r="I110">
        <v>181955.4344</v>
      </c>
      <c r="J110">
        <v>3882.0596879999998</v>
      </c>
      <c r="K110">
        <v>3499.142969</v>
      </c>
      <c r="L110">
        <v>74.654994000000002</v>
      </c>
    </row>
    <row r="111" spans="1:13" x14ac:dyDescent="0.2">
      <c r="A111" t="s">
        <v>198</v>
      </c>
      <c r="B111" t="s">
        <v>199</v>
      </c>
      <c r="C111" s="4" t="s">
        <v>532</v>
      </c>
      <c r="D111">
        <v>4.1542077465747997</v>
      </c>
      <c r="E111">
        <v>2013</v>
      </c>
      <c r="F111">
        <v>1589.5</v>
      </c>
      <c r="G111">
        <v>382.62</v>
      </c>
      <c r="H111">
        <v>2013</v>
      </c>
      <c r="I111">
        <v>19074</v>
      </c>
      <c r="J111">
        <v>4591.4891989999996</v>
      </c>
      <c r="K111">
        <v>366.80769229999999</v>
      </c>
      <c r="L111">
        <v>88.297869219999995</v>
      </c>
    </row>
    <row r="112" spans="1:13" x14ac:dyDescent="0.2">
      <c r="A112" t="s">
        <v>202</v>
      </c>
      <c r="B112" t="s">
        <v>203</v>
      </c>
      <c r="C112" t="s">
        <v>204</v>
      </c>
      <c r="D112">
        <v>1.8081257510312001</v>
      </c>
      <c r="E112">
        <v>2013</v>
      </c>
      <c r="F112">
        <v>2230</v>
      </c>
      <c r="G112">
        <v>1233.32</v>
      </c>
      <c r="H112">
        <v>2013</v>
      </c>
      <c r="I112">
        <v>26760</v>
      </c>
      <c r="J112">
        <v>14799.855589999999</v>
      </c>
      <c r="K112">
        <v>514.61538459999997</v>
      </c>
      <c r="L112">
        <v>284.61260750000002</v>
      </c>
    </row>
    <row r="113" spans="1:12" x14ac:dyDescent="0.2">
      <c r="A113" t="s">
        <v>205</v>
      </c>
      <c r="B113" t="s">
        <v>206</v>
      </c>
      <c r="C113" t="s">
        <v>33</v>
      </c>
      <c r="D113">
        <v>0.998787007</v>
      </c>
      <c r="E113">
        <v>2013</v>
      </c>
      <c r="F113">
        <v>4307.9099939999996</v>
      </c>
      <c r="G113">
        <v>4313.1400000000003</v>
      </c>
      <c r="H113">
        <v>2013</v>
      </c>
      <c r="I113">
        <v>51694.919929999996</v>
      </c>
      <c r="J113">
        <v>51757.701659999999</v>
      </c>
      <c r="K113">
        <v>994.13307559999998</v>
      </c>
      <c r="L113">
        <v>995.34041660000003</v>
      </c>
    </row>
    <row r="114" spans="1:12" x14ac:dyDescent="0.2">
      <c r="A114" t="s">
        <v>196</v>
      </c>
      <c r="B114" t="s">
        <v>197</v>
      </c>
      <c r="C114" t="s">
        <v>33</v>
      </c>
      <c r="D114">
        <v>0.40490832122370002</v>
      </c>
      <c r="E114">
        <v>2013</v>
      </c>
      <c r="F114">
        <v>716</v>
      </c>
      <c r="G114">
        <v>1768.3</v>
      </c>
      <c r="H114">
        <v>2013</v>
      </c>
      <c r="I114">
        <v>8592</v>
      </c>
      <c r="J114">
        <v>21219.61824</v>
      </c>
      <c r="K114">
        <v>165.2307692</v>
      </c>
      <c r="L114">
        <v>408.06958159999999</v>
      </c>
    </row>
    <row r="115" spans="1:12" x14ac:dyDescent="0.2">
      <c r="A115" t="s">
        <v>233</v>
      </c>
      <c r="B115" t="s">
        <v>234</v>
      </c>
      <c r="C115" t="s">
        <v>538</v>
      </c>
      <c r="D115">
        <v>4.1779959051639004</v>
      </c>
      <c r="E115">
        <v>2013</v>
      </c>
    </row>
    <row r="116" spans="1:12" x14ac:dyDescent="0.2">
      <c r="A116" t="s">
        <v>395</v>
      </c>
      <c r="B116" t="s">
        <v>396</v>
      </c>
      <c r="C116" t="s">
        <v>33</v>
      </c>
    </row>
    <row r="117" spans="1:12" x14ac:dyDescent="0.2">
      <c r="A117" t="s">
        <v>227</v>
      </c>
      <c r="B117" t="s">
        <v>228</v>
      </c>
      <c r="C117" t="s">
        <v>537</v>
      </c>
      <c r="D117">
        <v>5.7635828359326</v>
      </c>
      <c r="E117">
        <v>2013</v>
      </c>
      <c r="F117" s="6">
        <v>3386.2</v>
      </c>
      <c r="G117">
        <f>F117/D117</f>
        <v>587.51649735803301</v>
      </c>
      <c r="H117">
        <v>2012</v>
      </c>
      <c r="I117">
        <f>F117*12</f>
        <v>40634.399999999994</v>
      </c>
      <c r="J117">
        <f>G117*12</f>
        <v>7050.1979682963956</v>
      </c>
      <c r="K117">
        <f>I117/52</f>
        <v>781.4307692307691</v>
      </c>
      <c r="L117">
        <f>J117/52</f>
        <v>135.58073015954608</v>
      </c>
    </row>
    <row r="118" spans="1:12" x14ac:dyDescent="0.2">
      <c r="A118" t="s">
        <v>208</v>
      </c>
      <c r="B118" t="s">
        <v>209</v>
      </c>
      <c r="C118" s="4" t="s">
        <v>533</v>
      </c>
      <c r="D118">
        <v>766.11166120841403</v>
      </c>
      <c r="E118">
        <v>2013</v>
      </c>
      <c r="F118">
        <v>116000</v>
      </c>
      <c r="G118">
        <v>151.41</v>
      </c>
      <c r="H118">
        <v>2010</v>
      </c>
      <c r="I118">
        <v>1392000</v>
      </c>
      <c r="J118">
        <v>1816.9675130000001</v>
      </c>
      <c r="K118">
        <v>26769.230769999998</v>
      </c>
      <c r="L118">
        <v>34.941682950000001</v>
      </c>
    </row>
    <row r="119" spans="1:12" x14ac:dyDescent="0.2">
      <c r="A119" t="s">
        <v>215</v>
      </c>
      <c r="B119" t="s">
        <v>216</v>
      </c>
      <c r="C119" t="s">
        <v>535</v>
      </c>
      <c r="D119">
        <v>11.826596344688699</v>
      </c>
      <c r="E119">
        <v>2013</v>
      </c>
    </row>
    <row r="120" spans="1:12" x14ac:dyDescent="0.2">
      <c r="A120" t="s">
        <v>225</v>
      </c>
      <c r="B120" t="s">
        <v>226</v>
      </c>
      <c r="C120" t="s">
        <v>30</v>
      </c>
      <c r="D120">
        <v>9.3765936070000002</v>
      </c>
      <c r="E120">
        <v>2013</v>
      </c>
      <c r="F120">
        <v>6390.8</v>
      </c>
      <c r="G120">
        <v>681.57</v>
      </c>
      <c r="H120">
        <v>2013</v>
      </c>
      <c r="I120">
        <v>76689.600000000006</v>
      </c>
      <c r="J120">
        <v>8178.8337229999997</v>
      </c>
      <c r="K120">
        <v>1474.8</v>
      </c>
      <c r="L120">
        <v>157.28526389999999</v>
      </c>
    </row>
    <row r="121" spans="1:12" x14ac:dyDescent="0.2">
      <c r="A121" t="s">
        <v>392</v>
      </c>
      <c r="B121" t="s">
        <v>393</v>
      </c>
      <c r="C121" t="s">
        <v>30</v>
      </c>
    </row>
    <row r="122" spans="1:12" x14ac:dyDescent="0.2">
      <c r="A122" t="s">
        <v>470</v>
      </c>
      <c r="B122" t="s">
        <v>207</v>
      </c>
      <c r="C122" s="4" t="s">
        <v>492</v>
      </c>
      <c r="D122">
        <v>23.285862752102901</v>
      </c>
      <c r="E122">
        <v>2013</v>
      </c>
      <c r="F122" s="6">
        <v>31025</v>
      </c>
      <c r="G122">
        <f>F122/D122</f>
        <v>1332.3534682947572</v>
      </c>
      <c r="H122">
        <v>2013</v>
      </c>
      <c r="I122">
        <f>F122*12</f>
        <v>372300</v>
      </c>
      <c r="J122">
        <f>G122*12</f>
        <v>15988.241619537086</v>
      </c>
      <c r="K122">
        <f>I122/52</f>
        <v>7159.6153846153848</v>
      </c>
      <c r="L122">
        <f>J122/52</f>
        <v>307.4661849910978</v>
      </c>
    </row>
    <row r="123" spans="1:12" x14ac:dyDescent="0.2">
      <c r="A123" t="s">
        <v>217</v>
      </c>
      <c r="B123" t="s">
        <v>218</v>
      </c>
      <c r="C123" t="s">
        <v>512</v>
      </c>
      <c r="D123">
        <v>224.502188263433</v>
      </c>
      <c r="E123">
        <v>2013</v>
      </c>
    </row>
    <row r="124" spans="1:12" x14ac:dyDescent="0.2">
      <c r="A124" t="s">
        <v>219</v>
      </c>
      <c r="B124" t="s">
        <v>220</v>
      </c>
      <c r="C124" t="s">
        <v>33</v>
      </c>
      <c r="D124">
        <v>0.64481341950570004</v>
      </c>
      <c r="E124">
        <v>2013</v>
      </c>
      <c r="F124">
        <v>1320.916667</v>
      </c>
      <c r="G124">
        <v>2048.5300000000002</v>
      </c>
      <c r="H124">
        <v>2013</v>
      </c>
      <c r="I124">
        <v>15851</v>
      </c>
      <c r="J124">
        <v>24582.304769999999</v>
      </c>
      <c r="K124">
        <v>304.82692309999999</v>
      </c>
      <c r="L124">
        <v>472.73663019999998</v>
      </c>
    </row>
    <row r="125" spans="1:12" x14ac:dyDescent="0.2">
      <c r="A125" t="s">
        <v>238</v>
      </c>
      <c r="B125" t="s">
        <v>239</v>
      </c>
      <c r="C125" t="s">
        <v>539</v>
      </c>
      <c r="D125">
        <v>285.1718580639</v>
      </c>
      <c r="E125">
        <v>2013</v>
      </c>
      <c r="F125">
        <v>32332.3</v>
      </c>
      <c r="G125">
        <v>113.38</v>
      </c>
      <c r="H125">
        <v>2008</v>
      </c>
      <c r="I125">
        <v>387987.6</v>
      </c>
      <c r="J125">
        <v>1360.5395799999999</v>
      </c>
      <c r="K125">
        <v>7461.3</v>
      </c>
      <c r="L125">
        <v>26.164222689999999</v>
      </c>
    </row>
    <row r="126" spans="1:12" x14ac:dyDescent="0.2">
      <c r="A126" t="s">
        <v>231</v>
      </c>
      <c r="B126" t="s">
        <v>232</v>
      </c>
      <c r="C126" t="s">
        <v>33</v>
      </c>
      <c r="D126">
        <v>0.45530025007309999</v>
      </c>
      <c r="E126">
        <v>2013</v>
      </c>
      <c r="F126">
        <v>726</v>
      </c>
      <c r="G126">
        <v>1594.55</v>
      </c>
      <c r="H126">
        <v>2013</v>
      </c>
      <c r="I126">
        <v>8712</v>
      </c>
      <c r="J126">
        <v>19134.62599</v>
      </c>
      <c r="K126">
        <v>167.53846150000001</v>
      </c>
      <c r="L126">
        <v>367.97357679999999</v>
      </c>
    </row>
    <row r="127" spans="1:12" x14ac:dyDescent="0.2">
      <c r="A127" t="s">
        <v>229</v>
      </c>
      <c r="B127" t="s">
        <v>230</v>
      </c>
      <c r="C127" t="s">
        <v>494</v>
      </c>
      <c r="D127">
        <v>715.67709986935495</v>
      </c>
      <c r="E127">
        <v>2013</v>
      </c>
      <c r="F127">
        <v>557550</v>
      </c>
      <c r="G127">
        <v>779.05</v>
      </c>
      <c r="H127">
        <v>2012</v>
      </c>
      <c r="I127">
        <v>6690600</v>
      </c>
      <c r="J127">
        <v>9348.6294319999997</v>
      </c>
      <c r="K127">
        <v>128665.3846</v>
      </c>
      <c r="L127">
        <v>179.7813352</v>
      </c>
    </row>
    <row r="128" spans="1:12" x14ac:dyDescent="0.2">
      <c r="A128" t="s">
        <v>235</v>
      </c>
      <c r="B128" t="s">
        <v>236</v>
      </c>
      <c r="C128" t="s">
        <v>237</v>
      </c>
      <c r="D128">
        <v>16.0508102313587</v>
      </c>
      <c r="E128">
        <v>2013</v>
      </c>
    </row>
    <row r="129" spans="1:13" x14ac:dyDescent="0.2">
      <c r="A129" t="s">
        <v>221</v>
      </c>
      <c r="B129" t="s">
        <v>222</v>
      </c>
      <c r="C129" t="s">
        <v>536</v>
      </c>
      <c r="D129">
        <v>119.020696197985</v>
      </c>
      <c r="E129">
        <v>2013</v>
      </c>
    </row>
    <row r="130" spans="1:13" x14ac:dyDescent="0.2">
      <c r="A130" t="s">
        <v>223</v>
      </c>
      <c r="B130" t="s">
        <v>224</v>
      </c>
      <c r="C130" t="s">
        <v>493</v>
      </c>
      <c r="D130">
        <v>18.9859188672988</v>
      </c>
      <c r="E130">
        <v>2013</v>
      </c>
      <c r="F130">
        <v>23391</v>
      </c>
      <c r="G130">
        <v>1232.02</v>
      </c>
      <c r="H130">
        <v>2013</v>
      </c>
      <c r="I130">
        <v>280692</v>
      </c>
      <c r="J130">
        <v>14784.21992</v>
      </c>
      <c r="K130">
        <v>5397.9230770000004</v>
      </c>
      <c r="L130">
        <v>284.31192160000001</v>
      </c>
    </row>
    <row r="131" spans="1:13" x14ac:dyDescent="0.2">
      <c r="A131" t="s">
        <v>210</v>
      </c>
      <c r="B131" t="s">
        <v>211</v>
      </c>
      <c r="C131" t="s">
        <v>534</v>
      </c>
      <c r="D131">
        <v>116.280768031845</v>
      </c>
      <c r="E131">
        <v>2013</v>
      </c>
      <c r="F131">
        <v>27541.666669999999</v>
      </c>
      <c r="G131">
        <v>236.85</v>
      </c>
      <c r="H131">
        <v>2009</v>
      </c>
      <c r="I131">
        <v>330500</v>
      </c>
      <c r="J131">
        <v>2842.2584889999998</v>
      </c>
      <c r="K131">
        <v>6355.7692310000002</v>
      </c>
      <c r="L131">
        <v>54.658817089999999</v>
      </c>
    </row>
    <row r="132" spans="1:13" x14ac:dyDescent="0.2">
      <c r="A132" t="s">
        <v>212</v>
      </c>
      <c r="B132" t="s">
        <v>213</v>
      </c>
      <c r="C132" t="s">
        <v>214</v>
      </c>
      <c r="D132">
        <v>1.5896200135577001</v>
      </c>
      <c r="E132">
        <v>2013</v>
      </c>
      <c r="F132">
        <v>2674.4469650000001</v>
      </c>
      <c r="G132">
        <v>1682.44</v>
      </c>
      <c r="H132">
        <v>2013</v>
      </c>
      <c r="I132">
        <v>32093.363580000001</v>
      </c>
      <c r="J132">
        <v>20189.33035</v>
      </c>
      <c r="K132">
        <v>617.18006879999996</v>
      </c>
      <c r="L132">
        <v>388.2563528</v>
      </c>
    </row>
    <row r="133" spans="1:13" x14ac:dyDescent="0.2">
      <c r="A133" t="s">
        <v>240</v>
      </c>
      <c r="B133" t="s">
        <v>241</v>
      </c>
      <c r="C133" t="s">
        <v>30</v>
      </c>
      <c r="D133">
        <v>5.5737290068289003</v>
      </c>
      <c r="E133">
        <v>2013</v>
      </c>
    </row>
    <row r="134" spans="1:13" x14ac:dyDescent="0.2">
      <c r="A134" t="s">
        <v>397</v>
      </c>
      <c r="B134" t="s">
        <v>398</v>
      </c>
      <c r="C134" t="s">
        <v>558</v>
      </c>
    </row>
    <row r="135" spans="1:13" x14ac:dyDescent="0.2">
      <c r="A135" t="s">
        <v>251</v>
      </c>
      <c r="B135" t="s">
        <v>252</v>
      </c>
      <c r="C135" t="s">
        <v>512</v>
      </c>
      <c r="D135">
        <v>226.981682500511</v>
      </c>
      <c r="E135">
        <v>2013</v>
      </c>
    </row>
    <row r="136" spans="1:13" x14ac:dyDescent="0.2">
      <c r="A136" t="s">
        <v>253</v>
      </c>
      <c r="B136" t="s">
        <v>254</v>
      </c>
      <c r="C136" t="s">
        <v>495</v>
      </c>
      <c r="D136">
        <v>93.480246028143597</v>
      </c>
      <c r="E136">
        <v>2013</v>
      </c>
    </row>
    <row r="137" spans="1:13" x14ac:dyDescent="0.2">
      <c r="A137" t="s">
        <v>248</v>
      </c>
      <c r="B137" t="s">
        <v>249</v>
      </c>
      <c r="C137" t="s">
        <v>250</v>
      </c>
      <c r="D137">
        <v>10.1575750398676</v>
      </c>
      <c r="E137">
        <v>2013</v>
      </c>
      <c r="F137">
        <v>7462.75</v>
      </c>
      <c r="G137">
        <v>734.7</v>
      </c>
      <c r="H137">
        <v>2013</v>
      </c>
      <c r="I137">
        <v>89553</v>
      </c>
      <c r="J137">
        <v>8816.3759210000007</v>
      </c>
      <c r="K137">
        <v>1722.1730769999999</v>
      </c>
      <c r="L137">
        <v>169.54569079999999</v>
      </c>
    </row>
    <row r="138" spans="1:13" x14ac:dyDescent="0.2">
      <c r="A138" t="s">
        <v>244</v>
      </c>
      <c r="B138" t="s">
        <v>245</v>
      </c>
      <c r="C138" t="s">
        <v>33</v>
      </c>
      <c r="D138">
        <v>0.89286748100000002</v>
      </c>
      <c r="E138">
        <v>2013</v>
      </c>
      <c r="F138">
        <v>2302</v>
      </c>
      <c r="G138">
        <v>2578.21</v>
      </c>
      <c r="H138">
        <v>2012</v>
      </c>
      <c r="I138">
        <v>27624</v>
      </c>
      <c r="J138">
        <v>30938.521769999999</v>
      </c>
      <c r="K138">
        <v>531.23076920000005</v>
      </c>
      <c r="L138">
        <v>594.97157249999998</v>
      </c>
    </row>
    <row r="139" spans="1:13" x14ac:dyDescent="0.2">
      <c r="A139" t="s">
        <v>255</v>
      </c>
      <c r="B139" t="s">
        <v>256</v>
      </c>
      <c r="C139" t="s">
        <v>107</v>
      </c>
      <c r="D139">
        <v>9.8005459609999992</v>
      </c>
      <c r="E139">
        <v>2013</v>
      </c>
      <c r="F139">
        <v>41000</v>
      </c>
      <c r="G139">
        <v>4183.4399999999996</v>
      </c>
      <c r="H139">
        <v>2013</v>
      </c>
      <c r="I139">
        <v>492000</v>
      </c>
      <c r="J139">
        <v>50201.284899999999</v>
      </c>
      <c r="K139">
        <v>9461.5384620000004</v>
      </c>
      <c r="L139">
        <v>965.40932510000005</v>
      </c>
    </row>
    <row r="140" spans="1:13" x14ac:dyDescent="0.2">
      <c r="A140" t="s">
        <v>242</v>
      </c>
      <c r="B140" t="s">
        <v>243</v>
      </c>
      <c r="C140" t="s">
        <v>493</v>
      </c>
      <c r="D140">
        <v>29.685990583434201</v>
      </c>
      <c r="E140">
        <v>2013</v>
      </c>
      <c r="F140">
        <v>5117</v>
      </c>
      <c r="G140">
        <v>172.37</v>
      </c>
      <c r="H140">
        <v>2008</v>
      </c>
      <c r="I140">
        <v>61404</v>
      </c>
      <c r="J140">
        <v>2068.4504299999999</v>
      </c>
      <c r="K140">
        <v>1180.8461540000001</v>
      </c>
      <c r="L140">
        <v>39.777892889999997</v>
      </c>
    </row>
    <row r="141" spans="1:13" x14ac:dyDescent="0.2">
      <c r="A141" t="s">
        <v>246</v>
      </c>
      <c r="B141" t="s">
        <v>247</v>
      </c>
      <c r="C141" t="s">
        <v>30</v>
      </c>
      <c r="D141">
        <v>1.5697791109999999</v>
      </c>
      <c r="E141">
        <v>2013</v>
      </c>
      <c r="F141">
        <v>4169</v>
      </c>
      <c r="G141">
        <v>2655.79</v>
      </c>
      <c r="H141">
        <v>2013</v>
      </c>
      <c r="I141">
        <v>50028</v>
      </c>
      <c r="J141">
        <v>31869.451980000002</v>
      </c>
      <c r="K141">
        <v>962.07692310000004</v>
      </c>
      <c r="L141">
        <v>612.87407659999997</v>
      </c>
    </row>
    <row r="142" spans="1:13" x14ac:dyDescent="0.2">
      <c r="A142" t="s">
        <v>257</v>
      </c>
      <c r="B142" t="s">
        <v>258</v>
      </c>
      <c r="C142" t="s">
        <v>486</v>
      </c>
      <c r="D142">
        <v>0.20124650769829999</v>
      </c>
      <c r="E142">
        <v>2013</v>
      </c>
      <c r="F142">
        <v>350</v>
      </c>
      <c r="G142">
        <v>1739.16</v>
      </c>
      <c r="H142">
        <v>2012</v>
      </c>
      <c r="I142">
        <v>4200</v>
      </c>
      <c r="J142">
        <v>20869.927370000001</v>
      </c>
      <c r="K142">
        <v>80.769230769999993</v>
      </c>
      <c r="L142">
        <v>401.3447572</v>
      </c>
      <c r="M142" t="s">
        <v>496</v>
      </c>
    </row>
    <row r="143" spans="1:13" x14ac:dyDescent="0.2">
      <c r="A143" t="s">
        <v>259</v>
      </c>
      <c r="B143" t="s">
        <v>260</v>
      </c>
      <c r="C143" t="s">
        <v>493</v>
      </c>
      <c r="D143">
        <v>28.9859354465104</v>
      </c>
      <c r="E143">
        <v>2013</v>
      </c>
      <c r="F143" s="7">
        <v>12118.08</v>
      </c>
      <c r="G143">
        <v>418.07</v>
      </c>
      <c r="H143">
        <v>2013</v>
      </c>
      <c r="I143">
        <v>145416.95999999999</v>
      </c>
      <c r="J143">
        <v>5016.8110070000002</v>
      </c>
      <c r="K143">
        <v>2796.48</v>
      </c>
      <c r="L143">
        <v>96.477134750000005</v>
      </c>
    </row>
    <row r="144" spans="1:13" x14ac:dyDescent="0.2">
      <c r="A144" t="s">
        <v>261</v>
      </c>
      <c r="B144" t="s">
        <v>262</v>
      </c>
      <c r="C144" t="s">
        <v>30</v>
      </c>
      <c r="D144">
        <v>0.58755556763560002</v>
      </c>
      <c r="E144">
        <v>2013</v>
      </c>
      <c r="F144">
        <v>817.25685080000005</v>
      </c>
      <c r="G144">
        <v>1390.94</v>
      </c>
      <c r="H144">
        <v>2012</v>
      </c>
      <c r="I144">
        <v>9807.0822100000005</v>
      </c>
      <c r="J144">
        <v>16691.32717</v>
      </c>
      <c r="K144">
        <v>188.59773480000001</v>
      </c>
      <c r="L144">
        <v>320.98706099999998</v>
      </c>
    </row>
    <row r="145" spans="1:13" x14ac:dyDescent="0.2">
      <c r="A145" t="s">
        <v>268</v>
      </c>
      <c r="B145" t="s">
        <v>269</v>
      </c>
      <c r="C145" t="s">
        <v>270</v>
      </c>
      <c r="D145">
        <v>1.6142096533228001</v>
      </c>
      <c r="E145">
        <v>2013</v>
      </c>
      <c r="F145">
        <v>1413.3614070000001</v>
      </c>
      <c r="G145">
        <v>875.57</v>
      </c>
      <c r="H145">
        <v>2013</v>
      </c>
      <c r="I145">
        <v>16960.336889999999</v>
      </c>
      <c r="J145">
        <v>10506.898440000001</v>
      </c>
      <c r="K145">
        <v>326.16032469999999</v>
      </c>
      <c r="L145">
        <v>202.0557392</v>
      </c>
    </row>
    <row r="146" spans="1:13" x14ac:dyDescent="0.2">
      <c r="A146" t="s">
        <v>271</v>
      </c>
      <c r="B146" t="s">
        <v>272</v>
      </c>
      <c r="C146" t="s">
        <v>483</v>
      </c>
      <c r="D146">
        <v>19.3654036534735</v>
      </c>
      <c r="E146">
        <v>2013</v>
      </c>
      <c r="F146">
        <v>9107</v>
      </c>
      <c r="G146">
        <v>470.27</v>
      </c>
      <c r="H146">
        <v>2013</v>
      </c>
      <c r="I146">
        <v>109284</v>
      </c>
      <c r="J146">
        <v>5643.2595959999999</v>
      </c>
      <c r="K146">
        <v>2101.6153850000001</v>
      </c>
      <c r="L146">
        <v>108.52422300000001</v>
      </c>
    </row>
    <row r="147" spans="1:13" x14ac:dyDescent="0.2">
      <c r="A147" t="s">
        <v>399</v>
      </c>
      <c r="B147" t="s">
        <v>400</v>
      </c>
      <c r="C147" t="s">
        <v>30</v>
      </c>
    </row>
    <row r="148" spans="1:13" x14ac:dyDescent="0.2">
      <c r="A148" t="s">
        <v>263</v>
      </c>
      <c r="B148" t="s">
        <v>264</v>
      </c>
      <c r="C148" t="s">
        <v>539</v>
      </c>
      <c r="D148">
        <v>2.2650082227947999</v>
      </c>
      <c r="E148">
        <v>2013</v>
      </c>
    </row>
    <row r="149" spans="1:13" x14ac:dyDescent="0.2">
      <c r="A149" t="s">
        <v>273</v>
      </c>
      <c r="B149" t="s">
        <v>274</v>
      </c>
      <c r="C149" t="s">
        <v>497</v>
      </c>
      <c r="D149">
        <v>1.9226109840000001</v>
      </c>
      <c r="E149">
        <v>2013</v>
      </c>
      <c r="F149">
        <v>3530</v>
      </c>
      <c r="G149">
        <v>1836.04</v>
      </c>
      <c r="H149">
        <v>2012</v>
      </c>
      <c r="I149">
        <v>42360</v>
      </c>
      <c r="J149">
        <v>22032.538229999998</v>
      </c>
      <c r="K149">
        <v>814.61538459999997</v>
      </c>
      <c r="L149">
        <v>423.70265819999997</v>
      </c>
    </row>
    <row r="150" spans="1:13" x14ac:dyDescent="0.2">
      <c r="A150" t="s">
        <v>401</v>
      </c>
      <c r="B150" t="s">
        <v>402</v>
      </c>
      <c r="C150" t="s">
        <v>30</v>
      </c>
    </row>
    <row r="151" spans="1:13" x14ac:dyDescent="0.2">
      <c r="A151" t="s">
        <v>559</v>
      </c>
      <c r="B151" t="s">
        <v>385</v>
      </c>
      <c r="C151" s="4" t="s">
        <v>489</v>
      </c>
    </row>
    <row r="152" spans="1:13" x14ac:dyDescent="0.2">
      <c r="A152" t="s">
        <v>275</v>
      </c>
      <c r="B152" t="s">
        <v>276</v>
      </c>
      <c r="C152" t="s">
        <v>33</v>
      </c>
      <c r="D152">
        <v>0.697282128</v>
      </c>
      <c r="E152">
        <v>2013</v>
      </c>
      <c r="F152">
        <v>1094.73</v>
      </c>
      <c r="G152">
        <v>1570</v>
      </c>
      <c r="H152">
        <v>2012</v>
      </c>
      <c r="I152">
        <v>13136.76</v>
      </c>
      <c r="J152">
        <v>18839.949390000002</v>
      </c>
      <c r="K152">
        <v>252.63</v>
      </c>
      <c r="L152">
        <v>362.30671899999999</v>
      </c>
    </row>
    <row r="153" spans="1:13" x14ac:dyDescent="0.2">
      <c r="A153" t="s">
        <v>265</v>
      </c>
      <c r="B153" t="s">
        <v>266</v>
      </c>
      <c r="C153" t="s">
        <v>267</v>
      </c>
      <c r="D153">
        <v>2373.9634303533899</v>
      </c>
      <c r="E153">
        <v>2013</v>
      </c>
      <c r="F153">
        <v>1967369.71</v>
      </c>
      <c r="G153">
        <v>828.73</v>
      </c>
      <c r="H153">
        <v>2012</v>
      </c>
      <c r="I153">
        <v>23608436.52</v>
      </c>
      <c r="J153">
        <v>9944.7347069999996</v>
      </c>
      <c r="K153">
        <v>454008.3946</v>
      </c>
      <c r="L153">
        <v>191.24489819999999</v>
      </c>
    </row>
    <row r="154" spans="1:13" ht="12" customHeight="1" x14ac:dyDescent="0.2">
      <c r="A154" t="s">
        <v>377</v>
      </c>
      <c r="B154" t="s">
        <v>378</v>
      </c>
      <c r="C154" t="s">
        <v>558</v>
      </c>
    </row>
    <row r="155" spans="1:13" x14ac:dyDescent="0.2">
      <c r="A155" t="s">
        <v>277</v>
      </c>
      <c r="B155" t="s">
        <v>278</v>
      </c>
      <c r="C155" s="4" t="s">
        <v>540</v>
      </c>
      <c r="D155">
        <v>2.6783864565289002</v>
      </c>
      <c r="E155">
        <v>2013</v>
      </c>
      <c r="F155">
        <v>9435</v>
      </c>
      <c r="G155">
        <v>3522.64</v>
      </c>
      <c r="H155">
        <v>2013</v>
      </c>
      <c r="I155">
        <v>113220</v>
      </c>
      <c r="J155">
        <v>42271.719129999998</v>
      </c>
      <c r="K155">
        <v>2177.3076919999999</v>
      </c>
      <c r="L155">
        <v>812.91767549999997</v>
      </c>
      <c r="M155" t="s">
        <v>498</v>
      </c>
    </row>
    <row r="156" spans="1:13" x14ac:dyDescent="0.2">
      <c r="A156" t="s">
        <v>279</v>
      </c>
      <c r="B156" t="s">
        <v>280</v>
      </c>
      <c r="C156" t="s">
        <v>281</v>
      </c>
      <c r="D156">
        <v>2.0582556591211998</v>
      </c>
      <c r="E156">
        <v>2013</v>
      </c>
      <c r="F156">
        <v>2063</v>
      </c>
      <c r="G156">
        <v>1002.31</v>
      </c>
      <c r="H156">
        <v>2012</v>
      </c>
      <c r="I156">
        <v>24756</v>
      </c>
      <c r="J156">
        <v>12027.66036</v>
      </c>
      <c r="K156">
        <v>476.07692309999999</v>
      </c>
      <c r="L156">
        <v>231.30116079999999</v>
      </c>
    </row>
    <row r="157" spans="1:13" x14ac:dyDescent="0.2">
      <c r="A157" t="s">
        <v>467</v>
      </c>
      <c r="B157" t="s">
        <v>282</v>
      </c>
      <c r="C157" t="s">
        <v>499</v>
      </c>
      <c r="D157">
        <v>18.257159557514701</v>
      </c>
      <c r="E157">
        <v>2013</v>
      </c>
      <c r="F157" s="7">
        <v>29960</v>
      </c>
      <c r="G157">
        <v>1641</v>
      </c>
      <c r="H157">
        <v>2013</v>
      </c>
      <c r="I157">
        <v>359520</v>
      </c>
      <c r="J157">
        <v>19692.000769999999</v>
      </c>
      <c r="K157">
        <v>6913.8461539999998</v>
      </c>
      <c r="L157">
        <v>378.69232240000002</v>
      </c>
    </row>
    <row r="158" spans="1:13" x14ac:dyDescent="0.2">
      <c r="A158" t="s">
        <v>283</v>
      </c>
      <c r="B158" t="s">
        <v>284</v>
      </c>
      <c r="C158" t="s">
        <v>541</v>
      </c>
      <c r="D158">
        <v>264.01351395960199</v>
      </c>
      <c r="E158">
        <v>2013</v>
      </c>
    </row>
    <row r="159" spans="1:13" x14ac:dyDescent="0.2">
      <c r="A159" t="s">
        <v>291</v>
      </c>
      <c r="B159" t="s">
        <v>292</v>
      </c>
      <c r="C159" t="s">
        <v>486</v>
      </c>
      <c r="D159">
        <v>1.8358421637035001</v>
      </c>
      <c r="E159">
        <v>2013</v>
      </c>
      <c r="F159">
        <v>2313.2431820000002</v>
      </c>
      <c r="G159">
        <v>1260.04</v>
      </c>
      <c r="H159">
        <v>2009</v>
      </c>
      <c r="I159">
        <v>27758.91819</v>
      </c>
      <c r="J159">
        <v>15120.53636</v>
      </c>
      <c r="K159">
        <v>533.82534980000003</v>
      </c>
      <c r="L159">
        <v>290.77954540000002</v>
      </c>
      <c r="M159" t="s">
        <v>500</v>
      </c>
    </row>
    <row r="160" spans="1:13" x14ac:dyDescent="0.2">
      <c r="A160" t="s">
        <v>408</v>
      </c>
      <c r="B160" t="s">
        <v>409</v>
      </c>
      <c r="C160" t="s">
        <v>563</v>
      </c>
    </row>
    <row r="161" spans="1:12" x14ac:dyDescent="0.2">
      <c r="A161" t="s">
        <v>293</v>
      </c>
      <c r="B161" t="s">
        <v>294</v>
      </c>
      <c r="C161" t="s">
        <v>512</v>
      </c>
      <c r="D161">
        <v>242.68804914713201</v>
      </c>
      <c r="E161">
        <v>2013</v>
      </c>
    </row>
    <row r="162" spans="1:12" x14ac:dyDescent="0.2">
      <c r="A162" t="s">
        <v>301</v>
      </c>
      <c r="B162" t="s">
        <v>302</v>
      </c>
      <c r="C162" t="s">
        <v>30</v>
      </c>
      <c r="D162">
        <v>1.2100854931569001</v>
      </c>
      <c r="E162">
        <v>2013</v>
      </c>
      <c r="F162">
        <v>4622</v>
      </c>
      <c r="G162">
        <v>3819.56</v>
      </c>
      <c r="H162">
        <v>2013</v>
      </c>
      <c r="I162">
        <v>55464</v>
      </c>
      <c r="J162">
        <v>45834.778050000001</v>
      </c>
      <c r="K162">
        <v>1066.6153850000001</v>
      </c>
      <c r="L162">
        <v>881.43803939999998</v>
      </c>
    </row>
    <row r="163" spans="1:12" x14ac:dyDescent="0.2">
      <c r="A163" t="s">
        <v>306</v>
      </c>
      <c r="B163" t="s">
        <v>307</v>
      </c>
      <c r="C163" t="s">
        <v>30</v>
      </c>
      <c r="D163">
        <v>7.6858928793164001</v>
      </c>
      <c r="E163">
        <v>2013</v>
      </c>
    </row>
    <row r="164" spans="1:12" x14ac:dyDescent="0.2">
      <c r="A164" t="s">
        <v>299</v>
      </c>
      <c r="B164" t="s">
        <v>300</v>
      </c>
      <c r="C164" s="4" t="s">
        <v>544</v>
      </c>
      <c r="D164">
        <v>2123.70608513254</v>
      </c>
      <c r="E164">
        <v>2013</v>
      </c>
    </row>
    <row r="165" spans="1:12" x14ac:dyDescent="0.2">
      <c r="A165" t="s">
        <v>118</v>
      </c>
      <c r="B165" t="s">
        <v>119</v>
      </c>
      <c r="C165" t="s">
        <v>30</v>
      </c>
      <c r="D165">
        <v>0.52532059642189999</v>
      </c>
      <c r="E165">
        <v>2013</v>
      </c>
      <c r="F165">
        <v>278.7</v>
      </c>
      <c r="G165">
        <v>530.53</v>
      </c>
      <c r="H165">
        <v>2012</v>
      </c>
      <c r="I165">
        <v>3344.4</v>
      </c>
      <c r="J165">
        <v>6366.3980110000002</v>
      </c>
      <c r="K165">
        <v>64.315384620000003</v>
      </c>
      <c r="L165">
        <v>122.43073099999999</v>
      </c>
    </row>
    <row r="166" spans="1:12" x14ac:dyDescent="0.2">
      <c r="A166" t="s">
        <v>287</v>
      </c>
      <c r="B166" t="s">
        <v>288</v>
      </c>
      <c r="C166" t="s">
        <v>33</v>
      </c>
      <c r="D166">
        <v>0.78011780770579997</v>
      </c>
      <c r="E166">
        <v>2013</v>
      </c>
    </row>
    <row r="167" spans="1:12" x14ac:dyDescent="0.2">
      <c r="A167" t="s">
        <v>403</v>
      </c>
      <c r="B167" t="s">
        <v>404</v>
      </c>
      <c r="C167" t="s">
        <v>405</v>
      </c>
    </row>
    <row r="168" spans="1:12" x14ac:dyDescent="0.2">
      <c r="A168" t="s">
        <v>295</v>
      </c>
      <c r="B168" t="s">
        <v>296</v>
      </c>
      <c r="C168" s="4" t="s">
        <v>543</v>
      </c>
      <c r="D168">
        <v>49.0875580526777</v>
      </c>
      <c r="E168">
        <v>2013</v>
      </c>
      <c r="F168">
        <v>60708</v>
      </c>
      <c r="G168">
        <v>1236.73</v>
      </c>
      <c r="H168">
        <v>2013</v>
      </c>
      <c r="I168">
        <v>728496</v>
      </c>
      <c r="J168">
        <v>14840.74639</v>
      </c>
      <c r="K168">
        <v>14009.53846</v>
      </c>
      <c r="L168">
        <v>285.39896909999999</v>
      </c>
    </row>
    <row r="169" spans="1:12" x14ac:dyDescent="0.2">
      <c r="A169" t="s">
        <v>406</v>
      </c>
      <c r="B169" t="s">
        <v>407</v>
      </c>
      <c r="C169" t="s">
        <v>563</v>
      </c>
    </row>
    <row r="170" spans="1:12" x14ac:dyDescent="0.2">
      <c r="A170" t="s">
        <v>289</v>
      </c>
      <c r="B170" t="s">
        <v>290</v>
      </c>
      <c r="C170" t="s">
        <v>542</v>
      </c>
      <c r="D170">
        <v>11643.6641257951</v>
      </c>
      <c r="E170">
        <v>2013</v>
      </c>
    </row>
    <row r="171" spans="1:12" x14ac:dyDescent="0.2">
      <c r="A171" t="s">
        <v>318</v>
      </c>
      <c r="B171" t="s">
        <v>319</v>
      </c>
      <c r="C171" t="s">
        <v>30</v>
      </c>
      <c r="D171">
        <v>1.9478257472603999</v>
      </c>
      <c r="E171">
        <v>2013</v>
      </c>
      <c r="F171" s="7"/>
    </row>
    <row r="172" spans="1:12" x14ac:dyDescent="0.2">
      <c r="A172" t="s">
        <v>468</v>
      </c>
      <c r="B172" t="s">
        <v>303</v>
      </c>
      <c r="C172" t="s">
        <v>33</v>
      </c>
      <c r="D172">
        <v>0.57264469200000001</v>
      </c>
      <c r="E172">
        <v>2013</v>
      </c>
      <c r="F172" s="6">
        <v>824</v>
      </c>
      <c r="G172">
        <f>F172/D172</f>
        <v>1438.9376370924258</v>
      </c>
      <c r="H172">
        <v>2013</v>
      </c>
      <c r="I172">
        <f>F172*12</f>
        <v>9888</v>
      </c>
      <c r="J172">
        <f>G172*12</f>
        <v>17267.251645109111</v>
      </c>
      <c r="K172">
        <f>I172/52</f>
        <v>190.15384615384616</v>
      </c>
      <c r="L172">
        <f>J172/52</f>
        <v>332.06253163671369</v>
      </c>
    </row>
    <row r="173" spans="1:12" x14ac:dyDescent="0.2">
      <c r="A173" t="s">
        <v>304</v>
      </c>
      <c r="B173" t="s">
        <v>305</v>
      </c>
      <c r="C173" t="s">
        <v>33</v>
      </c>
      <c r="D173">
        <v>0.67518016800000002</v>
      </c>
      <c r="E173">
        <v>2013</v>
      </c>
      <c r="F173">
        <v>1523.18</v>
      </c>
      <c r="G173">
        <v>2255.96</v>
      </c>
      <c r="H173">
        <v>2013</v>
      </c>
      <c r="I173">
        <v>18278.16</v>
      </c>
      <c r="J173">
        <v>27071.529740000002</v>
      </c>
      <c r="K173">
        <v>351.5030769</v>
      </c>
      <c r="L173">
        <v>520.60634119999997</v>
      </c>
    </row>
    <row r="174" spans="1:12" x14ac:dyDescent="0.2">
      <c r="A174" t="s">
        <v>322</v>
      </c>
      <c r="B174" t="s">
        <v>323</v>
      </c>
      <c r="C174" t="s">
        <v>107</v>
      </c>
      <c r="D174">
        <v>9.099352197</v>
      </c>
      <c r="E174">
        <v>2013</v>
      </c>
      <c r="F174">
        <v>30600</v>
      </c>
      <c r="G174">
        <v>3362.88</v>
      </c>
      <c r="H174">
        <v>2013</v>
      </c>
      <c r="I174">
        <v>367200</v>
      </c>
      <c r="J174">
        <v>40354.521070000003</v>
      </c>
      <c r="K174">
        <v>7061.5384620000004</v>
      </c>
      <c r="L174">
        <v>776.04848219999997</v>
      </c>
    </row>
    <row r="175" spans="1:12" x14ac:dyDescent="0.2">
      <c r="A175" t="s">
        <v>320</v>
      </c>
      <c r="B175" t="s">
        <v>321</v>
      </c>
      <c r="C175" t="s">
        <v>548</v>
      </c>
      <c r="D175">
        <v>4.4985717452948002</v>
      </c>
      <c r="E175">
        <v>2013</v>
      </c>
    </row>
    <row r="176" spans="1:12" x14ac:dyDescent="0.2">
      <c r="A176" t="s">
        <v>297</v>
      </c>
      <c r="B176" t="s">
        <v>298</v>
      </c>
      <c r="C176" t="s">
        <v>493</v>
      </c>
      <c r="D176">
        <v>8.5198729963244997</v>
      </c>
      <c r="E176">
        <v>2013</v>
      </c>
    </row>
    <row r="177" spans="1:13" x14ac:dyDescent="0.2">
      <c r="A177" t="s">
        <v>471</v>
      </c>
      <c r="B177" t="s">
        <v>410</v>
      </c>
      <c r="C177" s="4" t="s">
        <v>350</v>
      </c>
    </row>
    <row r="178" spans="1:13" x14ac:dyDescent="0.2">
      <c r="A178" t="s">
        <v>82</v>
      </c>
      <c r="B178" t="s">
        <v>83</v>
      </c>
      <c r="C178" t="s">
        <v>515</v>
      </c>
      <c r="D178">
        <v>277.064216660358</v>
      </c>
      <c r="E178">
        <v>2013</v>
      </c>
      <c r="F178">
        <v>96197</v>
      </c>
      <c r="G178">
        <v>347.2</v>
      </c>
      <c r="H178">
        <v>2011</v>
      </c>
      <c r="I178">
        <v>1154364</v>
      </c>
      <c r="J178">
        <v>4166.4131660000003</v>
      </c>
      <c r="K178">
        <v>22199.307690000001</v>
      </c>
      <c r="L178">
        <v>80.123330109999998</v>
      </c>
    </row>
    <row r="179" spans="1:13" x14ac:dyDescent="0.2">
      <c r="A179" t="s">
        <v>334</v>
      </c>
      <c r="B179" t="s">
        <v>335</v>
      </c>
      <c r="C179" t="s">
        <v>512</v>
      </c>
      <c r="D179">
        <v>234.20254886311599</v>
      </c>
      <c r="E179">
        <v>2013</v>
      </c>
    </row>
    <row r="180" spans="1:13" x14ac:dyDescent="0.2">
      <c r="A180" t="s">
        <v>331</v>
      </c>
      <c r="B180" t="s">
        <v>332</v>
      </c>
      <c r="C180" s="4" t="s">
        <v>502</v>
      </c>
      <c r="D180">
        <v>13.055364182681</v>
      </c>
      <c r="E180">
        <v>2013</v>
      </c>
      <c r="F180">
        <v>12002.8773</v>
      </c>
      <c r="G180">
        <v>919.38</v>
      </c>
      <c r="H180">
        <v>2013</v>
      </c>
      <c r="I180">
        <v>144034.5276</v>
      </c>
      <c r="J180">
        <v>11032.59362</v>
      </c>
      <c r="K180">
        <v>2769.8947619999999</v>
      </c>
      <c r="L180">
        <v>212.16526200000001</v>
      </c>
      <c r="M180" t="s">
        <v>501</v>
      </c>
    </row>
    <row r="181" spans="1:13" x14ac:dyDescent="0.2">
      <c r="A181" t="s">
        <v>327</v>
      </c>
      <c r="B181" t="s">
        <v>328</v>
      </c>
      <c r="C181" t="s">
        <v>549</v>
      </c>
      <c r="D181">
        <v>2.0202546735419999</v>
      </c>
      <c r="E181">
        <v>2013</v>
      </c>
      <c r="F181">
        <v>724.56583330000001</v>
      </c>
      <c r="G181">
        <v>358.65</v>
      </c>
      <c r="H181">
        <v>2013</v>
      </c>
      <c r="I181">
        <v>8694.7900000000009</v>
      </c>
      <c r="J181">
        <v>4303.8088779999998</v>
      </c>
      <c r="K181">
        <v>167.20750000000001</v>
      </c>
      <c r="L181">
        <v>82.76555535</v>
      </c>
    </row>
    <row r="182" spans="1:13" x14ac:dyDescent="0.2">
      <c r="A182" t="s">
        <v>411</v>
      </c>
      <c r="B182" t="s">
        <v>412</v>
      </c>
      <c r="C182" t="s">
        <v>564</v>
      </c>
    </row>
    <row r="183" spans="1:13" x14ac:dyDescent="0.2">
      <c r="A183" t="s">
        <v>333</v>
      </c>
      <c r="B183" t="s">
        <v>636</v>
      </c>
      <c r="C183" t="s">
        <v>30</v>
      </c>
      <c r="D183">
        <v>0.62617624221040002</v>
      </c>
      <c r="E183">
        <v>2013</v>
      </c>
      <c r="F183">
        <v>174</v>
      </c>
      <c r="G183">
        <v>277.88</v>
      </c>
      <c r="H183">
        <v>2010</v>
      </c>
      <c r="I183">
        <v>2088</v>
      </c>
      <c r="J183">
        <v>3334.5244670000002</v>
      </c>
      <c r="K183">
        <v>40.15384615</v>
      </c>
      <c r="L183">
        <v>64.12547051</v>
      </c>
    </row>
    <row r="184" spans="1:13" x14ac:dyDescent="0.2">
      <c r="A184" t="s">
        <v>336</v>
      </c>
      <c r="B184" t="s">
        <v>337</v>
      </c>
      <c r="C184" s="4" t="s">
        <v>551</v>
      </c>
      <c r="D184">
        <v>1.6129130338808999</v>
      </c>
      <c r="E184">
        <v>2013</v>
      </c>
    </row>
    <row r="185" spans="1:13" x14ac:dyDescent="0.2">
      <c r="A185" t="s">
        <v>338</v>
      </c>
      <c r="B185" t="s">
        <v>339</v>
      </c>
      <c r="C185" s="4" t="s">
        <v>503</v>
      </c>
      <c r="D185">
        <v>5.1270633187641002</v>
      </c>
      <c r="E185">
        <v>2013</v>
      </c>
    </row>
    <row r="186" spans="1:13" x14ac:dyDescent="0.2">
      <c r="A186" t="s">
        <v>340</v>
      </c>
      <c r="B186" t="s">
        <v>341</v>
      </c>
      <c r="C186" s="4" t="s">
        <v>552</v>
      </c>
      <c r="D186">
        <v>0.75288865011740003</v>
      </c>
      <c r="E186">
        <v>2013</v>
      </c>
    </row>
    <row r="187" spans="1:13" x14ac:dyDescent="0.2">
      <c r="A187" t="s">
        <v>342</v>
      </c>
      <c r="B187" t="s">
        <v>343</v>
      </c>
      <c r="C187" t="s">
        <v>504</v>
      </c>
      <c r="D187">
        <v>1.317780723</v>
      </c>
      <c r="E187">
        <v>2013</v>
      </c>
      <c r="F187">
        <v>1512</v>
      </c>
      <c r="G187">
        <v>1147.3800000000001</v>
      </c>
      <c r="H187">
        <v>2010</v>
      </c>
      <c r="I187">
        <v>18144</v>
      </c>
      <c r="J187">
        <v>13768.603289999999</v>
      </c>
      <c r="K187">
        <v>348.92307690000001</v>
      </c>
      <c r="L187">
        <v>264.78083249999997</v>
      </c>
    </row>
    <row r="188" spans="1:13" x14ac:dyDescent="0.2">
      <c r="A188" t="s">
        <v>413</v>
      </c>
      <c r="B188" t="s">
        <v>414</v>
      </c>
      <c r="C188" t="s">
        <v>30</v>
      </c>
    </row>
    <row r="189" spans="1:13" x14ac:dyDescent="0.2">
      <c r="A189" t="s">
        <v>329</v>
      </c>
      <c r="B189" t="s">
        <v>330</v>
      </c>
      <c r="C189" t="s">
        <v>550</v>
      </c>
      <c r="D189">
        <v>707.45179049737897</v>
      </c>
      <c r="E189">
        <v>2013</v>
      </c>
      <c r="F189" s="6">
        <v>356666</v>
      </c>
      <c r="G189">
        <f>F189/D189</f>
        <v>504.15590827644024</v>
      </c>
      <c r="H189">
        <v>2013</v>
      </c>
      <c r="I189">
        <f>F189*12</f>
        <v>4279992</v>
      </c>
      <c r="J189">
        <f>G189*12</f>
        <v>6049.8708993172831</v>
      </c>
      <c r="K189">
        <f>I189/52</f>
        <v>82307.538461538468</v>
      </c>
      <c r="L189">
        <f>J189/52</f>
        <v>116.34367114071698</v>
      </c>
    </row>
    <row r="190" spans="1:13" x14ac:dyDescent="0.2">
      <c r="A190" t="s">
        <v>344</v>
      </c>
      <c r="B190" t="s">
        <v>345</v>
      </c>
      <c r="C190" s="4" t="s">
        <v>553</v>
      </c>
      <c r="D190">
        <v>1099.41281403116</v>
      </c>
      <c r="E190">
        <v>2013</v>
      </c>
      <c r="F190">
        <v>459639</v>
      </c>
      <c r="G190">
        <v>418.08</v>
      </c>
      <c r="H190">
        <v>2012</v>
      </c>
      <c r="I190">
        <v>5515668</v>
      </c>
      <c r="J190">
        <v>5016.9216960000003</v>
      </c>
      <c r="K190">
        <v>106070.5385</v>
      </c>
      <c r="L190">
        <v>96.47926339</v>
      </c>
    </row>
    <row r="191" spans="1:13" x14ac:dyDescent="0.2">
      <c r="A191" t="s">
        <v>346</v>
      </c>
      <c r="B191" t="s">
        <v>347</v>
      </c>
      <c r="C191" t="s">
        <v>505</v>
      </c>
      <c r="D191">
        <v>3.2061470546989002</v>
      </c>
      <c r="E191">
        <v>2013</v>
      </c>
      <c r="F191">
        <v>3265</v>
      </c>
      <c r="G191">
        <v>1018.36</v>
      </c>
      <c r="H191">
        <v>2013</v>
      </c>
      <c r="I191">
        <v>39180</v>
      </c>
      <c r="J191">
        <v>12220.27541</v>
      </c>
      <c r="K191">
        <v>753.46153849999996</v>
      </c>
      <c r="L191">
        <v>235.0052963</v>
      </c>
    </row>
    <row r="192" spans="1:13" x14ac:dyDescent="0.2">
      <c r="A192" t="s">
        <v>353</v>
      </c>
      <c r="B192" t="s">
        <v>354</v>
      </c>
      <c r="C192" t="s">
        <v>355</v>
      </c>
      <c r="D192">
        <v>18.612779646662499</v>
      </c>
      <c r="E192">
        <v>2013</v>
      </c>
      <c r="F192">
        <v>18192.1276</v>
      </c>
      <c r="G192">
        <v>977.4</v>
      </c>
      <c r="H192">
        <v>2012</v>
      </c>
      <c r="I192">
        <v>218305.5312</v>
      </c>
      <c r="J192">
        <v>11728.797920000001</v>
      </c>
      <c r="K192">
        <v>4198.1832919999997</v>
      </c>
      <c r="L192">
        <v>225.5538061</v>
      </c>
    </row>
    <row r="193" spans="1:13" x14ac:dyDescent="0.2">
      <c r="A193" t="s">
        <v>351</v>
      </c>
      <c r="B193" t="s">
        <v>352</v>
      </c>
      <c r="C193" t="s">
        <v>30</v>
      </c>
      <c r="D193">
        <v>1</v>
      </c>
      <c r="E193">
        <v>2013</v>
      </c>
      <c r="F193">
        <v>3580.5466670000001</v>
      </c>
      <c r="G193">
        <v>3580.55</v>
      </c>
      <c r="H193">
        <v>2013</v>
      </c>
      <c r="I193">
        <v>42966.559999999998</v>
      </c>
      <c r="J193">
        <v>42966.559999999998</v>
      </c>
      <c r="K193">
        <v>826.28</v>
      </c>
      <c r="L193">
        <v>826.28</v>
      </c>
    </row>
    <row r="194" spans="1:13" x14ac:dyDescent="0.2">
      <c r="A194" t="s">
        <v>417</v>
      </c>
      <c r="B194" t="s">
        <v>418</v>
      </c>
      <c r="C194" s="4" t="s">
        <v>480</v>
      </c>
    </row>
    <row r="195" spans="1:13" x14ac:dyDescent="0.2">
      <c r="A195" t="s">
        <v>547</v>
      </c>
      <c r="B195" t="s">
        <v>317</v>
      </c>
      <c r="C195" t="s">
        <v>30</v>
      </c>
      <c r="D195">
        <v>2.0365850083358001</v>
      </c>
      <c r="E195">
        <v>2013</v>
      </c>
    </row>
    <row r="196" spans="1:13" x14ac:dyDescent="0.2">
      <c r="A196" t="s">
        <v>469</v>
      </c>
      <c r="B196" t="s">
        <v>358</v>
      </c>
      <c r="C196" t="s">
        <v>506</v>
      </c>
      <c r="D196">
        <v>4.7925708226293002</v>
      </c>
      <c r="E196">
        <v>2013</v>
      </c>
      <c r="F196" s="6">
        <v>3049.83</v>
      </c>
      <c r="G196">
        <f>F196/D196</f>
        <v>636.36618275925696</v>
      </c>
      <c r="H196">
        <v>2012</v>
      </c>
      <c r="I196">
        <f>F196*12</f>
        <v>36597.96</v>
      </c>
      <c r="J196">
        <f>G196*12</f>
        <v>7636.394193111084</v>
      </c>
      <c r="K196">
        <f>I196/52</f>
        <v>703.80692307692311</v>
      </c>
      <c r="L196">
        <f>J196/52</f>
        <v>146.85373448290545</v>
      </c>
    </row>
    <row r="197" spans="1:13" x14ac:dyDescent="0.2">
      <c r="A197" t="s">
        <v>359</v>
      </c>
      <c r="B197" t="s">
        <v>360</v>
      </c>
      <c r="C197" t="s">
        <v>507</v>
      </c>
      <c r="D197">
        <v>8561.5987368318802</v>
      </c>
      <c r="E197">
        <v>2013</v>
      </c>
    </row>
    <row r="198" spans="1:13" x14ac:dyDescent="0.2">
      <c r="A198" t="s">
        <v>356</v>
      </c>
      <c r="B198" t="s">
        <v>357</v>
      </c>
      <c r="C198" s="4" t="s">
        <v>554</v>
      </c>
      <c r="D198">
        <v>115.005094837546</v>
      </c>
      <c r="E198">
        <v>2013</v>
      </c>
    </row>
    <row r="199" spans="1:13" x14ac:dyDescent="0.2">
      <c r="A199" t="s">
        <v>473</v>
      </c>
      <c r="B199" t="s">
        <v>572</v>
      </c>
      <c r="G199">
        <v>1600</v>
      </c>
      <c r="H199">
        <v>2013</v>
      </c>
      <c r="J199">
        <f>G199*12</f>
        <v>19200</v>
      </c>
      <c r="L199">
        <f>J199/52</f>
        <v>369.23076923076923</v>
      </c>
    </row>
    <row r="200" spans="1:13" x14ac:dyDescent="0.2">
      <c r="A200" t="s">
        <v>285</v>
      </c>
      <c r="B200" t="s">
        <v>286</v>
      </c>
      <c r="C200" t="s">
        <v>30</v>
      </c>
      <c r="D200">
        <v>1.8838946266762999</v>
      </c>
      <c r="E200">
        <v>2013</v>
      </c>
    </row>
    <row r="201" spans="1:13" x14ac:dyDescent="0.2">
      <c r="A201" t="s">
        <v>555</v>
      </c>
      <c r="B201" t="s">
        <v>361</v>
      </c>
      <c r="C201" t="s">
        <v>486</v>
      </c>
      <c r="D201">
        <v>108.91531456266701</v>
      </c>
      <c r="E201">
        <v>2013</v>
      </c>
      <c r="M201" t="s">
        <v>508</v>
      </c>
    </row>
    <row r="202" spans="1:13" x14ac:dyDescent="0.2">
      <c r="A202" t="s">
        <v>308</v>
      </c>
      <c r="B202" t="s">
        <v>309</v>
      </c>
      <c r="C202" t="s">
        <v>310</v>
      </c>
      <c r="D202">
        <v>5.4523225959637998</v>
      </c>
      <c r="E202">
        <v>2013</v>
      </c>
      <c r="F202">
        <v>14530</v>
      </c>
      <c r="G202">
        <v>2664.92</v>
      </c>
      <c r="H202">
        <v>2013</v>
      </c>
      <c r="I202">
        <v>174360</v>
      </c>
      <c r="J202">
        <v>31979.032230000001</v>
      </c>
      <c r="K202">
        <v>3353.0769230000001</v>
      </c>
      <c r="L202">
        <v>614.98138900000004</v>
      </c>
    </row>
    <row r="203" spans="1:13" x14ac:dyDescent="0.2">
      <c r="A203" t="s">
        <v>517</v>
      </c>
      <c r="B203" t="s">
        <v>91</v>
      </c>
      <c r="C203" t="s">
        <v>518</v>
      </c>
      <c r="D203">
        <v>579.00562648709001</v>
      </c>
      <c r="E203">
        <v>2013</v>
      </c>
    </row>
    <row r="204" spans="1:13" x14ac:dyDescent="0.2">
      <c r="A204" t="s">
        <v>362</v>
      </c>
      <c r="B204" t="s">
        <v>363</v>
      </c>
      <c r="C204" s="4" t="s">
        <v>556</v>
      </c>
      <c r="D204">
        <v>2.7580878629277001</v>
      </c>
      <c r="E204">
        <v>2013</v>
      </c>
      <c r="F204">
        <v>824.41499999999996</v>
      </c>
      <c r="G204">
        <v>298.91000000000003</v>
      </c>
      <c r="H204">
        <v>2008</v>
      </c>
      <c r="I204">
        <v>9892.98</v>
      </c>
      <c r="J204">
        <v>3586.8980580000002</v>
      </c>
      <c r="K204">
        <v>190.24961540000001</v>
      </c>
      <c r="L204">
        <v>68.978808810000004</v>
      </c>
    </row>
    <row r="205" spans="1:13" x14ac:dyDescent="0.2">
      <c r="A205" t="s">
        <v>419</v>
      </c>
      <c r="B205" t="s">
        <v>420</v>
      </c>
      <c r="C205" t="s">
        <v>30</v>
      </c>
    </row>
  </sheetData>
  <sortState ref="A2:M205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R13" sqref="R13"/>
    </sheetView>
  </sheetViews>
  <sheetFormatPr defaultColWidth="8.85546875" defaultRowHeight="12.75" x14ac:dyDescent="0.2"/>
  <cols>
    <col min="1" max="1" width="6.42578125" customWidth="1"/>
    <col min="2" max="2" width="27" customWidth="1"/>
    <col min="3" max="3" width="18.42578125" customWidth="1"/>
    <col min="4" max="4" width="14" customWidth="1"/>
    <col min="5" max="5" width="15.42578125" customWidth="1"/>
    <col min="6" max="6" width="18.42578125" customWidth="1"/>
    <col min="7" max="7" width="9.85546875" customWidth="1"/>
    <col min="8" max="8" width="23" customWidth="1"/>
    <col min="9" max="9" width="27.7109375" customWidth="1"/>
    <col min="10" max="10" width="30.85546875" customWidth="1"/>
    <col min="11" max="11" width="31.42578125" customWidth="1"/>
    <col min="13" max="13" width="30" customWidth="1"/>
    <col min="14" max="14" width="24.140625" customWidth="1"/>
    <col min="17" max="17" width="79.85546875" customWidth="1"/>
    <col min="19" max="19" width="18.140625" customWidth="1"/>
  </cols>
  <sheetData>
    <row r="1" spans="1:18" x14ac:dyDescent="0.2">
      <c r="A1" t="s">
        <v>472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2</v>
      </c>
      <c r="M1" t="s">
        <v>431</v>
      </c>
      <c r="N1" t="s">
        <v>569</v>
      </c>
      <c r="O1" t="s">
        <v>432</v>
      </c>
      <c r="P1" t="s">
        <v>433</v>
      </c>
      <c r="Q1" t="s">
        <v>568</v>
      </c>
      <c r="R1" t="s">
        <v>573</v>
      </c>
    </row>
    <row r="2" spans="1:18" x14ac:dyDescent="0.2">
      <c r="A2">
        <v>3</v>
      </c>
      <c r="B2" t="s">
        <v>574</v>
      </c>
      <c r="C2" t="s">
        <v>622</v>
      </c>
      <c r="D2" t="s">
        <v>440</v>
      </c>
      <c r="E2" t="s">
        <v>435</v>
      </c>
      <c r="F2" t="s">
        <v>349</v>
      </c>
      <c r="G2">
        <v>0.78142254799999999</v>
      </c>
      <c r="H2">
        <v>153000</v>
      </c>
      <c r="I2">
        <v>195796.75599999999</v>
      </c>
      <c r="J2">
        <v>7956000</v>
      </c>
      <c r="K2">
        <v>10181431.314418636</v>
      </c>
      <c r="L2" t="s">
        <v>350</v>
      </c>
      <c r="M2">
        <v>663000</v>
      </c>
      <c r="N2">
        <v>848452.60953488632</v>
      </c>
      <c r="O2">
        <v>66</v>
      </c>
      <c r="P2">
        <v>84.461345750000007</v>
      </c>
      <c r="Q2">
        <v>8000000</v>
      </c>
      <c r="R2" t="s">
        <v>602</v>
      </c>
    </row>
    <row r="3" spans="1:18" x14ac:dyDescent="0.2">
      <c r="A3">
        <v>15</v>
      </c>
      <c r="B3" t="s">
        <v>575</v>
      </c>
      <c r="C3" t="s">
        <v>622</v>
      </c>
      <c r="D3" t="s">
        <v>439</v>
      </c>
      <c r="E3" t="s">
        <v>435</v>
      </c>
      <c r="F3" t="s">
        <v>349</v>
      </c>
      <c r="G3">
        <v>0.78142254799999999</v>
      </c>
      <c r="H3">
        <v>140000</v>
      </c>
      <c r="I3">
        <v>179160.43040000001</v>
      </c>
      <c r="J3">
        <v>7280000</v>
      </c>
      <c r="K3">
        <v>9316342.3792065959</v>
      </c>
      <c r="L3" t="s">
        <v>350</v>
      </c>
      <c r="M3">
        <v>606666.66666666663</v>
      </c>
      <c r="N3">
        <v>776361.86493388296</v>
      </c>
      <c r="O3">
        <v>66</v>
      </c>
      <c r="P3">
        <v>84.461345750000007</v>
      </c>
      <c r="Q3">
        <v>7300000</v>
      </c>
      <c r="R3" t="s">
        <v>603</v>
      </c>
    </row>
    <row r="4" spans="1:18" x14ac:dyDescent="0.2">
      <c r="A4">
        <v>12</v>
      </c>
      <c r="B4" t="s">
        <v>576</v>
      </c>
      <c r="C4" t="s">
        <v>623</v>
      </c>
      <c r="D4" t="s">
        <v>438</v>
      </c>
      <c r="E4" t="s">
        <v>446</v>
      </c>
      <c r="F4" t="s">
        <v>312</v>
      </c>
      <c r="G4">
        <v>0.76871433899999997</v>
      </c>
      <c r="H4">
        <v>400000</v>
      </c>
      <c r="I4">
        <v>520349.34139999998</v>
      </c>
      <c r="J4">
        <v>20800000</v>
      </c>
      <c r="K4">
        <v>27058165.751218025</v>
      </c>
      <c r="L4" t="s">
        <v>33</v>
      </c>
      <c r="M4">
        <v>1733333.3333333333</v>
      </c>
      <c r="N4">
        <v>2254847.1459348355</v>
      </c>
      <c r="O4">
        <v>135</v>
      </c>
      <c r="P4">
        <v>175.6179027</v>
      </c>
      <c r="Q4">
        <v>20800000</v>
      </c>
      <c r="R4" t="s">
        <v>599</v>
      </c>
    </row>
    <row r="5" spans="1:18" x14ac:dyDescent="0.2">
      <c r="A5">
        <v>20</v>
      </c>
      <c r="B5" t="s">
        <v>577</v>
      </c>
      <c r="C5" t="s">
        <v>623</v>
      </c>
      <c r="D5" t="s">
        <v>448</v>
      </c>
      <c r="E5" t="s">
        <v>446</v>
      </c>
      <c r="F5" t="s">
        <v>312</v>
      </c>
      <c r="G5">
        <v>0.76871433899999997</v>
      </c>
      <c r="H5">
        <v>275000</v>
      </c>
      <c r="I5">
        <v>357740.17219999997</v>
      </c>
      <c r="J5">
        <v>14300000</v>
      </c>
      <c r="K5">
        <v>18602488.953962389</v>
      </c>
      <c r="L5" t="s">
        <v>33</v>
      </c>
      <c r="M5">
        <v>1191666.6666666667</v>
      </c>
      <c r="N5">
        <v>1550207.4128301991</v>
      </c>
      <c r="O5">
        <v>135</v>
      </c>
      <c r="P5">
        <v>175.6179027</v>
      </c>
      <c r="Q5">
        <v>14300000</v>
      </c>
      <c r="R5" t="s">
        <v>604</v>
      </c>
    </row>
    <row r="6" spans="1:18" x14ac:dyDescent="0.2">
      <c r="A6">
        <v>16</v>
      </c>
      <c r="B6" t="s">
        <v>578</v>
      </c>
      <c r="C6" t="s">
        <v>623</v>
      </c>
      <c r="D6" t="s">
        <v>449</v>
      </c>
      <c r="E6" t="s">
        <v>446</v>
      </c>
      <c r="F6" t="s">
        <v>312</v>
      </c>
      <c r="G6">
        <v>0.76871433899999997</v>
      </c>
      <c r="H6">
        <v>255000</v>
      </c>
      <c r="I6">
        <v>331722.70510000002</v>
      </c>
      <c r="J6">
        <v>13260000</v>
      </c>
      <c r="K6">
        <v>17249580.666401491</v>
      </c>
      <c r="L6" t="s">
        <v>33</v>
      </c>
      <c r="M6">
        <v>1105000</v>
      </c>
      <c r="N6">
        <v>1437465.0555334575</v>
      </c>
      <c r="O6">
        <v>135</v>
      </c>
      <c r="P6">
        <v>175.6179027</v>
      </c>
      <c r="Q6">
        <v>13300000</v>
      </c>
      <c r="R6" t="s">
        <v>605</v>
      </c>
    </row>
    <row r="7" spans="1:18" x14ac:dyDescent="0.2">
      <c r="A7">
        <v>11</v>
      </c>
      <c r="B7" t="s">
        <v>579</v>
      </c>
      <c r="C7" t="s">
        <v>624</v>
      </c>
      <c r="D7" t="s">
        <v>444</v>
      </c>
      <c r="E7" t="s">
        <v>445</v>
      </c>
      <c r="F7" t="s">
        <v>138</v>
      </c>
      <c r="G7">
        <v>0.82283660800000002</v>
      </c>
      <c r="H7">
        <v>355000</v>
      </c>
      <c r="I7">
        <v>431434.37780000002</v>
      </c>
      <c r="J7">
        <v>18460000</v>
      </c>
      <c r="K7">
        <v>22434587.645376127</v>
      </c>
      <c r="L7" t="s">
        <v>33</v>
      </c>
      <c r="M7">
        <v>1538333.3333333333</v>
      </c>
      <c r="N7">
        <v>1869548.9704480106</v>
      </c>
      <c r="O7">
        <v>89.95</v>
      </c>
      <c r="P7">
        <v>109.3169642</v>
      </c>
      <c r="Q7">
        <v>18500000</v>
      </c>
      <c r="R7" t="s">
        <v>606</v>
      </c>
    </row>
    <row r="8" spans="1:18" x14ac:dyDescent="0.2">
      <c r="A8">
        <v>22</v>
      </c>
      <c r="B8" t="s">
        <v>580</v>
      </c>
      <c r="C8" t="s">
        <v>624</v>
      </c>
      <c r="D8" t="s">
        <v>453</v>
      </c>
      <c r="E8" t="s">
        <v>445</v>
      </c>
      <c r="F8" t="s">
        <v>138</v>
      </c>
      <c r="G8">
        <v>0.82283660800000002</v>
      </c>
      <c r="H8">
        <v>155000</v>
      </c>
      <c r="I8">
        <v>188372.75649999999</v>
      </c>
      <c r="J8">
        <v>8060000</v>
      </c>
      <c r="K8">
        <v>9795383.3381219711</v>
      </c>
      <c r="L8" t="s">
        <v>33</v>
      </c>
      <c r="M8">
        <v>671666.66666666663</v>
      </c>
      <c r="N8">
        <v>816281.94484349759</v>
      </c>
      <c r="O8">
        <v>69.95</v>
      </c>
      <c r="P8">
        <v>85.010802049999995</v>
      </c>
      <c r="Q8">
        <v>8100000</v>
      </c>
      <c r="R8" t="s">
        <v>607</v>
      </c>
    </row>
    <row r="9" spans="1:18" x14ac:dyDescent="0.2">
      <c r="A9">
        <v>8</v>
      </c>
      <c r="B9" t="s">
        <v>581</v>
      </c>
      <c r="C9" t="s">
        <v>625</v>
      </c>
      <c r="D9" t="s">
        <v>436</v>
      </c>
      <c r="E9" t="s">
        <v>435</v>
      </c>
      <c r="F9" t="s">
        <v>349</v>
      </c>
      <c r="G9">
        <v>0.78142254799999999</v>
      </c>
      <c r="H9">
        <v>200000</v>
      </c>
      <c r="I9">
        <v>255943.47200000001</v>
      </c>
      <c r="J9">
        <v>10400000</v>
      </c>
      <c r="K9">
        <v>13309060.541723708</v>
      </c>
      <c r="L9" t="s">
        <v>350</v>
      </c>
      <c r="M9">
        <v>866666.66666666663</v>
      </c>
      <c r="N9">
        <v>1109088.3784769757</v>
      </c>
      <c r="O9">
        <v>66.95</v>
      </c>
      <c r="P9">
        <v>85.677077240000003</v>
      </c>
      <c r="Q9">
        <v>10500000</v>
      </c>
      <c r="R9" t="s">
        <v>608</v>
      </c>
    </row>
    <row r="10" spans="1:18" x14ac:dyDescent="0.2">
      <c r="A10">
        <v>7</v>
      </c>
      <c r="B10" t="s">
        <v>582</v>
      </c>
      <c r="C10" t="s">
        <v>625</v>
      </c>
      <c r="D10" t="s">
        <v>444</v>
      </c>
      <c r="E10" t="s">
        <v>435</v>
      </c>
      <c r="F10" t="s">
        <v>349</v>
      </c>
      <c r="G10">
        <v>0.78142254799999999</v>
      </c>
      <c r="H10">
        <v>200000</v>
      </c>
      <c r="I10">
        <v>255943.47200000001</v>
      </c>
      <c r="J10">
        <v>10400000</v>
      </c>
      <c r="K10">
        <v>13309060.541723708</v>
      </c>
      <c r="L10" t="s">
        <v>350</v>
      </c>
      <c r="M10">
        <v>866666.66666666663</v>
      </c>
      <c r="N10">
        <v>1109088.3784769757</v>
      </c>
      <c r="O10">
        <v>66.95</v>
      </c>
      <c r="P10">
        <v>85.677077240000003</v>
      </c>
      <c r="Q10">
        <v>10400000</v>
      </c>
      <c r="R10" t="s">
        <v>609</v>
      </c>
    </row>
    <row r="11" spans="1:18" x14ac:dyDescent="0.2">
      <c r="A11">
        <v>6</v>
      </c>
      <c r="B11" t="s">
        <v>583</v>
      </c>
      <c r="C11" t="s">
        <v>625</v>
      </c>
      <c r="D11" t="s">
        <v>434</v>
      </c>
      <c r="E11" t="s">
        <v>435</v>
      </c>
      <c r="F11" t="s">
        <v>349</v>
      </c>
      <c r="G11">
        <v>0.78142254799999999</v>
      </c>
      <c r="H11">
        <v>163000</v>
      </c>
      <c r="I11">
        <v>208593.9296</v>
      </c>
      <c r="J11">
        <v>8476000</v>
      </c>
      <c r="K11">
        <v>10846884.341504822</v>
      </c>
      <c r="L11" t="s">
        <v>350</v>
      </c>
      <c r="M11">
        <v>706333.33333333337</v>
      </c>
      <c r="N11">
        <v>903907.02845873509</v>
      </c>
      <c r="O11">
        <v>80</v>
      </c>
      <c r="P11">
        <v>102.37738880000001</v>
      </c>
      <c r="Q11">
        <v>8500000</v>
      </c>
      <c r="R11" t="s">
        <v>610</v>
      </c>
    </row>
    <row r="12" spans="1:18" x14ac:dyDescent="0.2">
      <c r="A12">
        <v>4</v>
      </c>
      <c r="B12" t="s">
        <v>638</v>
      </c>
      <c r="C12" t="s">
        <v>628</v>
      </c>
      <c r="D12" t="s">
        <v>639</v>
      </c>
      <c r="E12" t="s">
        <v>435</v>
      </c>
      <c r="F12" t="s">
        <v>349</v>
      </c>
      <c r="G12">
        <v>0.78142254799999999</v>
      </c>
      <c r="H12">
        <v>100000</v>
      </c>
      <c r="I12">
        <f>H12/G12</f>
        <v>127971.73597811257</v>
      </c>
      <c r="J12">
        <f>H12*52</f>
        <v>5200000</v>
      </c>
      <c r="K12">
        <f>J12/G12</f>
        <v>6654530.2708618538</v>
      </c>
      <c r="L12" t="s">
        <v>350</v>
      </c>
      <c r="M12">
        <f>J12/12</f>
        <v>433333.33333333331</v>
      </c>
      <c r="N12">
        <f>M12/G12</f>
        <v>554544.18923848774</v>
      </c>
      <c r="O12">
        <v>66.95</v>
      </c>
      <c r="P12">
        <v>85.677077240000003</v>
      </c>
      <c r="Q12">
        <v>5200000</v>
      </c>
      <c r="R12" t="s">
        <v>640</v>
      </c>
    </row>
    <row r="13" spans="1:18" x14ac:dyDescent="0.2">
      <c r="A13">
        <v>18</v>
      </c>
      <c r="B13" t="s">
        <v>584</v>
      </c>
      <c r="C13" t="s">
        <v>626</v>
      </c>
      <c r="D13" t="s">
        <v>442</v>
      </c>
      <c r="E13" t="s">
        <v>452</v>
      </c>
      <c r="F13" t="s">
        <v>179</v>
      </c>
      <c r="G13">
        <v>0.83676677700000002</v>
      </c>
      <c r="H13">
        <v>260000</v>
      </c>
      <c r="I13">
        <v>310719.79330000002</v>
      </c>
      <c r="J13">
        <v>13520000</v>
      </c>
      <c r="K13">
        <v>16157429.25223715</v>
      </c>
      <c r="L13" t="s">
        <v>33</v>
      </c>
      <c r="M13">
        <v>1126666.6666666667</v>
      </c>
      <c r="N13">
        <v>1346452.4376864291</v>
      </c>
      <c r="O13">
        <v>105</v>
      </c>
      <c r="P13">
        <v>125.48299350000001</v>
      </c>
      <c r="Q13">
        <v>13500000</v>
      </c>
      <c r="R13" t="s">
        <v>611</v>
      </c>
    </row>
    <row r="14" spans="1:18" x14ac:dyDescent="0.2">
      <c r="A14">
        <v>5</v>
      </c>
      <c r="B14" t="s">
        <v>585</v>
      </c>
      <c r="C14" t="s">
        <v>627</v>
      </c>
      <c r="D14" t="s">
        <v>442</v>
      </c>
      <c r="E14" t="s">
        <v>435</v>
      </c>
      <c r="F14" t="s">
        <v>349</v>
      </c>
      <c r="G14">
        <v>0.78142254799999999</v>
      </c>
      <c r="H14">
        <v>80000</v>
      </c>
      <c r="I14">
        <v>102377.3888</v>
      </c>
      <c r="J14">
        <v>4160000</v>
      </c>
      <c r="K14">
        <v>5323624.2166894833</v>
      </c>
      <c r="L14" t="s">
        <v>350</v>
      </c>
      <c r="M14">
        <v>346666.66666666669</v>
      </c>
      <c r="N14">
        <v>443635.35139079025</v>
      </c>
      <c r="O14">
        <v>64.989999999999995</v>
      </c>
      <c r="P14">
        <v>83.168831209999993</v>
      </c>
      <c r="Q14">
        <v>4100000</v>
      </c>
      <c r="R14" t="s">
        <v>612</v>
      </c>
    </row>
    <row r="15" spans="1:18" x14ac:dyDescent="0.2">
      <c r="A15">
        <v>24</v>
      </c>
      <c r="B15" t="s">
        <v>586</v>
      </c>
      <c r="C15" t="s">
        <v>628</v>
      </c>
      <c r="D15" t="s">
        <v>438</v>
      </c>
      <c r="E15" t="s">
        <v>435</v>
      </c>
      <c r="F15" t="s">
        <v>349</v>
      </c>
      <c r="G15">
        <v>0.78142254799999999</v>
      </c>
      <c r="H15">
        <v>282000</v>
      </c>
      <c r="I15">
        <v>360880.29550000001</v>
      </c>
      <c r="J15">
        <v>14664000</v>
      </c>
      <c r="K15">
        <v>18765775.363830429</v>
      </c>
      <c r="L15" t="s">
        <v>350</v>
      </c>
      <c r="M15">
        <v>1222000</v>
      </c>
      <c r="N15">
        <v>1563814.6136525357</v>
      </c>
      <c r="O15">
        <v>66.95</v>
      </c>
      <c r="P15">
        <v>85.677077240000003</v>
      </c>
      <c r="Q15">
        <v>14700000</v>
      </c>
      <c r="R15" t="s">
        <v>613</v>
      </c>
    </row>
    <row r="16" spans="1:18" x14ac:dyDescent="0.2">
      <c r="A16">
        <v>2</v>
      </c>
      <c r="B16" t="s">
        <v>587</v>
      </c>
      <c r="C16" t="s">
        <v>628</v>
      </c>
      <c r="D16" t="s">
        <v>441</v>
      </c>
      <c r="E16" t="s">
        <v>435</v>
      </c>
      <c r="F16" t="s">
        <v>349</v>
      </c>
      <c r="G16">
        <v>0.78142254799999999</v>
      </c>
      <c r="H16">
        <v>213000</v>
      </c>
      <c r="I16">
        <v>272579.79759999999</v>
      </c>
      <c r="J16">
        <v>11076000</v>
      </c>
      <c r="K16">
        <v>14174149.476935748</v>
      </c>
      <c r="L16" t="s">
        <v>350</v>
      </c>
      <c r="M16">
        <v>923000</v>
      </c>
      <c r="N16">
        <v>1181179.1230779791</v>
      </c>
      <c r="O16">
        <v>66.95</v>
      </c>
      <c r="P16">
        <v>85.677077240000003</v>
      </c>
      <c r="Q16">
        <v>11000000</v>
      </c>
      <c r="R16" t="s">
        <v>614</v>
      </c>
    </row>
    <row r="17" spans="1:18" x14ac:dyDescent="0.2">
      <c r="B17" t="s">
        <v>588</v>
      </c>
      <c r="C17" t="s">
        <v>629</v>
      </c>
      <c r="D17" t="s">
        <v>437</v>
      </c>
      <c r="E17" t="s">
        <v>456</v>
      </c>
      <c r="F17" t="s">
        <v>349</v>
      </c>
      <c r="G17">
        <v>0.78142254799999999</v>
      </c>
      <c r="H17">
        <f>J17/52</f>
        <v>961.53846153846155</v>
      </c>
      <c r="I17">
        <f>H17/G17</f>
        <v>1230.4974613280056</v>
      </c>
      <c r="J17">
        <v>50000</v>
      </c>
      <c r="K17">
        <f>J17/G17</f>
        <v>63985.867989056285</v>
      </c>
      <c r="L17" t="s">
        <v>350</v>
      </c>
      <c r="M17">
        <f>J17/12</f>
        <v>4166.666666666667</v>
      </c>
      <c r="N17">
        <f>M17/G17</f>
        <v>5332.1556657546907</v>
      </c>
    </row>
    <row r="18" spans="1:18" x14ac:dyDescent="0.2">
      <c r="A18">
        <v>9</v>
      </c>
      <c r="B18" t="s">
        <v>589</v>
      </c>
      <c r="C18" t="s">
        <v>630</v>
      </c>
      <c r="D18" t="s">
        <v>437</v>
      </c>
      <c r="E18" t="s">
        <v>435</v>
      </c>
      <c r="F18" t="s">
        <v>349</v>
      </c>
      <c r="G18">
        <v>0.78142254799999999</v>
      </c>
      <c r="H18">
        <v>288000</v>
      </c>
      <c r="I18">
        <v>368558.59960000002</v>
      </c>
      <c r="J18">
        <v>14976000</v>
      </c>
      <c r="K18">
        <v>19165047.180082139</v>
      </c>
      <c r="L18" t="s">
        <v>350</v>
      </c>
      <c r="M18">
        <v>1248000</v>
      </c>
      <c r="N18">
        <v>1597087.2650068449</v>
      </c>
      <c r="O18">
        <v>66.95</v>
      </c>
      <c r="P18">
        <v>85.677077240000003</v>
      </c>
      <c r="Q18">
        <v>15000000</v>
      </c>
      <c r="R18" t="s">
        <v>615</v>
      </c>
    </row>
    <row r="19" spans="1:18" x14ac:dyDescent="0.2">
      <c r="A19">
        <v>10</v>
      </c>
      <c r="B19" t="s">
        <v>590</v>
      </c>
      <c r="C19" t="s">
        <v>630</v>
      </c>
      <c r="D19" t="s">
        <v>438</v>
      </c>
      <c r="E19" t="s">
        <v>435</v>
      </c>
      <c r="F19" t="s">
        <v>349</v>
      </c>
      <c r="G19">
        <v>0.78142254799999999</v>
      </c>
      <c r="H19">
        <v>280000</v>
      </c>
      <c r="I19">
        <v>358320.86070000002</v>
      </c>
      <c r="J19">
        <v>14560000</v>
      </c>
      <c r="K19">
        <v>18632684.758413192</v>
      </c>
      <c r="L19" t="s">
        <v>350</v>
      </c>
      <c r="M19">
        <v>1213333.3333333333</v>
      </c>
      <c r="N19">
        <v>1552723.7298677659</v>
      </c>
      <c r="O19">
        <v>66.95</v>
      </c>
      <c r="P19">
        <v>85.677077240000003</v>
      </c>
      <c r="Q19">
        <v>14600000</v>
      </c>
      <c r="R19" t="s">
        <v>616</v>
      </c>
    </row>
    <row r="20" spans="1:18" x14ac:dyDescent="0.2">
      <c r="A20">
        <v>1</v>
      </c>
      <c r="B20" t="s">
        <v>591</v>
      </c>
      <c r="C20" t="s">
        <v>630</v>
      </c>
      <c r="D20" t="s">
        <v>443</v>
      </c>
      <c r="E20" t="s">
        <v>435</v>
      </c>
      <c r="F20" t="s">
        <v>349</v>
      </c>
      <c r="G20">
        <v>0.78142254799999999</v>
      </c>
      <c r="H20">
        <v>265000</v>
      </c>
      <c r="I20">
        <v>339125.10029999999</v>
      </c>
      <c r="J20">
        <v>13780000</v>
      </c>
      <c r="K20">
        <v>17634505.217783913</v>
      </c>
      <c r="L20" t="s">
        <v>350</v>
      </c>
      <c r="M20">
        <v>1148333.3333333333</v>
      </c>
      <c r="N20">
        <v>1469542.1014819928</v>
      </c>
      <c r="O20">
        <v>66.95</v>
      </c>
      <c r="P20">
        <v>85.677077240000003</v>
      </c>
      <c r="Q20">
        <v>13800000</v>
      </c>
      <c r="R20" t="s">
        <v>617</v>
      </c>
    </row>
    <row r="21" spans="1:18" ht="15" x14ac:dyDescent="0.2">
      <c r="B21" t="s">
        <v>592</v>
      </c>
      <c r="C21" t="s">
        <v>631</v>
      </c>
      <c r="D21" t="s">
        <v>454</v>
      </c>
      <c r="E21" t="s">
        <v>457</v>
      </c>
      <c r="F21" t="s">
        <v>352</v>
      </c>
      <c r="G21">
        <v>1</v>
      </c>
      <c r="H21">
        <f>J21/52</f>
        <v>5433.9230769230771</v>
      </c>
      <c r="I21">
        <f>K21/52</f>
        <v>5433.9230769230771</v>
      </c>
      <c r="J21" s="2">
        <v>282564</v>
      </c>
      <c r="K21" s="2">
        <v>282564</v>
      </c>
      <c r="L21" t="s">
        <v>30</v>
      </c>
      <c r="M21">
        <v>23547</v>
      </c>
      <c r="N21">
        <v>23547</v>
      </c>
    </row>
    <row r="22" spans="1:18" x14ac:dyDescent="0.2">
      <c r="A22">
        <v>17</v>
      </c>
      <c r="B22" t="s">
        <v>593</v>
      </c>
      <c r="C22" t="s">
        <v>632</v>
      </c>
      <c r="D22" t="s">
        <v>450</v>
      </c>
      <c r="E22" t="s">
        <v>451</v>
      </c>
      <c r="F22" t="s">
        <v>131</v>
      </c>
      <c r="G22">
        <v>0.884011989</v>
      </c>
      <c r="H22">
        <v>280000</v>
      </c>
      <c r="I22">
        <v>316737.78580000001</v>
      </c>
      <c r="J22">
        <v>14560000</v>
      </c>
      <c r="K22">
        <v>16470364.860628605</v>
      </c>
      <c r="L22" t="s">
        <v>33</v>
      </c>
      <c r="M22">
        <v>1213333.3333333333</v>
      </c>
      <c r="N22">
        <v>1372530.4050523837</v>
      </c>
      <c r="O22">
        <v>135</v>
      </c>
      <c r="P22">
        <v>152.712861</v>
      </c>
      <c r="Q22">
        <v>14600000</v>
      </c>
      <c r="R22" t="s">
        <v>618</v>
      </c>
    </row>
    <row r="23" spans="1:18" x14ac:dyDescent="0.2">
      <c r="A23">
        <v>21</v>
      </c>
      <c r="B23" t="s">
        <v>594</v>
      </c>
      <c r="C23" t="s">
        <v>632</v>
      </c>
      <c r="D23" t="s">
        <v>449</v>
      </c>
      <c r="E23" t="s">
        <v>451</v>
      </c>
      <c r="F23" t="s">
        <v>131</v>
      </c>
      <c r="G23">
        <v>0.884011989</v>
      </c>
      <c r="H23">
        <v>195000</v>
      </c>
      <c r="I23">
        <v>220585.24369999999</v>
      </c>
      <c r="J23">
        <v>10140000</v>
      </c>
      <c r="K23">
        <v>11470432.670794921</v>
      </c>
      <c r="L23" t="s">
        <v>33</v>
      </c>
      <c r="M23">
        <v>845000</v>
      </c>
      <c r="N23">
        <v>955869.38923291012</v>
      </c>
      <c r="O23">
        <v>135</v>
      </c>
      <c r="P23">
        <v>152.712861</v>
      </c>
      <c r="Q23">
        <v>10100000</v>
      </c>
      <c r="R23" t="s">
        <v>619</v>
      </c>
    </row>
    <row r="24" spans="1:18" x14ac:dyDescent="0.2">
      <c r="A24">
        <v>14</v>
      </c>
      <c r="B24" t="s">
        <v>595</v>
      </c>
      <c r="C24" t="s">
        <v>633</v>
      </c>
      <c r="D24" t="s">
        <v>447</v>
      </c>
      <c r="E24" t="s">
        <v>446</v>
      </c>
      <c r="F24" t="s">
        <v>312</v>
      </c>
      <c r="G24">
        <v>0.76871433899999997</v>
      </c>
      <c r="H24">
        <v>385000</v>
      </c>
      <c r="I24">
        <v>500836.24109999998</v>
      </c>
      <c r="J24">
        <v>20020000</v>
      </c>
      <c r="K24">
        <v>26043484.535547346</v>
      </c>
      <c r="L24" t="s">
        <v>33</v>
      </c>
      <c r="M24">
        <v>1668333.3333333333</v>
      </c>
      <c r="N24">
        <v>2170290.3779622787</v>
      </c>
      <c r="O24">
        <v>92.75</v>
      </c>
      <c r="P24">
        <v>120.6560035</v>
      </c>
      <c r="Q24">
        <v>20000000</v>
      </c>
      <c r="R24" t="s">
        <v>600</v>
      </c>
    </row>
    <row r="25" spans="1:18" x14ac:dyDescent="0.2">
      <c r="A25">
        <v>13</v>
      </c>
      <c r="B25" t="s">
        <v>635</v>
      </c>
      <c r="C25" t="s">
        <v>633</v>
      </c>
      <c r="D25" t="s">
        <v>434</v>
      </c>
      <c r="E25" t="s">
        <v>446</v>
      </c>
      <c r="F25" t="s">
        <v>312</v>
      </c>
      <c r="G25">
        <v>0.76871433899999997</v>
      </c>
      <c r="H25">
        <v>350000</v>
      </c>
      <c r="I25">
        <v>455305.67369999998</v>
      </c>
      <c r="J25">
        <v>18200000</v>
      </c>
      <c r="K25">
        <v>23675895.032315768</v>
      </c>
      <c r="L25" t="s">
        <v>33</v>
      </c>
      <c r="M25">
        <v>1516666.6666666667</v>
      </c>
      <c r="N25">
        <v>1972991.2526929807</v>
      </c>
      <c r="O25">
        <v>92.75</v>
      </c>
      <c r="P25">
        <v>120.6560035</v>
      </c>
      <c r="Q25">
        <v>18300000</v>
      </c>
      <c r="R25" t="s">
        <v>601</v>
      </c>
    </row>
    <row r="26" spans="1:18" x14ac:dyDescent="0.2">
      <c r="A26">
        <v>19</v>
      </c>
      <c r="B26" t="s">
        <v>596</v>
      </c>
      <c r="C26" t="s">
        <v>633</v>
      </c>
      <c r="D26" t="s">
        <v>443</v>
      </c>
      <c r="E26" t="s">
        <v>446</v>
      </c>
      <c r="F26" t="s">
        <v>312</v>
      </c>
      <c r="G26">
        <v>0.76871433899999997</v>
      </c>
      <c r="H26">
        <v>147000</v>
      </c>
      <c r="I26">
        <v>191228.383</v>
      </c>
      <c r="J26">
        <v>7644000</v>
      </c>
      <c r="K26">
        <v>9943875.9135726225</v>
      </c>
      <c r="L26" t="s">
        <v>33</v>
      </c>
      <c r="M26">
        <v>637000</v>
      </c>
      <c r="N26">
        <v>828656.32613105187</v>
      </c>
      <c r="O26">
        <v>92.75</v>
      </c>
      <c r="P26">
        <v>120.6560035</v>
      </c>
      <c r="Q26">
        <v>7700000</v>
      </c>
      <c r="R26" t="s">
        <v>620</v>
      </c>
    </row>
    <row r="27" spans="1:18" x14ac:dyDescent="0.2">
      <c r="A27">
        <v>23</v>
      </c>
      <c r="B27" t="s">
        <v>597</v>
      </c>
      <c r="C27" t="s">
        <v>634</v>
      </c>
      <c r="D27" t="s">
        <v>454</v>
      </c>
      <c r="E27" t="s">
        <v>455</v>
      </c>
      <c r="F27" t="s">
        <v>352</v>
      </c>
      <c r="G27">
        <v>1</v>
      </c>
      <c r="H27">
        <v>130000</v>
      </c>
      <c r="I27">
        <v>130000</v>
      </c>
      <c r="J27">
        <v>6760000</v>
      </c>
      <c r="K27">
        <v>6760000</v>
      </c>
      <c r="L27" t="s">
        <v>30</v>
      </c>
      <c r="M27">
        <v>563333.33333333337</v>
      </c>
      <c r="N27">
        <v>563333.33333333337</v>
      </c>
      <c r="O27">
        <v>114.95</v>
      </c>
      <c r="P27">
        <v>114.95</v>
      </c>
      <c r="Q27" s="1">
        <v>6700000</v>
      </c>
      <c r="R27" t="s">
        <v>621</v>
      </c>
    </row>
  </sheetData>
  <autoFilter ref="A1:Q1">
    <sortState ref="A2:W27">
      <sortCondition ref="C1"/>
    </sortState>
  </autoFilter>
  <sortState ref="A2:W27">
    <sortCondition descending="1" ref="K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football_wages_master_spreadshe</vt:lpstr>
      <vt:lpstr>Footballer wages</vt:lpstr>
      <vt:lpstr>'Footballer wages'!_FilterDatabase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Nassos Stylianou</dc:creator>
  <cp:lastModifiedBy>Nassos Stylianou</cp:lastModifiedBy>
  <dcterms:created xsi:type="dcterms:W3CDTF">2015-01-08T15:38:36Z</dcterms:created>
  <dcterms:modified xsi:type="dcterms:W3CDTF">2015-01-30T15:47:51Z</dcterms:modified>
</cp:coreProperties>
</file>