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Y:\Portfolio\Accelerometer\"/>
    </mc:Choice>
  </mc:AlternateContent>
  <bookViews>
    <workbookView xWindow="0" yWindow="0" windowWidth="27870" windowHeight="12795" xr2:uid="{00000000-000D-0000-FFFF-FFFF00000000}"/>
  </bookViews>
  <sheets>
    <sheet name="Accelerometer Board" sheetId="1" r:id="rId1"/>
  </sheets>
  <calcPr calcId="171026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B4" i="1"/>
  <c r="B6" i="1"/>
  <c r="H16" i="1"/>
  <c r="H18" i="1"/>
  <c r="G22" i="1"/>
  <c r="G25" i="1"/>
  <c r="G24" i="1"/>
  <c r="G23" i="1"/>
  <c r="G26" i="1"/>
  <c r="H17" i="1"/>
  <c r="H11" i="1"/>
  <c r="H24" i="1"/>
  <c r="H25" i="1"/>
  <c r="H20" i="1"/>
  <c r="H23" i="1"/>
  <c r="H10" i="1"/>
  <c r="H14" i="1"/>
  <c r="H12" i="1"/>
  <c r="H13" i="1"/>
  <c r="H19" i="1"/>
  <c r="H22" i="1"/>
  <c r="H21" i="1"/>
  <c r="H15" i="1"/>
  <c r="B8" i="1"/>
</calcChain>
</file>

<file path=xl/sharedStrings.xml><?xml version="1.0" encoding="utf-8"?>
<sst xmlns="http://schemas.openxmlformats.org/spreadsheetml/2006/main" count="118" uniqueCount="113">
  <si>
    <t>Title:</t>
  </si>
  <si>
    <t>S.I.R. Accelerometer Boards</t>
  </si>
  <si>
    <t>Date:</t>
  </si>
  <si>
    <t>Contact</t>
  </si>
  <si>
    <t>jwilliams@shelltechworks.com</t>
  </si>
  <si>
    <t>Total Number of Parts:</t>
  </si>
  <si>
    <t>Number of Boards:</t>
  </si>
  <si>
    <t>Number of Parts per Board:</t>
  </si>
  <si>
    <t>Number of Unique Parts per Board:</t>
  </si>
  <si>
    <t>Total Estimated Cost for Parts:</t>
  </si>
  <si>
    <t>REF</t>
  </si>
  <si>
    <t>Part</t>
  </si>
  <si>
    <t>Digikey Part</t>
  </si>
  <si>
    <t>Value</t>
  </si>
  <si>
    <t>Price/Qty</t>
  </si>
  <si>
    <t>Qty/Board</t>
  </si>
  <si>
    <t>Total Qty</t>
  </si>
  <si>
    <t>Total Price</t>
  </si>
  <si>
    <t>Link</t>
  </si>
  <si>
    <t>Desicription of part</t>
  </si>
  <si>
    <t xml:space="preserve">C1 C13 C14 C15 C16 C20 </t>
  </si>
  <si>
    <t>GRM188R60J106KE47D</t>
  </si>
  <si>
    <t>490-12538-1-ND</t>
  </si>
  <si>
    <t>10uF</t>
  </si>
  <si>
    <t>https://www.digikey.com/product-detail/en/murata-electronics-north-america/GRM188R60J106KE47D/490-12538-1-ND/5797528</t>
  </si>
  <si>
    <t>CAP CER 10UF 6.3V X5R 0603</t>
  </si>
  <si>
    <t xml:space="preserve">C2 C21 C22 C23 </t>
  </si>
  <si>
    <t>C0402C104K9RACTU</t>
  </si>
  <si>
    <t>399-4872-1-ND</t>
  </si>
  <si>
    <t>0.1uf</t>
  </si>
  <si>
    <t>https://www.digikey.com/product-detail/en/kemet/C0402C104K9RACTU/399-4872-1-ND/1090867</t>
  </si>
  <si>
    <t>CAP CER 0.1UF 6.3V X7R 0402</t>
  </si>
  <si>
    <t xml:space="preserve">C4 C5 C6 </t>
  </si>
  <si>
    <t>C0402C102K9RACTU</t>
  </si>
  <si>
    <t>399-8941-1-ND</t>
  </si>
  <si>
    <t>1000pF</t>
  </si>
  <si>
    <t>https://www.digikey.com/product-detail/en/kemet/C0402C102K9RACTU/399-8941-1-ND/3522458</t>
  </si>
  <si>
    <t>CAP CER 1000PF 6.3V X7R 0402</t>
  </si>
  <si>
    <t>C7</t>
  </si>
  <si>
    <t>GRM155R70J103KA01D</t>
  </si>
  <si>
    <t>490-6318-1-ND</t>
  </si>
  <si>
    <t>10000pF</t>
  </si>
  <si>
    <t>https://www.digikey.com/product-detail/en/murata-electronics-north-america/GRM155R70J103KA01D/490-6318-1-ND/3845515</t>
  </si>
  <si>
    <t>CAP CER 10000PF 6.3V X7R 0402</t>
  </si>
  <si>
    <t xml:space="preserve">C8 C9 C10 C11 C12 C17 C18 C19 </t>
  </si>
  <si>
    <t>CL10B105KQ8NNNC</t>
  </si>
  <si>
    <t>1276-1024-1-ND</t>
  </si>
  <si>
    <t>1uF</t>
  </si>
  <si>
    <t>https://www.digikey.com/product-detail/en/samsung-electro-mechanics/CL10B105KQ8NNNC/1276-1024-1-ND/3889110</t>
  </si>
  <si>
    <t>CAP CER 1UF 6.3V X7R 0603</t>
  </si>
  <si>
    <t xml:space="preserve">D1 D2 D3 D4 D5 D6 D7 </t>
  </si>
  <si>
    <t>SMF3.3</t>
  </si>
  <si>
    <t>F7701CT-ND</t>
  </si>
  <si>
    <t>6.8V 10A</t>
  </si>
  <si>
    <t>https://www.digikey.com/product-detail/en/littelfuse-inc/SMF3.3/F7701CT-ND/6189041</t>
  </si>
  <si>
    <t>TVS DIODE 3.3VWM 6.8VC SOD123F</t>
  </si>
  <si>
    <t xml:space="preserve">J1 </t>
  </si>
  <si>
    <t>A-2004-2-4-LPS-N-R</t>
  </si>
  <si>
    <t>AE10387-ND</t>
  </si>
  <si>
    <t>RJ45 CONN</t>
  </si>
  <si>
    <t>https://www.digikey.com/product-detail/en/assmann-wsw-components/A-2004-2-4-LPS-N-R/AE10387-ND/2183638</t>
  </si>
  <si>
    <t>CONN MOD JACK 8P8C R/A SHIELDED</t>
  </si>
  <si>
    <t xml:space="preserve">R1 </t>
  </si>
  <si>
    <t>RC0805JR-070RL</t>
  </si>
  <si>
    <t>311-0.0ARCT-ND</t>
  </si>
  <si>
    <t>0 OHM</t>
  </si>
  <si>
    <t>https://www.digikey.com/product-detail/en/yageo/RC0805JR-070RL/311-0.0ARCT-ND/731163</t>
  </si>
  <si>
    <t>RES SMD 0 OHM JUMPER 1/8W 0805</t>
  </si>
  <si>
    <t xml:space="preserve">R2 R3 R4 </t>
  </si>
  <si>
    <t>RNCP0603FTD20R0</t>
  </si>
  <si>
    <t>RNCP0603FTD20R0CT-ND</t>
  </si>
  <si>
    <t>20 OHM</t>
  </si>
  <si>
    <t>https://www.digikey.com/product-detail/en/stackpole-electronics-inc/RNCP0603FTD20R0/RNCP0603FTD20R0CT-ND/2240415</t>
  </si>
  <si>
    <t>RES SMD 20 OHM 1% 1/8W 0603</t>
  </si>
  <si>
    <t xml:space="preserve">U1 </t>
  </si>
  <si>
    <t>LIS344ALHTR</t>
  </si>
  <si>
    <t>497-6345-1-ND</t>
  </si>
  <si>
    <t>https://www.digikey.com/product-detail/en/stmicroelectronics/LIS344ALHTR/497-6345-1-ND/1816640</t>
  </si>
  <si>
    <t>ACCELEROMETER 2-6G ANALOG 16LGA</t>
  </si>
  <si>
    <t xml:space="preserve">U2 </t>
  </si>
  <si>
    <t>MIC5504-3.3YM5-TR</t>
  </si>
  <si>
    <t>576-4764-1-ND</t>
  </si>
  <si>
    <t>3.3V</t>
  </si>
  <si>
    <t>https://www.digikey.com/product-detail/en/microchip-technology/MIC5504-3.3YM5-TR/576-4764-1-ND/4864028</t>
  </si>
  <si>
    <t>IC REG LINEAR 3.3V 300MA SOT23-5</t>
  </si>
  <si>
    <t xml:space="preserve">U3 </t>
  </si>
  <si>
    <t>TSV914IPT</t>
  </si>
  <si>
    <t>497-5832-1-ND</t>
  </si>
  <si>
    <t>https://www.digikey.com/product-detail/en/stmicroelectronics/TSV914IPT/497-5832-1-ND/1506485</t>
  </si>
  <si>
    <t>IC OPAMP GP 8MHZ RRO 14TSSOP</t>
  </si>
  <si>
    <t xml:space="preserve">U4 U5 U6 </t>
  </si>
  <si>
    <t>ADS8864IDGSR</t>
  </si>
  <si>
    <t>296-39881-1-ND</t>
  </si>
  <si>
    <t>https://www.digikey.com/product-detail/en/texas-instruments/ADS8864IDGSR/296-39881-1-ND/5177758</t>
  </si>
  <si>
    <t>IC ADC 16BIT 680KSPS 10VSSOP</t>
  </si>
  <si>
    <t xml:space="preserve">U7 </t>
  </si>
  <si>
    <t>MAX6126B30+</t>
  </si>
  <si>
    <t>MAX6126B30+-ND</t>
  </si>
  <si>
    <t>3V</t>
  </si>
  <si>
    <t>https://www.digikey.com/product-detail/en/maxim-integrated/MAX6126B30/MAX6126B30-ND/1512656</t>
  </si>
  <si>
    <t>IC VREF SERIES 3V 8UMAX</t>
  </si>
  <si>
    <t xml:space="preserve">U8 </t>
  </si>
  <si>
    <t>DS90LV017ATMX/NOPB</t>
  </si>
  <si>
    <t>296-35387-1-ND</t>
  </si>
  <si>
    <t>https://www.digikey.com/product-detail/en/texas-instruments/DS90LV017ATMX-NOPB/296-35387-1-ND/3739091</t>
  </si>
  <si>
    <t>IC DRIVER SINGLE HS DIFF 8-SOIC</t>
  </si>
  <si>
    <t xml:space="preserve">U9 </t>
  </si>
  <si>
    <t>SN65LVDT34D</t>
  </si>
  <si>
    <t>296-9751-5-ND</t>
  </si>
  <si>
    <t>https://www.digikey.com/product-detail/en/texas-instruments/SN65LVDT34D/296-9751-5-ND/380393</t>
  </si>
  <si>
    <t>IC DIFF RECEIVER DUAL HS 8-SOIC</t>
  </si>
  <si>
    <t>C3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</si>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</sst>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0" fillId="0" borderId="1" xfId="0" applyNumberFormat="1" applyFont="1" applyBorder="1"/>
    <xf numFmtId="0" fontId="1" fillId="0" borderId="1" xfId="1" applyFont="1" applyBorder="1"/>
    <xf numFmtId="0" fontId="1" fillId="0" borderId="1" xfId="1" applyBorder="1"/>
    <xf numFmtId="0" fontId="0" fillId="0" borderId="3" xfId="0" applyFont="1" applyBorder="1"/>
    <xf numFmtId="164" fontId="0" fillId="0" borderId="3" xfId="0" applyNumberFormat="1" applyFont="1" applyBorder="1"/>
    <xf numFmtId="0" fontId="0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1" fillId="0" borderId="1" xfId="1" applyFill="1" applyBorder="1"/>
    <xf numFmtId="0" fontId="0" fillId="0" borderId="0" xfId="0" applyFont="1" applyFill="1"/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3" xfId="1" applyBorder="1"/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RM155R70J103KA01D/490-6318-1-ND/3845515" TargetMode="External"/><Relationship Id="rId13" Type="http://schemas.openxmlformats.org/officeDocument/2006/relationships/hyperlink" Target="https://www.digikey.com/product-detail/en/murata-electronics-north-america/GRM188R60J106KE47D/490-12538-1-ND/5797528" TargetMode="External"/><Relationship Id="rId18" Type="http://schemas.openxmlformats.org/officeDocument/2006/relationships/hyperlink" Target="mailto:jwilliams@shelltechworks.com" TargetMode="External"/><Relationship Id="rId3" Type="http://schemas.openxmlformats.org/officeDocument/2006/relationships/hyperlink" Target="https://www.digikey.com/product-detail/en/stmicroelectronics/TSV914IPT/497-5832-1-ND/1506485" TargetMode="External"/><Relationship Id="rId7" Type="http://schemas.openxmlformats.org/officeDocument/2006/relationships/hyperlink" Target="https://www.digikey.com/product-detail/en/kemet/C0402C102K9RACTU/399-8941-1-ND/3522458" TargetMode="External"/><Relationship Id="rId12" Type="http://schemas.openxmlformats.org/officeDocument/2006/relationships/hyperlink" Target="https://www.digikey.com/product-detail/en/assmann-wsw-components/A-2004-2-4-LPS-N-R/AE10387-ND/2183638" TargetMode="External"/><Relationship Id="rId17" Type="http://schemas.openxmlformats.org/officeDocument/2006/relationships/hyperlink" Target="https://www.digikey.com/product-detail/en/assmann-wsw-components/A-2004-2-4-LPS-N-R/AE10387-ND/2183638" TargetMode="External"/><Relationship Id="rId2" Type="http://schemas.openxmlformats.org/officeDocument/2006/relationships/hyperlink" Target="https://www.digikey.com/product-detail/en/texas-instruments/ADS8864IDGSR/296-39881-1-ND/5177758" TargetMode="External"/><Relationship Id="rId16" Type="http://schemas.openxmlformats.org/officeDocument/2006/relationships/hyperlink" Target="https://www.digikey.com/product-detail/en/stackpole-electronics-inc/RNCP0603FTD20R0/RNCP0603FTD20R0CT-ND/2240415" TargetMode="External"/><Relationship Id="rId1" Type="http://schemas.openxmlformats.org/officeDocument/2006/relationships/hyperlink" Target="https://www.digikey.com/product-detail/en/stmicroelectronics/LIS344ALHTR/497-6345-1-ND/1816640" TargetMode="External"/><Relationship Id="rId6" Type="http://schemas.openxmlformats.org/officeDocument/2006/relationships/hyperlink" Target="https://www.digikey.com/product-detail/en/samsung-electro-mechanics/CL10B105KQ8NNNC/1276-1024-1-ND/3889110" TargetMode="External"/><Relationship Id="rId11" Type="http://schemas.openxmlformats.org/officeDocument/2006/relationships/hyperlink" Target="https://www.digikey.com/product-detail/en/texas-instruments/DS90LV017ATMX-NOPB/296-35387-1-ND/3739091" TargetMode="External"/><Relationship Id="rId5" Type="http://schemas.openxmlformats.org/officeDocument/2006/relationships/hyperlink" Target="https://www.digikey.com/product-detail/en/maxim-integrated/MAX6126B30/MAX6126B30-ND/1512656" TargetMode="External"/><Relationship Id="rId15" Type="http://schemas.openxmlformats.org/officeDocument/2006/relationships/hyperlink" Target="https://www.digikey.com/product-detail/en/yageo/RC0805JR-070RL/311-0.0ARCT-ND/731163" TargetMode="External"/><Relationship Id="rId10" Type="http://schemas.openxmlformats.org/officeDocument/2006/relationships/hyperlink" Target="https://www.digikey.com/product-detail/en/texas-instruments/SN65LVDT34D/296-9751-5-ND/380393" TargetMode="External"/><Relationship Id="rId4" Type="http://schemas.openxmlformats.org/officeDocument/2006/relationships/hyperlink" Target="https://www.digikey.com/product-detail/en/littelfuse-inc/SMF3.3/F7701CT-ND/6189041" TargetMode="External"/><Relationship Id="rId9" Type="http://schemas.openxmlformats.org/officeDocument/2006/relationships/hyperlink" Target="https://www.digikey.com/product-detail/en/microchip-technology/MIC5504-3.3YM5-TR/576-4764-1-ND/4864028" TargetMode="External"/><Relationship Id="rId14" Type="http://schemas.openxmlformats.org/officeDocument/2006/relationships/hyperlink" Target="https://www.digikey.com/product-detail/en/kemet/C0402C104K9RACTU/399-4872-1-ND/1090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B36" sqref="B36"/>
    </sheetView>
  </sheetViews>
  <sheetFormatPr defaultRowHeight="15" x14ac:dyDescent="0.25"/>
  <cols>
    <col min="1" max="1" width="32.7109375" style="1" bestFit="1" customWidth="1"/>
    <col min="2" max="2" width="29.28515625" style="1" bestFit="1" customWidth="1"/>
    <col min="3" max="3" width="23.42578125" style="1" bestFit="1" customWidth="1"/>
    <col min="4" max="4" width="10.85546875" style="2" bestFit="1" customWidth="1"/>
    <col min="5" max="5" width="11.85546875" style="2" customWidth="1"/>
    <col min="6" max="6" width="13" style="1" bestFit="1" customWidth="1"/>
    <col min="7" max="7" width="11.5703125" style="2" customWidth="1"/>
    <col min="8" max="8" width="12.85546875" style="1" bestFit="1" customWidth="1"/>
    <col min="9" max="9" width="118.140625" style="1" bestFit="1" customWidth="1"/>
    <col min="10" max="10" width="35.140625" style="1" bestFit="1" customWidth="1"/>
    <col min="11" max="16384" width="9.140625" style="1"/>
  </cols>
  <sheetData>
    <row r="1" spans="1:10" x14ac:dyDescent="0.25">
      <c r="A1" s="10" t="s">
        <v>0</v>
      </c>
      <c r="B1" s="24" t="s">
        <v>1</v>
      </c>
    </row>
    <row r="2" spans="1:10" x14ac:dyDescent="0.25">
      <c r="A2" s="10" t="s">
        <v>2</v>
      </c>
      <c r="B2" s="23">
        <v>43070</v>
      </c>
    </row>
    <row r="3" spans="1:10" x14ac:dyDescent="0.25">
      <c r="A3" s="10" t="s">
        <v>3</v>
      </c>
      <c r="B3" s="22" t="s">
        <v>4</v>
      </c>
    </row>
    <row r="4" spans="1:10" x14ac:dyDescent="0.25">
      <c r="A4" s="10" t="s">
        <v>5</v>
      </c>
      <c r="B4" s="25">
        <f>SUM(G10:G21)</f>
        <v>296</v>
      </c>
    </row>
    <row r="5" spans="1:10" x14ac:dyDescent="0.25">
      <c r="A5" s="10" t="s">
        <v>6</v>
      </c>
      <c r="B5" s="25">
        <v>8</v>
      </c>
    </row>
    <row r="6" spans="1:10" x14ac:dyDescent="0.25">
      <c r="A6" s="10" t="s">
        <v>7</v>
      </c>
      <c r="B6" s="25">
        <f>SUM(F10:F26)</f>
        <v>43</v>
      </c>
    </row>
    <row r="7" spans="1:10" x14ac:dyDescent="0.25">
      <c r="A7" s="9" t="s">
        <v>8</v>
      </c>
      <c r="B7" s="26">
        <v>17</v>
      </c>
    </row>
    <row r="8" spans="1:10" x14ac:dyDescent="0.25">
      <c r="A8" s="9" t="s">
        <v>9</v>
      </c>
      <c r="B8" s="27">
        <f>SUM(H10:H24)</f>
        <v>310.73279999999994</v>
      </c>
    </row>
    <row r="9" spans="1:10" s="17" customFormat="1" ht="18.75" x14ac:dyDescent="0.25">
      <c r="A9" s="21" t="s">
        <v>10</v>
      </c>
      <c r="B9" s="20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6" t="s">
        <v>17</v>
      </c>
      <c r="I9" s="15" t="s">
        <v>18</v>
      </c>
      <c r="J9" s="15" t="s">
        <v>19</v>
      </c>
    </row>
    <row r="10" spans="1:10" x14ac:dyDescent="0.25">
      <c r="A10" s="7" t="s">
        <v>20</v>
      </c>
      <c r="B10" s="7" t="s">
        <v>21</v>
      </c>
      <c r="C10" s="7" t="s">
        <v>22</v>
      </c>
      <c r="D10" s="7" t="s">
        <v>23</v>
      </c>
      <c r="E10" s="8">
        <v>0.109</v>
      </c>
      <c r="F10" s="7">
        <v>6</v>
      </c>
      <c r="G10" s="7">
        <f t="shared" ref="G10:G26" si="0">F10*$B$5</f>
        <v>48</v>
      </c>
      <c r="H10" s="8">
        <f t="shared" ref="H10:H25" si="1">G10*E10</f>
        <v>5.2320000000000002</v>
      </c>
      <c r="I10" s="19" t="s">
        <v>24</v>
      </c>
      <c r="J10" s="7" t="s">
        <v>25</v>
      </c>
    </row>
    <row r="11" spans="1:10" x14ac:dyDescent="0.25">
      <c r="A11" s="11" t="s">
        <v>26</v>
      </c>
      <c r="B11" s="11" t="s">
        <v>27</v>
      </c>
      <c r="C11" s="11" t="s">
        <v>28</v>
      </c>
      <c r="D11" s="11" t="s">
        <v>29</v>
      </c>
      <c r="E11" s="12">
        <v>6.3E-2</v>
      </c>
      <c r="F11" s="11">
        <v>4</v>
      </c>
      <c r="G11" s="7">
        <f t="shared" si="0"/>
        <v>32</v>
      </c>
      <c r="H11" s="12">
        <f t="shared" si="1"/>
        <v>2.016</v>
      </c>
      <c r="I11" s="13" t="s">
        <v>30</v>
      </c>
      <c r="J11" s="11" t="s">
        <v>31</v>
      </c>
    </row>
    <row r="12" spans="1:10" x14ac:dyDescent="0.25">
      <c r="A12" s="3" t="s">
        <v>32</v>
      </c>
      <c r="B12" s="3" t="s">
        <v>33</v>
      </c>
      <c r="C12" s="3" t="s">
        <v>34</v>
      </c>
      <c r="D12" s="3" t="s">
        <v>35</v>
      </c>
      <c r="E12" s="4">
        <v>1.9E-2</v>
      </c>
      <c r="F12" s="3">
        <v>3</v>
      </c>
      <c r="G12" s="7">
        <f t="shared" si="0"/>
        <v>24</v>
      </c>
      <c r="H12" s="4">
        <f t="shared" si="1"/>
        <v>0.45599999999999996</v>
      </c>
      <c r="I12" s="6" t="s">
        <v>36</v>
      </c>
      <c r="J12" s="3" t="s">
        <v>37</v>
      </c>
    </row>
    <row r="13" spans="1:10" s="14" customFormat="1" x14ac:dyDescent="0.25">
      <c r="A13" s="3" t="s">
        <v>38</v>
      </c>
      <c r="B13" s="3" t="s">
        <v>39</v>
      </c>
      <c r="C13" s="3" t="s">
        <v>40</v>
      </c>
      <c r="D13" s="3" t="s">
        <v>41</v>
      </c>
      <c r="E13" s="4">
        <v>2.5999999999999999E-2</v>
      </c>
      <c r="F13" s="3">
        <v>1</v>
      </c>
      <c r="G13" s="7">
        <f t="shared" si="0"/>
        <v>8</v>
      </c>
      <c r="H13" s="4">
        <f t="shared" si="1"/>
        <v>0.20799999999999999</v>
      </c>
      <c r="I13" s="6" t="s">
        <v>42</v>
      </c>
      <c r="J13" s="3" t="s">
        <v>43</v>
      </c>
    </row>
    <row r="14" spans="1:10" x14ac:dyDescent="0.25">
      <c r="A14" s="3" t="s">
        <v>44</v>
      </c>
      <c r="B14" s="3" t="s">
        <v>45</v>
      </c>
      <c r="C14" s="3" t="s">
        <v>46</v>
      </c>
      <c r="D14" s="3" t="s">
        <v>47</v>
      </c>
      <c r="E14" s="4">
        <v>4.1000000000000002E-2</v>
      </c>
      <c r="F14" s="3">
        <v>8</v>
      </c>
      <c r="G14" s="7">
        <f t="shared" si="0"/>
        <v>64</v>
      </c>
      <c r="H14" s="4">
        <f t="shared" si="1"/>
        <v>2.6240000000000001</v>
      </c>
      <c r="I14" s="6" t="s">
        <v>48</v>
      </c>
      <c r="J14" s="3" t="s">
        <v>49</v>
      </c>
    </row>
    <row r="15" spans="1:10" x14ac:dyDescent="0.25">
      <c r="A15" s="3" t="s">
        <v>50</v>
      </c>
      <c r="B15" s="3" t="s">
        <v>51</v>
      </c>
      <c r="C15" s="3" t="s">
        <v>52</v>
      </c>
      <c r="D15" s="3" t="s">
        <v>53</v>
      </c>
      <c r="E15" s="4">
        <v>0.39079999999999998</v>
      </c>
      <c r="F15" s="3">
        <v>7</v>
      </c>
      <c r="G15" s="7">
        <f t="shared" si="0"/>
        <v>56</v>
      </c>
      <c r="H15" s="4">
        <f t="shared" si="1"/>
        <v>21.884799999999998</v>
      </c>
      <c r="I15" s="5" t="s">
        <v>54</v>
      </c>
      <c r="J15" s="3" t="s">
        <v>55</v>
      </c>
    </row>
    <row r="16" spans="1:10" x14ac:dyDescent="0.25">
      <c r="A16" s="3" t="s">
        <v>56</v>
      </c>
      <c r="B16" s="3" t="s">
        <v>57</v>
      </c>
      <c r="C16" s="3" t="s">
        <v>58</v>
      </c>
      <c r="D16" s="3" t="s">
        <v>59</v>
      </c>
      <c r="E16" s="4">
        <v>0.93200000000000005</v>
      </c>
      <c r="F16" s="3">
        <v>1</v>
      </c>
      <c r="G16" s="7">
        <f t="shared" si="0"/>
        <v>8</v>
      </c>
      <c r="H16" s="4">
        <f t="shared" si="1"/>
        <v>7.4560000000000004</v>
      </c>
      <c r="I16" s="6" t="s">
        <v>60</v>
      </c>
      <c r="J16" s="3" t="s">
        <v>61</v>
      </c>
    </row>
    <row r="17" spans="1:10" x14ac:dyDescent="0.25">
      <c r="A17" s="3" t="s">
        <v>62</v>
      </c>
      <c r="B17" s="3" t="s">
        <v>63</v>
      </c>
      <c r="C17" s="3" t="s">
        <v>64</v>
      </c>
      <c r="D17" s="3" t="s">
        <v>65</v>
      </c>
      <c r="E17" s="4">
        <v>0.1</v>
      </c>
      <c r="F17" s="3">
        <v>1</v>
      </c>
      <c r="G17" s="7">
        <f t="shared" si="0"/>
        <v>8</v>
      </c>
      <c r="H17" s="4">
        <f t="shared" si="1"/>
        <v>0.8</v>
      </c>
      <c r="I17" s="6" t="s">
        <v>66</v>
      </c>
      <c r="J17" s="3" t="s">
        <v>67</v>
      </c>
    </row>
    <row r="18" spans="1:10" s="14" customFormat="1" x14ac:dyDescent="0.25">
      <c r="A18" s="3" t="s">
        <v>68</v>
      </c>
      <c r="B18" s="3" t="s">
        <v>69</v>
      </c>
      <c r="C18" s="3" t="s">
        <v>70</v>
      </c>
      <c r="D18" s="3" t="s">
        <v>71</v>
      </c>
      <c r="E18" s="4">
        <v>0.03</v>
      </c>
      <c r="F18" s="3">
        <v>3</v>
      </c>
      <c r="G18" s="7">
        <f t="shared" si="0"/>
        <v>24</v>
      </c>
      <c r="H18" s="4">
        <f t="shared" si="1"/>
        <v>0.72</v>
      </c>
      <c r="I18" s="6" t="s">
        <v>72</v>
      </c>
      <c r="J18" s="3" t="s">
        <v>73</v>
      </c>
    </row>
    <row r="19" spans="1:10" x14ac:dyDescent="0.25">
      <c r="A19" s="3" t="s">
        <v>74</v>
      </c>
      <c r="B19" s="3" t="s">
        <v>75</v>
      </c>
      <c r="C19" s="3" t="s">
        <v>76</v>
      </c>
      <c r="D19" s="3"/>
      <c r="E19" s="4">
        <v>3.9929999999999999</v>
      </c>
      <c r="F19" s="3">
        <v>1</v>
      </c>
      <c r="G19" s="7">
        <f t="shared" si="0"/>
        <v>8</v>
      </c>
      <c r="H19" s="4">
        <f t="shared" si="1"/>
        <v>31.943999999999999</v>
      </c>
      <c r="I19" s="5" t="s">
        <v>77</v>
      </c>
      <c r="J19" s="3" t="s">
        <v>78</v>
      </c>
    </row>
    <row r="20" spans="1:10" x14ac:dyDescent="0.25">
      <c r="A20" s="3" t="s">
        <v>79</v>
      </c>
      <c r="B20" s="3" t="s">
        <v>80</v>
      </c>
      <c r="C20" s="3" t="s">
        <v>81</v>
      </c>
      <c r="D20" s="3" t="s">
        <v>82</v>
      </c>
      <c r="E20" s="4">
        <v>0.12</v>
      </c>
      <c r="F20" s="3">
        <v>1</v>
      </c>
      <c r="G20" s="7">
        <f t="shared" si="0"/>
        <v>8</v>
      </c>
      <c r="H20" s="4">
        <f t="shared" si="1"/>
        <v>0.96</v>
      </c>
      <c r="I20" s="6" t="s">
        <v>83</v>
      </c>
      <c r="J20" s="3" t="s">
        <v>84</v>
      </c>
    </row>
    <row r="21" spans="1:10" x14ac:dyDescent="0.25">
      <c r="A21" s="3" t="s">
        <v>85</v>
      </c>
      <c r="B21" s="3" t="s">
        <v>86</v>
      </c>
      <c r="C21" s="3" t="s">
        <v>87</v>
      </c>
      <c r="D21" s="3"/>
      <c r="E21" s="4">
        <v>1.1499999999999999</v>
      </c>
      <c r="F21" s="3">
        <v>1</v>
      </c>
      <c r="G21" s="7">
        <f t="shared" si="0"/>
        <v>8</v>
      </c>
      <c r="H21" s="4">
        <f t="shared" si="1"/>
        <v>9.1999999999999993</v>
      </c>
      <c r="I21" s="5" t="s">
        <v>88</v>
      </c>
      <c r="J21" s="3" t="s">
        <v>89</v>
      </c>
    </row>
    <row r="22" spans="1:10" x14ac:dyDescent="0.25">
      <c r="A22" s="3" t="s">
        <v>90</v>
      </c>
      <c r="B22" s="3" t="s">
        <v>91</v>
      </c>
      <c r="C22" s="3" t="s">
        <v>92</v>
      </c>
      <c r="D22" s="3"/>
      <c r="E22" s="4">
        <v>7.6980000000000004</v>
      </c>
      <c r="F22" s="3">
        <v>3</v>
      </c>
      <c r="G22" s="7">
        <f t="shared" si="0"/>
        <v>24</v>
      </c>
      <c r="H22" s="4">
        <f t="shared" si="1"/>
        <v>184.75200000000001</v>
      </c>
      <c r="I22" s="5" t="s">
        <v>93</v>
      </c>
      <c r="J22" s="3" t="s">
        <v>94</v>
      </c>
    </row>
    <row r="23" spans="1:10" x14ac:dyDescent="0.25">
      <c r="A23" s="3" t="s">
        <v>95</v>
      </c>
      <c r="B23" s="3" t="s">
        <v>96</v>
      </c>
      <c r="C23" s="3" t="s">
        <v>97</v>
      </c>
      <c r="D23" s="3" t="s">
        <v>98</v>
      </c>
      <c r="E23" s="4">
        <v>3.83</v>
      </c>
      <c r="F23" s="3">
        <v>1</v>
      </c>
      <c r="G23" s="7">
        <f t="shared" si="0"/>
        <v>8</v>
      </c>
      <c r="H23" s="4">
        <f t="shared" si="1"/>
        <v>30.64</v>
      </c>
      <c r="I23" s="5" t="s">
        <v>99</v>
      </c>
      <c r="J23" s="3" t="s">
        <v>100</v>
      </c>
    </row>
    <row r="24" spans="1:10" x14ac:dyDescent="0.25">
      <c r="A24" s="11" t="s">
        <v>101</v>
      </c>
      <c r="B24" s="11" t="s">
        <v>102</v>
      </c>
      <c r="C24" s="11" t="s">
        <v>103</v>
      </c>
      <c r="D24" s="11"/>
      <c r="E24" s="12">
        <v>1.48</v>
      </c>
      <c r="F24" s="11">
        <v>1</v>
      </c>
      <c r="G24" s="7">
        <f t="shared" si="0"/>
        <v>8</v>
      </c>
      <c r="H24" s="12">
        <f t="shared" si="1"/>
        <v>11.84</v>
      </c>
      <c r="I24" s="13" t="s">
        <v>104</v>
      </c>
      <c r="J24" s="11" t="s">
        <v>105</v>
      </c>
    </row>
    <row r="25" spans="1:10" x14ac:dyDescent="0.25">
      <c r="A25" s="3" t="s">
        <v>106</v>
      </c>
      <c r="B25" s="3" t="s">
        <v>107</v>
      </c>
      <c r="C25" s="3" t="s">
        <v>108</v>
      </c>
      <c r="D25" s="3"/>
      <c r="E25" s="4">
        <v>2.8</v>
      </c>
      <c r="F25" s="3">
        <v>1</v>
      </c>
      <c r="G25" s="7">
        <f t="shared" si="0"/>
        <v>8</v>
      </c>
      <c r="H25" s="4">
        <f t="shared" si="1"/>
        <v>22.4</v>
      </c>
      <c r="I25" s="6" t="s">
        <v>109</v>
      </c>
      <c r="J25" s="3" t="s">
        <v>110</v>
      </c>
    </row>
    <row r="26" spans="1:10" x14ac:dyDescent="0.25">
      <c r="A26" s="3" t="s">
        <v>111</v>
      </c>
      <c r="B26" s="3" t="s">
        <v>112</v>
      </c>
      <c r="C26" s="3" t="s">
        <v>112</v>
      </c>
      <c r="D26" s="3" t="s">
        <v>112</v>
      </c>
      <c r="E26" s="4">
        <v>0</v>
      </c>
      <c r="F26" s="3">
        <v>0</v>
      </c>
      <c r="G26" s="7">
        <f t="shared" si="0"/>
        <v>0</v>
      </c>
      <c r="H26" s="4" t="s">
        <v>112</v>
      </c>
      <c r="I26" s="18" t="s">
        <v>112</v>
      </c>
      <c r="J26" s="3" t="s">
        <v>112</v>
      </c>
    </row>
  </sheetData>
  <sortState ref="A10:J26">
    <sortCondition ref="A10:A26"/>
  </sortState>
  <hyperlinks>
    <hyperlink ref="I19" r:id="rId1" xr:uid="{C3C7C36A-F57B-414A-B690-90EBFB2E6C20}"/>
    <hyperlink ref="I22" r:id="rId2" xr:uid="{EC48792F-9C48-4570-A109-52275731F39A}"/>
    <hyperlink ref="I21" r:id="rId3" xr:uid="{FA116F35-502F-461B-BD1A-D2B0AF124C13}"/>
    <hyperlink ref="I15" r:id="rId4" xr:uid="{621937F7-048A-44D4-8796-6345D793AFD9}"/>
    <hyperlink ref="I23" r:id="rId5" xr:uid="{FECEFAF7-1423-4505-BA0B-E5CB31D810C2}"/>
    <hyperlink ref="I14" r:id="rId6" xr:uid="{F99CE0ED-F7EF-4089-9B9D-3586434B022C}"/>
    <hyperlink ref="I12" r:id="rId7" xr:uid="{34E362A5-F2E6-4E3A-AC75-E3464B7E1D22}"/>
    <hyperlink ref="I13" r:id="rId8" xr:uid="{CEB49C64-0B6A-40F3-ADE9-EA3BF2AF9641}"/>
    <hyperlink ref="I20" r:id="rId9" xr:uid="{EBF55EBE-ABD7-47AF-B245-FA52982CCB06}"/>
    <hyperlink ref="I25" r:id="rId10" xr:uid="{0B8BF429-B0AA-46C8-A4EB-503C1D99B8E7}"/>
    <hyperlink ref="I24" r:id="rId11" xr:uid="{2AE4A5E8-4039-489D-AAD6-BF5B7E9E17D7}"/>
    <hyperlink ref="I26" r:id="rId12" xr:uid="{EF41F404-2C07-4772-A3A8-B09C7B030DB9}"/>
    <hyperlink ref="I10" r:id="rId13" xr:uid="{C98232E9-AB5B-41F2-AF6C-4C0626BFBDD7}"/>
    <hyperlink ref="I11" r:id="rId14" xr:uid="{CB225AF2-97DE-4E35-9FD9-E2F074C9CC39}"/>
    <hyperlink ref="I17" r:id="rId15" xr:uid="{1AA8DC47-6684-4938-BBCB-6D37F8DFFF34}"/>
    <hyperlink ref="I18" r:id="rId16" xr:uid="{4F300869-4988-481D-A09E-28EB497E7DB5}"/>
    <hyperlink ref="I16" r:id="rId17" xr:uid="{36BF0FE6-5A5C-4D1B-9A6A-FEBCE784667D}"/>
    <hyperlink ref="B3" r:id="rId18" xr:uid="{52EDF681-B353-4FFD-83BE-BA8B229CDB0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3147E4F356247A83CBB81DAEA8C7C" ma:contentTypeVersion="2" ma:contentTypeDescription="Create a new document." ma:contentTypeScope="" ma:versionID="1d2edc11a83bc180eaa441dc2259ac94">
  <xsd:schema xmlns:xsd="http://www.w3.org/2001/XMLSchema" xmlns:xs="http://www.w3.org/2001/XMLSchema" xmlns:p="http://schemas.microsoft.com/office/2006/metadata/properties" xmlns:ns2="082efb51-64fc-428a-9aba-f159b08745ca" targetNamespace="http://schemas.microsoft.com/office/2006/metadata/properties" ma:root="true" ma:fieldsID="6920a9d7be87087111c95950d45ecdda" ns2:_="">
    <xsd:import namespace="082efb51-64fc-428a-9aba-f159b0874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efb51-64fc-428a-9aba-f159b0874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5EBACD-F69F-4289-AFDE-AE28827C4D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EC3584-F74D-4021-862E-D25C25223C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D0FF1-3C32-4B3A-AF0F-6F3879ED4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efb51-64fc-428a-9aba-f159b0874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Accelerometer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</cp:lastModifiedBy>
  <cp:revision/>
  <dcterms:created xsi:type="dcterms:W3CDTF">2017-11-11T18:58:05Z</dcterms:created>
  <dcterms:modified xsi:type="dcterms:W3CDTF">2017-12-01T23:21:34Z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0x0101007243147E4F356247A83CBB81DAEA8C7C</vt:lpwstr>
  </property>
</Properties>
</file>