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ansu\OneDrive\Desktop\"/>
    </mc:Choice>
  </mc:AlternateContent>
  <xr:revisionPtr revIDLastSave="0" documentId="8_{5D36FDF5-CF80-49A1-A28F-BC527774EB89}" xr6:coauthVersionLast="47" xr6:coauthVersionMax="47" xr10:uidLastSave="{00000000-0000-0000-0000-000000000000}"/>
  <bookViews>
    <workbookView xWindow="49170" yWindow="-120" windowWidth="29040" windowHeight="15840" xr2:uid="{00000000-000D-0000-FFFF-FFFF00000000}"/>
  </bookViews>
  <sheets>
    <sheet name="Internet Subscription (v.5.2)" sheetId="20" r:id="rId1"/>
    <sheet name="Internet Subscription (v.5)" sheetId="19" r:id="rId2"/>
    <sheet name="Internet Subscription (v.4.2)" sheetId="18" r:id="rId3"/>
    <sheet name="Feb. 2023 .v1" sheetId="9" r:id="rId4"/>
    <sheet name="Feb. 2023 .v2" sheetId="15" r:id="rId5"/>
    <sheet name="March 2023" sheetId="16" r:id="rId6"/>
    <sheet name="Sheet1" sheetId="11" r:id="rId7"/>
    <sheet name="May-30-2022" sheetId="10" r:id="rId8"/>
    <sheet name="Sheet2" sheetId="12" r:id="rId9"/>
    <sheet name="Sheet3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20" l="1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J21" i="20"/>
  <c r="J20" i="20"/>
  <c r="N10" i="20"/>
  <c r="N17" i="19"/>
  <c r="N18" i="19"/>
  <c r="N19" i="19"/>
  <c r="B20" i="19"/>
  <c r="J20" i="19"/>
  <c r="K20" i="19"/>
  <c r="B21" i="19"/>
  <c r="J21" i="19"/>
  <c r="K21" i="19"/>
  <c r="L21" i="19"/>
  <c r="N21" i="19" s="1"/>
  <c r="L16" i="19"/>
  <c r="K16" i="19"/>
  <c r="N11" i="19"/>
  <c r="N12" i="19"/>
  <c r="N13" i="19"/>
  <c r="N15" i="19"/>
  <c r="L14" i="19"/>
  <c r="N14" i="19" s="1"/>
  <c r="N10" i="19"/>
  <c r="N16" i="18"/>
  <c r="N15" i="18"/>
  <c r="N10" i="18"/>
  <c r="N42" i="18" s="1"/>
  <c r="H24" i="13"/>
  <c r="H23" i="13"/>
  <c r="D22" i="13"/>
  <c r="E23" i="13" s="1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0" i="16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42" i="15" s="1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F4" i="13"/>
  <c r="A5" i="13" s="1"/>
  <c r="F9" i="13"/>
  <c r="F8" i="13"/>
  <c r="B7" i="13"/>
  <c r="F7" i="13" s="1"/>
  <c r="F6" i="13"/>
  <c r="F5" i="13"/>
  <c r="N11" i="12"/>
  <c r="N10" i="12"/>
  <c r="N42" i="12" s="1"/>
  <c r="N42" i="20" l="1"/>
  <c r="L20" i="19"/>
  <c r="N20" i="19" s="1"/>
  <c r="N16" i="19"/>
  <c r="A7" i="13"/>
  <c r="N42" i="16"/>
  <c r="N11" i="11"/>
  <c r="N12" i="11"/>
  <c r="N13" i="11"/>
  <c r="N14" i="11"/>
  <c r="N16" i="11"/>
  <c r="N17" i="11"/>
  <c r="N18" i="11"/>
  <c r="N19" i="11"/>
  <c r="N20" i="11"/>
  <c r="N21" i="11"/>
  <c r="N22" i="11"/>
  <c r="N10" i="11"/>
  <c r="N42" i="19" l="1"/>
  <c r="N42" i="11"/>
  <c r="N15" i="10"/>
  <c r="N10" i="10"/>
  <c r="N42" i="10" l="1"/>
  <c r="N10" i="9"/>
  <c r="N42" i="9" l="1"/>
</calcChain>
</file>

<file path=xl/sharedStrings.xml><?xml version="1.0" encoding="utf-8"?>
<sst xmlns="http://schemas.openxmlformats.org/spreadsheetml/2006/main" count="507" uniqueCount="181">
  <si>
    <t xml:space="preserve">Appendix 60    </t>
  </si>
  <si>
    <t>PURCHASE REQUEST</t>
  </si>
  <si>
    <t>Entity Name: SLSU - Maasin City Campus</t>
  </si>
  <si>
    <r>
      <t>Fund Cluster:</t>
    </r>
    <r>
      <rPr>
        <sz val="11"/>
        <rFont val="Calibri "/>
      </rPr>
      <t xml:space="preserve"> __________________</t>
    </r>
  </si>
  <si>
    <t>PR No.</t>
  </si>
  <si>
    <t>Date:</t>
  </si>
  <si>
    <t>Responsibility</t>
  </si>
  <si>
    <t>Center Code</t>
  </si>
  <si>
    <t>Stock/Property</t>
  </si>
  <si>
    <t xml:space="preserve">Unit </t>
  </si>
  <si>
    <t>Item Description</t>
  </si>
  <si>
    <t>Quantity</t>
  </si>
  <si>
    <t>Unit</t>
  </si>
  <si>
    <t>Total Cost</t>
  </si>
  <si>
    <t xml:space="preserve">No. </t>
  </si>
  <si>
    <t>Cost</t>
  </si>
  <si>
    <t>Total</t>
  </si>
  <si>
    <t xml:space="preserve">Purpose: </t>
  </si>
  <si>
    <t>Requested by:</t>
  </si>
  <si>
    <t>Approved by:</t>
  </si>
  <si>
    <t>Signature:</t>
  </si>
  <si>
    <t>________________________________</t>
  </si>
  <si>
    <t>_______________________________</t>
  </si>
  <si>
    <t>Printed  Name:</t>
  </si>
  <si>
    <t>MARIA ESTELA E. ROA</t>
  </si>
  <si>
    <t>Designation:</t>
  </si>
  <si>
    <t>Campus Director</t>
  </si>
  <si>
    <t>RANNIE M. SUMACOT</t>
  </si>
  <si>
    <t>unit</t>
  </si>
  <si>
    <t>Desktop Computer</t>
  </si>
  <si>
    <t>with basic periheral devices</t>
  </si>
  <si>
    <t>500 GB HDD for Storage</t>
  </si>
  <si>
    <t>Office/Section:</t>
  </si>
  <si>
    <t>Campus Information Systems &amp; Analytics</t>
  </si>
  <si>
    <t>Head, Campus Information Systems &amp; Analytics</t>
  </si>
  <si>
    <t>7th or 10th Generation Processor</t>
  </si>
  <si>
    <t>ICT equipment upgrade for networking.</t>
  </si>
  <si>
    <t>Unlimited Broadband Internet Subscription</t>
  </si>
  <si>
    <t>(Free Landline with Unli Call)</t>
  </si>
  <si>
    <t>(Unli GB of Internet)</t>
  </si>
  <si>
    <t>(500 Mbps)</t>
  </si>
  <si>
    <t>(Installation fee amortized to 3 months)</t>
  </si>
  <si>
    <t>(No data cap)</t>
  </si>
  <si>
    <t>May 30, 2022</t>
  </si>
  <si>
    <t>Upgrade of internet connectivity and for student's internet connection purposes.</t>
  </si>
  <si>
    <t>bots</t>
  </si>
  <si>
    <t>EPSON 008 Pigment Ink Black</t>
  </si>
  <si>
    <t>EPSON 008 Pigment Ink Cyan</t>
  </si>
  <si>
    <t>EPSON 008 Pigment Ink Yellow</t>
  </si>
  <si>
    <t>EPSON 008 Pigment Ink Magenta</t>
  </si>
  <si>
    <t>roll</t>
  </si>
  <si>
    <t>152mm x 50mm Laminating Film</t>
  </si>
  <si>
    <t>pack/box</t>
  </si>
  <si>
    <t>65mm x 95mm Pre-cut Laminating Film</t>
  </si>
  <si>
    <t>pc</t>
  </si>
  <si>
    <t>Rectangular Oval Shaped Punching Hole</t>
  </si>
  <si>
    <t>Metal Ruler</t>
  </si>
  <si>
    <t>File Tray 3 Layer</t>
  </si>
  <si>
    <t>4 Grid Magazine Holder</t>
  </si>
  <si>
    <t>Photo Paper, Rough Satin</t>
  </si>
  <si>
    <t>Heavy Duty Cutter</t>
  </si>
  <si>
    <t>Office Curtain</t>
  </si>
  <si>
    <t>Stand Fan</t>
  </si>
  <si>
    <t>lot</t>
  </si>
  <si>
    <t>pack</t>
  </si>
  <si>
    <t>pcs</t>
  </si>
  <si>
    <t>(can be pre-cut laminating film)</t>
  </si>
  <si>
    <t>For ID production and for office semi-expendible furnitures and fixtures.</t>
  </si>
  <si>
    <t>June 03, 2022</t>
  </si>
  <si>
    <t>For office semi-expendible furnitures and fixtures.</t>
  </si>
  <si>
    <t>JUNNIE RYH M. SUMACOT</t>
  </si>
  <si>
    <t>DEWOOWOOGEN P. BACLAYON, PHD</t>
  </si>
  <si>
    <t>Entity Name: SLSU - Bontoc Campus</t>
  </si>
  <si>
    <t>February 17, 2022</t>
  </si>
  <si>
    <t>HR Office</t>
  </si>
  <si>
    <t>QA Office</t>
  </si>
  <si>
    <t>MB Building</t>
  </si>
  <si>
    <t>IT Dept</t>
  </si>
  <si>
    <t>Admin Building</t>
  </si>
  <si>
    <t>SSC Building</t>
  </si>
  <si>
    <t>Supply Office</t>
  </si>
  <si>
    <t>OJT Office</t>
  </si>
  <si>
    <t>IGP</t>
  </si>
  <si>
    <t>Supreme Student's Office</t>
  </si>
  <si>
    <t>AT Building</t>
  </si>
  <si>
    <t>BioProtec</t>
  </si>
  <si>
    <t>AF Building</t>
  </si>
  <si>
    <t>Soil Science Building</t>
  </si>
  <si>
    <t>240 GB SSD for OS</t>
  </si>
  <si>
    <t>Layer 2 PoE switch</t>
  </si>
  <si>
    <t>at least (16) GbE, PoE+ RJ45 ports</t>
  </si>
  <si>
    <t>at least (8) GbE RJ45 ports</t>
  </si>
  <si>
    <t>at least (2) 1G SFP ports</t>
  </si>
  <si>
    <t>at least 95W total PoE availability</t>
  </si>
  <si>
    <t>SFP to RJ45 transceiver module</t>
  </si>
  <si>
    <t>SFP to RJ45 adapter</t>
  </si>
  <si>
    <t>1000Base-T copper SFP transceiver</t>
  </si>
  <si>
    <t>1 Gbps throughput rate</t>
  </si>
  <si>
    <t>box</t>
  </si>
  <si>
    <t>Category 5e cable</t>
  </si>
  <si>
    <t>1,000 ft (305 m) Category 5e cable</t>
  </si>
  <si>
    <t>24 AWG solid copper conductor pairings</t>
  </si>
  <si>
    <t>Insulated, weatherproof cable jacket</t>
  </si>
  <si>
    <t>Internal foil shielding &amp; drain wire for increased ESD damage protection</t>
  </si>
  <si>
    <t>High-performance, indoor/outdoor WiFi 6 access point</t>
  </si>
  <si>
    <t>5 GHz WiFi 6 band (4x4), 2.4 GHz WiFi 4 band (4x4)</t>
  </si>
  <si>
    <t>3.0 Gbps aggregate throughput rate</t>
  </si>
  <si>
    <t>Horizontal, downward-tilted antenna pattern to widen coverage area</t>
  </si>
  <si>
    <t>(1) GbE RJ45 port (PoE In)</t>
  </si>
  <si>
    <t>Powered with PoE+</t>
  </si>
  <si>
    <t>All purpose heavy duty printer</t>
  </si>
  <si>
    <t>Print speed of up to 17.0 ipm</t>
  </si>
  <si>
    <t>Prints up to A3+ (for simplex)</t>
  </si>
  <si>
    <t>Automatic duplex printing</t>
  </si>
  <si>
    <t>Wi-Fi, Wi-Fi Direct</t>
  </si>
  <si>
    <t>installed RAM: 8 GB</t>
  </si>
  <si>
    <t>2.0Ch Soundbar Speaker System</t>
  </si>
  <si>
    <t>AMPLIFIER: Built-in</t>
  </si>
  <si>
    <t>TOTAL WATTAGE: 50W</t>
  </si>
  <si>
    <t>With Bluetooth</t>
  </si>
  <si>
    <t>Desktop Monitor</t>
  </si>
  <si>
    <t>Panel Size (inch) : 24</t>
  </si>
  <si>
    <t>Aspect Ratio : 16:9</t>
  </si>
  <si>
    <t>Display Viewing Area (H x V) : 531.36 x 298.89 mm</t>
  </si>
  <si>
    <t>Display Surface : Non-Glare</t>
  </si>
  <si>
    <t>Resolution : 1920x1080</t>
  </si>
  <si>
    <t>HDMI(v1.4) x 2</t>
  </si>
  <si>
    <t>CISA Equipment.</t>
  </si>
  <si>
    <t>February 17, 2023</t>
  </si>
  <si>
    <t>at least 240 GB SSD for OS | 500 GB HDD for Storage</t>
  </si>
  <si>
    <t>with Operating System</t>
  </si>
  <si>
    <t>10-in-1 Multiport Adapter, USB-C Hub Expansion</t>
  </si>
  <si>
    <t>4K UHD Visual Feast</t>
  </si>
  <si>
    <t>1080P Dual Monitor</t>
  </si>
  <si>
    <t>100W Fast Power Delivery</t>
  </si>
  <si>
    <t>RJ45 Gigabit Ethernet</t>
  </si>
  <si>
    <t>Laptop Charger for Lenovo</t>
  </si>
  <si>
    <t>ADLX45NDC3A</t>
  </si>
  <si>
    <t>(1 Gbps)</t>
  </si>
  <si>
    <t>(1 TB Data per day)</t>
  </si>
  <si>
    <t>(Static IP Address)</t>
  </si>
  <si>
    <t>Subscription: 1st Month Deposit</t>
  </si>
  <si>
    <t>Upgrade of internet connectivity and for student's internet connection purposes | Failover of Primary Line</t>
  </si>
  <si>
    <t>DEWOOWOGEN P. BACLAYON, PHD.</t>
  </si>
  <si>
    <t>BARGO - Internet Café</t>
  </si>
  <si>
    <t>Bridge Mode</t>
  </si>
  <si>
    <t>GLADYS L. PASCUAL, PHD.</t>
  </si>
  <si>
    <r>
      <rPr>
        <b/>
        <sz val="9"/>
        <color theme="1"/>
        <rFont val="Arial Narrow"/>
        <family val="2"/>
      </rPr>
      <t xml:space="preserve">Account 1: </t>
    </r>
    <r>
      <rPr>
        <sz val="9"/>
        <color theme="1"/>
        <rFont val="Arial Narrow"/>
        <family val="2"/>
      </rPr>
      <t>Subscription: 1st Month Deposit</t>
    </r>
  </si>
  <si>
    <r>
      <rPr>
        <b/>
        <sz val="9"/>
        <color theme="1"/>
        <rFont val="Arial Narrow"/>
        <family val="2"/>
      </rPr>
      <t xml:space="preserve">Account 1: </t>
    </r>
    <r>
      <rPr>
        <sz val="9"/>
        <color theme="1"/>
        <rFont val="Arial Narrow"/>
        <family val="2"/>
      </rPr>
      <t>Unlimited Broadband Internet Subscription</t>
    </r>
  </si>
  <si>
    <r>
      <rPr>
        <b/>
        <sz val="9"/>
        <color theme="1"/>
        <rFont val="Arial Narrow"/>
        <family val="2"/>
      </rPr>
      <t>Account 1:</t>
    </r>
    <r>
      <rPr>
        <sz val="9"/>
        <color theme="1"/>
        <rFont val="Arial Narrow"/>
        <family val="2"/>
      </rPr>
      <t xml:space="preserve"> Bridge Mode</t>
    </r>
  </si>
  <si>
    <r>
      <rPr>
        <b/>
        <sz val="9"/>
        <color theme="1"/>
        <rFont val="Arial Narrow"/>
        <family val="2"/>
      </rPr>
      <t xml:space="preserve">Account 2: </t>
    </r>
    <r>
      <rPr>
        <sz val="9"/>
        <color theme="1"/>
        <rFont val="Arial Narrow"/>
        <family val="2"/>
      </rPr>
      <t>Unlimited Broadband Internet Subscription</t>
    </r>
  </si>
  <si>
    <r>
      <rPr>
        <b/>
        <sz val="9"/>
        <color theme="1"/>
        <rFont val="Arial Narrow"/>
        <family val="2"/>
      </rPr>
      <t>Account 2:</t>
    </r>
    <r>
      <rPr>
        <sz val="9"/>
        <color theme="1"/>
        <rFont val="Arial Narrow"/>
        <family val="2"/>
      </rPr>
      <t xml:space="preserve"> Subscription: 1st Month Deposit</t>
    </r>
  </si>
  <si>
    <r>
      <rPr>
        <b/>
        <sz val="9"/>
        <color theme="1"/>
        <rFont val="Arial Narrow"/>
        <family val="2"/>
      </rPr>
      <t>Account 2:</t>
    </r>
    <r>
      <rPr>
        <sz val="9"/>
        <color theme="1"/>
        <rFont val="Arial Narrow"/>
        <family val="2"/>
      </rPr>
      <t xml:space="preserve"> Bridge Mode</t>
    </r>
  </si>
  <si>
    <r>
      <rPr>
        <b/>
        <sz val="8"/>
        <rFont val="Cambria"/>
        <family val="1"/>
      </rPr>
      <t>Acc 1</t>
    </r>
    <r>
      <rPr>
        <sz val="8"/>
        <rFont val="Cambria"/>
        <family val="1"/>
      </rPr>
      <t xml:space="preserve">: Administrative Offices Primary Internet Line | </t>
    </r>
    <r>
      <rPr>
        <b/>
        <sz val="8"/>
        <rFont val="Cambria"/>
        <family val="1"/>
      </rPr>
      <t>Acc 2</t>
    </r>
    <r>
      <rPr>
        <sz val="8"/>
        <rFont val="Cambria"/>
        <family val="1"/>
      </rPr>
      <t>: Distributed to 2 Internet Lines | Vice-versa Failover</t>
    </r>
  </si>
  <si>
    <t>(Speed of 500Mbps OR 1Gbps)</t>
  </si>
  <si>
    <t>Campus Information Systems and Analytics</t>
  </si>
  <si>
    <t>Antenna: Electronic Phased Array</t>
  </si>
  <si>
    <t>Field of View: 100 degrees</t>
  </si>
  <si>
    <t>Orientation: Motorized Self Orienting</t>
  </si>
  <si>
    <t>Dish Weight: 2.9 kg (6.4 lbs) without Cable</t>
  </si>
  <si>
    <t>3.6 kg (7.9 lbs) with 15.2 m (50 ft) Cable</t>
  </si>
  <si>
    <t>Operating Temperature: -30°C to 50°C (-22°F to 122°F)</t>
  </si>
  <si>
    <t>Wind Speed: Operational: 80 kph+ (50 mph+)</t>
  </si>
  <si>
    <t>Power Consumption: Average: 50-75 W</t>
  </si>
  <si>
    <t>Wi-Fi Technology: 802.11ac Dual Band</t>
  </si>
  <si>
    <t>Generation: Wi-Fi 5</t>
  </si>
  <si>
    <t>with Power Supply</t>
  </si>
  <si>
    <t>with Wi-Fi Router</t>
  </si>
  <si>
    <t>with 2m Power &amp; Data Cables</t>
  </si>
  <si>
    <t>with 25m (82ft) POE</t>
  </si>
  <si>
    <t>Additional Mesh Router</t>
  </si>
  <si>
    <t>Operating Temperature:"-30°C to 50°C (-22°F to 122°F)"</t>
  </si>
  <si>
    <t>Radio: Dual Band -3 x 3 MIMO</t>
  </si>
  <si>
    <t>Weight: 1 kg (2.2 lbs)</t>
  </si>
  <si>
    <t>1TB Premium Data</t>
  </si>
  <si>
    <t>Unlimited Standard Data</t>
  </si>
  <si>
    <t>Peak: 350↓ 40↑ Mbps</t>
  </si>
  <si>
    <t>Expected: 80– 350↓ | 8 – 25↑ Mbps.</t>
  </si>
  <si>
    <t>Supply and Delivery of: Internet Equipment and Subscription</t>
  </si>
  <si>
    <r>
      <rPr>
        <b/>
        <sz val="8"/>
        <rFont val="Cambria"/>
        <family val="1"/>
      </rPr>
      <t>FOR:</t>
    </r>
    <r>
      <rPr>
        <sz val="8"/>
        <rFont val="Cambria"/>
        <family val="1"/>
      </rPr>
      <t xml:space="preserve"> Administrative Offices Primary Internet Line | Distributed to Student's Internet Line | Vice-versa Failover</t>
    </r>
  </si>
  <si>
    <t>Internet Subscription Fee: Monthly Recurring (14 months with 1 month advance)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</si>
</sst>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1"/>
      <name val="Calibri "/>
    </font>
    <font>
      <sz val="11"/>
      <name val="Calibri "/>
    </font>
    <font>
      <sz val="9"/>
      <name val="Calibri "/>
    </font>
    <font>
      <b/>
      <sz val="11"/>
      <color theme="1"/>
      <name val="Calibri "/>
    </font>
    <font>
      <b/>
      <sz val="10"/>
      <name val="Calibri "/>
    </font>
    <font>
      <sz val="9"/>
      <name val="Arial Narrow"/>
      <family val="2"/>
    </font>
    <font>
      <sz val="9"/>
      <color theme="1"/>
      <name val="Arial Narrow"/>
      <family val="2"/>
    </font>
    <font>
      <sz val="10"/>
      <name val="Calibri"/>
      <family val="2"/>
      <scheme val="minor"/>
    </font>
    <font>
      <sz val="12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Arial"/>
      <family val="2"/>
    </font>
    <font>
      <sz val="11"/>
      <name val="Cambria"/>
      <family val="1"/>
    </font>
    <font>
      <sz val="11"/>
      <color theme="1"/>
      <name val="Calibri "/>
    </font>
    <font>
      <u/>
      <sz val="11"/>
      <color theme="1"/>
      <name val="Calibri "/>
    </font>
    <font>
      <sz val="10"/>
      <name val="Arial Narrow"/>
      <family val="2"/>
    </font>
    <font>
      <sz val="10"/>
      <color theme="1"/>
      <name val="Arial Narrow"/>
      <family val="2"/>
    </font>
    <font>
      <i/>
      <sz val="8"/>
      <color theme="1"/>
      <name val="Arial Narrow"/>
      <family val="2"/>
    </font>
    <font>
      <sz val="10"/>
      <color theme="1"/>
      <name val="Calibri 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Arial Narrow"/>
      <family val="2"/>
    </font>
    <font>
      <i/>
      <sz val="8"/>
      <name val="Calibri"/>
      <family val="2"/>
      <scheme val="minor"/>
    </font>
    <font>
      <b/>
      <i/>
      <sz val="8"/>
      <name val="Calibri"/>
      <family val="2"/>
      <scheme val="minor"/>
    </font>
    <font>
      <i/>
      <sz val="9"/>
      <color theme="1"/>
      <name val="Arial Narrow"/>
      <family val="2"/>
    </font>
    <font>
      <sz val="9"/>
      <name val="Cambria"/>
      <family val="1"/>
    </font>
    <font>
      <sz val="8"/>
      <name val="Cambria"/>
      <family val="1"/>
    </font>
    <font>
      <b/>
      <sz val="8"/>
      <name val="Cambria"/>
      <family val="1"/>
    </font>
    <font>
      <b/>
      <sz val="10"/>
      <color theme="1"/>
      <name val="Calibri "/>
    </font>
    <font>
      <i/>
      <sz val="8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b/>
      <sz val="7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4">
    <xf numFmtId="0" fontId="0" fillId="0" borderId="0" xfId="0"/>
    <xf numFmtId="0" fontId="5" fillId="0" borderId="15" xfId="0" applyFont="1" applyBorder="1"/>
    <xf numFmtId="0" fontId="5" fillId="0" borderId="19" xfId="0" applyFont="1" applyBorder="1"/>
    <xf numFmtId="0" fontId="8" fillId="0" borderId="0" xfId="0" applyFont="1"/>
    <xf numFmtId="0" fontId="5" fillId="0" borderId="21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23" xfId="0" applyFont="1" applyBorder="1"/>
    <xf numFmtId="0" fontId="5" fillId="0" borderId="10" xfId="0" applyFont="1" applyBorder="1"/>
    <xf numFmtId="0" fontId="5" fillId="0" borderId="24" xfId="0" applyFont="1" applyBorder="1"/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15" fontId="12" fillId="2" borderId="0" xfId="0" applyNumberFormat="1" applyFont="1" applyFill="1" applyAlignment="1">
      <alignment vertical="top"/>
    </xf>
    <xf numFmtId="0" fontId="13" fillId="0" borderId="28" xfId="0" applyFont="1" applyBorder="1" applyAlignment="1">
      <alignment horizontal="center"/>
    </xf>
    <xf numFmtId="15" fontId="14" fillId="2" borderId="18" xfId="0" applyNumberFormat="1" applyFont="1" applyFill="1" applyBorder="1" applyAlignment="1">
      <alignment vertical="center"/>
    </xf>
    <xf numFmtId="49" fontId="11" fillId="0" borderId="19" xfId="0" applyNumberFormat="1" applyFont="1" applyBorder="1" applyAlignment="1">
      <alignment horizontal="center" vertical="center"/>
    </xf>
    <xf numFmtId="0" fontId="15" fillId="2" borderId="29" xfId="0" applyFont="1" applyFill="1" applyBorder="1" applyAlignment="1">
      <alignment horizontal="center"/>
    </xf>
    <xf numFmtId="49" fontId="17" fillId="0" borderId="19" xfId="0" applyNumberFormat="1" applyFont="1" applyBorder="1" applyAlignment="1">
      <alignment horizontal="center" vertical="center"/>
    </xf>
    <xf numFmtId="0" fontId="18" fillId="0" borderId="7" xfId="0" applyFont="1" applyBorder="1"/>
    <xf numFmtId="0" fontId="5" fillId="0" borderId="12" xfId="0" applyFont="1" applyBorder="1"/>
    <xf numFmtId="0" fontId="8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23" fillId="0" borderId="19" xfId="0" applyFont="1" applyBorder="1" applyAlignment="1">
      <alignment horizontal="right" vertical="center" wrapText="1"/>
    </xf>
    <xf numFmtId="0" fontId="23" fillId="0" borderId="19" xfId="0" applyFont="1" applyBorder="1" applyAlignment="1">
      <alignment horizontal="right" vertical="center"/>
    </xf>
    <xf numFmtId="0" fontId="22" fillId="0" borderId="2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 wrapText="1"/>
    </xf>
    <xf numFmtId="49" fontId="10" fillId="0" borderId="19" xfId="0" applyNumberFormat="1" applyFont="1" applyBorder="1" applyAlignment="1">
      <alignment horizontal="right" vertical="center"/>
    </xf>
    <xf numFmtId="4" fontId="23" fillId="0" borderId="16" xfId="0" applyNumberFormat="1" applyFont="1" applyBorder="1" applyAlignment="1">
      <alignment horizontal="right" vertical="center"/>
    </xf>
    <xf numFmtId="4" fontId="23" fillId="0" borderId="18" xfId="0" applyNumberFormat="1" applyFont="1" applyBorder="1" applyAlignment="1">
      <alignment horizontal="right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15" fontId="26" fillId="2" borderId="0" xfId="0" applyNumberFormat="1" applyFont="1" applyFill="1" applyAlignment="1">
      <alignment vertical="top"/>
    </xf>
    <xf numFmtId="15" fontId="27" fillId="2" borderId="18" xfId="0" applyNumberFormat="1" applyFont="1" applyFill="1" applyBorder="1" applyAlignment="1">
      <alignment horizontal="left" vertical="center"/>
    </xf>
    <xf numFmtId="0" fontId="23" fillId="0" borderId="19" xfId="0" applyFont="1" applyBorder="1" applyAlignment="1">
      <alignment horizontal="center" vertical="center"/>
    </xf>
    <xf numFmtId="49" fontId="23" fillId="0" borderId="19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15" fontId="29" fillId="2" borderId="0" xfId="0" applyNumberFormat="1" applyFont="1" applyFill="1" applyAlignment="1">
      <alignment horizontal="left" vertical="top" indent="1"/>
    </xf>
    <xf numFmtId="15" fontId="30" fillId="2" borderId="18" xfId="0" applyNumberFormat="1" applyFont="1" applyFill="1" applyBorder="1" applyAlignment="1">
      <alignment horizontal="left" vertical="center" indent="1"/>
    </xf>
    <xf numFmtId="0" fontId="0" fillId="0" borderId="21" xfId="0" applyBorder="1"/>
    <xf numFmtId="0" fontId="0" fillId="0" borderId="13" xfId="0" applyBorder="1"/>
    <xf numFmtId="0" fontId="0" fillId="0" borderId="14" xfId="0" applyBorder="1"/>
    <xf numFmtId="0" fontId="0" fillId="0" borderId="34" xfId="0" applyBorder="1"/>
    <xf numFmtId="0" fontId="0" fillId="0" borderId="35" xfId="0" applyBorder="1"/>
    <xf numFmtId="0" fontId="0" fillId="3" borderId="0" xfId="0" applyFill="1"/>
    <xf numFmtId="0" fontId="0" fillId="3" borderId="34" xfId="0" applyFill="1" applyBorder="1"/>
    <xf numFmtId="0" fontId="0" fillId="4" borderId="34" xfId="0" applyFill="1" applyBorder="1"/>
    <xf numFmtId="0" fontId="0" fillId="0" borderId="23" xfId="0" applyBorder="1"/>
    <xf numFmtId="0" fontId="0" fillId="0" borderId="24" xfId="0" applyBorder="1"/>
    <xf numFmtId="4" fontId="0" fillId="0" borderId="0" xfId="0" applyNumberFormat="1"/>
    <xf numFmtId="4" fontId="2" fillId="0" borderId="0" xfId="0" applyNumberFormat="1" applyFont="1"/>
    <xf numFmtId="15" fontId="29" fillId="2" borderId="0" xfId="0" applyNumberFormat="1" applyFont="1" applyFill="1" applyAlignment="1">
      <alignment vertical="top"/>
    </xf>
    <xf numFmtId="15" fontId="30" fillId="2" borderId="18" xfId="0" applyNumberFormat="1" applyFont="1" applyFill="1" applyBorder="1" applyAlignment="1">
      <alignment vertical="center"/>
    </xf>
    <xf numFmtId="15" fontId="30" fillId="2" borderId="18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14" fontId="6" fillId="0" borderId="16" xfId="0" applyNumberFormat="1" applyFont="1" applyBorder="1" applyAlignment="1">
      <alignment horizontal="left"/>
    </xf>
    <xf numFmtId="14" fontId="6" fillId="0" borderId="17" xfId="0" applyNumberFormat="1" applyFont="1" applyBorder="1" applyAlignment="1">
      <alignment horizontal="left"/>
    </xf>
    <xf numFmtId="14" fontId="6" fillId="0" borderId="18" xfId="0" applyNumberFormat="1" applyFont="1" applyBorder="1" applyAlignment="1">
      <alignment horizontal="left"/>
    </xf>
    <xf numFmtId="49" fontId="7" fillId="0" borderId="16" xfId="0" applyNumberFormat="1" applyFont="1" applyBorder="1" applyAlignment="1">
      <alignment horizontal="center"/>
    </xf>
    <xf numFmtId="49" fontId="7" fillId="0" borderId="17" xfId="0" applyNumberFormat="1" applyFont="1" applyBorder="1" applyAlignment="1">
      <alignment horizontal="center"/>
    </xf>
    <xf numFmtId="49" fontId="7" fillId="0" borderId="20" xfId="0" applyNumberFormat="1" applyFont="1" applyBorder="1" applyAlignment="1">
      <alignment horizont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37" fillId="0" borderId="16" xfId="0" applyFont="1" applyBorder="1" applyAlignment="1">
      <alignment horizontal="left" vertical="center"/>
    </xf>
    <xf numFmtId="0" fontId="38" fillId="0" borderId="17" xfId="0" applyFont="1" applyBorder="1" applyAlignment="1">
      <alignment horizontal="left" vertical="center"/>
    </xf>
    <xf numFmtId="0" fontId="38" fillId="0" borderId="18" xfId="0" applyFont="1" applyBorder="1" applyAlignment="1">
      <alignment horizontal="left" vertical="center"/>
    </xf>
    <xf numFmtId="4" fontId="22" fillId="0" borderId="16" xfId="0" applyNumberFormat="1" applyFont="1" applyBorder="1" applyAlignment="1">
      <alignment horizontal="right" vertical="center"/>
    </xf>
    <xf numFmtId="4" fontId="22" fillId="0" borderId="18" xfId="0" applyNumberFormat="1" applyFont="1" applyBorder="1" applyAlignment="1">
      <alignment horizontal="right" vertical="center"/>
    </xf>
    <xf numFmtId="164" fontId="22" fillId="0" borderId="16" xfId="1" applyFont="1" applyBorder="1" applyAlignment="1">
      <alignment horizontal="right" vertical="center"/>
    </xf>
    <xf numFmtId="164" fontId="22" fillId="0" borderId="17" xfId="1" applyFont="1" applyBorder="1" applyAlignment="1">
      <alignment horizontal="right" vertical="center"/>
    </xf>
    <xf numFmtId="164" fontId="22" fillId="0" borderId="20" xfId="1" applyFont="1" applyBorder="1" applyAlignment="1">
      <alignment horizontal="right" vertical="center"/>
    </xf>
    <xf numFmtId="0" fontId="35" fillId="0" borderId="7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9" fillId="0" borderId="2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24" fillId="0" borderId="16" xfId="0" applyFont="1" applyBorder="1" applyAlignment="1">
      <alignment horizontal="left" vertical="center" indent="2"/>
    </xf>
    <xf numFmtId="0" fontId="24" fillId="0" borderId="17" xfId="0" applyFont="1" applyBorder="1" applyAlignment="1">
      <alignment horizontal="left" vertical="center" indent="2"/>
    </xf>
    <xf numFmtId="0" fontId="24" fillId="0" borderId="18" xfId="0" applyFont="1" applyBorder="1" applyAlignment="1">
      <alignment horizontal="left" vertical="center" indent="2"/>
    </xf>
    <xf numFmtId="0" fontId="24" fillId="0" borderId="16" xfId="0" applyFont="1" applyBorder="1" applyAlignment="1">
      <alignment horizontal="left" vertical="center" wrapText="1" indent="2"/>
    </xf>
    <xf numFmtId="4" fontId="23" fillId="0" borderId="16" xfId="0" applyNumberFormat="1" applyFont="1" applyBorder="1" applyAlignment="1">
      <alignment horizontal="right" vertical="center"/>
    </xf>
    <xf numFmtId="4" fontId="23" fillId="0" borderId="18" xfId="0" applyNumberFormat="1" applyFont="1" applyBorder="1" applyAlignment="1">
      <alignment horizontal="right" vertical="center"/>
    </xf>
    <xf numFmtId="0" fontId="24" fillId="0" borderId="16" xfId="0" applyFont="1" applyBorder="1" applyAlignment="1">
      <alignment horizontal="left" vertical="center" indent="8"/>
    </xf>
    <xf numFmtId="0" fontId="24" fillId="0" borderId="17" xfId="0" applyFont="1" applyBorder="1" applyAlignment="1">
      <alignment horizontal="left" vertical="center" indent="8"/>
    </xf>
    <xf numFmtId="0" fontId="24" fillId="0" borderId="18" xfId="0" applyFont="1" applyBorder="1" applyAlignment="1">
      <alignment horizontal="left" vertical="center" indent="8"/>
    </xf>
    <xf numFmtId="0" fontId="24" fillId="0" borderId="17" xfId="0" applyFont="1" applyBorder="1" applyAlignment="1">
      <alignment horizontal="left" vertical="center" wrapText="1" indent="2"/>
    </xf>
    <xf numFmtId="0" fontId="24" fillId="0" borderId="18" xfId="0" applyFont="1" applyBorder="1" applyAlignment="1">
      <alignment horizontal="left" vertical="center" wrapText="1" indent="2"/>
    </xf>
    <xf numFmtId="0" fontId="28" fillId="0" borderId="16" xfId="0" applyFont="1" applyBorder="1" applyAlignment="1">
      <alignment horizontal="left" vertical="center" wrapText="1"/>
    </xf>
    <xf numFmtId="0" fontId="28" fillId="0" borderId="17" xfId="0" applyFont="1" applyBorder="1" applyAlignment="1">
      <alignment horizontal="left" vertical="center" wrapText="1"/>
    </xf>
    <xf numFmtId="0" fontId="28" fillId="0" borderId="18" xfId="0" applyFont="1" applyBorder="1" applyAlignment="1">
      <alignment horizontal="left" vertical="center" wrapText="1"/>
    </xf>
    <xf numFmtId="4" fontId="23" fillId="0" borderId="21" xfId="0" applyNumberFormat="1" applyFont="1" applyBorder="1" applyAlignment="1">
      <alignment horizontal="center" vertical="center"/>
    </xf>
    <xf numFmtId="4" fontId="23" fillId="0" borderId="14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left" vertical="center" wrapText="1"/>
    </xf>
    <xf numFmtId="0" fontId="24" fillId="0" borderId="17" xfId="0" applyFont="1" applyBorder="1" applyAlignment="1">
      <alignment horizontal="left" vertical="center" wrapText="1"/>
    </xf>
    <xf numFmtId="0" fontId="24" fillId="0" borderId="18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36" fillId="2" borderId="16" xfId="0" applyFont="1" applyFill="1" applyBorder="1" applyAlignment="1">
      <alignment horizontal="left"/>
    </xf>
    <xf numFmtId="0" fontId="36" fillId="2" borderId="17" xfId="0" applyFont="1" applyFill="1" applyBorder="1" applyAlignment="1">
      <alignment horizontal="left"/>
    </xf>
    <xf numFmtId="0" fontId="36" fillId="2" borderId="18" xfId="0" applyFont="1" applyFill="1" applyBorder="1" applyAlignment="1">
      <alignment horizontal="left"/>
    </xf>
    <xf numFmtId="4" fontId="10" fillId="0" borderId="16" xfId="0" applyNumberFormat="1" applyFont="1" applyBorder="1" applyAlignment="1">
      <alignment horizontal="right" vertical="center"/>
    </xf>
    <xf numFmtId="4" fontId="10" fillId="0" borderId="18" xfId="0" applyNumberFormat="1" applyFont="1" applyBorder="1" applyAlignment="1">
      <alignment horizontal="right" vertical="center"/>
    </xf>
    <xf numFmtId="0" fontId="16" fillId="2" borderId="16" xfId="0" applyFont="1" applyFill="1" applyBorder="1" applyAlignment="1">
      <alignment horizontal="center"/>
    </xf>
    <xf numFmtId="0" fontId="16" fillId="2" borderId="17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43" fontId="15" fillId="0" borderId="16" xfId="0" applyNumberFormat="1" applyFont="1" applyBorder="1" applyAlignment="1">
      <alignment horizontal="right"/>
    </xf>
    <xf numFmtId="43" fontId="15" fillId="0" borderId="17" xfId="0" applyNumberFormat="1" applyFont="1" applyBorder="1" applyAlignment="1">
      <alignment horizontal="right"/>
    </xf>
    <xf numFmtId="43" fontId="15" fillId="0" borderId="20" xfId="0" applyNumberFormat="1" applyFont="1" applyBorder="1" applyAlignment="1">
      <alignment horizontal="right"/>
    </xf>
    <xf numFmtId="0" fontId="2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3" fillId="0" borderId="19" xfId="0" applyFont="1" applyBorder="1" applyAlignment="1">
      <alignment horizontal="left"/>
    </xf>
    <xf numFmtId="0" fontId="33" fillId="0" borderId="33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22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8" xfId="0" applyFont="1" applyBorder="1" applyAlignment="1">
      <alignment horizontal="center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4" fontId="10" fillId="0" borderId="16" xfId="1" applyNumberFormat="1" applyFont="1" applyBorder="1" applyAlignment="1">
      <alignment horizontal="right" vertical="center"/>
    </xf>
    <xf numFmtId="4" fontId="10" fillId="0" borderId="17" xfId="1" applyNumberFormat="1" applyFont="1" applyBorder="1" applyAlignment="1">
      <alignment horizontal="right" vertical="center"/>
    </xf>
    <xf numFmtId="4" fontId="10" fillId="0" borderId="20" xfId="1" applyNumberFormat="1" applyFont="1" applyBorder="1" applyAlignment="1">
      <alignment horizontal="right" vertical="center"/>
    </xf>
    <xf numFmtId="0" fontId="10" fillId="2" borderId="16" xfId="0" applyFont="1" applyFill="1" applyBorder="1" applyAlignment="1">
      <alignment horizontal="left"/>
    </xf>
    <xf numFmtId="0" fontId="10" fillId="2" borderId="17" xfId="0" applyFont="1" applyFill="1" applyBorder="1" applyAlignment="1">
      <alignment horizontal="left"/>
    </xf>
    <xf numFmtId="0" fontId="10" fillId="2" borderId="18" xfId="0" applyFont="1" applyFill="1" applyBorder="1" applyAlignment="1">
      <alignment horizontal="left"/>
    </xf>
    <xf numFmtId="0" fontId="32" fillId="0" borderId="19" xfId="0" applyFont="1" applyBorder="1" applyAlignment="1">
      <alignment horizontal="left"/>
    </xf>
    <xf numFmtId="0" fontId="32" fillId="0" borderId="33" xfId="0" applyFont="1" applyBorder="1" applyAlignment="1">
      <alignment horizontal="left"/>
    </xf>
    <xf numFmtId="0" fontId="24" fillId="0" borderId="16" xfId="0" applyFont="1" applyBorder="1" applyAlignment="1">
      <alignment horizontal="left" wrapText="1" indent="2"/>
    </xf>
    <xf numFmtId="0" fontId="24" fillId="0" borderId="17" xfId="0" applyFont="1" applyBorder="1" applyAlignment="1">
      <alignment horizontal="left" wrapText="1" indent="2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4" fillId="0" borderId="16" xfId="0" applyFont="1" applyBorder="1" applyAlignment="1">
      <alignment horizontal="left" vertical="center" wrapText="1" indent="1"/>
    </xf>
    <xf numFmtId="0" fontId="24" fillId="0" borderId="17" xfId="0" applyFont="1" applyBorder="1" applyAlignment="1">
      <alignment horizontal="left" vertical="center" wrapText="1" indent="1"/>
    </xf>
    <xf numFmtId="0" fontId="24" fillId="0" borderId="18" xfId="0" applyFont="1" applyBorder="1" applyAlignment="1">
      <alignment horizontal="left" vertical="center" wrapText="1" indent="1"/>
    </xf>
    <xf numFmtId="0" fontId="19" fillId="0" borderId="19" xfId="0" applyFont="1" applyBorder="1" applyAlignment="1">
      <alignment horizontal="left"/>
    </xf>
    <xf numFmtId="0" fontId="19" fillId="0" borderId="33" xfId="0" applyFont="1" applyBorder="1" applyAlignment="1">
      <alignment horizontal="left"/>
    </xf>
    <xf numFmtId="0" fontId="24" fillId="0" borderId="16" xfId="0" applyFont="1" applyBorder="1" applyAlignment="1">
      <alignment horizontal="left" vertical="center" indent="1"/>
    </xf>
    <xf numFmtId="0" fontId="24" fillId="0" borderId="17" xfId="0" applyFont="1" applyBorder="1" applyAlignment="1">
      <alignment horizontal="left" vertical="center" indent="1"/>
    </xf>
    <xf numFmtId="0" fontId="24" fillId="0" borderId="18" xfId="0" applyFont="1" applyBorder="1" applyAlignment="1">
      <alignment horizontal="left" vertical="center" indent="1"/>
    </xf>
    <xf numFmtId="4" fontId="23" fillId="0" borderId="16" xfId="0" applyNumberFormat="1" applyFont="1" applyBorder="1" applyAlignment="1">
      <alignment horizontal="center" vertical="center"/>
    </xf>
    <xf numFmtId="4" fontId="23" fillId="0" borderId="18" xfId="0" applyNumberFormat="1" applyFont="1" applyBorder="1" applyAlignment="1">
      <alignment horizontal="center" vertical="center"/>
    </xf>
    <xf numFmtId="0" fontId="31" fillId="0" borderId="16" xfId="0" applyFont="1" applyBorder="1" applyAlignment="1">
      <alignment horizontal="left" vertical="center" wrapText="1" indent="1"/>
    </xf>
    <xf numFmtId="0" fontId="31" fillId="0" borderId="17" xfId="0" applyFont="1" applyBorder="1" applyAlignment="1">
      <alignment horizontal="left" vertical="center" wrapText="1" indent="1"/>
    </xf>
    <xf numFmtId="0" fontId="31" fillId="0" borderId="18" xfId="0" applyFont="1" applyBorder="1" applyAlignment="1">
      <alignment horizontal="left" vertical="center" wrapText="1" indent="1"/>
    </xf>
    <xf numFmtId="0" fontId="11" fillId="0" borderId="17" xfId="0" applyFont="1" applyBorder="1" applyAlignment="1">
      <alignment horizontal="left" vertical="center" wrapText="1" indent="1"/>
    </xf>
    <xf numFmtId="0" fontId="11" fillId="0" borderId="18" xfId="0" applyFont="1" applyBorder="1" applyAlignment="1">
      <alignment horizontal="left" vertical="center" wrapText="1" indent="1"/>
    </xf>
    <xf numFmtId="0" fontId="28" fillId="0" borderId="16" xfId="0" applyFont="1" applyBorder="1" applyAlignment="1">
      <alignment horizontal="left" vertical="center"/>
    </xf>
    <xf numFmtId="0" fontId="28" fillId="0" borderId="17" xfId="0" applyFont="1" applyBorder="1" applyAlignment="1">
      <alignment horizontal="left" vertical="center"/>
    </xf>
    <xf numFmtId="0" fontId="28" fillId="0" borderId="18" xfId="0" applyFont="1" applyBorder="1" applyAlignment="1">
      <alignment horizontal="left" vertical="center"/>
    </xf>
    <xf numFmtId="0" fontId="24" fillId="0" borderId="16" xfId="0" applyFont="1" applyBorder="1" applyAlignment="1">
      <alignment horizontal="left" wrapText="1" indent="1"/>
    </xf>
    <xf numFmtId="0" fontId="24" fillId="0" borderId="17" xfId="0" applyFont="1" applyBorder="1" applyAlignment="1">
      <alignment horizontal="left" wrapText="1" indent="1"/>
    </xf>
    <xf numFmtId="0" fontId="11" fillId="0" borderId="16" xfId="0" applyFont="1" applyBorder="1" applyAlignment="1">
      <alignment horizontal="left" wrapText="1"/>
    </xf>
    <xf numFmtId="0" fontId="11" fillId="0" borderId="17" xfId="0" applyFont="1" applyBorder="1" applyAlignment="1">
      <alignment horizontal="left" wrapText="1"/>
    </xf>
    <xf numFmtId="0" fontId="11" fillId="0" borderId="16" xfId="0" applyFont="1" applyBorder="1" applyAlignment="1">
      <alignment horizontal="left" vertical="center" wrapText="1" indent="2"/>
    </xf>
    <xf numFmtId="0" fontId="11" fillId="0" borderId="17" xfId="0" applyFont="1" applyBorder="1" applyAlignment="1">
      <alignment horizontal="left" vertical="center" wrapText="1" indent="2"/>
    </xf>
    <xf numFmtId="0" fontId="11" fillId="0" borderId="18" xfId="0" applyFont="1" applyBorder="1" applyAlignment="1">
      <alignment horizontal="left" vertical="center" wrapText="1" indent="2"/>
    </xf>
    <xf numFmtId="0" fontId="39" fillId="0" borderId="16" xfId="0" applyFont="1" applyBorder="1" applyAlignment="1">
      <alignment horizontal="left" vertical="center" wrapText="1"/>
    </xf>
    <xf numFmtId="0" fontId="39" fillId="0" borderId="17" xfId="0" applyFont="1" applyBorder="1" applyAlignment="1">
      <alignment horizontal="left" vertical="center" wrapText="1"/>
    </xf>
    <xf numFmtId="0" fontId="39" fillId="0" borderId="18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5F45-00CA-4ABA-982A-1F12E201ED83}">
  <sheetPr>
    <pageSetUpPr fitToPage="1"/>
  </sheetPr>
  <dimension ref="A1:Q50"/>
  <sheetViews>
    <sheetView tabSelected="1" view="pageBreakPreview" topLeftCell="A20" zoomScale="130" zoomScaleNormal="145" zoomScaleSheetLayoutView="130" workbookViewId="0">
      <selection activeCell="K35" sqref="K35"/>
    </sheetView>
  </sheetViews>
  <sheetFormatPr defaultRowHeight="15"/>
  <cols>
    <col min="1" max="1" width="14.42578125" customWidth="1"/>
    <col min="2" max="2" width="5.5703125" customWidth="1"/>
    <col min="3" max="3" width="0" hidden="1" customWidth="1"/>
    <col min="4" max="4" width="0.28515625" customWidth="1"/>
    <col min="5" max="5" width="14.5703125" customWidth="1"/>
    <col min="6" max="6" width="6.5703125" customWidth="1"/>
    <col min="7" max="7" width="1.140625" customWidth="1"/>
    <col min="8" max="8" width="0.42578125" customWidth="1"/>
    <col min="9" max="9" width="15.28515625" customWidth="1"/>
    <col min="10" max="10" width="0.42578125" hidden="1" customWidth="1"/>
    <col min="11" max="11" width="7.85546875" customWidth="1"/>
    <col min="12" max="12" width="4.5703125" customWidth="1"/>
    <col min="13" max="13" width="4.28515625" customWidth="1"/>
    <col min="14" max="14" width="6.140625" customWidth="1"/>
    <col min="15" max="15" width="8.140625" customWidth="1"/>
    <col min="16" max="16" width="3" customWidth="1"/>
    <col min="17" max="17" width="6" customWidth="1"/>
  </cols>
  <sheetData>
    <row r="1" spans="1:17" ht="15.75" thickBot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</row>
    <row r="2" spans="1:17" ht="20.25">
      <c r="A2" s="65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</row>
    <row r="4" spans="1:17">
      <c r="A4" s="71" t="s">
        <v>72</v>
      </c>
      <c r="B4" s="72"/>
      <c r="C4" s="72"/>
      <c r="D4" s="72"/>
      <c r="E4" s="72"/>
      <c r="F4" s="72"/>
      <c r="G4" s="72"/>
      <c r="H4" s="72"/>
      <c r="I4" s="72"/>
      <c r="J4" s="72"/>
      <c r="K4" s="72" t="s">
        <v>3</v>
      </c>
      <c r="L4" s="72"/>
      <c r="M4" s="72"/>
      <c r="N4" s="72"/>
      <c r="O4" s="72"/>
      <c r="P4" s="72"/>
      <c r="Q4" s="73"/>
    </row>
    <row r="5" spans="1:17">
      <c r="A5" s="74" t="s">
        <v>32</v>
      </c>
      <c r="B5" s="75"/>
      <c r="C5" s="75"/>
      <c r="D5" s="75"/>
      <c r="E5" s="75"/>
      <c r="F5" s="75"/>
      <c r="G5" s="75"/>
      <c r="H5" s="76"/>
      <c r="I5" s="1" t="s">
        <v>4</v>
      </c>
      <c r="J5" s="77"/>
      <c r="K5" s="78"/>
      <c r="L5" s="78"/>
      <c r="M5" s="79"/>
      <c r="N5" s="2" t="s">
        <v>5</v>
      </c>
      <c r="O5" s="80"/>
      <c r="P5" s="81"/>
      <c r="Q5" s="82"/>
    </row>
    <row r="6" spans="1:17">
      <c r="A6" s="98" t="s">
        <v>155</v>
      </c>
      <c r="B6" s="99"/>
      <c r="C6" s="99"/>
      <c r="D6" s="99"/>
      <c r="E6" s="99"/>
      <c r="F6" s="99"/>
      <c r="G6" s="99"/>
      <c r="H6" s="3"/>
      <c r="I6" s="4" t="s">
        <v>6</v>
      </c>
      <c r="J6" s="5"/>
      <c r="K6" s="6"/>
      <c r="L6" s="102"/>
      <c r="M6" s="103"/>
      <c r="N6" s="106"/>
      <c r="O6" s="107"/>
      <c r="P6" s="107"/>
      <c r="Q6" s="108"/>
    </row>
    <row r="7" spans="1:17">
      <c r="A7" s="100"/>
      <c r="B7" s="101"/>
      <c r="C7" s="101"/>
      <c r="D7" s="101"/>
      <c r="E7" s="101"/>
      <c r="F7" s="101"/>
      <c r="G7" s="101"/>
      <c r="H7" s="3"/>
      <c r="I7" s="7" t="s">
        <v>7</v>
      </c>
      <c r="J7" s="8"/>
      <c r="K7" s="9"/>
      <c r="L7" s="104"/>
      <c r="M7" s="105"/>
      <c r="N7" s="109"/>
      <c r="O7" s="110"/>
      <c r="P7" s="110"/>
      <c r="Q7" s="111"/>
    </row>
    <row r="8" spans="1:17">
      <c r="A8" s="10" t="s">
        <v>8</v>
      </c>
      <c r="B8" s="112" t="s">
        <v>9</v>
      </c>
      <c r="C8" s="113"/>
      <c r="D8" s="114"/>
      <c r="E8" s="112" t="s">
        <v>10</v>
      </c>
      <c r="F8" s="113"/>
      <c r="G8" s="113"/>
      <c r="H8" s="113"/>
      <c r="I8" s="113"/>
      <c r="J8" s="114"/>
      <c r="K8" s="115" t="s">
        <v>11</v>
      </c>
      <c r="L8" s="112" t="s">
        <v>12</v>
      </c>
      <c r="M8" s="114"/>
      <c r="N8" s="112" t="s">
        <v>13</v>
      </c>
      <c r="O8" s="113"/>
      <c r="P8" s="113"/>
      <c r="Q8" s="117"/>
    </row>
    <row r="9" spans="1:17">
      <c r="A9" s="11" t="s">
        <v>14</v>
      </c>
      <c r="B9" s="83"/>
      <c r="C9" s="85"/>
      <c r="D9" s="84"/>
      <c r="E9" s="83"/>
      <c r="F9" s="85"/>
      <c r="G9" s="85"/>
      <c r="H9" s="85"/>
      <c r="I9" s="85"/>
      <c r="J9" s="84"/>
      <c r="K9" s="116"/>
      <c r="L9" s="83" t="s">
        <v>15</v>
      </c>
      <c r="M9" s="84"/>
      <c r="N9" s="83"/>
      <c r="O9" s="85"/>
      <c r="P9" s="85"/>
      <c r="Q9" s="86"/>
    </row>
    <row r="10" spans="1:17">
      <c r="A10" s="31">
        <v>1</v>
      </c>
      <c r="B10" s="87" t="s">
        <v>63</v>
      </c>
      <c r="C10" s="88"/>
      <c r="D10" s="89"/>
      <c r="E10" s="90" t="s">
        <v>178</v>
      </c>
      <c r="F10" s="91"/>
      <c r="G10" s="91"/>
      <c r="H10" s="91"/>
      <c r="I10" s="92"/>
      <c r="J10" s="12"/>
      <c r="K10" s="39">
        <v>1</v>
      </c>
      <c r="L10" s="93">
        <v>669000</v>
      </c>
      <c r="M10" s="94"/>
      <c r="N10" s="95">
        <f>K10*L10</f>
        <v>669000</v>
      </c>
      <c r="O10" s="96"/>
      <c r="P10" s="96"/>
      <c r="Q10" s="97"/>
    </row>
    <row r="11" spans="1:17">
      <c r="A11" s="31"/>
      <c r="B11" s="87"/>
      <c r="C11" s="88"/>
      <c r="D11" s="89"/>
      <c r="E11" s="118" t="s">
        <v>156</v>
      </c>
      <c r="F11" s="119"/>
      <c r="G11" s="119"/>
      <c r="H11" s="119"/>
      <c r="I11" s="120"/>
      <c r="J11" s="12"/>
      <c r="K11" s="39"/>
      <c r="L11" s="93"/>
      <c r="M11" s="94"/>
      <c r="N11" s="95">
        <f t="shared" ref="N11:N41" si="0">K11*L11</f>
        <v>0</v>
      </c>
      <c r="O11" s="96"/>
      <c r="P11" s="96"/>
      <c r="Q11" s="97"/>
    </row>
    <row r="12" spans="1:17">
      <c r="A12" s="31"/>
      <c r="B12" s="87"/>
      <c r="C12" s="88"/>
      <c r="D12" s="89"/>
      <c r="E12" s="118" t="s">
        <v>157</v>
      </c>
      <c r="F12" s="119"/>
      <c r="G12" s="119"/>
      <c r="H12" s="119"/>
      <c r="I12" s="120"/>
      <c r="J12" s="12"/>
      <c r="K12" s="39"/>
      <c r="L12" s="93"/>
      <c r="M12" s="94"/>
      <c r="N12" s="95">
        <f t="shared" si="0"/>
        <v>0</v>
      </c>
      <c r="O12" s="96"/>
      <c r="P12" s="96"/>
      <c r="Q12" s="97"/>
    </row>
    <row r="13" spans="1:17">
      <c r="A13" s="31"/>
      <c r="B13" s="87"/>
      <c r="C13" s="88"/>
      <c r="D13" s="89"/>
      <c r="E13" s="118" t="s">
        <v>158</v>
      </c>
      <c r="F13" s="119"/>
      <c r="G13" s="119"/>
      <c r="H13" s="119"/>
      <c r="I13" s="120"/>
      <c r="J13" s="12"/>
      <c r="K13" s="39"/>
      <c r="L13" s="93"/>
      <c r="M13" s="94"/>
      <c r="N13" s="95">
        <f t="shared" si="0"/>
        <v>0</v>
      </c>
      <c r="O13" s="96"/>
      <c r="P13" s="96"/>
      <c r="Q13" s="97"/>
    </row>
    <row r="14" spans="1:17">
      <c r="A14" s="31"/>
      <c r="B14" s="87"/>
      <c r="C14" s="88"/>
      <c r="D14" s="89"/>
      <c r="E14" s="121" t="s">
        <v>159</v>
      </c>
      <c r="F14" s="119"/>
      <c r="G14" s="119"/>
      <c r="H14" s="119"/>
      <c r="I14" s="120"/>
      <c r="J14" s="59"/>
      <c r="K14" s="32"/>
      <c r="L14" s="93"/>
      <c r="M14" s="94"/>
      <c r="N14" s="95">
        <f t="shared" si="0"/>
        <v>0</v>
      </c>
      <c r="O14" s="96"/>
      <c r="P14" s="96"/>
      <c r="Q14" s="97"/>
    </row>
    <row r="15" spans="1:17">
      <c r="A15" s="31"/>
      <c r="B15" s="87"/>
      <c r="C15" s="88"/>
      <c r="D15" s="89"/>
      <c r="E15" s="124" t="s">
        <v>160</v>
      </c>
      <c r="F15" s="125"/>
      <c r="G15" s="125"/>
      <c r="H15" s="125"/>
      <c r="I15" s="126"/>
      <c r="J15" s="59"/>
      <c r="K15" s="39"/>
      <c r="L15" s="93"/>
      <c r="M15" s="94"/>
      <c r="N15" s="95">
        <f t="shared" si="0"/>
        <v>0</v>
      </c>
      <c r="O15" s="96"/>
      <c r="P15" s="96"/>
      <c r="Q15" s="97"/>
    </row>
    <row r="16" spans="1:17">
      <c r="A16" s="31"/>
      <c r="B16" s="87"/>
      <c r="C16" s="88"/>
      <c r="D16" s="89"/>
      <c r="E16" s="118" t="s">
        <v>161</v>
      </c>
      <c r="F16" s="119"/>
      <c r="G16" s="119"/>
      <c r="H16" s="119"/>
      <c r="I16" s="120"/>
      <c r="J16" s="59"/>
      <c r="K16" s="39"/>
      <c r="L16" s="93"/>
      <c r="M16" s="94"/>
      <c r="N16" s="95">
        <f t="shared" si="0"/>
        <v>0</v>
      </c>
      <c r="O16" s="96"/>
      <c r="P16" s="96"/>
      <c r="Q16" s="97"/>
    </row>
    <row r="17" spans="1:17">
      <c r="A17" s="31"/>
      <c r="B17" s="87"/>
      <c r="C17" s="88"/>
      <c r="D17" s="89"/>
      <c r="E17" s="118" t="s">
        <v>162</v>
      </c>
      <c r="F17" s="119"/>
      <c r="G17" s="119"/>
      <c r="H17" s="119"/>
      <c r="I17" s="120"/>
      <c r="J17" s="59"/>
      <c r="K17" s="32"/>
      <c r="L17" s="122"/>
      <c r="M17" s="123"/>
      <c r="N17" s="95">
        <f t="shared" si="0"/>
        <v>0</v>
      </c>
      <c r="O17" s="96"/>
      <c r="P17" s="96"/>
      <c r="Q17" s="97"/>
    </row>
    <row r="18" spans="1:17">
      <c r="A18" s="31"/>
      <c r="B18" s="87"/>
      <c r="C18" s="88"/>
      <c r="D18" s="89"/>
      <c r="E18" s="118" t="s">
        <v>163</v>
      </c>
      <c r="F18" s="119"/>
      <c r="G18" s="119"/>
      <c r="H18" s="119"/>
      <c r="I18" s="120"/>
      <c r="J18" s="59"/>
      <c r="K18" s="32"/>
      <c r="L18" s="122"/>
      <c r="M18" s="123"/>
      <c r="N18" s="95">
        <f t="shared" si="0"/>
        <v>0</v>
      </c>
      <c r="O18" s="96"/>
      <c r="P18" s="96"/>
      <c r="Q18" s="97"/>
    </row>
    <row r="19" spans="1:17" ht="14.45" customHeight="1">
      <c r="A19" s="31"/>
      <c r="B19" s="87"/>
      <c r="C19" s="88"/>
      <c r="D19" s="89"/>
      <c r="E19" s="118" t="s">
        <v>164</v>
      </c>
      <c r="F19" s="119"/>
      <c r="G19" s="119"/>
      <c r="H19" s="119"/>
      <c r="I19" s="120"/>
      <c r="J19" s="59"/>
      <c r="K19" s="32"/>
      <c r="L19" s="122"/>
      <c r="M19" s="123"/>
      <c r="N19" s="95">
        <f t="shared" si="0"/>
        <v>0</v>
      </c>
      <c r="O19" s="96"/>
      <c r="P19" s="96"/>
      <c r="Q19" s="97"/>
    </row>
    <row r="20" spans="1:17" ht="14.45" customHeight="1">
      <c r="A20" s="31"/>
      <c r="B20" s="87"/>
      <c r="C20" s="88"/>
      <c r="D20" s="89"/>
      <c r="E20" s="121" t="s">
        <v>165</v>
      </c>
      <c r="F20" s="127"/>
      <c r="G20" s="127"/>
      <c r="H20" s="127"/>
      <c r="I20" s="128"/>
      <c r="J20" s="59">
        <f t="shared" ref="J20:J21" si="1">J14</f>
        <v>0</v>
      </c>
      <c r="K20" s="32"/>
      <c r="L20" s="122"/>
      <c r="M20" s="123"/>
      <c r="N20" s="95">
        <f t="shared" si="0"/>
        <v>0</v>
      </c>
      <c r="O20" s="96"/>
      <c r="P20" s="96"/>
      <c r="Q20" s="97"/>
    </row>
    <row r="21" spans="1:17">
      <c r="A21" s="31"/>
      <c r="B21" s="87"/>
      <c r="C21" s="88"/>
      <c r="D21" s="89"/>
      <c r="E21" s="121" t="s">
        <v>166</v>
      </c>
      <c r="F21" s="127"/>
      <c r="G21" s="127"/>
      <c r="H21" s="127"/>
      <c r="I21" s="128"/>
      <c r="J21" s="59">
        <f t="shared" si="1"/>
        <v>0</v>
      </c>
      <c r="K21" s="32"/>
      <c r="L21" s="122"/>
      <c r="M21" s="123"/>
      <c r="N21" s="95">
        <f t="shared" si="0"/>
        <v>0</v>
      </c>
      <c r="O21" s="96"/>
      <c r="P21" s="96"/>
      <c r="Q21" s="97"/>
    </row>
    <row r="22" spans="1:17" ht="14.45" customHeight="1">
      <c r="A22" s="31"/>
      <c r="B22" s="87"/>
      <c r="C22" s="88"/>
      <c r="D22" s="89"/>
      <c r="E22" s="121" t="s">
        <v>169</v>
      </c>
      <c r="F22" s="127"/>
      <c r="G22" s="127"/>
      <c r="H22" s="127"/>
      <c r="I22" s="128"/>
      <c r="J22" s="60"/>
      <c r="K22" s="30"/>
      <c r="L22" s="122"/>
      <c r="M22" s="123"/>
      <c r="N22" s="95">
        <f t="shared" si="0"/>
        <v>0</v>
      </c>
      <c r="O22" s="96"/>
      <c r="P22" s="96"/>
      <c r="Q22" s="97"/>
    </row>
    <row r="23" spans="1:17" ht="14.45" customHeight="1">
      <c r="A23" s="31"/>
      <c r="B23" s="87"/>
      <c r="C23" s="88"/>
      <c r="D23" s="89"/>
      <c r="E23" s="121" t="s">
        <v>168</v>
      </c>
      <c r="F23" s="127"/>
      <c r="G23" s="127"/>
      <c r="H23" s="127"/>
      <c r="I23" s="128"/>
      <c r="J23" s="59"/>
      <c r="K23" s="29"/>
      <c r="L23" s="122"/>
      <c r="M23" s="123"/>
      <c r="N23" s="95">
        <f t="shared" si="0"/>
        <v>0</v>
      </c>
      <c r="O23" s="96"/>
      <c r="P23" s="96"/>
      <c r="Q23" s="97"/>
    </row>
    <row r="24" spans="1:17">
      <c r="A24" s="31"/>
      <c r="B24" s="87"/>
      <c r="C24" s="88"/>
      <c r="D24" s="89"/>
      <c r="E24" s="121" t="s">
        <v>167</v>
      </c>
      <c r="F24" s="127"/>
      <c r="G24" s="127"/>
      <c r="H24" s="127"/>
      <c r="I24" s="128"/>
      <c r="J24" s="59"/>
      <c r="K24" s="29"/>
      <c r="L24" s="122"/>
      <c r="M24" s="123"/>
      <c r="N24" s="95">
        <f t="shared" si="0"/>
        <v>0</v>
      </c>
      <c r="O24" s="96"/>
      <c r="P24" s="96"/>
      <c r="Q24" s="97"/>
    </row>
    <row r="25" spans="1:17">
      <c r="A25" s="31"/>
      <c r="B25" s="87"/>
      <c r="C25" s="88"/>
      <c r="D25" s="89"/>
      <c r="E25" s="129" t="s">
        <v>170</v>
      </c>
      <c r="F25" s="130"/>
      <c r="G25" s="130"/>
      <c r="H25" s="130"/>
      <c r="I25" s="131"/>
      <c r="J25" s="59"/>
      <c r="K25" s="29"/>
      <c r="L25" s="122"/>
      <c r="M25" s="123"/>
      <c r="N25" s="95">
        <f t="shared" si="0"/>
        <v>0</v>
      </c>
      <c r="O25" s="96"/>
      <c r="P25" s="96"/>
      <c r="Q25" s="97"/>
    </row>
    <row r="26" spans="1:17">
      <c r="A26" s="31"/>
      <c r="B26" s="87"/>
      <c r="C26" s="88"/>
      <c r="D26" s="89"/>
      <c r="E26" s="121" t="s">
        <v>164</v>
      </c>
      <c r="F26" s="127"/>
      <c r="G26" s="127"/>
      <c r="H26" s="127"/>
      <c r="I26" s="128"/>
      <c r="J26" s="59"/>
      <c r="K26" s="29"/>
      <c r="L26" s="122"/>
      <c r="M26" s="123"/>
      <c r="N26" s="95">
        <f t="shared" si="0"/>
        <v>0</v>
      </c>
      <c r="O26" s="96"/>
      <c r="P26" s="96"/>
      <c r="Q26" s="97"/>
    </row>
    <row r="27" spans="1:17">
      <c r="A27" s="31"/>
      <c r="B27" s="87"/>
      <c r="C27" s="88"/>
      <c r="D27" s="89"/>
      <c r="E27" s="121" t="s">
        <v>165</v>
      </c>
      <c r="F27" s="127"/>
      <c r="G27" s="127"/>
      <c r="H27" s="127"/>
      <c r="I27" s="128"/>
      <c r="J27" s="59"/>
      <c r="K27" s="32"/>
      <c r="L27" s="132"/>
      <c r="M27" s="133"/>
      <c r="N27" s="95">
        <f t="shared" si="0"/>
        <v>0</v>
      </c>
      <c r="O27" s="96"/>
      <c r="P27" s="96"/>
      <c r="Q27" s="97"/>
    </row>
    <row r="28" spans="1:17">
      <c r="A28" s="31"/>
      <c r="B28" s="87"/>
      <c r="C28" s="88"/>
      <c r="D28" s="89"/>
      <c r="E28" s="121" t="s">
        <v>172</v>
      </c>
      <c r="F28" s="127"/>
      <c r="G28" s="127"/>
      <c r="H28" s="127"/>
      <c r="I28" s="128"/>
      <c r="J28" s="59"/>
      <c r="K28" s="29"/>
      <c r="L28" s="132"/>
      <c r="M28" s="133"/>
      <c r="N28" s="95">
        <f t="shared" si="0"/>
        <v>0</v>
      </c>
      <c r="O28" s="96"/>
      <c r="P28" s="96"/>
      <c r="Q28" s="97"/>
    </row>
    <row r="29" spans="1:17">
      <c r="A29" s="31"/>
      <c r="B29" s="87"/>
      <c r="C29" s="88"/>
      <c r="D29" s="89"/>
      <c r="E29" s="121" t="s">
        <v>171</v>
      </c>
      <c r="F29" s="127"/>
      <c r="G29" s="127"/>
      <c r="H29" s="127"/>
      <c r="I29" s="128"/>
      <c r="J29" s="59"/>
      <c r="K29" s="29"/>
      <c r="L29" s="132"/>
      <c r="M29" s="133"/>
      <c r="N29" s="95">
        <f t="shared" si="0"/>
        <v>0</v>
      </c>
      <c r="O29" s="96"/>
      <c r="P29" s="96"/>
      <c r="Q29" s="97"/>
    </row>
    <row r="30" spans="1:17">
      <c r="A30" s="31"/>
      <c r="B30" s="87"/>
      <c r="C30" s="88"/>
      <c r="D30" s="89"/>
      <c r="E30" s="121" t="s">
        <v>173</v>
      </c>
      <c r="F30" s="127"/>
      <c r="G30" s="127"/>
      <c r="H30" s="127"/>
      <c r="I30" s="128"/>
      <c r="J30" s="59"/>
      <c r="K30" s="29"/>
      <c r="L30" s="132"/>
      <c r="M30" s="133"/>
      <c r="N30" s="95">
        <f t="shared" si="0"/>
        <v>0</v>
      </c>
      <c r="O30" s="96"/>
      <c r="P30" s="96"/>
      <c r="Q30" s="97"/>
    </row>
    <row r="31" spans="1:17">
      <c r="A31" s="31"/>
      <c r="B31" s="87"/>
      <c r="C31" s="88"/>
      <c r="D31" s="89"/>
      <c r="E31" s="211" t="s">
        <v>180</v>
      </c>
      <c r="F31" s="212"/>
      <c r="G31" s="212"/>
      <c r="H31" s="212"/>
      <c r="I31" s="213"/>
      <c r="J31" s="59"/>
      <c r="K31" s="29"/>
      <c r="L31" s="132"/>
      <c r="M31" s="133"/>
      <c r="N31" s="95">
        <f t="shared" si="0"/>
        <v>0</v>
      </c>
      <c r="O31" s="96"/>
      <c r="P31" s="96"/>
      <c r="Q31" s="97"/>
    </row>
    <row r="32" spans="1:17">
      <c r="A32" s="31"/>
      <c r="B32" s="87"/>
      <c r="C32" s="88"/>
      <c r="D32" s="89"/>
      <c r="E32" s="121" t="s">
        <v>174</v>
      </c>
      <c r="F32" s="127"/>
      <c r="G32" s="127"/>
      <c r="H32" s="127"/>
      <c r="I32" s="128"/>
      <c r="J32" s="59"/>
      <c r="K32" s="29"/>
      <c r="L32" s="132"/>
      <c r="M32" s="133"/>
      <c r="N32" s="95">
        <f t="shared" si="0"/>
        <v>0</v>
      </c>
      <c r="O32" s="96"/>
      <c r="P32" s="96"/>
      <c r="Q32" s="97"/>
    </row>
    <row r="33" spans="1:17">
      <c r="A33" s="31"/>
      <c r="B33" s="36"/>
      <c r="C33" s="37"/>
      <c r="D33" s="38"/>
      <c r="E33" s="121" t="s">
        <v>175</v>
      </c>
      <c r="F33" s="127"/>
      <c r="G33" s="127"/>
      <c r="H33" s="127"/>
      <c r="I33" s="128"/>
      <c r="J33" s="59"/>
      <c r="K33" s="29"/>
      <c r="L33" s="132"/>
      <c r="M33" s="133"/>
      <c r="N33" s="95">
        <f t="shared" si="0"/>
        <v>0</v>
      </c>
      <c r="O33" s="96"/>
      <c r="P33" s="96"/>
      <c r="Q33" s="97"/>
    </row>
    <row r="34" spans="1:17">
      <c r="A34" s="31"/>
      <c r="B34" s="36"/>
      <c r="C34" s="37"/>
      <c r="D34" s="38"/>
      <c r="E34" s="121" t="s">
        <v>176</v>
      </c>
      <c r="F34" s="127"/>
      <c r="G34" s="127"/>
      <c r="H34" s="127"/>
      <c r="I34" s="128"/>
      <c r="J34" s="59"/>
      <c r="K34" s="29"/>
      <c r="L34" s="132"/>
      <c r="M34" s="133"/>
      <c r="N34" s="95">
        <f t="shared" si="0"/>
        <v>0</v>
      </c>
      <c r="O34" s="96"/>
      <c r="P34" s="96"/>
      <c r="Q34" s="97"/>
    </row>
    <row r="35" spans="1:17">
      <c r="A35" s="31"/>
      <c r="B35" s="36"/>
      <c r="C35" s="37"/>
      <c r="D35" s="38"/>
      <c r="E35" s="121" t="s">
        <v>177</v>
      </c>
      <c r="F35" s="127"/>
      <c r="G35" s="127"/>
      <c r="H35" s="127"/>
      <c r="I35" s="128"/>
      <c r="J35" s="59"/>
      <c r="K35" s="29"/>
      <c r="L35" s="132"/>
      <c r="M35" s="133"/>
      <c r="N35" s="95">
        <f t="shared" si="0"/>
        <v>0</v>
      </c>
      <c r="O35" s="96"/>
      <c r="P35" s="96"/>
      <c r="Q35" s="97"/>
    </row>
    <row r="36" spans="1:17">
      <c r="A36" s="31"/>
      <c r="B36" s="36"/>
      <c r="C36" s="37"/>
      <c r="D36" s="38"/>
      <c r="E36" s="134"/>
      <c r="F36" s="135"/>
      <c r="G36" s="135"/>
      <c r="H36" s="135"/>
      <c r="I36" s="136"/>
      <c r="J36" s="59"/>
      <c r="K36" s="32"/>
      <c r="L36" s="122"/>
      <c r="M36" s="123"/>
      <c r="N36" s="95">
        <f t="shared" si="0"/>
        <v>0</v>
      </c>
      <c r="O36" s="96"/>
      <c r="P36" s="96"/>
      <c r="Q36" s="97"/>
    </row>
    <row r="37" spans="1:17">
      <c r="A37" s="31"/>
      <c r="B37" s="87"/>
      <c r="C37" s="88"/>
      <c r="D37" s="89"/>
      <c r="E37" s="134"/>
      <c r="F37" s="135"/>
      <c r="G37" s="135"/>
      <c r="H37" s="135"/>
      <c r="I37" s="136"/>
      <c r="J37" s="59"/>
      <c r="K37" s="32"/>
      <c r="L37" s="122"/>
      <c r="M37" s="123"/>
      <c r="N37" s="95">
        <f t="shared" si="0"/>
        <v>0</v>
      </c>
      <c r="O37" s="96"/>
      <c r="P37" s="96"/>
      <c r="Q37" s="97"/>
    </row>
    <row r="38" spans="1:17">
      <c r="A38" s="31"/>
      <c r="B38" s="87"/>
      <c r="C38" s="88"/>
      <c r="D38" s="89"/>
      <c r="E38" s="134"/>
      <c r="F38" s="135"/>
      <c r="G38" s="135"/>
      <c r="H38" s="135"/>
      <c r="I38" s="136"/>
      <c r="J38" s="61"/>
      <c r="K38" s="42"/>
      <c r="L38" s="122"/>
      <c r="M38" s="123"/>
      <c r="N38" s="95">
        <f t="shared" si="0"/>
        <v>0</v>
      </c>
      <c r="O38" s="96"/>
      <c r="P38" s="96"/>
      <c r="Q38" s="97"/>
    </row>
    <row r="39" spans="1:17">
      <c r="A39" s="31"/>
      <c r="B39" s="137"/>
      <c r="C39" s="138"/>
      <c r="D39" s="139"/>
      <c r="E39" s="134"/>
      <c r="F39" s="135"/>
      <c r="G39" s="135"/>
      <c r="H39" s="135"/>
      <c r="I39" s="135"/>
      <c r="J39" s="136"/>
      <c r="K39" s="43"/>
      <c r="L39" s="93"/>
      <c r="M39" s="94"/>
      <c r="N39" s="95">
        <f t="shared" si="0"/>
        <v>0</v>
      </c>
      <c r="O39" s="96"/>
      <c r="P39" s="96"/>
      <c r="Q39" s="97"/>
    </row>
    <row r="40" spans="1:17">
      <c r="A40" s="31"/>
      <c r="B40" s="137"/>
      <c r="C40" s="138"/>
      <c r="D40" s="139"/>
      <c r="E40" s="134"/>
      <c r="F40" s="135"/>
      <c r="G40" s="135"/>
      <c r="H40" s="135"/>
      <c r="I40" s="135"/>
      <c r="J40" s="136"/>
      <c r="K40" s="15"/>
      <c r="L40" s="93"/>
      <c r="M40" s="94"/>
      <c r="N40" s="95">
        <f t="shared" si="0"/>
        <v>0</v>
      </c>
      <c r="O40" s="96"/>
      <c r="P40" s="96"/>
      <c r="Q40" s="97"/>
    </row>
    <row r="41" spans="1:17" ht="15.75">
      <c r="A41" s="13"/>
      <c r="B41" s="137"/>
      <c r="C41" s="138"/>
      <c r="D41" s="139"/>
      <c r="E41" s="140"/>
      <c r="F41" s="141"/>
      <c r="G41" s="141"/>
      <c r="H41" s="141"/>
      <c r="I41" s="141"/>
      <c r="J41" s="142"/>
      <c r="K41" s="33"/>
      <c r="L41" s="143"/>
      <c r="M41" s="144"/>
      <c r="N41" s="95">
        <f t="shared" si="0"/>
        <v>0</v>
      </c>
      <c r="O41" s="96"/>
      <c r="P41" s="96"/>
      <c r="Q41" s="97"/>
    </row>
    <row r="42" spans="1:17" ht="15.75">
      <c r="A42" s="16" t="s">
        <v>16</v>
      </c>
      <c r="B42" s="145"/>
      <c r="C42" s="146"/>
      <c r="D42" s="147"/>
      <c r="E42" s="148"/>
      <c r="F42" s="149"/>
      <c r="G42" s="149"/>
      <c r="H42" s="149"/>
      <c r="I42" s="149"/>
      <c r="J42" s="150"/>
      <c r="K42" s="17"/>
      <c r="L42" s="151"/>
      <c r="M42" s="152"/>
      <c r="N42" s="153">
        <f>SUM(N10:Q41)</f>
        <v>669000</v>
      </c>
      <c r="O42" s="154"/>
      <c r="P42" s="154"/>
      <c r="Q42" s="155"/>
    </row>
    <row r="43" spans="1:17" ht="15.75">
      <c r="A43" s="18" t="s">
        <v>17</v>
      </c>
      <c r="B43" s="160" t="s">
        <v>179</v>
      </c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1"/>
    </row>
    <row r="44" spans="1:17">
      <c r="A44" s="19"/>
      <c r="B44" s="162" t="s">
        <v>18</v>
      </c>
      <c r="C44" s="162"/>
      <c r="D44" s="162"/>
      <c r="E44" s="162"/>
      <c r="F44" s="162"/>
      <c r="G44" s="162"/>
      <c r="H44" s="162"/>
      <c r="I44" s="162"/>
      <c r="J44" s="162"/>
      <c r="K44" s="162" t="s">
        <v>19</v>
      </c>
      <c r="L44" s="162"/>
      <c r="M44" s="162"/>
      <c r="N44" s="162"/>
      <c r="O44" s="162"/>
      <c r="P44" s="162"/>
      <c r="Q44" s="163"/>
    </row>
    <row r="45" spans="1:17">
      <c r="A45" s="20" t="s">
        <v>20</v>
      </c>
      <c r="B45" s="157" t="s">
        <v>21</v>
      </c>
      <c r="C45" s="157"/>
      <c r="D45" s="157"/>
      <c r="E45" s="157"/>
      <c r="F45" s="157"/>
      <c r="G45" s="157"/>
      <c r="H45" s="157"/>
      <c r="I45" s="157"/>
      <c r="J45" s="157"/>
      <c r="K45" s="157" t="s">
        <v>22</v>
      </c>
      <c r="L45" s="157"/>
      <c r="M45" s="157"/>
      <c r="N45" s="157"/>
      <c r="O45" s="157"/>
      <c r="P45" s="157"/>
      <c r="Q45" s="158"/>
    </row>
    <row r="46" spans="1:17">
      <c r="A46" s="20" t="s">
        <v>23</v>
      </c>
      <c r="B46" s="164" t="s">
        <v>70</v>
      </c>
      <c r="C46" s="164"/>
      <c r="D46" s="164"/>
      <c r="E46" s="164"/>
      <c r="F46" s="164"/>
      <c r="G46" s="164"/>
      <c r="H46" s="164"/>
      <c r="I46" s="164"/>
      <c r="J46" s="164"/>
      <c r="K46" s="164" t="s">
        <v>146</v>
      </c>
      <c r="L46" s="164"/>
      <c r="M46" s="164"/>
      <c r="N46" s="164"/>
      <c r="O46" s="164"/>
      <c r="P46" s="164"/>
      <c r="Q46" s="165"/>
    </row>
    <row r="47" spans="1:17">
      <c r="A47" s="20" t="s">
        <v>25</v>
      </c>
      <c r="B47" s="156" t="s">
        <v>34</v>
      </c>
      <c r="C47" s="156"/>
      <c r="D47" s="156"/>
      <c r="E47" s="156"/>
      <c r="F47" s="156"/>
      <c r="G47" s="156"/>
      <c r="H47" s="156"/>
      <c r="I47" s="156"/>
      <c r="J47" s="156"/>
      <c r="K47" s="157" t="s">
        <v>26</v>
      </c>
      <c r="L47" s="157"/>
      <c r="M47" s="157"/>
      <c r="N47" s="157"/>
      <c r="O47" s="157"/>
      <c r="P47" s="157"/>
      <c r="Q47" s="158"/>
    </row>
    <row r="48" spans="1:17">
      <c r="A48" s="21"/>
      <c r="B48" s="22"/>
      <c r="C48" s="22"/>
      <c r="D48" s="22"/>
      <c r="E48" s="22"/>
      <c r="F48" s="22"/>
      <c r="G48" s="22"/>
      <c r="H48" s="22"/>
      <c r="I48" s="22"/>
      <c r="J48" s="159"/>
      <c r="K48" s="159"/>
      <c r="L48" s="159"/>
      <c r="M48" s="159"/>
      <c r="N48" s="22"/>
      <c r="O48" s="22"/>
      <c r="P48" s="22"/>
      <c r="Q48" s="23"/>
    </row>
    <row r="49" spans="1:17">
      <c r="A49" s="24"/>
      <c r="Q49" s="25"/>
    </row>
    <row r="50" spans="1:17" ht="15.75" thickBot="1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8"/>
    </row>
  </sheetData>
  <mergeCells count="158">
    <mergeCell ref="B47:J47"/>
    <mergeCell ref="K47:Q47"/>
    <mergeCell ref="J48:M48"/>
    <mergeCell ref="B43:Q43"/>
    <mergeCell ref="B44:J44"/>
    <mergeCell ref="K44:Q44"/>
    <mergeCell ref="B45:J45"/>
    <mergeCell ref="K45:Q45"/>
    <mergeCell ref="B46:J46"/>
    <mergeCell ref="K46:Q46"/>
    <mergeCell ref="B41:D41"/>
    <mergeCell ref="E41:J41"/>
    <mergeCell ref="L41:M41"/>
    <mergeCell ref="N41:Q41"/>
    <mergeCell ref="B42:D42"/>
    <mergeCell ref="E42:J42"/>
    <mergeCell ref="L42:M42"/>
    <mergeCell ref="N42:Q42"/>
    <mergeCell ref="B39:D39"/>
    <mergeCell ref="E39:J39"/>
    <mergeCell ref="L39:M39"/>
    <mergeCell ref="N39:Q39"/>
    <mergeCell ref="B40:D40"/>
    <mergeCell ref="E40:J40"/>
    <mergeCell ref="L40:M40"/>
    <mergeCell ref="N40:Q40"/>
    <mergeCell ref="B37:D37"/>
    <mergeCell ref="E37:I37"/>
    <mergeCell ref="L37:M37"/>
    <mergeCell ref="N37:Q37"/>
    <mergeCell ref="B38:D38"/>
    <mergeCell ref="E38:I38"/>
    <mergeCell ref="L38:M38"/>
    <mergeCell ref="N38:Q38"/>
    <mergeCell ref="E35:I35"/>
    <mergeCell ref="L35:M35"/>
    <mergeCell ref="N35:Q35"/>
    <mergeCell ref="E36:I36"/>
    <mergeCell ref="L36:M36"/>
    <mergeCell ref="N36:Q36"/>
    <mergeCell ref="E33:I33"/>
    <mergeCell ref="L33:M33"/>
    <mergeCell ref="N33:Q33"/>
    <mergeCell ref="E34:I34"/>
    <mergeCell ref="L34:M34"/>
    <mergeCell ref="N34:Q34"/>
    <mergeCell ref="B31:D31"/>
    <mergeCell ref="E31:I31"/>
    <mergeCell ref="L31:M31"/>
    <mergeCell ref="N31:Q31"/>
    <mergeCell ref="B32:D32"/>
    <mergeCell ref="E32:I32"/>
    <mergeCell ref="L32:M32"/>
    <mergeCell ref="N32:Q32"/>
    <mergeCell ref="B29:D29"/>
    <mergeCell ref="E29:I29"/>
    <mergeCell ref="L29:M29"/>
    <mergeCell ref="N29:Q29"/>
    <mergeCell ref="B30:D30"/>
    <mergeCell ref="E30:I30"/>
    <mergeCell ref="L30:M30"/>
    <mergeCell ref="N30:Q30"/>
    <mergeCell ref="B27:D27"/>
    <mergeCell ref="E27:I27"/>
    <mergeCell ref="L27:M27"/>
    <mergeCell ref="N27:Q27"/>
    <mergeCell ref="B28:D28"/>
    <mergeCell ref="E28:I28"/>
    <mergeCell ref="L28:M28"/>
    <mergeCell ref="N28:Q28"/>
    <mergeCell ref="B25:D25"/>
    <mergeCell ref="E25:I25"/>
    <mergeCell ref="L25:M25"/>
    <mergeCell ref="N25:Q25"/>
    <mergeCell ref="B26:D26"/>
    <mergeCell ref="E26:I26"/>
    <mergeCell ref="L26:M26"/>
    <mergeCell ref="N26:Q26"/>
    <mergeCell ref="B23:D23"/>
    <mergeCell ref="E23:I23"/>
    <mergeCell ref="L23:M23"/>
    <mergeCell ref="N23:Q23"/>
    <mergeCell ref="B24:D24"/>
    <mergeCell ref="E24:I24"/>
    <mergeCell ref="L24:M24"/>
    <mergeCell ref="N24:Q24"/>
    <mergeCell ref="B21:D21"/>
    <mergeCell ref="E21:I21"/>
    <mergeCell ref="L21:M21"/>
    <mergeCell ref="N21:Q21"/>
    <mergeCell ref="B22:D22"/>
    <mergeCell ref="E22:I22"/>
    <mergeCell ref="L22:M22"/>
    <mergeCell ref="N22:Q22"/>
    <mergeCell ref="B19:D19"/>
    <mergeCell ref="E19:I19"/>
    <mergeCell ref="L19:M19"/>
    <mergeCell ref="N19:Q19"/>
    <mergeCell ref="B20:D20"/>
    <mergeCell ref="E20:I20"/>
    <mergeCell ref="L20:M20"/>
    <mergeCell ref="N20:Q20"/>
    <mergeCell ref="B17:D17"/>
    <mergeCell ref="E17:I17"/>
    <mergeCell ref="L17:M17"/>
    <mergeCell ref="N17:Q17"/>
    <mergeCell ref="B18:D18"/>
    <mergeCell ref="E18:I18"/>
    <mergeCell ref="L18:M18"/>
    <mergeCell ref="N18:Q18"/>
    <mergeCell ref="B15:D15"/>
    <mergeCell ref="E15:I15"/>
    <mergeCell ref="L15:M15"/>
    <mergeCell ref="N15:Q15"/>
    <mergeCell ref="B16:D16"/>
    <mergeCell ref="E16:I16"/>
    <mergeCell ref="L16:M16"/>
    <mergeCell ref="N16:Q16"/>
    <mergeCell ref="B13:D13"/>
    <mergeCell ref="E13:I13"/>
    <mergeCell ref="L13:M13"/>
    <mergeCell ref="N13:Q13"/>
    <mergeCell ref="B14:D14"/>
    <mergeCell ref="E14:I14"/>
    <mergeCell ref="L14:M14"/>
    <mergeCell ref="N14:Q14"/>
    <mergeCell ref="B11:D11"/>
    <mergeCell ref="E11:I11"/>
    <mergeCell ref="L11:M11"/>
    <mergeCell ref="N11:Q11"/>
    <mergeCell ref="B12:D12"/>
    <mergeCell ref="E12:I12"/>
    <mergeCell ref="L12:M12"/>
    <mergeCell ref="N12:Q12"/>
    <mergeCell ref="B10:D10"/>
    <mergeCell ref="E10:I10"/>
    <mergeCell ref="L10:M10"/>
    <mergeCell ref="N10:Q10"/>
    <mergeCell ref="A6:G7"/>
    <mergeCell ref="L6:M7"/>
    <mergeCell ref="N6:Q6"/>
    <mergeCell ref="N7:Q7"/>
    <mergeCell ref="B8:D8"/>
    <mergeCell ref="E8:J9"/>
    <mergeCell ref="K8:K9"/>
    <mergeCell ref="L8:M8"/>
    <mergeCell ref="N8:Q8"/>
    <mergeCell ref="B9:D9"/>
    <mergeCell ref="A1:Q1"/>
    <mergeCell ref="A2:Q2"/>
    <mergeCell ref="A3:Q3"/>
    <mergeCell ref="A4:J4"/>
    <mergeCell ref="K4:Q4"/>
    <mergeCell ref="A5:H5"/>
    <mergeCell ref="J5:M5"/>
    <mergeCell ref="O5:Q5"/>
    <mergeCell ref="L9:M9"/>
    <mergeCell ref="N9:Q9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3859-AF17-4D94-846C-E84C2F2E7ED8}">
  <dimension ref="A2:L24"/>
  <sheetViews>
    <sheetView workbookViewId="0">
      <selection activeCell="I26" sqref="B21:I26"/>
    </sheetView>
  </sheetViews>
  <sheetFormatPr defaultRowHeight="15"/>
  <cols>
    <col min="10" max="10" width="24.140625" customWidth="1"/>
    <col min="13" max="13" width="3.5703125" customWidth="1"/>
  </cols>
  <sheetData>
    <row r="2" spans="1:12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9"/>
    </row>
    <row r="3" spans="1:12">
      <c r="A3" s="50"/>
      <c r="J3" t="s">
        <v>76</v>
      </c>
      <c r="K3">
        <v>4</v>
      </c>
      <c r="L3" s="51"/>
    </row>
    <row r="4" spans="1:12">
      <c r="A4" s="50"/>
      <c r="B4" s="52">
        <v>28</v>
      </c>
      <c r="C4" s="52"/>
      <c r="D4" s="52">
        <v>1950</v>
      </c>
      <c r="E4" s="52"/>
      <c r="F4" s="52">
        <f>D4*B4</f>
        <v>54600</v>
      </c>
      <c r="J4" t="s">
        <v>77</v>
      </c>
      <c r="K4">
        <v>30</v>
      </c>
      <c r="L4" s="51"/>
    </row>
    <row r="5" spans="1:12">
      <c r="A5" s="53">
        <f>SUM(F2:F5)</f>
        <v>571900</v>
      </c>
      <c r="B5" s="52">
        <v>14</v>
      </c>
      <c r="C5" s="52"/>
      <c r="D5" s="52">
        <v>36950</v>
      </c>
      <c r="E5" s="52"/>
      <c r="F5" s="52">
        <f>D5*B5</f>
        <v>517300</v>
      </c>
      <c r="J5" t="s">
        <v>74</v>
      </c>
      <c r="K5">
        <v>4</v>
      </c>
      <c r="L5" s="51"/>
    </row>
    <row r="6" spans="1:12">
      <c r="A6" s="50"/>
      <c r="F6">
        <f t="shared" ref="F6:F9" si="0">D6*B6</f>
        <v>0</v>
      </c>
      <c r="J6" t="s">
        <v>75</v>
      </c>
      <c r="K6">
        <v>3</v>
      </c>
      <c r="L6" s="51"/>
    </row>
    <row r="7" spans="1:12">
      <c r="A7" s="54">
        <f>SUM(F7:F14)</f>
        <v>408550</v>
      </c>
      <c r="B7">
        <f>SUM(K3:K17)</f>
        <v>84</v>
      </c>
      <c r="D7">
        <v>1950</v>
      </c>
      <c r="F7">
        <f t="shared" si="0"/>
        <v>163800</v>
      </c>
      <c r="L7" s="51"/>
    </row>
    <row r="8" spans="1:12">
      <c r="A8" s="50"/>
      <c r="B8">
        <v>5</v>
      </c>
      <c r="D8">
        <v>36950</v>
      </c>
      <c r="F8">
        <f t="shared" si="0"/>
        <v>184750</v>
      </c>
      <c r="J8" t="s">
        <v>78</v>
      </c>
      <c r="K8">
        <v>13</v>
      </c>
      <c r="L8" s="51"/>
    </row>
    <row r="9" spans="1:12">
      <c r="A9" s="50"/>
      <c r="B9">
        <v>4</v>
      </c>
      <c r="D9">
        <v>15000</v>
      </c>
      <c r="F9">
        <f t="shared" si="0"/>
        <v>60000</v>
      </c>
      <c r="J9" t="s">
        <v>79</v>
      </c>
      <c r="K9">
        <v>2</v>
      </c>
      <c r="L9" s="51"/>
    </row>
    <row r="10" spans="1:12">
      <c r="A10" s="50"/>
      <c r="J10" t="s">
        <v>80</v>
      </c>
      <c r="K10">
        <v>3</v>
      </c>
      <c r="L10" s="51"/>
    </row>
    <row r="11" spans="1:12">
      <c r="A11" s="50"/>
      <c r="J11" t="s">
        <v>81</v>
      </c>
      <c r="K11">
        <v>2</v>
      </c>
      <c r="L11" s="51"/>
    </row>
    <row r="12" spans="1:12">
      <c r="A12" s="50"/>
      <c r="J12" t="s">
        <v>82</v>
      </c>
      <c r="K12">
        <v>0</v>
      </c>
      <c r="L12" s="51"/>
    </row>
    <row r="13" spans="1:12">
      <c r="A13" s="50"/>
      <c r="J13" t="s">
        <v>83</v>
      </c>
      <c r="K13">
        <v>2</v>
      </c>
      <c r="L13" s="51"/>
    </row>
    <row r="14" spans="1:12">
      <c r="A14" s="50"/>
      <c r="J14" t="s">
        <v>84</v>
      </c>
      <c r="K14">
        <v>2</v>
      </c>
      <c r="L14" s="51"/>
    </row>
    <row r="15" spans="1:12">
      <c r="A15" s="50"/>
      <c r="J15" t="s">
        <v>85</v>
      </c>
      <c r="K15">
        <v>0</v>
      </c>
      <c r="L15" s="51"/>
    </row>
    <row r="16" spans="1:12">
      <c r="A16" s="50"/>
      <c r="J16" t="s">
        <v>86</v>
      </c>
      <c r="K16">
        <v>15</v>
      </c>
      <c r="L16" s="51"/>
    </row>
    <row r="17" spans="1:12">
      <c r="A17" s="50"/>
      <c r="J17" t="s">
        <v>87</v>
      </c>
      <c r="K17">
        <v>4</v>
      </c>
      <c r="L17" s="51"/>
    </row>
    <row r="18" spans="1:12">
      <c r="A18" s="50"/>
      <c r="L18" s="51"/>
    </row>
    <row r="19" spans="1:12">
      <c r="A19" s="55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56"/>
    </row>
    <row r="22" spans="1:12">
      <c r="B22">
        <v>11500</v>
      </c>
      <c r="D22">
        <f>B22*24</f>
        <v>276000</v>
      </c>
      <c r="G22" s="57">
        <v>23611.279999999999</v>
      </c>
    </row>
    <row r="23" spans="1:12">
      <c r="D23">
        <v>1200</v>
      </c>
      <c r="E23">
        <f>D22+D23</f>
        <v>277200</v>
      </c>
      <c r="G23" s="58">
        <v>21373.45</v>
      </c>
      <c r="H23" s="57">
        <f>G22-G23</f>
        <v>2237.8299999999981</v>
      </c>
    </row>
    <row r="24" spans="1:12">
      <c r="G24" s="58">
        <v>9876.4500000000007</v>
      </c>
      <c r="H24" s="57">
        <f>G23-G24</f>
        <v>11497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8E48-D15F-41BC-8402-964BED73A630}">
  <sheetPr>
    <pageSetUpPr fitToPage="1"/>
  </sheetPr>
  <dimension ref="A1:Q50"/>
  <sheetViews>
    <sheetView view="pageBreakPreview" topLeftCell="A36" zoomScale="130" zoomScaleNormal="145" zoomScaleSheetLayoutView="130" workbookViewId="0">
      <selection activeCell="A6" sqref="A6:G7"/>
    </sheetView>
  </sheetViews>
  <sheetFormatPr defaultRowHeight="15"/>
  <cols>
    <col min="1" max="1" width="14.42578125" customWidth="1"/>
    <col min="2" max="2" width="5.5703125" customWidth="1"/>
    <col min="3" max="3" width="0" hidden="1" customWidth="1"/>
    <col min="4" max="4" width="0.28515625" customWidth="1"/>
    <col min="5" max="5" width="14.5703125" customWidth="1"/>
    <col min="6" max="6" width="6.5703125" customWidth="1"/>
    <col min="7" max="7" width="1.140625" customWidth="1"/>
    <col min="8" max="8" width="0.42578125" customWidth="1"/>
    <col min="9" max="9" width="15.28515625" customWidth="1"/>
    <col min="10" max="10" width="0.42578125" hidden="1" customWidth="1"/>
    <col min="11" max="11" width="7.85546875" customWidth="1"/>
    <col min="12" max="12" width="4.5703125" customWidth="1"/>
    <col min="13" max="13" width="4.28515625" customWidth="1"/>
    <col min="14" max="14" width="6.140625" customWidth="1"/>
    <col min="15" max="15" width="8.140625" customWidth="1"/>
    <col min="16" max="16" width="3" customWidth="1"/>
    <col min="17" max="17" width="6" customWidth="1"/>
  </cols>
  <sheetData>
    <row r="1" spans="1:17" ht="15.75" thickBot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</row>
    <row r="2" spans="1:17" ht="20.25">
      <c r="A2" s="65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</row>
    <row r="4" spans="1:17">
      <c r="A4" s="71" t="s">
        <v>72</v>
      </c>
      <c r="B4" s="72"/>
      <c r="C4" s="72"/>
      <c r="D4" s="72"/>
      <c r="E4" s="72"/>
      <c r="F4" s="72"/>
      <c r="G4" s="72"/>
      <c r="H4" s="72"/>
      <c r="I4" s="72"/>
      <c r="J4" s="72"/>
      <c r="K4" s="72" t="s">
        <v>3</v>
      </c>
      <c r="L4" s="72"/>
      <c r="M4" s="72"/>
      <c r="N4" s="72"/>
      <c r="O4" s="72"/>
      <c r="P4" s="72"/>
      <c r="Q4" s="73"/>
    </row>
    <row r="5" spans="1:17">
      <c r="A5" s="74" t="s">
        <v>32</v>
      </c>
      <c r="B5" s="75"/>
      <c r="C5" s="75"/>
      <c r="D5" s="75"/>
      <c r="E5" s="75"/>
      <c r="F5" s="75"/>
      <c r="G5" s="75"/>
      <c r="H5" s="76"/>
      <c r="I5" s="1" t="s">
        <v>4</v>
      </c>
      <c r="J5" s="77"/>
      <c r="K5" s="78"/>
      <c r="L5" s="78"/>
      <c r="M5" s="79"/>
      <c r="N5" s="2" t="s">
        <v>5</v>
      </c>
      <c r="O5" s="80"/>
      <c r="P5" s="81"/>
      <c r="Q5" s="82"/>
    </row>
    <row r="6" spans="1:17">
      <c r="A6" s="98" t="s">
        <v>155</v>
      </c>
      <c r="B6" s="99"/>
      <c r="C6" s="99"/>
      <c r="D6" s="99"/>
      <c r="E6" s="99"/>
      <c r="F6" s="99"/>
      <c r="G6" s="99"/>
      <c r="H6" s="3"/>
      <c r="I6" s="4" t="s">
        <v>6</v>
      </c>
      <c r="J6" s="5"/>
      <c r="K6" s="6"/>
      <c r="L6" s="102"/>
      <c r="M6" s="103"/>
      <c r="N6" s="106"/>
      <c r="O6" s="107"/>
      <c r="P6" s="107"/>
      <c r="Q6" s="108"/>
    </row>
    <row r="7" spans="1:17">
      <c r="A7" s="100"/>
      <c r="B7" s="101"/>
      <c r="C7" s="101"/>
      <c r="D7" s="101"/>
      <c r="E7" s="101"/>
      <c r="F7" s="101"/>
      <c r="G7" s="101"/>
      <c r="H7" s="3"/>
      <c r="I7" s="7" t="s">
        <v>7</v>
      </c>
      <c r="J7" s="8"/>
      <c r="K7" s="9"/>
      <c r="L7" s="104"/>
      <c r="M7" s="105"/>
      <c r="N7" s="109"/>
      <c r="O7" s="110"/>
      <c r="P7" s="110"/>
      <c r="Q7" s="111"/>
    </row>
    <row r="8" spans="1:17">
      <c r="A8" s="10" t="s">
        <v>8</v>
      </c>
      <c r="B8" s="112" t="s">
        <v>9</v>
      </c>
      <c r="C8" s="113"/>
      <c r="D8" s="114"/>
      <c r="E8" s="112" t="s">
        <v>10</v>
      </c>
      <c r="F8" s="113"/>
      <c r="G8" s="113"/>
      <c r="H8" s="113"/>
      <c r="I8" s="113"/>
      <c r="J8" s="114"/>
      <c r="K8" s="115" t="s">
        <v>11</v>
      </c>
      <c r="L8" s="112" t="s">
        <v>12</v>
      </c>
      <c r="M8" s="114"/>
      <c r="N8" s="112" t="s">
        <v>13</v>
      </c>
      <c r="O8" s="113"/>
      <c r="P8" s="113"/>
      <c r="Q8" s="117"/>
    </row>
    <row r="9" spans="1:17">
      <c r="A9" s="11" t="s">
        <v>14</v>
      </c>
      <c r="B9" s="83"/>
      <c r="C9" s="85"/>
      <c r="D9" s="84"/>
      <c r="E9" s="83"/>
      <c r="F9" s="85"/>
      <c r="G9" s="85"/>
      <c r="H9" s="85"/>
      <c r="I9" s="85"/>
      <c r="J9" s="84"/>
      <c r="K9" s="116"/>
      <c r="L9" s="83" t="s">
        <v>15</v>
      </c>
      <c r="M9" s="84"/>
      <c r="N9" s="83"/>
      <c r="O9" s="85"/>
      <c r="P9" s="85"/>
      <c r="Q9" s="86"/>
    </row>
    <row r="10" spans="1:17">
      <c r="A10" s="31">
        <v>1</v>
      </c>
      <c r="B10" s="87" t="s">
        <v>28</v>
      </c>
      <c r="C10" s="88"/>
      <c r="D10" s="89"/>
      <c r="E10" s="166" t="s">
        <v>148</v>
      </c>
      <c r="F10" s="167"/>
      <c r="G10" s="167"/>
      <c r="H10" s="167"/>
      <c r="I10" s="168"/>
      <c r="J10" s="12"/>
      <c r="K10" s="39">
        <v>24</v>
      </c>
      <c r="L10" s="93">
        <v>13000</v>
      </c>
      <c r="M10" s="94"/>
      <c r="N10" s="95">
        <f>K10*L10</f>
        <v>312000</v>
      </c>
      <c r="O10" s="96"/>
      <c r="P10" s="96"/>
      <c r="Q10" s="97"/>
    </row>
    <row r="11" spans="1:17">
      <c r="A11" s="31"/>
      <c r="B11" s="87"/>
      <c r="C11" s="88"/>
      <c r="D11" s="89"/>
      <c r="E11" s="118" t="s">
        <v>154</v>
      </c>
      <c r="F11" s="119"/>
      <c r="G11" s="119"/>
      <c r="H11" s="119"/>
      <c r="I11" s="120"/>
      <c r="J11" s="12"/>
      <c r="K11" s="39"/>
      <c r="L11" s="93"/>
      <c r="M11" s="94"/>
      <c r="N11" s="95">
        <f t="shared" ref="N11:N16" si="0">K11*L11</f>
        <v>0</v>
      </c>
      <c r="O11" s="96"/>
      <c r="P11" s="96"/>
      <c r="Q11" s="97"/>
    </row>
    <row r="12" spans="1:17">
      <c r="A12" s="31"/>
      <c r="B12" s="87"/>
      <c r="C12" s="88"/>
      <c r="D12" s="89"/>
      <c r="E12" s="118" t="s">
        <v>38</v>
      </c>
      <c r="F12" s="119"/>
      <c r="G12" s="119"/>
      <c r="H12" s="119"/>
      <c r="I12" s="120"/>
      <c r="J12" s="12"/>
      <c r="K12" s="39"/>
      <c r="L12" s="93"/>
      <c r="M12" s="94"/>
      <c r="N12" s="95">
        <f t="shared" si="0"/>
        <v>0</v>
      </c>
      <c r="O12" s="96"/>
      <c r="P12" s="96"/>
      <c r="Q12" s="97"/>
    </row>
    <row r="13" spans="1:17">
      <c r="A13" s="31"/>
      <c r="B13" s="87"/>
      <c r="C13" s="88"/>
      <c r="D13" s="89"/>
      <c r="E13" s="118" t="s">
        <v>140</v>
      </c>
      <c r="F13" s="119"/>
      <c r="G13" s="119"/>
      <c r="H13" s="119"/>
      <c r="I13" s="120"/>
      <c r="J13" s="12"/>
      <c r="K13" s="39"/>
      <c r="L13" s="93"/>
      <c r="M13" s="94"/>
      <c r="N13" s="95">
        <f t="shared" si="0"/>
        <v>0</v>
      </c>
      <c r="O13" s="96"/>
      <c r="P13" s="96"/>
      <c r="Q13" s="97"/>
    </row>
    <row r="14" spans="1:17">
      <c r="A14" s="31">
        <v>2</v>
      </c>
      <c r="B14" s="87" t="s">
        <v>28</v>
      </c>
      <c r="C14" s="88"/>
      <c r="D14" s="89"/>
      <c r="E14" s="166" t="s">
        <v>147</v>
      </c>
      <c r="F14" s="167"/>
      <c r="G14" s="167"/>
      <c r="H14" s="167"/>
      <c r="I14" s="168"/>
      <c r="J14" s="12"/>
      <c r="K14" s="32">
        <v>1</v>
      </c>
      <c r="L14" s="93">
        <f>L10</f>
        <v>13000</v>
      </c>
      <c r="M14" s="94"/>
      <c r="N14" s="95">
        <f t="shared" si="0"/>
        <v>13000</v>
      </c>
      <c r="O14" s="96"/>
      <c r="P14" s="96"/>
      <c r="Q14" s="97"/>
    </row>
    <row r="15" spans="1:17">
      <c r="A15" s="31">
        <v>3</v>
      </c>
      <c r="B15" s="87" t="s">
        <v>28</v>
      </c>
      <c r="C15" s="88"/>
      <c r="D15" s="89"/>
      <c r="E15" s="166" t="s">
        <v>149</v>
      </c>
      <c r="F15" s="167"/>
      <c r="G15" s="167"/>
      <c r="H15" s="167"/>
      <c r="I15" s="168"/>
      <c r="J15" s="12"/>
      <c r="K15" s="39">
        <v>1</v>
      </c>
      <c r="L15" s="93">
        <v>3000</v>
      </c>
      <c r="M15" s="94"/>
      <c r="N15" s="95">
        <f t="shared" si="0"/>
        <v>3000</v>
      </c>
      <c r="O15" s="96"/>
      <c r="P15" s="96"/>
      <c r="Q15" s="97"/>
    </row>
    <row r="16" spans="1:17">
      <c r="A16" s="31">
        <v>4</v>
      </c>
      <c r="B16" s="87" t="s">
        <v>28</v>
      </c>
      <c r="C16" s="88"/>
      <c r="D16" s="89"/>
      <c r="E16" s="166" t="s">
        <v>150</v>
      </c>
      <c r="F16" s="167"/>
      <c r="G16" s="167"/>
      <c r="H16" s="167"/>
      <c r="I16" s="168"/>
      <c r="J16" s="12"/>
      <c r="K16" s="39">
        <f>K10</f>
        <v>24</v>
      </c>
      <c r="L16" s="93">
        <f>L10</f>
        <v>13000</v>
      </c>
      <c r="M16" s="94"/>
      <c r="N16" s="95">
        <f t="shared" si="0"/>
        <v>312000</v>
      </c>
      <c r="O16" s="96"/>
      <c r="P16" s="96"/>
      <c r="Q16" s="97"/>
    </row>
    <row r="17" spans="1:17">
      <c r="A17" s="31"/>
      <c r="B17" s="87"/>
      <c r="C17" s="88"/>
      <c r="D17" s="89"/>
      <c r="E17" s="118" t="s">
        <v>154</v>
      </c>
      <c r="F17" s="119"/>
      <c r="G17" s="119"/>
      <c r="H17" s="119"/>
      <c r="I17" s="120"/>
      <c r="J17" s="12"/>
      <c r="K17" s="32"/>
      <c r="L17" s="122"/>
      <c r="M17" s="123"/>
      <c r="N17" s="95">
        <f t="shared" ref="N17:N21" si="1">K17*L17</f>
        <v>0</v>
      </c>
      <c r="O17" s="96"/>
      <c r="P17" s="96"/>
      <c r="Q17" s="97"/>
    </row>
    <row r="18" spans="1:17">
      <c r="A18" s="31"/>
      <c r="B18" s="87"/>
      <c r="C18" s="88"/>
      <c r="D18" s="89"/>
      <c r="E18" s="118" t="s">
        <v>38</v>
      </c>
      <c r="F18" s="119"/>
      <c r="G18" s="119"/>
      <c r="H18" s="119"/>
      <c r="I18" s="120"/>
      <c r="J18" s="12"/>
      <c r="K18" s="32"/>
      <c r="L18" s="122"/>
      <c r="M18" s="123"/>
      <c r="N18" s="95">
        <f t="shared" si="1"/>
        <v>0</v>
      </c>
      <c r="O18" s="96"/>
      <c r="P18" s="96"/>
      <c r="Q18" s="97"/>
    </row>
    <row r="19" spans="1:17" ht="14.45" customHeight="1">
      <c r="A19" s="31"/>
      <c r="B19" s="87"/>
      <c r="C19" s="88"/>
      <c r="D19" s="89"/>
      <c r="E19" s="118" t="s">
        <v>140</v>
      </c>
      <c r="F19" s="119"/>
      <c r="G19" s="119"/>
      <c r="H19" s="119"/>
      <c r="I19" s="120"/>
      <c r="J19" s="12"/>
      <c r="K19" s="32"/>
      <c r="L19" s="122"/>
      <c r="M19" s="123"/>
      <c r="N19" s="95">
        <f t="shared" si="1"/>
        <v>0</v>
      </c>
      <c r="O19" s="96"/>
      <c r="P19" s="96"/>
      <c r="Q19" s="97"/>
    </row>
    <row r="20" spans="1:17" ht="14.45" customHeight="1">
      <c r="A20" s="31">
        <v>5</v>
      </c>
      <c r="B20" s="87" t="str">
        <f t="shared" ref="B20:L20" si="2">B14</f>
        <v>unit</v>
      </c>
      <c r="C20" s="88"/>
      <c r="D20" s="89"/>
      <c r="E20" s="169" t="s">
        <v>151</v>
      </c>
      <c r="F20" s="170"/>
      <c r="G20" s="170"/>
      <c r="H20" s="170"/>
      <c r="I20" s="171"/>
      <c r="J20" s="12">
        <f t="shared" si="2"/>
        <v>0</v>
      </c>
      <c r="K20" s="32">
        <f t="shared" si="2"/>
        <v>1</v>
      </c>
      <c r="L20" s="122">
        <f t="shared" si="2"/>
        <v>13000</v>
      </c>
      <c r="M20" s="123"/>
      <c r="N20" s="95">
        <f t="shared" si="1"/>
        <v>13000</v>
      </c>
      <c r="O20" s="96"/>
      <c r="P20" s="96"/>
      <c r="Q20" s="97"/>
    </row>
    <row r="21" spans="1:17">
      <c r="A21" s="31">
        <v>6</v>
      </c>
      <c r="B21" s="87" t="str">
        <f t="shared" ref="B21:L21" si="3">B15</f>
        <v>unit</v>
      </c>
      <c r="C21" s="88"/>
      <c r="D21" s="89"/>
      <c r="E21" s="169" t="s">
        <v>152</v>
      </c>
      <c r="F21" s="170"/>
      <c r="G21" s="170"/>
      <c r="H21" s="170"/>
      <c r="I21" s="171"/>
      <c r="J21" s="12">
        <f t="shared" si="3"/>
        <v>0</v>
      </c>
      <c r="K21" s="32">
        <f t="shared" si="3"/>
        <v>1</v>
      </c>
      <c r="L21" s="122">
        <f t="shared" si="3"/>
        <v>3000</v>
      </c>
      <c r="M21" s="123"/>
      <c r="N21" s="95">
        <f t="shared" si="1"/>
        <v>3000</v>
      </c>
      <c r="O21" s="96"/>
      <c r="P21" s="96"/>
      <c r="Q21" s="97"/>
    </row>
    <row r="22" spans="1:17" ht="14.45" customHeight="1">
      <c r="A22" s="31"/>
      <c r="B22" s="87"/>
      <c r="C22" s="88"/>
      <c r="D22" s="89"/>
      <c r="E22" s="121"/>
      <c r="F22" s="127"/>
      <c r="G22" s="127"/>
      <c r="H22" s="127"/>
      <c r="I22" s="128"/>
      <c r="J22" s="14"/>
      <c r="K22" s="30"/>
      <c r="L22" s="122"/>
      <c r="M22" s="123"/>
      <c r="N22" s="95"/>
      <c r="O22" s="96"/>
      <c r="P22" s="96"/>
      <c r="Q22" s="97"/>
    </row>
    <row r="23" spans="1:17" ht="14.45" customHeight="1">
      <c r="A23" s="31"/>
      <c r="B23" s="87"/>
      <c r="C23" s="88"/>
      <c r="D23" s="89"/>
      <c r="E23" s="121"/>
      <c r="F23" s="127"/>
      <c r="G23" s="127"/>
      <c r="H23" s="127"/>
      <c r="I23" s="128"/>
      <c r="J23" s="12"/>
      <c r="K23" s="29"/>
      <c r="L23" s="122"/>
      <c r="M23" s="123"/>
      <c r="N23" s="95"/>
      <c r="O23" s="96"/>
      <c r="P23" s="96"/>
      <c r="Q23" s="97"/>
    </row>
    <row r="24" spans="1:17">
      <c r="A24" s="31"/>
      <c r="B24" s="87"/>
      <c r="C24" s="88"/>
      <c r="D24" s="89"/>
      <c r="E24" s="121"/>
      <c r="F24" s="127"/>
      <c r="G24" s="127"/>
      <c r="H24" s="127"/>
      <c r="I24" s="128"/>
      <c r="J24" s="12"/>
      <c r="K24" s="29"/>
      <c r="L24" s="122"/>
      <c r="M24" s="123"/>
      <c r="N24" s="95"/>
      <c r="O24" s="96"/>
      <c r="P24" s="96"/>
      <c r="Q24" s="97"/>
    </row>
    <row r="25" spans="1:17">
      <c r="A25" s="31"/>
      <c r="B25" s="87"/>
      <c r="C25" s="88"/>
      <c r="D25" s="89"/>
      <c r="E25" s="121"/>
      <c r="F25" s="127"/>
      <c r="G25" s="127"/>
      <c r="H25" s="127"/>
      <c r="I25" s="128"/>
      <c r="J25" s="12"/>
      <c r="K25" s="29"/>
      <c r="L25" s="122"/>
      <c r="M25" s="123"/>
      <c r="N25" s="95"/>
      <c r="O25" s="96"/>
      <c r="P25" s="96"/>
      <c r="Q25" s="97"/>
    </row>
    <row r="26" spans="1:17">
      <c r="A26" s="31"/>
      <c r="B26" s="87"/>
      <c r="C26" s="88"/>
      <c r="D26" s="89"/>
      <c r="E26" s="121"/>
      <c r="F26" s="127"/>
      <c r="G26" s="127"/>
      <c r="H26" s="127"/>
      <c r="I26" s="128"/>
      <c r="J26" s="12"/>
      <c r="K26" s="29"/>
      <c r="L26" s="122"/>
      <c r="M26" s="123"/>
      <c r="N26" s="95"/>
      <c r="O26" s="96"/>
      <c r="P26" s="96"/>
      <c r="Q26" s="97"/>
    </row>
    <row r="27" spans="1:17">
      <c r="A27" s="31"/>
      <c r="B27" s="87"/>
      <c r="C27" s="88"/>
      <c r="D27" s="89"/>
      <c r="E27" s="169"/>
      <c r="F27" s="170"/>
      <c r="G27" s="170"/>
      <c r="H27" s="170"/>
      <c r="I27" s="171"/>
      <c r="J27" s="12"/>
      <c r="K27" s="32"/>
      <c r="L27" s="132"/>
      <c r="M27" s="133"/>
      <c r="N27" s="95"/>
      <c r="O27" s="96"/>
      <c r="P27" s="96"/>
      <c r="Q27" s="97"/>
    </row>
    <row r="28" spans="1:17">
      <c r="A28" s="31"/>
      <c r="B28" s="87"/>
      <c r="C28" s="88"/>
      <c r="D28" s="89"/>
      <c r="E28" s="121"/>
      <c r="F28" s="127"/>
      <c r="G28" s="127"/>
      <c r="H28" s="127"/>
      <c r="I28" s="128"/>
      <c r="J28" s="12"/>
      <c r="K28" s="29"/>
      <c r="L28" s="132"/>
      <c r="M28" s="133"/>
      <c r="N28" s="95"/>
      <c r="O28" s="96"/>
      <c r="P28" s="96"/>
      <c r="Q28" s="97"/>
    </row>
    <row r="29" spans="1:17">
      <c r="A29" s="31"/>
      <c r="B29" s="87"/>
      <c r="C29" s="88"/>
      <c r="D29" s="89"/>
      <c r="E29" s="121"/>
      <c r="F29" s="127"/>
      <c r="G29" s="127"/>
      <c r="H29" s="127"/>
      <c r="I29" s="128"/>
      <c r="J29" s="12"/>
      <c r="K29" s="29"/>
      <c r="L29" s="132"/>
      <c r="M29" s="133"/>
      <c r="N29" s="95"/>
      <c r="O29" s="96"/>
      <c r="P29" s="96"/>
      <c r="Q29" s="97"/>
    </row>
    <row r="30" spans="1:17">
      <c r="A30" s="31"/>
      <c r="B30" s="87"/>
      <c r="C30" s="88"/>
      <c r="D30" s="89"/>
      <c r="E30" s="121"/>
      <c r="F30" s="127"/>
      <c r="G30" s="127"/>
      <c r="H30" s="127"/>
      <c r="I30" s="128"/>
      <c r="J30" s="12"/>
      <c r="K30" s="29"/>
      <c r="L30" s="132"/>
      <c r="M30" s="133"/>
      <c r="N30" s="95"/>
      <c r="O30" s="96"/>
      <c r="P30" s="96"/>
      <c r="Q30" s="97"/>
    </row>
    <row r="31" spans="1:17">
      <c r="A31" s="31"/>
      <c r="B31" s="87"/>
      <c r="C31" s="88"/>
      <c r="D31" s="89"/>
      <c r="E31" s="121"/>
      <c r="F31" s="127"/>
      <c r="G31" s="127"/>
      <c r="H31" s="127"/>
      <c r="I31" s="128"/>
      <c r="J31" s="12"/>
      <c r="K31" s="29"/>
      <c r="L31" s="132"/>
      <c r="M31" s="133"/>
      <c r="N31" s="95"/>
      <c r="O31" s="96"/>
      <c r="P31" s="96"/>
      <c r="Q31" s="97"/>
    </row>
    <row r="32" spans="1:17">
      <c r="A32" s="31"/>
      <c r="B32" s="87"/>
      <c r="C32" s="88"/>
      <c r="D32" s="89"/>
      <c r="E32" s="121"/>
      <c r="F32" s="127"/>
      <c r="G32" s="127"/>
      <c r="H32" s="127"/>
      <c r="I32" s="128"/>
      <c r="J32" s="12"/>
      <c r="K32" s="29"/>
      <c r="L32" s="132"/>
      <c r="M32" s="133"/>
      <c r="N32" s="95"/>
      <c r="O32" s="96"/>
      <c r="P32" s="96"/>
      <c r="Q32" s="97"/>
    </row>
    <row r="33" spans="1:17">
      <c r="A33" s="31"/>
      <c r="B33" s="36"/>
      <c r="C33" s="37"/>
      <c r="D33" s="38"/>
      <c r="E33" s="121"/>
      <c r="F33" s="127"/>
      <c r="G33" s="127"/>
      <c r="H33" s="127"/>
      <c r="I33" s="128"/>
      <c r="J33" s="12"/>
      <c r="K33" s="29"/>
      <c r="L33" s="132"/>
      <c r="M33" s="133"/>
      <c r="N33" s="95"/>
      <c r="O33" s="96"/>
      <c r="P33" s="96"/>
      <c r="Q33" s="97"/>
    </row>
    <row r="34" spans="1:17">
      <c r="A34" s="31"/>
      <c r="B34" s="36"/>
      <c r="C34" s="37"/>
      <c r="D34" s="38"/>
      <c r="E34" s="121"/>
      <c r="F34" s="127"/>
      <c r="G34" s="127"/>
      <c r="H34" s="127"/>
      <c r="I34" s="128"/>
      <c r="J34" s="12"/>
      <c r="K34" s="29"/>
      <c r="L34" s="132"/>
      <c r="M34" s="133"/>
      <c r="N34" s="95"/>
      <c r="O34" s="96"/>
      <c r="P34" s="96"/>
      <c r="Q34" s="97"/>
    </row>
    <row r="35" spans="1:17">
      <c r="A35" s="31"/>
      <c r="B35" s="36"/>
      <c r="C35" s="37"/>
      <c r="D35" s="38"/>
      <c r="E35" s="121"/>
      <c r="F35" s="127"/>
      <c r="G35" s="127"/>
      <c r="H35" s="127"/>
      <c r="I35" s="128"/>
      <c r="J35" s="12"/>
      <c r="K35" s="29"/>
      <c r="L35" s="132"/>
      <c r="M35" s="133"/>
      <c r="N35" s="95"/>
      <c r="O35" s="96"/>
      <c r="P35" s="96"/>
      <c r="Q35" s="97"/>
    </row>
    <row r="36" spans="1:17">
      <c r="A36" s="31"/>
      <c r="B36" s="36"/>
      <c r="C36" s="37"/>
      <c r="D36" s="38"/>
      <c r="E36" s="169"/>
      <c r="F36" s="170"/>
      <c r="G36" s="170"/>
      <c r="H36" s="170"/>
      <c r="I36" s="171"/>
      <c r="J36" s="12"/>
      <c r="K36" s="32"/>
      <c r="L36" s="122"/>
      <c r="M36" s="123"/>
      <c r="N36" s="95"/>
      <c r="O36" s="96"/>
      <c r="P36" s="96"/>
      <c r="Q36" s="97"/>
    </row>
    <row r="37" spans="1:17">
      <c r="A37" s="31"/>
      <c r="B37" s="87"/>
      <c r="C37" s="88"/>
      <c r="D37" s="89"/>
      <c r="E37" s="169"/>
      <c r="F37" s="170"/>
      <c r="G37" s="170"/>
      <c r="H37" s="170"/>
      <c r="I37" s="171"/>
      <c r="J37" s="40"/>
      <c r="K37" s="32"/>
      <c r="L37" s="122"/>
      <c r="M37" s="123"/>
      <c r="N37" s="95"/>
      <c r="O37" s="96"/>
      <c r="P37" s="96"/>
      <c r="Q37" s="97"/>
    </row>
    <row r="38" spans="1:17">
      <c r="A38" s="31"/>
      <c r="B38" s="87"/>
      <c r="C38" s="88"/>
      <c r="D38" s="89"/>
      <c r="E38" s="169"/>
      <c r="F38" s="170"/>
      <c r="G38" s="170"/>
      <c r="H38" s="170"/>
      <c r="I38" s="171"/>
      <c r="J38" s="41"/>
      <c r="K38" s="42"/>
      <c r="L38" s="122"/>
      <c r="M38" s="123"/>
      <c r="N38" s="95"/>
      <c r="O38" s="96"/>
      <c r="P38" s="96"/>
      <c r="Q38" s="97"/>
    </row>
    <row r="39" spans="1:17">
      <c r="A39" s="31"/>
      <c r="B39" s="137"/>
      <c r="C39" s="138"/>
      <c r="D39" s="139"/>
      <c r="E39" s="169"/>
      <c r="F39" s="170"/>
      <c r="G39" s="170"/>
      <c r="H39" s="170"/>
      <c r="I39" s="170"/>
      <c r="J39" s="171"/>
      <c r="K39" s="43"/>
      <c r="L39" s="93"/>
      <c r="M39" s="94"/>
      <c r="N39" s="95"/>
      <c r="O39" s="96"/>
      <c r="P39" s="96"/>
      <c r="Q39" s="97"/>
    </row>
    <row r="40" spans="1:17">
      <c r="A40" s="31"/>
      <c r="B40" s="137"/>
      <c r="C40" s="138"/>
      <c r="D40" s="139"/>
      <c r="E40" s="169"/>
      <c r="F40" s="170"/>
      <c r="G40" s="170"/>
      <c r="H40" s="170"/>
      <c r="I40" s="170"/>
      <c r="J40" s="171"/>
      <c r="K40" s="15"/>
      <c r="L40" s="93"/>
      <c r="M40" s="94"/>
      <c r="N40" s="95"/>
      <c r="O40" s="96"/>
      <c r="P40" s="96"/>
      <c r="Q40" s="97"/>
    </row>
    <row r="41" spans="1:17" ht="15.75">
      <c r="A41" s="13"/>
      <c r="B41" s="137"/>
      <c r="C41" s="138"/>
      <c r="D41" s="139"/>
      <c r="E41" s="175"/>
      <c r="F41" s="176"/>
      <c r="G41" s="176"/>
      <c r="H41" s="176"/>
      <c r="I41" s="176"/>
      <c r="J41" s="177"/>
      <c r="K41" s="33"/>
      <c r="L41" s="143"/>
      <c r="M41" s="144"/>
      <c r="N41" s="172"/>
      <c r="O41" s="173"/>
      <c r="P41" s="173"/>
      <c r="Q41" s="174"/>
    </row>
    <row r="42" spans="1:17" ht="15.75">
      <c r="A42" s="16" t="s">
        <v>16</v>
      </c>
      <c r="B42" s="145"/>
      <c r="C42" s="146"/>
      <c r="D42" s="147"/>
      <c r="E42" s="148"/>
      <c r="F42" s="149"/>
      <c r="G42" s="149"/>
      <c r="H42" s="149"/>
      <c r="I42" s="149"/>
      <c r="J42" s="150"/>
      <c r="K42" s="17"/>
      <c r="L42" s="151"/>
      <c r="M42" s="152"/>
      <c r="N42" s="153">
        <f>SUM(N10:Q41)</f>
        <v>656000</v>
      </c>
      <c r="O42" s="154"/>
      <c r="P42" s="154"/>
      <c r="Q42" s="155"/>
    </row>
    <row r="43" spans="1:17" ht="15.75">
      <c r="A43" s="18" t="s">
        <v>17</v>
      </c>
      <c r="B43" s="160" t="s">
        <v>153</v>
      </c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1"/>
    </row>
    <row r="44" spans="1:17">
      <c r="A44" s="19"/>
      <c r="B44" s="162" t="s">
        <v>18</v>
      </c>
      <c r="C44" s="162"/>
      <c r="D44" s="162"/>
      <c r="E44" s="162"/>
      <c r="F44" s="162"/>
      <c r="G44" s="162"/>
      <c r="H44" s="162"/>
      <c r="I44" s="162"/>
      <c r="J44" s="162"/>
      <c r="K44" s="162" t="s">
        <v>19</v>
      </c>
      <c r="L44" s="162"/>
      <c r="M44" s="162"/>
      <c r="N44" s="162"/>
      <c r="O44" s="162"/>
      <c r="P44" s="162"/>
      <c r="Q44" s="163"/>
    </row>
    <row r="45" spans="1:17">
      <c r="A45" s="20" t="s">
        <v>20</v>
      </c>
      <c r="B45" s="157" t="s">
        <v>21</v>
      </c>
      <c r="C45" s="157"/>
      <c r="D45" s="157"/>
      <c r="E45" s="157"/>
      <c r="F45" s="157"/>
      <c r="G45" s="157"/>
      <c r="H45" s="157"/>
      <c r="I45" s="157"/>
      <c r="J45" s="157"/>
      <c r="K45" s="157" t="s">
        <v>22</v>
      </c>
      <c r="L45" s="157"/>
      <c r="M45" s="157"/>
      <c r="N45" s="157"/>
      <c r="O45" s="157"/>
      <c r="P45" s="157"/>
      <c r="Q45" s="158"/>
    </row>
    <row r="46" spans="1:17">
      <c r="A46" s="20" t="s">
        <v>23</v>
      </c>
      <c r="B46" s="164" t="s">
        <v>70</v>
      </c>
      <c r="C46" s="164"/>
      <c r="D46" s="164"/>
      <c r="E46" s="164"/>
      <c r="F46" s="164"/>
      <c r="G46" s="164"/>
      <c r="H46" s="164"/>
      <c r="I46" s="164"/>
      <c r="J46" s="164"/>
      <c r="K46" s="164" t="s">
        <v>146</v>
      </c>
      <c r="L46" s="164"/>
      <c r="M46" s="164"/>
      <c r="N46" s="164"/>
      <c r="O46" s="164"/>
      <c r="P46" s="164"/>
      <c r="Q46" s="165"/>
    </row>
    <row r="47" spans="1:17">
      <c r="A47" s="20" t="s">
        <v>25</v>
      </c>
      <c r="B47" s="156" t="s">
        <v>34</v>
      </c>
      <c r="C47" s="156"/>
      <c r="D47" s="156"/>
      <c r="E47" s="156"/>
      <c r="F47" s="156"/>
      <c r="G47" s="156"/>
      <c r="H47" s="156"/>
      <c r="I47" s="156"/>
      <c r="J47" s="156"/>
      <c r="K47" s="157" t="s">
        <v>26</v>
      </c>
      <c r="L47" s="157"/>
      <c r="M47" s="157"/>
      <c r="N47" s="157"/>
      <c r="O47" s="157"/>
      <c r="P47" s="157"/>
      <c r="Q47" s="158"/>
    </row>
    <row r="48" spans="1:17">
      <c r="A48" s="21"/>
      <c r="B48" s="22"/>
      <c r="C48" s="22"/>
      <c r="D48" s="22"/>
      <c r="E48" s="22"/>
      <c r="F48" s="22"/>
      <c r="G48" s="22"/>
      <c r="H48" s="22"/>
      <c r="I48" s="22"/>
      <c r="J48" s="159"/>
      <c r="K48" s="159"/>
      <c r="L48" s="159"/>
      <c r="M48" s="159"/>
      <c r="N48" s="22"/>
      <c r="O48" s="22"/>
      <c r="P48" s="22"/>
      <c r="Q48" s="23"/>
    </row>
    <row r="49" spans="1:17">
      <c r="A49" s="24"/>
      <c r="Q49" s="25"/>
    </row>
    <row r="50" spans="1:17" ht="15.75" thickBot="1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8"/>
    </row>
  </sheetData>
  <mergeCells count="158">
    <mergeCell ref="J48:M48"/>
    <mergeCell ref="L32:M32"/>
    <mergeCell ref="L33:M33"/>
    <mergeCell ref="L34:M34"/>
    <mergeCell ref="L35:M35"/>
    <mergeCell ref="B45:J45"/>
    <mergeCell ref="K45:Q45"/>
    <mergeCell ref="B46:J46"/>
    <mergeCell ref="K46:Q46"/>
    <mergeCell ref="B47:J47"/>
    <mergeCell ref="K47:Q47"/>
    <mergeCell ref="B42:D42"/>
    <mergeCell ref="E42:J42"/>
    <mergeCell ref="L42:M42"/>
    <mergeCell ref="N42:Q42"/>
    <mergeCell ref="B43:Q43"/>
    <mergeCell ref="B44:J44"/>
    <mergeCell ref="K44:Q44"/>
    <mergeCell ref="B40:D40"/>
    <mergeCell ref="E40:J40"/>
    <mergeCell ref="L40:M40"/>
    <mergeCell ref="N40:Q40"/>
    <mergeCell ref="B41:D41"/>
    <mergeCell ref="E41:J41"/>
    <mergeCell ref="L41:M41"/>
    <mergeCell ref="N41:Q41"/>
    <mergeCell ref="B38:D38"/>
    <mergeCell ref="E38:I38"/>
    <mergeCell ref="L38:M38"/>
    <mergeCell ref="N38:Q38"/>
    <mergeCell ref="B39:D39"/>
    <mergeCell ref="E39:J39"/>
    <mergeCell ref="L39:M39"/>
    <mergeCell ref="N39:Q39"/>
    <mergeCell ref="E36:I36"/>
    <mergeCell ref="L36:M36"/>
    <mergeCell ref="N36:Q36"/>
    <mergeCell ref="B37:D37"/>
    <mergeCell ref="E37:I37"/>
    <mergeCell ref="L37:M37"/>
    <mergeCell ref="N37:Q37"/>
    <mergeCell ref="E33:I33"/>
    <mergeCell ref="N33:Q33"/>
    <mergeCell ref="E34:I34"/>
    <mergeCell ref="N34:Q34"/>
    <mergeCell ref="E35:I35"/>
    <mergeCell ref="N35:Q35"/>
    <mergeCell ref="B31:D31"/>
    <mergeCell ref="E31:I31"/>
    <mergeCell ref="L31:M31"/>
    <mergeCell ref="N31:Q31"/>
    <mergeCell ref="B32:D32"/>
    <mergeCell ref="E32:I32"/>
    <mergeCell ref="N32:Q32"/>
    <mergeCell ref="B29:D29"/>
    <mergeCell ref="E29:I29"/>
    <mergeCell ref="L29:M29"/>
    <mergeCell ref="N29:Q29"/>
    <mergeCell ref="B30:D30"/>
    <mergeCell ref="E30:I30"/>
    <mergeCell ref="L30:M30"/>
    <mergeCell ref="N30:Q30"/>
    <mergeCell ref="B27:D27"/>
    <mergeCell ref="E27:I27"/>
    <mergeCell ref="L27:M27"/>
    <mergeCell ref="N27:Q27"/>
    <mergeCell ref="B28:D28"/>
    <mergeCell ref="E28:I28"/>
    <mergeCell ref="L28:M28"/>
    <mergeCell ref="N28:Q28"/>
    <mergeCell ref="B25:D25"/>
    <mergeCell ref="E25:I25"/>
    <mergeCell ref="L25:M25"/>
    <mergeCell ref="N25:Q25"/>
    <mergeCell ref="B26:D26"/>
    <mergeCell ref="E26:I26"/>
    <mergeCell ref="L26:M26"/>
    <mergeCell ref="N26:Q26"/>
    <mergeCell ref="B23:D23"/>
    <mergeCell ref="E23:I23"/>
    <mergeCell ref="L23:M23"/>
    <mergeCell ref="N23:Q23"/>
    <mergeCell ref="B24:D24"/>
    <mergeCell ref="E24:I24"/>
    <mergeCell ref="L24:M24"/>
    <mergeCell ref="N24:Q24"/>
    <mergeCell ref="B21:D21"/>
    <mergeCell ref="E21:I21"/>
    <mergeCell ref="L21:M21"/>
    <mergeCell ref="N21:Q21"/>
    <mergeCell ref="B22:D22"/>
    <mergeCell ref="E22:I22"/>
    <mergeCell ref="L22:M22"/>
    <mergeCell ref="N22:Q22"/>
    <mergeCell ref="B19:D19"/>
    <mergeCell ref="E19:I19"/>
    <mergeCell ref="L19:M19"/>
    <mergeCell ref="N19:Q19"/>
    <mergeCell ref="B20:D20"/>
    <mergeCell ref="E20:I20"/>
    <mergeCell ref="L20:M20"/>
    <mergeCell ref="N20:Q20"/>
    <mergeCell ref="B17:D17"/>
    <mergeCell ref="E17:I17"/>
    <mergeCell ref="L17:M17"/>
    <mergeCell ref="N17:Q17"/>
    <mergeCell ref="B18:D18"/>
    <mergeCell ref="E18:I18"/>
    <mergeCell ref="L18:M18"/>
    <mergeCell ref="N18:Q18"/>
    <mergeCell ref="B15:D15"/>
    <mergeCell ref="E15:I15"/>
    <mergeCell ref="L15:M15"/>
    <mergeCell ref="N15:Q15"/>
    <mergeCell ref="B16:D16"/>
    <mergeCell ref="E16:I16"/>
    <mergeCell ref="L16:M16"/>
    <mergeCell ref="N16:Q16"/>
    <mergeCell ref="B13:D13"/>
    <mergeCell ref="E13:I13"/>
    <mergeCell ref="L13:M13"/>
    <mergeCell ref="N13:Q13"/>
    <mergeCell ref="B14:D14"/>
    <mergeCell ref="E14:I14"/>
    <mergeCell ref="L14:M14"/>
    <mergeCell ref="N14:Q14"/>
    <mergeCell ref="B12:D12"/>
    <mergeCell ref="E12:I12"/>
    <mergeCell ref="L12:M12"/>
    <mergeCell ref="N12:Q12"/>
    <mergeCell ref="L9:M9"/>
    <mergeCell ref="N9:Q9"/>
    <mergeCell ref="B10:D10"/>
    <mergeCell ref="E10:I10"/>
    <mergeCell ref="L10:M10"/>
    <mergeCell ref="N10:Q10"/>
    <mergeCell ref="B8:D8"/>
    <mergeCell ref="E8:J9"/>
    <mergeCell ref="K8:K9"/>
    <mergeCell ref="L8:M8"/>
    <mergeCell ref="N8:Q8"/>
    <mergeCell ref="B9:D9"/>
    <mergeCell ref="B11:D11"/>
    <mergeCell ref="E11:I11"/>
    <mergeCell ref="L11:M11"/>
    <mergeCell ref="N11:Q11"/>
    <mergeCell ref="A1:Q1"/>
    <mergeCell ref="A2:Q2"/>
    <mergeCell ref="A3:Q3"/>
    <mergeCell ref="A4:J4"/>
    <mergeCell ref="K4:Q4"/>
    <mergeCell ref="A5:H5"/>
    <mergeCell ref="J5:M5"/>
    <mergeCell ref="O5:Q5"/>
    <mergeCell ref="A6:G7"/>
    <mergeCell ref="L6:M7"/>
    <mergeCell ref="N6:Q6"/>
    <mergeCell ref="N7:Q7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5610-6F79-4469-8758-34845283D472}">
  <sheetPr>
    <pageSetUpPr fitToPage="1"/>
  </sheetPr>
  <dimension ref="A1:Q50"/>
  <sheetViews>
    <sheetView view="pageBreakPreview" topLeftCell="A4" zoomScale="130" zoomScaleNormal="145" zoomScaleSheetLayoutView="130" workbookViewId="0">
      <selection activeCell="B17" sqref="B17:D17"/>
    </sheetView>
  </sheetViews>
  <sheetFormatPr defaultRowHeight="15"/>
  <cols>
    <col min="1" max="1" width="14.42578125" customWidth="1"/>
    <col min="2" max="2" width="5.5703125" customWidth="1"/>
    <col min="3" max="3" width="0" hidden="1" customWidth="1"/>
    <col min="4" max="4" width="0.28515625" customWidth="1"/>
    <col min="5" max="5" width="14.5703125" customWidth="1"/>
    <col min="6" max="6" width="6.5703125" customWidth="1"/>
    <col min="7" max="7" width="1.140625" customWidth="1"/>
    <col min="8" max="8" width="0.42578125" customWidth="1"/>
    <col min="9" max="9" width="15.28515625" customWidth="1"/>
    <col min="10" max="10" width="0.42578125" hidden="1" customWidth="1"/>
    <col min="11" max="11" width="7.85546875" customWidth="1"/>
    <col min="12" max="12" width="4.5703125" customWidth="1"/>
    <col min="13" max="13" width="4.28515625" customWidth="1"/>
    <col min="14" max="14" width="6.140625" customWidth="1"/>
    <col min="15" max="15" width="8.140625" customWidth="1"/>
    <col min="16" max="16" width="3" customWidth="1"/>
    <col min="17" max="17" width="6" customWidth="1"/>
  </cols>
  <sheetData>
    <row r="1" spans="1:17" ht="15.75" thickBot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</row>
    <row r="2" spans="1:17" ht="20.25">
      <c r="A2" s="65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</row>
    <row r="4" spans="1:17">
      <c r="A4" s="71" t="s">
        <v>72</v>
      </c>
      <c r="B4" s="72"/>
      <c r="C4" s="72"/>
      <c r="D4" s="72"/>
      <c r="E4" s="72"/>
      <c r="F4" s="72"/>
      <c r="G4" s="72"/>
      <c r="H4" s="72"/>
      <c r="I4" s="72"/>
      <c r="J4" s="72"/>
      <c r="K4" s="72" t="s">
        <v>3</v>
      </c>
      <c r="L4" s="72"/>
      <c r="M4" s="72"/>
      <c r="N4" s="72"/>
      <c r="O4" s="72"/>
      <c r="P4" s="72"/>
      <c r="Q4" s="73"/>
    </row>
    <row r="5" spans="1:17">
      <c r="A5" s="74" t="s">
        <v>32</v>
      </c>
      <c r="B5" s="75"/>
      <c r="C5" s="75"/>
      <c r="D5" s="75"/>
      <c r="E5" s="75"/>
      <c r="F5" s="75"/>
      <c r="G5" s="75"/>
      <c r="H5" s="76"/>
      <c r="I5" s="1" t="s">
        <v>4</v>
      </c>
      <c r="J5" s="77"/>
      <c r="K5" s="78"/>
      <c r="L5" s="78"/>
      <c r="M5" s="79"/>
      <c r="N5" s="2" t="s">
        <v>5</v>
      </c>
      <c r="O5" s="80"/>
      <c r="P5" s="81"/>
      <c r="Q5" s="82"/>
    </row>
    <row r="6" spans="1:17">
      <c r="A6" s="182" t="s">
        <v>144</v>
      </c>
      <c r="B6" s="183"/>
      <c r="C6" s="183"/>
      <c r="D6" s="183"/>
      <c r="E6" s="183"/>
      <c r="F6" s="183"/>
      <c r="G6" s="183"/>
      <c r="H6" s="3"/>
      <c r="I6" s="4" t="s">
        <v>6</v>
      </c>
      <c r="J6" s="5"/>
      <c r="K6" s="6"/>
      <c r="L6" s="102"/>
      <c r="M6" s="103"/>
      <c r="N6" s="106"/>
      <c r="O6" s="107"/>
      <c r="P6" s="107"/>
      <c r="Q6" s="108"/>
    </row>
    <row r="7" spans="1:17">
      <c r="A7" s="184"/>
      <c r="B7" s="185"/>
      <c r="C7" s="185"/>
      <c r="D7" s="185"/>
      <c r="E7" s="185"/>
      <c r="F7" s="185"/>
      <c r="G7" s="185"/>
      <c r="H7" s="3"/>
      <c r="I7" s="7" t="s">
        <v>7</v>
      </c>
      <c r="J7" s="8"/>
      <c r="K7" s="9"/>
      <c r="L7" s="104"/>
      <c r="M7" s="105"/>
      <c r="N7" s="109"/>
      <c r="O7" s="110"/>
      <c r="P7" s="110"/>
      <c r="Q7" s="111"/>
    </row>
    <row r="8" spans="1:17">
      <c r="A8" s="10" t="s">
        <v>8</v>
      </c>
      <c r="B8" s="112" t="s">
        <v>9</v>
      </c>
      <c r="C8" s="113"/>
      <c r="D8" s="114"/>
      <c r="E8" s="112" t="s">
        <v>10</v>
      </c>
      <c r="F8" s="113"/>
      <c r="G8" s="113"/>
      <c r="H8" s="113"/>
      <c r="I8" s="113"/>
      <c r="J8" s="114"/>
      <c r="K8" s="115" t="s">
        <v>11</v>
      </c>
      <c r="L8" s="112" t="s">
        <v>12</v>
      </c>
      <c r="M8" s="114"/>
      <c r="N8" s="112" t="s">
        <v>13</v>
      </c>
      <c r="O8" s="113"/>
      <c r="P8" s="113"/>
      <c r="Q8" s="117"/>
    </row>
    <row r="9" spans="1:17">
      <c r="A9" s="11" t="s">
        <v>14</v>
      </c>
      <c r="B9" s="83"/>
      <c r="C9" s="85"/>
      <c r="D9" s="84"/>
      <c r="E9" s="83"/>
      <c r="F9" s="85"/>
      <c r="G9" s="85"/>
      <c r="H9" s="85"/>
      <c r="I9" s="85"/>
      <c r="J9" s="84"/>
      <c r="K9" s="116"/>
      <c r="L9" s="83" t="s">
        <v>15</v>
      </c>
      <c r="M9" s="84"/>
      <c r="N9" s="83"/>
      <c r="O9" s="85"/>
      <c r="P9" s="85"/>
      <c r="Q9" s="86"/>
    </row>
    <row r="10" spans="1:17">
      <c r="A10" s="31">
        <v>1</v>
      </c>
      <c r="B10" s="87" t="s">
        <v>28</v>
      </c>
      <c r="C10" s="88"/>
      <c r="D10" s="89"/>
      <c r="E10" s="166" t="s">
        <v>37</v>
      </c>
      <c r="F10" s="167"/>
      <c r="G10" s="167"/>
      <c r="H10" s="167"/>
      <c r="I10" s="168"/>
      <c r="J10" s="12"/>
      <c r="K10" s="39">
        <v>20</v>
      </c>
      <c r="L10" s="93">
        <v>11500</v>
      </c>
      <c r="M10" s="94"/>
      <c r="N10" s="95">
        <f>K10*L10</f>
        <v>230000</v>
      </c>
      <c r="O10" s="96"/>
      <c r="P10" s="96"/>
      <c r="Q10" s="97"/>
    </row>
    <row r="11" spans="1:17">
      <c r="A11" s="31"/>
      <c r="B11" s="87"/>
      <c r="C11" s="88"/>
      <c r="D11" s="89"/>
      <c r="E11" s="118" t="s">
        <v>138</v>
      </c>
      <c r="F11" s="119"/>
      <c r="G11" s="119"/>
      <c r="H11" s="119"/>
      <c r="I11" s="120"/>
      <c r="J11" s="12"/>
      <c r="K11" s="39"/>
      <c r="L11" s="93"/>
      <c r="M11" s="94"/>
      <c r="N11" s="95"/>
      <c r="O11" s="96"/>
      <c r="P11" s="96"/>
      <c r="Q11" s="97"/>
    </row>
    <row r="12" spans="1:17">
      <c r="A12" s="31"/>
      <c r="B12" s="87"/>
      <c r="C12" s="88"/>
      <c r="D12" s="89"/>
      <c r="E12" s="118" t="s">
        <v>139</v>
      </c>
      <c r="F12" s="119"/>
      <c r="G12" s="119"/>
      <c r="H12" s="119"/>
      <c r="I12" s="120"/>
      <c r="J12" s="12"/>
      <c r="K12" s="39"/>
      <c r="L12" s="93"/>
      <c r="M12" s="94"/>
      <c r="N12" s="95"/>
      <c r="O12" s="96"/>
      <c r="P12" s="96"/>
      <c r="Q12" s="97"/>
    </row>
    <row r="13" spans="1:17">
      <c r="A13" s="31"/>
      <c r="B13" s="87"/>
      <c r="C13" s="88"/>
      <c r="D13" s="89"/>
      <c r="E13" s="118" t="s">
        <v>38</v>
      </c>
      <c r="F13" s="119"/>
      <c r="G13" s="119"/>
      <c r="H13" s="119"/>
      <c r="I13" s="120"/>
      <c r="J13" s="12"/>
      <c r="K13" s="39"/>
      <c r="L13" s="93"/>
      <c r="M13" s="94"/>
      <c r="N13" s="95"/>
      <c r="O13" s="96"/>
      <c r="P13" s="96"/>
      <c r="Q13" s="97"/>
    </row>
    <row r="14" spans="1:17">
      <c r="A14" s="31"/>
      <c r="B14" s="87"/>
      <c r="C14" s="88"/>
      <c r="D14" s="89"/>
      <c r="E14" s="118" t="s">
        <v>140</v>
      </c>
      <c r="F14" s="119"/>
      <c r="G14" s="119"/>
      <c r="H14" s="119"/>
      <c r="I14" s="120"/>
      <c r="J14" s="12"/>
      <c r="K14" s="39"/>
      <c r="L14" s="93"/>
      <c r="M14" s="94"/>
      <c r="N14" s="95"/>
      <c r="O14" s="96"/>
      <c r="P14" s="96"/>
      <c r="Q14" s="97"/>
    </row>
    <row r="15" spans="1:17">
      <c r="A15" s="31">
        <v>2</v>
      </c>
      <c r="B15" s="87" t="s">
        <v>28</v>
      </c>
      <c r="C15" s="88"/>
      <c r="D15" s="89"/>
      <c r="E15" s="166" t="s">
        <v>141</v>
      </c>
      <c r="F15" s="167"/>
      <c r="G15" s="167"/>
      <c r="H15" s="167"/>
      <c r="I15" s="168"/>
      <c r="J15" s="12"/>
      <c r="K15" s="32">
        <v>1</v>
      </c>
      <c r="L15" s="93">
        <v>11500</v>
      </c>
      <c r="M15" s="94"/>
      <c r="N15" s="95">
        <f t="shared" ref="N15" si="0">K15*L15</f>
        <v>11500</v>
      </c>
      <c r="O15" s="96"/>
      <c r="P15" s="96"/>
      <c r="Q15" s="97"/>
    </row>
    <row r="16" spans="1:17">
      <c r="A16" s="31">
        <v>3</v>
      </c>
      <c r="B16" s="87" t="s">
        <v>28</v>
      </c>
      <c r="C16" s="88"/>
      <c r="D16" s="89"/>
      <c r="E16" s="166" t="s">
        <v>145</v>
      </c>
      <c r="F16" s="167"/>
      <c r="G16" s="167"/>
      <c r="H16" s="167"/>
      <c r="I16" s="168"/>
      <c r="J16" s="12"/>
      <c r="K16" s="39">
        <v>1</v>
      </c>
      <c r="L16" s="93">
        <v>2000</v>
      </c>
      <c r="M16" s="94"/>
      <c r="N16" s="95">
        <f t="shared" ref="N16" si="1">K16*L16</f>
        <v>2000</v>
      </c>
      <c r="O16" s="96"/>
      <c r="P16" s="96"/>
      <c r="Q16" s="97"/>
    </row>
    <row r="17" spans="1:17">
      <c r="A17" s="31"/>
      <c r="B17" s="87"/>
      <c r="C17" s="88"/>
      <c r="D17" s="89"/>
      <c r="E17" s="121"/>
      <c r="F17" s="127"/>
      <c r="G17" s="127"/>
      <c r="H17" s="127"/>
      <c r="I17" s="128"/>
      <c r="J17" s="12"/>
      <c r="K17" s="32"/>
      <c r="L17" s="122"/>
      <c r="M17" s="123"/>
      <c r="N17" s="95"/>
      <c r="O17" s="96"/>
      <c r="P17" s="96"/>
      <c r="Q17" s="97"/>
    </row>
    <row r="18" spans="1:17">
      <c r="A18" s="31"/>
      <c r="B18" s="87"/>
      <c r="C18" s="88"/>
      <c r="D18" s="89"/>
      <c r="E18" s="180"/>
      <c r="F18" s="181"/>
      <c r="G18" s="181"/>
      <c r="H18" s="181"/>
      <c r="I18" s="181"/>
      <c r="J18" s="12"/>
      <c r="K18" s="32"/>
      <c r="L18" s="122"/>
      <c r="M18" s="123"/>
      <c r="N18" s="95"/>
      <c r="O18" s="96"/>
      <c r="P18" s="96"/>
      <c r="Q18" s="97"/>
    </row>
    <row r="19" spans="1:17" ht="14.45" customHeight="1">
      <c r="A19" s="31"/>
      <c r="B19" s="87"/>
      <c r="C19" s="88"/>
      <c r="D19" s="89"/>
      <c r="E19" s="121"/>
      <c r="F19" s="127"/>
      <c r="G19" s="127"/>
      <c r="H19" s="127"/>
      <c r="I19" s="128"/>
      <c r="J19" s="12"/>
      <c r="K19" s="32"/>
      <c r="L19" s="122"/>
      <c r="M19" s="123"/>
      <c r="N19" s="95"/>
      <c r="O19" s="96"/>
      <c r="P19" s="96"/>
      <c r="Q19" s="97"/>
    </row>
    <row r="20" spans="1:17" ht="14.45" customHeight="1">
      <c r="A20" s="31"/>
      <c r="B20" s="87"/>
      <c r="C20" s="88"/>
      <c r="D20" s="89"/>
      <c r="E20" s="121"/>
      <c r="F20" s="127"/>
      <c r="G20" s="127"/>
      <c r="H20" s="127"/>
      <c r="I20" s="128"/>
      <c r="J20" s="12"/>
      <c r="K20" s="32"/>
      <c r="L20" s="122"/>
      <c r="M20" s="123"/>
      <c r="N20" s="95"/>
      <c r="O20" s="96"/>
      <c r="P20" s="96"/>
      <c r="Q20" s="97"/>
    </row>
    <row r="21" spans="1:17">
      <c r="A21" s="31"/>
      <c r="B21" s="87"/>
      <c r="C21" s="88"/>
      <c r="D21" s="89"/>
      <c r="E21" s="169"/>
      <c r="F21" s="170"/>
      <c r="G21" s="170"/>
      <c r="H21" s="170"/>
      <c r="I21" s="171"/>
      <c r="J21" s="12"/>
      <c r="K21" s="32"/>
      <c r="L21" s="122"/>
      <c r="M21" s="123"/>
      <c r="N21" s="95"/>
      <c r="O21" s="96"/>
      <c r="P21" s="96"/>
      <c r="Q21" s="97"/>
    </row>
    <row r="22" spans="1:17" ht="14.45" customHeight="1">
      <c r="A22" s="31"/>
      <c r="B22" s="87"/>
      <c r="C22" s="88"/>
      <c r="D22" s="89"/>
      <c r="E22" s="121"/>
      <c r="F22" s="127"/>
      <c r="G22" s="127"/>
      <c r="H22" s="127"/>
      <c r="I22" s="128"/>
      <c r="J22" s="14"/>
      <c r="K22" s="30"/>
      <c r="L22" s="122"/>
      <c r="M22" s="123"/>
      <c r="N22" s="95"/>
      <c r="O22" s="96"/>
      <c r="P22" s="96"/>
      <c r="Q22" s="97"/>
    </row>
    <row r="23" spans="1:17" ht="14.45" customHeight="1">
      <c r="A23" s="31"/>
      <c r="B23" s="87"/>
      <c r="C23" s="88"/>
      <c r="D23" s="89"/>
      <c r="E23" s="121"/>
      <c r="F23" s="127"/>
      <c r="G23" s="127"/>
      <c r="H23" s="127"/>
      <c r="I23" s="128"/>
      <c r="J23" s="12"/>
      <c r="K23" s="29"/>
      <c r="L23" s="122"/>
      <c r="M23" s="123"/>
      <c r="N23" s="95"/>
      <c r="O23" s="96"/>
      <c r="P23" s="96"/>
      <c r="Q23" s="97"/>
    </row>
    <row r="24" spans="1:17">
      <c r="A24" s="31"/>
      <c r="B24" s="87"/>
      <c r="C24" s="88"/>
      <c r="D24" s="89"/>
      <c r="E24" s="121"/>
      <c r="F24" s="127"/>
      <c r="G24" s="127"/>
      <c r="H24" s="127"/>
      <c r="I24" s="128"/>
      <c r="J24" s="12"/>
      <c r="K24" s="29"/>
      <c r="L24" s="122"/>
      <c r="M24" s="123"/>
      <c r="N24" s="95"/>
      <c r="O24" s="96"/>
      <c r="P24" s="96"/>
      <c r="Q24" s="97"/>
    </row>
    <row r="25" spans="1:17">
      <c r="A25" s="31"/>
      <c r="B25" s="87"/>
      <c r="C25" s="88"/>
      <c r="D25" s="89"/>
      <c r="E25" s="121"/>
      <c r="F25" s="127"/>
      <c r="G25" s="127"/>
      <c r="H25" s="127"/>
      <c r="I25" s="128"/>
      <c r="J25" s="12"/>
      <c r="K25" s="29"/>
      <c r="L25" s="122"/>
      <c r="M25" s="123"/>
      <c r="N25" s="95"/>
      <c r="O25" s="96"/>
      <c r="P25" s="96"/>
      <c r="Q25" s="97"/>
    </row>
    <row r="26" spans="1:17">
      <c r="A26" s="31"/>
      <c r="B26" s="87"/>
      <c r="C26" s="88"/>
      <c r="D26" s="89"/>
      <c r="E26" s="121"/>
      <c r="F26" s="127"/>
      <c r="G26" s="127"/>
      <c r="H26" s="127"/>
      <c r="I26" s="128"/>
      <c r="J26" s="12"/>
      <c r="K26" s="29"/>
      <c r="L26" s="122"/>
      <c r="M26" s="123"/>
      <c r="N26" s="95"/>
      <c r="O26" s="96"/>
      <c r="P26" s="96"/>
      <c r="Q26" s="97"/>
    </row>
    <row r="27" spans="1:17">
      <c r="A27" s="31"/>
      <c r="B27" s="87"/>
      <c r="C27" s="88"/>
      <c r="D27" s="89"/>
      <c r="E27" s="169"/>
      <c r="F27" s="170"/>
      <c r="G27" s="170"/>
      <c r="H27" s="170"/>
      <c r="I27" s="171"/>
      <c r="J27" s="12"/>
      <c r="K27" s="32"/>
      <c r="L27" s="122"/>
      <c r="M27" s="123"/>
      <c r="N27" s="95"/>
      <c r="O27" s="96"/>
      <c r="P27" s="96"/>
      <c r="Q27" s="97"/>
    </row>
    <row r="28" spans="1:17">
      <c r="A28" s="31"/>
      <c r="B28" s="87"/>
      <c r="C28" s="88"/>
      <c r="D28" s="89"/>
      <c r="E28" s="121"/>
      <c r="F28" s="127"/>
      <c r="G28" s="127"/>
      <c r="H28" s="127"/>
      <c r="I28" s="128"/>
      <c r="J28" s="12"/>
      <c r="K28" s="29"/>
      <c r="L28" s="122"/>
      <c r="M28" s="123"/>
      <c r="N28" s="95"/>
      <c r="O28" s="96"/>
      <c r="P28" s="96"/>
      <c r="Q28" s="97"/>
    </row>
    <row r="29" spans="1:17">
      <c r="A29" s="31"/>
      <c r="B29" s="87"/>
      <c r="C29" s="88"/>
      <c r="D29" s="89"/>
      <c r="E29" s="121"/>
      <c r="F29" s="127"/>
      <c r="G29" s="127"/>
      <c r="H29" s="127"/>
      <c r="I29" s="128"/>
      <c r="J29" s="12"/>
      <c r="K29" s="29"/>
      <c r="L29" s="122"/>
      <c r="M29" s="123"/>
      <c r="N29" s="95"/>
      <c r="O29" s="96"/>
      <c r="P29" s="96"/>
      <c r="Q29" s="97"/>
    </row>
    <row r="30" spans="1:17">
      <c r="A30" s="31"/>
      <c r="B30" s="87"/>
      <c r="C30" s="88"/>
      <c r="D30" s="89"/>
      <c r="E30" s="121"/>
      <c r="F30" s="127"/>
      <c r="G30" s="127"/>
      <c r="H30" s="127"/>
      <c r="I30" s="128"/>
      <c r="J30" s="12"/>
      <c r="K30" s="29"/>
      <c r="L30" s="122"/>
      <c r="M30" s="123"/>
      <c r="N30" s="95"/>
      <c r="O30" s="96"/>
      <c r="P30" s="96"/>
      <c r="Q30" s="97"/>
    </row>
    <row r="31" spans="1:17">
      <c r="A31" s="31"/>
      <c r="B31" s="87"/>
      <c r="C31" s="88"/>
      <c r="D31" s="89"/>
      <c r="E31" s="121"/>
      <c r="F31" s="127"/>
      <c r="G31" s="127"/>
      <c r="H31" s="127"/>
      <c r="I31" s="128"/>
      <c r="J31" s="12"/>
      <c r="K31" s="29"/>
      <c r="L31" s="122"/>
      <c r="M31" s="123"/>
      <c r="N31" s="95"/>
      <c r="O31" s="96"/>
      <c r="P31" s="96"/>
      <c r="Q31" s="97"/>
    </row>
    <row r="32" spans="1:17">
      <c r="A32" s="31"/>
      <c r="B32" s="87"/>
      <c r="C32" s="88"/>
      <c r="D32" s="89"/>
      <c r="E32" s="121"/>
      <c r="F32" s="127"/>
      <c r="G32" s="127"/>
      <c r="H32" s="127"/>
      <c r="I32" s="128"/>
      <c r="J32" s="12"/>
      <c r="K32" s="29"/>
      <c r="L32" s="34"/>
      <c r="M32" s="35"/>
      <c r="N32" s="95"/>
      <c r="O32" s="96"/>
      <c r="P32" s="96"/>
      <c r="Q32" s="97"/>
    </row>
    <row r="33" spans="1:17">
      <c r="A33" s="31"/>
      <c r="B33" s="36"/>
      <c r="C33" s="37"/>
      <c r="D33" s="38"/>
      <c r="E33" s="121"/>
      <c r="F33" s="127"/>
      <c r="G33" s="127"/>
      <c r="H33" s="127"/>
      <c r="I33" s="128"/>
      <c r="J33" s="12"/>
      <c r="K33" s="29"/>
      <c r="L33" s="34"/>
      <c r="M33" s="35"/>
      <c r="N33" s="95"/>
      <c r="O33" s="96"/>
      <c r="P33" s="96"/>
      <c r="Q33" s="97"/>
    </row>
    <row r="34" spans="1:17">
      <c r="A34" s="31"/>
      <c r="B34" s="36"/>
      <c r="C34" s="37"/>
      <c r="D34" s="38"/>
      <c r="E34" s="121"/>
      <c r="F34" s="127"/>
      <c r="G34" s="127"/>
      <c r="H34" s="127"/>
      <c r="I34" s="128"/>
      <c r="J34" s="12"/>
      <c r="K34" s="29"/>
      <c r="L34" s="34"/>
      <c r="M34" s="35"/>
      <c r="N34" s="95"/>
      <c r="O34" s="96"/>
      <c r="P34" s="96"/>
      <c r="Q34" s="97"/>
    </row>
    <row r="35" spans="1:17">
      <c r="A35" s="31"/>
      <c r="B35" s="36"/>
      <c r="C35" s="37"/>
      <c r="D35" s="38"/>
      <c r="E35" s="121"/>
      <c r="F35" s="127"/>
      <c r="G35" s="127"/>
      <c r="H35" s="127"/>
      <c r="I35" s="128"/>
      <c r="J35" s="12"/>
      <c r="K35" s="29"/>
      <c r="L35" s="34"/>
      <c r="M35" s="35"/>
      <c r="N35" s="95"/>
      <c r="O35" s="96"/>
      <c r="P35" s="96"/>
      <c r="Q35" s="97"/>
    </row>
    <row r="36" spans="1:17">
      <c r="A36" s="31"/>
      <c r="B36" s="36"/>
      <c r="C36" s="37"/>
      <c r="D36" s="38"/>
      <c r="E36" s="169"/>
      <c r="F36" s="170"/>
      <c r="G36" s="170"/>
      <c r="H36" s="170"/>
      <c r="I36" s="171"/>
      <c r="J36" s="12"/>
      <c r="K36" s="32"/>
      <c r="L36" s="122"/>
      <c r="M36" s="123"/>
      <c r="N36" s="95"/>
      <c r="O36" s="96"/>
      <c r="P36" s="96"/>
      <c r="Q36" s="97"/>
    </row>
    <row r="37" spans="1:17">
      <c r="A37" s="31"/>
      <c r="B37" s="87"/>
      <c r="C37" s="88"/>
      <c r="D37" s="89"/>
      <c r="E37" s="169"/>
      <c r="F37" s="170"/>
      <c r="G37" s="170"/>
      <c r="H37" s="170"/>
      <c r="I37" s="171"/>
      <c r="J37" s="40"/>
      <c r="K37" s="32"/>
      <c r="L37" s="122"/>
      <c r="M37" s="123"/>
      <c r="N37" s="95"/>
      <c r="O37" s="96"/>
      <c r="P37" s="96"/>
      <c r="Q37" s="97"/>
    </row>
    <row r="38" spans="1:17">
      <c r="A38" s="31"/>
      <c r="B38" s="87"/>
      <c r="C38" s="88"/>
      <c r="D38" s="89"/>
      <c r="E38" s="169"/>
      <c r="F38" s="170"/>
      <c r="G38" s="170"/>
      <c r="H38" s="170"/>
      <c r="I38" s="171"/>
      <c r="J38" s="41"/>
      <c r="K38" s="42"/>
      <c r="L38" s="122"/>
      <c r="M38" s="123"/>
      <c r="N38" s="95"/>
      <c r="O38" s="96"/>
      <c r="P38" s="96"/>
      <c r="Q38" s="97"/>
    </row>
    <row r="39" spans="1:17">
      <c r="A39" s="31"/>
      <c r="B39" s="137"/>
      <c r="C39" s="138"/>
      <c r="D39" s="139"/>
      <c r="E39" s="169"/>
      <c r="F39" s="170"/>
      <c r="G39" s="170"/>
      <c r="H39" s="170"/>
      <c r="I39" s="170"/>
      <c r="J39" s="171"/>
      <c r="K39" s="43"/>
      <c r="L39" s="93"/>
      <c r="M39" s="94"/>
      <c r="N39" s="95"/>
      <c r="O39" s="96"/>
      <c r="P39" s="96"/>
      <c r="Q39" s="97"/>
    </row>
    <row r="40" spans="1:17">
      <c r="A40" s="31"/>
      <c r="B40" s="137"/>
      <c r="C40" s="138"/>
      <c r="D40" s="139"/>
      <c r="E40" s="169"/>
      <c r="F40" s="170"/>
      <c r="G40" s="170"/>
      <c r="H40" s="170"/>
      <c r="I40" s="170"/>
      <c r="J40" s="171"/>
      <c r="K40" s="15"/>
      <c r="L40" s="93"/>
      <c r="M40" s="94"/>
      <c r="N40" s="95"/>
      <c r="O40" s="96"/>
      <c r="P40" s="96"/>
      <c r="Q40" s="97"/>
    </row>
    <row r="41" spans="1:17" ht="15.75">
      <c r="A41" s="13"/>
      <c r="B41" s="137"/>
      <c r="C41" s="138"/>
      <c r="D41" s="139"/>
      <c r="E41" s="175"/>
      <c r="F41" s="176"/>
      <c r="G41" s="176"/>
      <c r="H41" s="176"/>
      <c r="I41" s="176"/>
      <c r="J41" s="177"/>
      <c r="K41" s="33"/>
      <c r="L41" s="143"/>
      <c r="M41" s="144"/>
      <c r="N41" s="172"/>
      <c r="O41" s="173"/>
      <c r="P41" s="173"/>
      <c r="Q41" s="174"/>
    </row>
    <row r="42" spans="1:17" ht="15.75">
      <c r="A42" s="16" t="s">
        <v>16</v>
      </c>
      <c r="B42" s="145"/>
      <c r="C42" s="146"/>
      <c r="D42" s="147"/>
      <c r="E42" s="148"/>
      <c r="F42" s="149"/>
      <c r="G42" s="149"/>
      <c r="H42" s="149"/>
      <c r="I42" s="149"/>
      <c r="J42" s="150"/>
      <c r="K42" s="17"/>
      <c r="L42" s="151"/>
      <c r="M42" s="152"/>
      <c r="N42" s="153">
        <f>SUM(N10:Q41)</f>
        <v>243500</v>
      </c>
      <c r="O42" s="154"/>
      <c r="P42" s="154"/>
      <c r="Q42" s="155"/>
    </row>
    <row r="43" spans="1:17" ht="15.75">
      <c r="A43" s="18" t="s">
        <v>17</v>
      </c>
      <c r="B43" s="178" t="s">
        <v>142</v>
      </c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9"/>
    </row>
    <row r="44" spans="1:17">
      <c r="A44" s="19"/>
      <c r="B44" s="162" t="s">
        <v>18</v>
      </c>
      <c r="C44" s="162"/>
      <c r="D44" s="162"/>
      <c r="E44" s="162"/>
      <c r="F44" s="162"/>
      <c r="G44" s="162"/>
      <c r="H44" s="162"/>
      <c r="I44" s="162"/>
      <c r="J44" s="162"/>
      <c r="K44" s="162" t="s">
        <v>19</v>
      </c>
      <c r="L44" s="162"/>
      <c r="M44" s="162"/>
      <c r="N44" s="162"/>
      <c r="O44" s="162"/>
      <c r="P44" s="162"/>
      <c r="Q44" s="163"/>
    </row>
    <row r="45" spans="1:17">
      <c r="A45" s="20" t="s">
        <v>20</v>
      </c>
      <c r="B45" s="157" t="s">
        <v>21</v>
      </c>
      <c r="C45" s="157"/>
      <c r="D45" s="157"/>
      <c r="E45" s="157"/>
      <c r="F45" s="157"/>
      <c r="G45" s="157"/>
      <c r="H45" s="157"/>
      <c r="I45" s="157"/>
      <c r="J45" s="157"/>
      <c r="K45" s="157" t="s">
        <v>22</v>
      </c>
      <c r="L45" s="157"/>
      <c r="M45" s="157"/>
      <c r="N45" s="157"/>
      <c r="O45" s="157"/>
      <c r="P45" s="157"/>
      <c r="Q45" s="158"/>
    </row>
    <row r="46" spans="1:17">
      <c r="A46" s="20" t="s">
        <v>23</v>
      </c>
      <c r="B46" s="164" t="s">
        <v>70</v>
      </c>
      <c r="C46" s="164"/>
      <c r="D46" s="164"/>
      <c r="E46" s="164"/>
      <c r="F46" s="164"/>
      <c r="G46" s="164"/>
      <c r="H46" s="164"/>
      <c r="I46" s="164"/>
      <c r="J46" s="164"/>
      <c r="K46" s="164" t="s">
        <v>143</v>
      </c>
      <c r="L46" s="164"/>
      <c r="M46" s="164"/>
      <c r="N46" s="164"/>
      <c r="O46" s="164"/>
      <c r="P46" s="164"/>
      <c r="Q46" s="165"/>
    </row>
    <row r="47" spans="1:17">
      <c r="A47" s="20" t="s">
        <v>25</v>
      </c>
      <c r="B47" s="156" t="s">
        <v>34</v>
      </c>
      <c r="C47" s="156"/>
      <c r="D47" s="156"/>
      <c r="E47" s="156"/>
      <c r="F47" s="156"/>
      <c r="G47" s="156"/>
      <c r="H47" s="156"/>
      <c r="I47" s="156"/>
      <c r="J47" s="156"/>
      <c r="K47" s="157" t="s">
        <v>26</v>
      </c>
      <c r="L47" s="157"/>
      <c r="M47" s="157"/>
      <c r="N47" s="157"/>
      <c r="O47" s="157"/>
      <c r="P47" s="157"/>
      <c r="Q47" s="158"/>
    </row>
    <row r="48" spans="1:17">
      <c r="A48" s="21"/>
      <c r="B48" s="22"/>
      <c r="C48" s="22"/>
      <c r="D48" s="22"/>
      <c r="E48" s="22"/>
      <c r="F48" s="22"/>
      <c r="G48" s="22"/>
      <c r="H48" s="22"/>
      <c r="I48" s="22"/>
      <c r="J48" s="159"/>
      <c r="K48" s="159"/>
      <c r="L48" s="159"/>
      <c r="M48" s="159"/>
      <c r="N48" s="22"/>
      <c r="O48" s="22"/>
      <c r="P48" s="22"/>
      <c r="Q48" s="23"/>
    </row>
    <row r="49" spans="1:17">
      <c r="A49" s="24"/>
      <c r="Q49" s="25"/>
    </row>
    <row r="50" spans="1:17" ht="15.75" thickBot="1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8"/>
    </row>
  </sheetData>
  <mergeCells count="154">
    <mergeCell ref="A1:Q1"/>
    <mergeCell ref="A2:Q2"/>
    <mergeCell ref="A3:Q3"/>
    <mergeCell ref="A4:J4"/>
    <mergeCell ref="K4:Q4"/>
    <mergeCell ref="A5:H5"/>
    <mergeCell ref="J5:M5"/>
    <mergeCell ref="O5:Q5"/>
    <mergeCell ref="A6:G7"/>
    <mergeCell ref="L6:M7"/>
    <mergeCell ref="N6:Q6"/>
    <mergeCell ref="N7:Q7"/>
    <mergeCell ref="B8:D8"/>
    <mergeCell ref="E8:J9"/>
    <mergeCell ref="K8:K9"/>
    <mergeCell ref="L8:M8"/>
    <mergeCell ref="N8:Q8"/>
    <mergeCell ref="B9:D9"/>
    <mergeCell ref="B11:D11"/>
    <mergeCell ref="E11:I11"/>
    <mergeCell ref="L11:M11"/>
    <mergeCell ref="N11:Q11"/>
    <mergeCell ref="B12:D12"/>
    <mergeCell ref="E12:I12"/>
    <mergeCell ref="L12:M12"/>
    <mergeCell ref="N12:Q12"/>
    <mergeCell ref="L9:M9"/>
    <mergeCell ref="N9:Q9"/>
    <mergeCell ref="B10:D10"/>
    <mergeCell ref="E10:I10"/>
    <mergeCell ref="L10:M10"/>
    <mergeCell ref="N10:Q10"/>
    <mergeCell ref="B15:D15"/>
    <mergeCell ref="E15:I15"/>
    <mergeCell ref="L15:M15"/>
    <mergeCell ref="N15:Q15"/>
    <mergeCell ref="B16:D16"/>
    <mergeCell ref="E16:I16"/>
    <mergeCell ref="L16:M16"/>
    <mergeCell ref="N16:Q16"/>
    <mergeCell ref="B13:D13"/>
    <mergeCell ref="E13:I13"/>
    <mergeCell ref="L13:M13"/>
    <mergeCell ref="N13:Q13"/>
    <mergeCell ref="B14:D14"/>
    <mergeCell ref="E14:I14"/>
    <mergeCell ref="L14:M14"/>
    <mergeCell ref="N14:Q14"/>
    <mergeCell ref="B19:D19"/>
    <mergeCell ref="E19:I19"/>
    <mergeCell ref="L19:M19"/>
    <mergeCell ref="N19:Q19"/>
    <mergeCell ref="B20:D20"/>
    <mergeCell ref="E20:I20"/>
    <mergeCell ref="L20:M20"/>
    <mergeCell ref="N20:Q20"/>
    <mergeCell ref="B17:D17"/>
    <mergeCell ref="E17:I17"/>
    <mergeCell ref="L17:M17"/>
    <mergeCell ref="N17:Q17"/>
    <mergeCell ref="B18:D18"/>
    <mergeCell ref="E18:I18"/>
    <mergeCell ref="L18:M18"/>
    <mergeCell ref="N18:Q18"/>
    <mergeCell ref="B23:D23"/>
    <mergeCell ref="E23:I23"/>
    <mergeCell ref="L23:M23"/>
    <mergeCell ref="N23:Q23"/>
    <mergeCell ref="B24:D24"/>
    <mergeCell ref="E24:I24"/>
    <mergeCell ref="L24:M24"/>
    <mergeCell ref="N24:Q24"/>
    <mergeCell ref="B21:D21"/>
    <mergeCell ref="E21:I21"/>
    <mergeCell ref="L21:M21"/>
    <mergeCell ref="N21:Q21"/>
    <mergeCell ref="B22:D22"/>
    <mergeCell ref="E22:I22"/>
    <mergeCell ref="L22:M22"/>
    <mergeCell ref="N22:Q22"/>
    <mergeCell ref="B27:D27"/>
    <mergeCell ref="E27:I27"/>
    <mergeCell ref="L27:M27"/>
    <mergeCell ref="N27:Q27"/>
    <mergeCell ref="B28:D28"/>
    <mergeCell ref="E28:I28"/>
    <mergeCell ref="L28:M28"/>
    <mergeCell ref="N28:Q28"/>
    <mergeCell ref="B25:D25"/>
    <mergeCell ref="E25:I25"/>
    <mergeCell ref="L25:M25"/>
    <mergeCell ref="N25:Q25"/>
    <mergeCell ref="B26:D26"/>
    <mergeCell ref="E26:I26"/>
    <mergeCell ref="L26:M26"/>
    <mergeCell ref="N26:Q26"/>
    <mergeCell ref="B31:D31"/>
    <mergeCell ref="E31:I31"/>
    <mergeCell ref="L31:M31"/>
    <mergeCell ref="N31:Q31"/>
    <mergeCell ref="B32:D32"/>
    <mergeCell ref="E32:I32"/>
    <mergeCell ref="N32:Q32"/>
    <mergeCell ref="B29:D29"/>
    <mergeCell ref="E29:I29"/>
    <mergeCell ref="L29:M29"/>
    <mergeCell ref="N29:Q29"/>
    <mergeCell ref="B30:D30"/>
    <mergeCell ref="E30:I30"/>
    <mergeCell ref="L30:M30"/>
    <mergeCell ref="N30:Q30"/>
    <mergeCell ref="E36:I36"/>
    <mergeCell ref="L36:M36"/>
    <mergeCell ref="N36:Q36"/>
    <mergeCell ref="B37:D37"/>
    <mergeCell ref="E37:I37"/>
    <mergeCell ref="L37:M37"/>
    <mergeCell ref="N37:Q37"/>
    <mergeCell ref="E33:I33"/>
    <mergeCell ref="N33:Q33"/>
    <mergeCell ref="E34:I34"/>
    <mergeCell ref="N34:Q34"/>
    <mergeCell ref="E35:I35"/>
    <mergeCell ref="N35:Q35"/>
    <mergeCell ref="B40:D40"/>
    <mergeCell ref="E40:J40"/>
    <mergeCell ref="L40:M40"/>
    <mergeCell ref="N40:Q40"/>
    <mergeCell ref="B41:D41"/>
    <mergeCell ref="E41:J41"/>
    <mergeCell ref="L41:M41"/>
    <mergeCell ref="N41:Q41"/>
    <mergeCell ref="B38:D38"/>
    <mergeCell ref="E38:I38"/>
    <mergeCell ref="L38:M38"/>
    <mergeCell ref="N38:Q38"/>
    <mergeCell ref="B39:D39"/>
    <mergeCell ref="E39:J39"/>
    <mergeCell ref="L39:M39"/>
    <mergeCell ref="N39:Q39"/>
    <mergeCell ref="J48:M48"/>
    <mergeCell ref="B45:J45"/>
    <mergeCell ref="K45:Q45"/>
    <mergeCell ref="B46:J46"/>
    <mergeCell ref="K46:Q46"/>
    <mergeCell ref="B47:J47"/>
    <mergeCell ref="K47:Q47"/>
    <mergeCell ref="B42:D42"/>
    <mergeCell ref="E42:J42"/>
    <mergeCell ref="L42:M42"/>
    <mergeCell ref="N42:Q42"/>
    <mergeCell ref="B43:Q43"/>
    <mergeCell ref="B44:J44"/>
    <mergeCell ref="K44:Q44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0"/>
  <sheetViews>
    <sheetView view="pageBreakPreview" topLeftCell="A9" zoomScale="115" zoomScaleNormal="100" zoomScaleSheetLayoutView="115" workbookViewId="0">
      <selection activeCell="K15" sqref="K15"/>
    </sheetView>
  </sheetViews>
  <sheetFormatPr defaultRowHeight="15"/>
  <cols>
    <col min="1" max="1" width="14.42578125" customWidth="1"/>
    <col min="2" max="2" width="5.5703125" customWidth="1"/>
    <col min="3" max="3" width="0" hidden="1" customWidth="1"/>
    <col min="4" max="4" width="0.28515625" customWidth="1"/>
    <col min="5" max="5" width="14.5703125" customWidth="1"/>
    <col min="6" max="6" width="6.5703125" customWidth="1"/>
    <col min="7" max="7" width="1.140625" customWidth="1"/>
    <col min="8" max="8" width="0.42578125" customWidth="1"/>
    <col min="9" max="9" width="15.28515625" customWidth="1"/>
    <col min="10" max="10" width="0.42578125" hidden="1" customWidth="1"/>
    <col min="11" max="11" width="7.85546875" customWidth="1"/>
    <col min="12" max="12" width="4.5703125" customWidth="1"/>
    <col min="13" max="13" width="4.28515625" customWidth="1"/>
    <col min="14" max="14" width="6.140625" customWidth="1"/>
    <col min="15" max="15" width="8.140625" customWidth="1"/>
    <col min="16" max="16" width="3" customWidth="1"/>
    <col min="17" max="17" width="6" customWidth="1"/>
  </cols>
  <sheetData>
    <row r="1" spans="1:17" ht="15.75" thickBot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</row>
    <row r="2" spans="1:17" ht="20.25">
      <c r="A2" s="65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</row>
    <row r="4" spans="1:17">
      <c r="A4" s="71" t="s">
        <v>72</v>
      </c>
      <c r="B4" s="72"/>
      <c r="C4" s="72"/>
      <c r="D4" s="72"/>
      <c r="E4" s="72"/>
      <c r="F4" s="72"/>
      <c r="G4" s="72"/>
      <c r="H4" s="72"/>
      <c r="I4" s="72"/>
      <c r="J4" s="72"/>
      <c r="K4" s="72" t="s">
        <v>3</v>
      </c>
      <c r="L4" s="72"/>
      <c r="M4" s="72"/>
      <c r="N4" s="72"/>
      <c r="O4" s="72"/>
      <c r="P4" s="72"/>
      <c r="Q4" s="73"/>
    </row>
    <row r="5" spans="1:17">
      <c r="A5" s="74" t="s">
        <v>32</v>
      </c>
      <c r="B5" s="75"/>
      <c r="C5" s="75"/>
      <c r="D5" s="75"/>
      <c r="E5" s="75"/>
      <c r="F5" s="75"/>
      <c r="G5" s="75"/>
      <c r="H5" s="76"/>
      <c r="I5" s="1" t="s">
        <v>4</v>
      </c>
      <c r="J5" s="77"/>
      <c r="K5" s="78"/>
      <c r="L5" s="78"/>
      <c r="M5" s="79"/>
      <c r="N5" s="2" t="s">
        <v>5</v>
      </c>
      <c r="O5" s="80" t="s">
        <v>73</v>
      </c>
      <c r="P5" s="81"/>
      <c r="Q5" s="82"/>
    </row>
    <row r="6" spans="1:17">
      <c r="A6" s="182" t="s">
        <v>33</v>
      </c>
      <c r="B6" s="183"/>
      <c r="C6" s="183"/>
      <c r="D6" s="183"/>
      <c r="E6" s="183"/>
      <c r="F6" s="183"/>
      <c r="G6" s="183"/>
      <c r="H6" s="3"/>
      <c r="I6" s="4" t="s">
        <v>6</v>
      </c>
      <c r="J6" s="5"/>
      <c r="K6" s="6"/>
      <c r="L6" s="102"/>
      <c r="M6" s="103"/>
      <c r="N6" s="106"/>
      <c r="O6" s="107"/>
      <c r="P6" s="107"/>
      <c r="Q6" s="108"/>
    </row>
    <row r="7" spans="1:17">
      <c r="A7" s="184"/>
      <c r="B7" s="185"/>
      <c r="C7" s="185"/>
      <c r="D7" s="185"/>
      <c r="E7" s="185"/>
      <c r="F7" s="185"/>
      <c r="G7" s="185"/>
      <c r="H7" s="3"/>
      <c r="I7" s="7" t="s">
        <v>7</v>
      </c>
      <c r="J7" s="8"/>
      <c r="K7" s="9"/>
      <c r="L7" s="104"/>
      <c r="M7" s="105"/>
      <c r="N7" s="109"/>
      <c r="O7" s="110"/>
      <c r="P7" s="110"/>
      <c r="Q7" s="111"/>
    </row>
    <row r="8" spans="1:17">
      <c r="A8" s="10" t="s">
        <v>8</v>
      </c>
      <c r="B8" s="112" t="s">
        <v>9</v>
      </c>
      <c r="C8" s="113"/>
      <c r="D8" s="114"/>
      <c r="E8" s="112" t="s">
        <v>10</v>
      </c>
      <c r="F8" s="113"/>
      <c r="G8" s="113"/>
      <c r="H8" s="113"/>
      <c r="I8" s="113"/>
      <c r="J8" s="114"/>
      <c r="K8" s="115" t="s">
        <v>11</v>
      </c>
      <c r="L8" s="112" t="s">
        <v>12</v>
      </c>
      <c r="M8" s="114"/>
      <c r="N8" s="112" t="s">
        <v>13</v>
      </c>
      <c r="O8" s="113"/>
      <c r="P8" s="113"/>
      <c r="Q8" s="117"/>
    </row>
    <row r="9" spans="1:17">
      <c r="A9" s="11" t="s">
        <v>14</v>
      </c>
      <c r="B9" s="83"/>
      <c r="C9" s="85"/>
      <c r="D9" s="84"/>
      <c r="E9" s="83"/>
      <c r="F9" s="85"/>
      <c r="G9" s="85"/>
      <c r="H9" s="85"/>
      <c r="I9" s="85"/>
      <c r="J9" s="84"/>
      <c r="K9" s="116"/>
      <c r="L9" s="83" t="s">
        <v>15</v>
      </c>
      <c r="M9" s="84"/>
      <c r="N9" s="83"/>
      <c r="O9" s="85"/>
      <c r="P9" s="85"/>
      <c r="Q9" s="86"/>
    </row>
    <row r="10" spans="1:17">
      <c r="A10" s="31">
        <v>1</v>
      </c>
      <c r="B10" s="87" t="s">
        <v>28</v>
      </c>
      <c r="C10" s="88"/>
      <c r="D10" s="89"/>
      <c r="E10" s="201" t="s">
        <v>29</v>
      </c>
      <c r="F10" s="202"/>
      <c r="G10" s="202"/>
      <c r="H10" s="202"/>
      <c r="I10" s="203"/>
      <c r="J10" s="12"/>
      <c r="K10" s="39">
        <v>1</v>
      </c>
      <c r="L10" s="93">
        <v>35000</v>
      </c>
      <c r="M10" s="94"/>
      <c r="N10" s="95">
        <f>K10*L10</f>
        <v>35000</v>
      </c>
      <c r="O10" s="96"/>
      <c r="P10" s="96"/>
      <c r="Q10" s="97"/>
    </row>
    <row r="11" spans="1:17">
      <c r="A11" s="31"/>
      <c r="B11" s="87"/>
      <c r="C11" s="88"/>
      <c r="D11" s="89"/>
      <c r="E11" s="191" t="s">
        <v>30</v>
      </c>
      <c r="F11" s="192"/>
      <c r="G11" s="192"/>
      <c r="H11" s="192"/>
      <c r="I11" s="193"/>
      <c r="J11" s="12"/>
      <c r="K11" s="39"/>
      <c r="L11" s="93"/>
      <c r="M11" s="94"/>
      <c r="N11" s="95">
        <f t="shared" ref="N11:N41" si="0">K11*L11</f>
        <v>0</v>
      </c>
      <c r="O11" s="96"/>
      <c r="P11" s="96"/>
      <c r="Q11" s="97"/>
    </row>
    <row r="12" spans="1:17">
      <c r="A12" s="31"/>
      <c r="B12" s="87"/>
      <c r="C12" s="88"/>
      <c r="D12" s="89"/>
      <c r="E12" s="191" t="s">
        <v>88</v>
      </c>
      <c r="F12" s="192"/>
      <c r="G12" s="192"/>
      <c r="H12" s="192"/>
      <c r="I12" s="193"/>
      <c r="J12" s="12"/>
      <c r="K12" s="39"/>
      <c r="L12" s="93"/>
      <c r="M12" s="94"/>
      <c r="N12" s="95">
        <f t="shared" si="0"/>
        <v>0</v>
      </c>
      <c r="O12" s="96"/>
      <c r="P12" s="96"/>
      <c r="Q12" s="97"/>
    </row>
    <row r="13" spans="1:17">
      <c r="A13" s="31"/>
      <c r="B13" s="87"/>
      <c r="C13" s="88"/>
      <c r="D13" s="89"/>
      <c r="E13" s="191" t="s">
        <v>31</v>
      </c>
      <c r="F13" s="192"/>
      <c r="G13" s="192"/>
      <c r="H13" s="192"/>
      <c r="I13" s="193"/>
      <c r="J13" s="12"/>
      <c r="K13" s="39"/>
      <c r="L13" s="93"/>
      <c r="M13" s="94"/>
      <c r="N13" s="95">
        <f t="shared" si="0"/>
        <v>0</v>
      </c>
      <c r="O13" s="96"/>
      <c r="P13" s="96"/>
      <c r="Q13" s="97"/>
    </row>
    <row r="14" spans="1:17">
      <c r="A14" s="31"/>
      <c r="B14" s="87"/>
      <c r="C14" s="88"/>
      <c r="D14" s="89"/>
      <c r="E14" s="191" t="s">
        <v>35</v>
      </c>
      <c r="F14" s="192"/>
      <c r="G14" s="192"/>
      <c r="H14" s="192"/>
      <c r="I14" s="193"/>
      <c r="J14" s="12"/>
      <c r="K14" s="39"/>
      <c r="L14" s="93"/>
      <c r="M14" s="94"/>
      <c r="N14" s="95">
        <f t="shared" si="0"/>
        <v>0</v>
      </c>
      <c r="O14" s="96"/>
      <c r="P14" s="96"/>
      <c r="Q14" s="97"/>
    </row>
    <row r="15" spans="1:17">
      <c r="A15" s="31">
        <v>2</v>
      </c>
      <c r="B15" s="87" t="s">
        <v>28</v>
      </c>
      <c r="C15" s="88"/>
      <c r="D15" s="89"/>
      <c r="E15" s="201" t="s">
        <v>89</v>
      </c>
      <c r="F15" s="202"/>
      <c r="G15" s="202"/>
      <c r="H15" s="202"/>
      <c r="I15" s="203"/>
      <c r="J15" s="12"/>
      <c r="K15" s="32">
        <v>14</v>
      </c>
      <c r="L15" s="122">
        <v>36950</v>
      </c>
      <c r="M15" s="123"/>
      <c r="N15" s="95">
        <f t="shared" si="0"/>
        <v>517300</v>
      </c>
      <c r="O15" s="96"/>
      <c r="P15" s="96"/>
      <c r="Q15" s="97"/>
    </row>
    <row r="16" spans="1:17">
      <c r="A16" s="31"/>
      <c r="B16" s="87"/>
      <c r="C16" s="88"/>
      <c r="D16" s="89"/>
      <c r="E16" s="191" t="s">
        <v>90</v>
      </c>
      <c r="F16" s="192"/>
      <c r="G16" s="192"/>
      <c r="H16" s="192"/>
      <c r="I16" s="193"/>
      <c r="J16" s="12"/>
      <c r="K16" s="39"/>
      <c r="L16" s="93"/>
      <c r="M16" s="94"/>
      <c r="N16" s="95">
        <f t="shared" si="0"/>
        <v>0</v>
      </c>
      <c r="O16" s="96"/>
      <c r="P16" s="96"/>
      <c r="Q16" s="97"/>
    </row>
    <row r="17" spans="1:17" ht="15" customHeight="1">
      <c r="A17" s="31"/>
      <c r="B17" s="87"/>
      <c r="C17" s="88"/>
      <c r="D17" s="89"/>
      <c r="E17" s="186" t="s">
        <v>91</v>
      </c>
      <c r="F17" s="187"/>
      <c r="G17" s="187"/>
      <c r="H17" s="187"/>
      <c r="I17" s="188"/>
      <c r="J17" s="12"/>
      <c r="K17" s="32"/>
      <c r="L17" s="122"/>
      <c r="M17" s="123"/>
      <c r="N17" s="95">
        <f t="shared" si="0"/>
        <v>0</v>
      </c>
      <c r="O17" s="96"/>
      <c r="P17" s="96"/>
      <c r="Q17" s="97"/>
    </row>
    <row r="18" spans="1:17" ht="15" customHeight="1">
      <c r="A18" s="31"/>
      <c r="B18" s="87"/>
      <c r="C18" s="88"/>
      <c r="D18" s="89"/>
      <c r="E18" s="204" t="s">
        <v>92</v>
      </c>
      <c r="F18" s="205"/>
      <c r="G18" s="205"/>
      <c r="H18" s="205"/>
      <c r="I18" s="205"/>
      <c r="J18" s="12"/>
      <c r="K18" s="32"/>
      <c r="L18" s="122"/>
      <c r="M18" s="123"/>
      <c r="N18" s="95">
        <f t="shared" si="0"/>
        <v>0</v>
      </c>
      <c r="O18" s="96"/>
      <c r="P18" s="96"/>
      <c r="Q18" s="97"/>
    </row>
    <row r="19" spans="1:17" ht="14.45" customHeight="1">
      <c r="A19" s="31"/>
      <c r="B19" s="87"/>
      <c r="C19" s="88"/>
      <c r="D19" s="89"/>
      <c r="E19" s="186" t="s">
        <v>93</v>
      </c>
      <c r="F19" s="187"/>
      <c r="G19" s="187"/>
      <c r="H19" s="187"/>
      <c r="I19" s="188"/>
      <c r="J19" s="12"/>
      <c r="K19" s="32"/>
      <c r="L19" s="122"/>
      <c r="M19" s="123"/>
      <c r="N19" s="95">
        <f t="shared" si="0"/>
        <v>0</v>
      </c>
      <c r="O19" s="96"/>
      <c r="P19" s="96"/>
      <c r="Q19" s="97"/>
    </row>
    <row r="20" spans="1:17" ht="14.45" customHeight="1">
      <c r="A20" s="31">
        <v>3</v>
      </c>
      <c r="B20" s="87" t="s">
        <v>28</v>
      </c>
      <c r="C20" s="88"/>
      <c r="D20" s="89"/>
      <c r="E20" s="129" t="s">
        <v>94</v>
      </c>
      <c r="F20" s="130"/>
      <c r="G20" s="130"/>
      <c r="H20" s="130"/>
      <c r="I20" s="131"/>
      <c r="J20" s="12"/>
      <c r="K20" s="32">
        <v>28</v>
      </c>
      <c r="L20" s="122">
        <v>1950</v>
      </c>
      <c r="M20" s="123"/>
      <c r="N20" s="95">
        <f t="shared" si="0"/>
        <v>54600</v>
      </c>
      <c r="O20" s="96"/>
      <c r="P20" s="96"/>
      <c r="Q20" s="97"/>
    </row>
    <row r="21" spans="1:17">
      <c r="A21" s="31"/>
      <c r="B21" s="87"/>
      <c r="C21" s="88"/>
      <c r="D21" s="89"/>
      <c r="E21" s="186" t="s">
        <v>95</v>
      </c>
      <c r="F21" s="199"/>
      <c r="G21" s="199"/>
      <c r="H21" s="199"/>
      <c r="I21" s="200"/>
      <c r="J21" s="12"/>
      <c r="K21" s="32"/>
      <c r="L21" s="122"/>
      <c r="M21" s="123"/>
      <c r="N21" s="95">
        <f t="shared" si="0"/>
        <v>0</v>
      </c>
      <c r="O21" s="96"/>
      <c r="P21" s="96"/>
      <c r="Q21" s="97"/>
    </row>
    <row r="22" spans="1:17" ht="14.45" customHeight="1">
      <c r="A22" s="31"/>
      <c r="B22" s="87"/>
      <c r="C22" s="88"/>
      <c r="D22" s="89"/>
      <c r="E22" s="186" t="s">
        <v>96</v>
      </c>
      <c r="F22" s="187"/>
      <c r="G22" s="187"/>
      <c r="H22" s="187"/>
      <c r="I22" s="188"/>
      <c r="J22" s="14"/>
      <c r="K22" s="30"/>
      <c r="L22" s="122"/>
      <c r="M22" s="123"/>
      <c r="N22" s="95">
        <f t="shared" si="0"/>
        <v>0</v>
      </c>
      <c r="O22" s="96"/>
      <c r="P22" s="96"/>
      <c r="Q22" s="97"/>
    </row>
    <row r="23" spans="1:17" ht="14.45" customHeight="1">
      <c r="A23" s="31"/>
      <c r="B23" s="87"/>
      <c r="C23" s="88"/>
      <c r="D23" s="89"/>
      <c r="E23" s="186" t="s">
        <v>97</v>
      </c>
      <c r="F23" s="187"/>
      <c r="G23" s="187"/>
      <c r="H23" s="187"/>
      <c r="I23" s="188"/>
      <c r="J23" s="12"/>
      <c r="K23" s="29"/>
      <c r="L23" s="122"/>
      <c r="M23" s="123"/>
      <c r="N23" s="95">
        <f t="shared" si="0"/>
        <v>0</v>
      </c>
      <c r="O23" s="96"/>
      <c r="P23" s="96"/>
      <c r="Q23" s="97"/>
    </row>
    <row r="24" spans="1:17">
      <c r="A24" s="31">
        <v>4</v>
      </c>
      <c r="B24" s="87" t="s">
        <v>98</v>
      </c>
      <c r="C24" s="88"/>
      <c r="D24" s="89"/>
      <c r="E24" s="129" t="s">
        <v>99</v>
      </c>
      <c r="F24" s="130"/>
      <c r="G24" s="130"/>
      <c r="H24" s="130"/>
      <c r="I24" s="131"/>
      <c r="J24" s="12"/>
      <c r="K24" s="32">
        <v>8</v>
      </c>
      <c r="L24" s="122">
        <v>15500</v>
      </c>
      <c r="M24" s="123"/>
      <c r="N24" s="95">
        <f t="shared" si="0"/>
        <v>124000</v>
      </c>
      <c r="O24" s="96"/>
      <c r="P24" s="96"/>
      <c r="Q24" s="97"/>
    </row>
    <row r="25" spans="1:17">
      <c r="A25" s="31"/>
      <c r="B25" s="87"/>
      <c r="C25" s="88"/>
      <c r="D25" s="89"/>
      <c r="E25" s="186" t="s">
        <v>100</v>
      </c>
      <c r="F25" s="187"/>
      <c r="G25" s="187"/>
      <c r="H25" s="187"/>
      <c r="I25" s="188"/>
      <c r="J25" s="12"/>
      <c r="K25" s="29"/>
      <c r="L25" s="122"/>
      <c r="M25" s="123"/>
      <c r="N25" s="95">
        <f t="shared" si="0"/>
        <v>0</v>
      </c>
      <c r="O25" s="96"/>
      <c r="P25" s="96"/>
      <c r="Q25" s="97"/>
    </row>
    <row r="26" spans="1:17">
      <c r="A26" s="31"/>
      <c r="B26" s="87"/>
      <c r="C26" s="88"/>
      <c r="D26" s="89"/>
      <c r="E26" s="186" t="s">
        <v>101</v>
      </c>
      <c r="F26" s="187"/>
      <c r="G26" s="187"/>
      <c r="H26" s="187"/>
      <c r="I26" s="188"/>
      <c r="J26" s="12"/>
      <c r="K26" s="29"/>
      <c r="L26" s="122"/>
      <c r="M26" s="123"/>
      <c r="N26" s="95">
        <f t="shared" si="0"/>
        <v>0</v>
      </c>
      <c r="O26" s="96"/>
      <c r="P26" s="96"/>
      <c r="Q26" s="97"/>
    </row>
    <row r="27" spans="1:17">
      <c r="A27" s="31"/>
      <c r="B27" s="87"/>
      <c r="C27" s="88"/>
      <c r="D27" s="89"/>
      <c r="E27" s="196" t="s">
        <v>102</v>
      </c>
      <c r="F27" s="197"/>
      <c r="G27" s="197"/>
      <c r="H27" s="197"/>
      <c r="I27" s="198"/>
      <c r="J27" s="12"/>
      <c r="K27" s="32"/>
      <c r="L27" s="122"/>
      <c r="M27" s="123"/>
      <c r="N27" s="95">
        <f t="shared" si="0"/>
        <v>0</v>
      </c>
      <c r="O27" s="96"/>
      <c r="P27" s="96"/>
      <c r="Q27" s="97"/>
    </row>
    <row r="28" spans="1:17">
      <c r="A28" s="31"/>
      <c r="B28" s="87"/>
      <c r="C28" s="88"/>
      <c r="D28" s="89"/>
      <c r="E28" s="191" t="s">
        <v>103</v>
      </c>
      <c r="F28" s="192"/>
      <c r="G28" s="192"/>
      <c r="H28" s="192"/>
      <c r="I28" s="193"/>
      <c r="J28" s="12"/>
      <c r="K28" s="29"/>
      <c r="L28" s="122"/>
      <c r="M28" s="123"/>
      <c r="N28" s="95">
        <f t="shared" si="0"/>
        <v>0</v>
      </c>
      <c r="O28" s="96"/>
      <c r="P28" s="96"/>
      <c r="Q28" s="97"/>
    </row>
    <row r="29" spans="1:17">
      <c r="A29" s="31">
        <v>5</v>
      </c>
      <c r="B29" s="87" t="s">
        <v>28</v>
      </c>
      <c r="C29" s="88"/>
      <c r="D29" s="89"/>
      <c r="E29" s="129" t="s">
        <v>104</v>
      </c>
      <c r="F29" s="130"/>
      <c r="G29" s="130"/>
      <c r="H29" s="130"/>
      <c r="I29" s="131"/>
      <c r="J29" s="12"/>
      <c r="K29" s="32">
        <v>5</v>
      </c>
      <c r="L29" s="122">
        <v>15900</v>
      </c>
      <c r="M29" s="123"/>
      <c r="N29" s="95">
        <f t="shared" si="0"/>
        <v>79500</v>
      </c>
      <c r="O29" s="96"/>
      <c r="P29" s="96"/>
      <c r="Q29" s="97"/>
    </row>
    <row r="30" spans="1:17">
      <c r="A30" s="31"/>
      <c r="B30" s="87"/>
      <c r="C30" s="88"/>
      <c r="D30" s="89"/>
      <c r="E30" s="186" t="s">
        <v>105</v>
      </c>
      <c r="F30" s="187"/>
      <c r="G30" s="187"/>
      <c r="H30" s="187"/>
      <c r="I30" s="188"/>
      <c r="J30" s="12"/>
      <c r="K30" s="29"/>
      <c r="L30" s="122"/>
      <c r="M30" s="123"/>
      <c r="N30" s="95">
        <f t="shared" si="0"/>
        <v>0</v>
      </c>
      <c r="O30" s="96"/>
      <c r="P30" s="96"/>
      <c r="Q30" s="97"/>
    </row>
    <row r="31" spans="1:17">
      <c r="A31" s="31"/>
      <c r="B31" s="87"/>
      <c r="C31" s="88"/>
      <c r="D31" s="89"/>
      <c r="E31" s="186" t="s">
        <v>106</v>
      </c>
      <c r="F31" s="187"/>
      <c r="G31" s="187"/>
      <c r="H31" s="187"/>
      <c r="I31" s="188"/>
      <c r="J31" s="12"/>
      <c r="K31" s="29"/>
      <c r="L31" s="122"/>
      <c r="M31" s="123"/>
      <c r="N31" s="95">
        <f t="shared" si="0"/>
        <v>0</v>
      </c>
      <c r="O31" s="96"/>
      <c r="P31" s="96"/>
      <c r="Q31" s="97"/>
    </row>
    <row r="32" spans="1:17">
      <c r="A32" s="31"/>
      <c r="B32" s="87"/>
      <c r="C32" s="88"/>
      <c r="D32" s="89"/>
      <c r="E32" s="186" t="s">
        <v>107</v>
      </c>
      <c r="F32" s="187"/>
      <c r="G32" s="187"/>
      <c r="H32" s="187"/>
      <c r="I32" s="188"/>
      <c r="J32" s="12"/>
      <c r="K32" s="29"/>
      <c r="L32" s="34"/>
      <c r="M32" s="35"/>
      <c r="N32" s="95">
        <f t="shared" si="0"/>
        <v>0</v>
      </c>
      <c r="O32" s="96"/>
      <c r="P32" s="96"/>
      <c r="Q32" s="97"/>
    </row>
    <row r="33" spans="1:17">
      <c r="A33" s="31"/>
      <c r="B33" s="36"/>
      <c r="C33" s="37"/>
      <c r="D33" s="38"/>
      <c r="E33" s="186" t="s">
        <v>108</v>
      </c>
      <c r="F33" s="187"/>
      <c r="G33" s="187"/>
      <c r="H33" s="187"/>
      <c r="I33" s="188"/>
      <c r="J33" s="12"/>
      <c r="K33" s="29"/>
      <c r="L33" s="34"/>
      <c r="M33" s="35"/>
      <c r="N33" s="95">
        <f t="shared" si="0"/>
        <v>0</v>
      </c>
      <c r="O33" s="96"/>
      <c r="P33" s="96"/>
      <c r="Q33" s="97"/>
    </row>
    <row r="34" spans="1:17">
      <c r="A34" s="31"/>
      <c r="B34" s="36"/>
      <c r="C34" s="37"/>
      <c r="D34" s="38"/>
      <c r="E34" s="186" t="s">
        <v>109</v>
      </c>
      <c r="F34" s="187"/>
      <c r="G34" s="187"/>
      <c r="H34" s="187"/>
      <c r="I34" s="188"/>
      <c r="J34" s="12"/>
      <c r="K34" s="29"/>
      <c r="L34" s="34"/>
      <c r="M34" s="35"/>
      <c r="N34" s="95">
        <f t="shared" si="0"/>
        <v>0</v>
      </c>
      <c r="O34" s="96"/>
      <c r="P34" s="96"/>
      <c r="Q34" s="97"/>
    </row>
    <row r="35" spans="1:17">
      <c r="A35" s="31">
        <v>6</v>
      </c>
      <c r="B35" s="36" t="s">
        <v>28</v>
      </c>
      <c r="C35" s="37"/>
      <c r="D35" s="38"/>
      <c r="E35" s="129" t="s">
        <v>110</v>
      </c>
      <c r="F35" s="130"/>
      <c r="G35" s="130"/>
      <c r="H35" s="130"/>
      <c r="I35" s="131"/>
      <c r="J35" s="12"/>
      <c r="K35" s="32">
        <v>1</v>
      </c>
      <c r="L35" s="194">
        <v>28900</v>
      </c>
      <c r="M35" s="195"/>
      <c r="N35" s="95">
        <f t="shared" si="0"/>
        <v>28900</v>
      </c>
      <c r="O35" s="96"/>
      <c r="P35" s="96"/>
      <c r="Q35" s="97"/>
    </row>
    <row r="36" spans="1:17">
      <c r="A36" s="31"/>
      <c r="B36" s="36"/>
      <c r="C36" s="37"/>
      <c r="D36" s="38"/>
      <c r="E36" s="186" t="s">
        <v>111</v>
      </c>
      <c r="F36" s="187"/>
      <c r="G36" s="187"/>
      <c r="H36" s="187"/>
      <c r="I36" s="188"/>
      <c r="J36" s="45"/>
      <c r="K36" s="32"/>
      <c r="L36" s="122"/>
      <c r="M36" s="123"/>
      <c r="N36" s="95">
        <f t="shared" si="0"/>
        <v>0</v>
      </c>
      <c r="O36" s="96"/>
      <c r="P36" s="96"/>
      <c r="Q36" s="97"/>
    </row>
    <row r="37" spans="1:17">
      <c r="A37" s="31"/>
      <c r="B37" s="87"/>
      <c r="C37" s="88"/>
      <c r="D37" s="89"/>
      <c r="E37" s="186" t="s">
        <v>112</v>
      </c>
      <c r="F37" s="187"/>
      <c r="G37" s="187"/>
      <c r="H37" s="187"/>
      <c r="I37" s="188"/>
      <c r="J37" s="45"/>
      <c r="K37" s="32"/>
      <c r="L37" s="122"/>
      <c r="M37" s="123"/>
      <c r="N37" s="95">
        <f t="shared" si="0"/>
        <v>0</v>
      </c>
      <c r="O37" s="96"/>
      <c r="P37" s="96"/>
      <c r="Q37" s="97"/>
    </row>
    <row r="38" spans="1:17">
      <c r="A38" s="31"/>
      <c r="B38" s="87"/>
      <c r="C38" s="88"/>
      <c r="D38" s="89"/>
      <c r="E38" s="186" t="s">
        <v>113</v>
      </c>
      <c r="F38" s="187"/>
      <c r="G38" s="187"/>
      <c r="H38" s="187"/>
      <c r="I38" s="188"/>
      <c r="J38" s="46"/>
      <c r="K38" s="42"/>
      <c r="L38" s="122"/>
      <c r="M38" s="123"/>
      <c r="N38" s="95">
        <f t="shared" si="0"/>
        <v>0</v>
      </c>
      <c r="O38" s="96"/>
      <c r="P38" s="96"/>
      <c r="Q38" s="97"/>
    </row>
    <row r="39" spans="1:17">
      <c r="A39" s="31"/>
      <c r="B39" s="137"/>
      <c r="C39" s="138"/>
      <c r="D39" s="139"/>
      <c r="E39" s="186" t="s">
        <v>114</v>
      </c>
      <c r="F39" s="187"/>
      <c r="G39" s="187"/>
      <c r="H39" s="187"/>
      <c r="I39" s="187"/>
      <c r="J39" s="188"/>
      <c r="K39" s="42"/>
      <c r="L39" s="93"/>
      <c r="M39" s="94"/>
      <c r="N39" s="95">
        <f t="shared" si="0"/>
        <v>0</v>
      </c>
      <c r="O39" s="96"/>
      <c r="P39" s="96"/>
      <c r="Q39" s="97"/>
    </row>
    <row r="40" spans="1:17">
      <c r="A40" s="31"/>
      <c r="B40" s="137"/>
      <c r="C40" s="138"/>
      <c r="D40" s="139"/>
      <c r="E40" s="169"/>
      <c r="F40" s="170"/>
      <c r="G40" s="170"/>
      <c r="H40" s="170"/>
      <c r="I40" s="170"/>
      <c r="J40" s="171"/>
      <c r="K40" s="44"/>
      <c r="L40" s="93"/>
      <c r="M40" s="94"/>
      <c r="N40" s="95">
        <f t="shared" si="0"/>
        <v>0</v>
      </c>
      <c r="O40" s="96"/>
      <c r="P40" s="96"/>
      <c r="Q40" s="97"/>
    </row>
    <row r="41" spans="1:17" ht="15.75">
      <c r="A41" s="13"/>
      <c r="B41" s="137"/>
      <c r="C41" s="138"/>
      <c r="D41" s="139"/>
      <c r="E41" s="175"/>
      <c r="F41" s="176"/>
      <c r="G41" s="176"/>
      <c r="H41" s="176"/>
      <c r="I41" s="176"/>
      <c r="J41" s="177"/>
      <c r="K41" s="33"/>
      <c r="L41" s="143"/>
      <c r="M41" s="144"/>
      <c r="N41" s="95">
        <f t="shared" si="0"/>
        <v>0</v>
      </c>
      <c r="O41" s="96"/>
      <c r="P41" s="96"/>
      <c r="Q41" s="97"/>
    </row>
    <row r="42" spans="1:17" ht="15.75">
      <c r="A42" s="16" t="s">
        <v>16</v>
      </c>
      <c r="B42" s="145"/>
      <c r="C42" s="146"/>
      <c r="D42" s="147"/>
      <c r="E42" s="148"/>
      <c r="F42" s="149"/>
      <c r="G42" s="149"/>
      <c r="H42" s="149"/>
      <c r="I42" s="149"/>
      <c r="J42" s="150"/>
      <c r="K42" s="17"/>
      <c r="L42" s="151"/>
      <c r="M42" s="152"/>
      <c r="N42" s="153">
        <f>SUM(N10:Q41)</f>
        <v>839300</v>
      </c>
      <c r="O42" s="154"/>
      <c r="P42" s="154"/>
      <c r="Q42" s="155"/>
    </row>
    <row r="43" spans="1:17" ht="15.75">
      <c r="A43" s="18" t="s">
        <v>17</v>
      </c>
      <c r="B43" s="189" t="s">
        <v>36</v>
      </c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90"/>
    </row>
    <row r="44" spans="1:17">
      <c r="A44" s="19"/>
      <c r="B44" s="162" t="s">
        <v>18</v>
      </c>
      <c r="C44" s="162"/>
      <c r="D44" s="162"/>
      <c r="E44" s="162"/>
      <c r="F44" s="162"/>
      <c r="G44" s="162"/>
      <c r="H44" s="162"/>
      <c r="I44" s="162"/>
      <c r="J44" s="162"/>
      <c r="K44" s="162" t="s">
        <v>19</v>
      </c>
      <c r="L44" s="162"/>
      <c r="M44" s="162"/>
      <c r="N44" s="162"/>
      <c r="O44" s="162"/>
      <c r="P44" s="162"/>
      <c r="Q44" s="163"/>
    </row>
    <row r="45" spans="1:17">
      <c r="A45" s="20" t="s">
        <v>20</v>
      </c>
      <c r="B45" s="157" t="s">
        <v>21</v>
      </c>
      <c r="C45" s="157"/>
      <c r="D45" s="157"/>
      <c r="E45" s="157"/>
      <c r="F45" s="157"/>
      <c r="G45" s="157"/>
      <c r="H45" s="157"/>
      <c r="I45" s="157"/>
      <c r="J45" s="157"/>
      <c r="K45" s="157" t="s">
        <v>22</v>
      </c>
      <c r="L45" s="157"/>
      <c r="M45" s="157"/>
      <c r="N45" s="157"/>
      <c r="O45" s="157"/>
      <c r="P45" s="157"/>
      <c r="Q45" s="158"/>
    </row>
    <row r="46" spans="1:17">
      <c r="A46" s="20" t="s">
        <v>23</v>
      </c>
      <c r="B46" s="164" t="s">
        <v>70</v>
      </c>
      <c r="C46" s="164"/>
      <c r="D46" s="164"/>
      <c r="E46" s="164"/>
      <c r="F46" s="164"/>
      <c r="G46" s="164"/>
      <c r="H46" s="164"/>
      <c r="I46" s="164"/>
      <c r="J46" s="164"/>
      <c r="K46" s="164" t="s">
        <v>71</v>
      </c>
      <c r="L46" s="164"/>
      <c r="M46" s="164"/>
      <c r="N46" s="164"/>
      <c r="O46" s="164"/>
      <c r="P46" s="164"/>
      <c r="Q46" s="165"/>
    </row>
    <row r="47" spans="1:17">
      <c r="A47" s="20" t="s">
        <v>25</v>
      </c>
      <c r="B47" s="156" t="s">
        <v>34</v>
      </c>
      <c r="C47" s="156"/>
      <c r="D47" s="156"/>
      <c r="E47" s="156"/>
      <c r="F47" s="156"/>
      <c r="G47" s="156"/>
      <c r="H47" s="156"/>
      <c r="I47" s="156"/>
      <c r="J47" s="156"/>
      <c r="K47" s="157" t="s">
        <v>26</v>
      </c>
      <c r="L47" s="157"/>
      <c r="M47" s="157"/>
      <c r="N47" s="157"/>
      <c r="O47" s="157"/>
      <c r="P47" s="157"/>
      <c r="Q47" s="158"/>
    </row>
    <row r="48" spans="1:17">
      <c r="A48" s="21"/>
      <c r="B48" s="22"/>
      <c r="C48" s="22"/>
      <c r="D48" s="22"/>
      <c r="E48" s="22"/>
      <c r="F48" s="22"/>
      <c r="G48" s="22"/>
      <c r="H48" s="22"/>
      <c r="I48" s="22"/>
      <c r="J48" s="159"/>
      <c r="K48" s="159"/>
      <c r="L48" s="159"/>
      <c r="M48" s="159"/>
      <c r="N48" s="22"/>
      <c r="O48" s="22"/>
      <c r="P48" s="22"/>
      <c r="Q48" s="23"/>
    </row>
    <row r="49" spans="1:17">
      <c r="A49" s="24"/>
      <c r="Q49" s="25"/>
    </row>
    <row r="50" spans="1:17" ht="15.75" thickBot="1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8"/>
    </row>
  </sheetData>
  <mergeCells count="155">
    <mergeCell ref="B11:D11"/>
    <mergeCell ref="E11:I11"/>
    <mergeCell ref="L11:M11"/>
    <mergeCell ref="N11:Q11"/>
    <mergeCell ref="A1:Q1"/>
    <mergeCell ref="A2:Q2"/>
    <mergeCell ref="A3:Q3"/>
    <mergeCell ref="A4:J4"/>
    <mergeCell ref="K4:Q4"/>
    <mergeCell ref="A5:H5"/>
    <mergeCell ref="J5:M5"/>
    <mergeCell ref="O5:Q5"/>
    <mergeCell ref="L9:M9"/>
    <mergeCell ref="N9:Q9"/>
    <mergeCell ref="A6:G7"/>
    <mergeCell ref="L6:M7"/>
    <mergeCell ref="N6:Q6"/>
    <mergeCell ref="N7:Q7"/>
    <mergeCell ref="B8:D8"/>
    <mergeCell ref="E8:J9"/>
    <mergeCell ref="K8:K9"/>
    <mergeCell ref="L8:M8"/>
    <mergeCell ref="N8:Q8"/>
    <mergeCell ref="B9:D9"/>
    <mergeCell ref="B15:D15"/>
    <mergeCell ref="E15:I15"/>
    <mergeCell ref="L15:M15"/>
    <mergeCell ref="N15:Q15"/>
    <mergeCell ref="B12:D12"/>
    <mergeCell ref="E12:I12"/>
    <mergeCell ref="L12:M12"/>
    <mergeCell ref="N12:Q12"/>
    <mergeCell ref="B13:D13"/>
    <mergeCell ref="E13:I13"/>
    <mergeCell ref="L13:M13"/>
    <mergeCell ref="N13:Q13"/>
    <mergeCell ref="B10:D10"/>
    <mergeCell ref="E10:I10"/>
    <mergeCell ref="L10:M10"/>
    <mergeCell ref="N10:Q10"/>
    <mergeCell ref="B18:D18"/>
    <mergeCell ref="E18:I18"/>
    <mergeCell ref="L18:M18"/>
    <mergeCell ref="N18:Q18"/>
    <mergeCell ref="B19:D19"/>
    <mergeCell ref="E19:I19"/>
    <mergeCell ref="L19:M19"/>
    <mergeCell ref="N19:Q19"/>
    <mergeCell ref="B16:D16"/>
    <mergeCell ref="E16:I16"/>
    <mergeCell ref="L16:M16"/>
    <mergeCell ref="N16:Q16"/>
    <mergeCell ref="B17:D17"/>
    <mergeCell ref="E17:I17"/>
    <mergeCell ref="L17:M17"/>
    <mergeCell ref="N17:Q17"/>
    <mergeCell ref="B14:D14"/>
    <mergeCell ref="E14:I14"/>
    <mergeCell ref="L14:M14"/>
    <mergeCell ref="N14:Q14"/>
    <mergeCell ref="B22:D22"/>
    <mergeCell ref="E22:I22"/>
    <mergeCell ref="L22:M22"/>
    <mergeCell ref="N22:Q22"/>
    <mergeCell ref="B23:D23"/>
    <mergeCell ref="E23:I23"/>
    <mergeCell ref="L23:M23"/>
    <mergeCell ref="N23:Q23"/>
    <mergeCell ref="B20:D20"/>
    <mergeCell ref="E20:I20"/>
    <mergeCell ref="L20:M20"/>
    <mergeCell ref="N20:Q20"/>
    <mergeCell ref="B21:D21"/>
    <mergeCell ref="E21:I21"/>
    <mergeCell ref="L21:M21"/>
    <mergeCell ref="N21:Q21"/>
    <mergeCell ref="B26:D26"/>
    <mergeCell ref="E26:I26"/>
    <mergeCell ref="L26:M26"/>
    <mergeCell ref="N26:Q26"/>
    <mergeCell ref="B27:D27"/>
    <mergeCell ref="E27:I27"/>
    <mergeCell ref="L27:M27"/>
    <mergeCell ref="N27:Q27"/>
    <mergeCell ref="B24:D24"/>
    <mergeCell ref="E24:I24"/>
    <mergeCell ref="L24:M24"/>
    <mergeCell ref="N24:Q24"/>
    <mergeCell ref="B25:D25"/>
    <mergeCell ref="E25:I25"/>
    <mergeCell ref="L25:M25"/>
    <mergeCell ref="N25:Q25"/>
    <mergeCell ref="E33:I33"/>
    <mergeCell ref="E34:I34"/>
    <mergeCell ref="E35:I35"/>
    <mergeCell ref="E36:I36"/>
    <mergeCell ref="B28:D28"/>
    <mergeCell ref="E28:I28"/>
    <mergeCell ref="L28:M28"/>
    <mergeCell ref="N28:Q28"/>
    <mergeCell ref="B29:D29"/>
    <mergeCell ref="E29:I29"/>
    <mergeCell ref="L29:M29"/>
    <mergeCell ref="N29:Q29"/>
    <mergeCell ref="L35:M35"/>
    <mergeCell ref="B37:D37"/>
    <mergeCell ref="E37:I37"/>
    <mergeCell ref="L37:M37"/>
    <mergeCell ref="N37:Q37"/>
    <mergeCell ref="B38:D38"/>
    <mergeCell ref="E38:I38"/>
    <mergeCell ref="L38:M38"/>
    <mergeCell ref="N38:Q38"/>
    <mergeCell ref="B30:D30"/>
    <mergeCell ref="E30:I30"/>
    <mergeCell ref="L30:M30"/>
    <mergeCell ref="N30:Q30"/>
    <mergeCell ref="B31:D31"/>
    <mergeCell ref="E31:I31"/>
    <mergeCell ref="L31:M31"/>
    <mergeCell ref="N31:Q31"/>
    <mergeCell ref="L36:M36"/>
    <mergeCell ref="N32:Q32"/>
    <mergeCell ref="N33:Q33"/>
    <mergeCell ref="N34:Q34"/>
    <mergeCell ref="N35:Q35"/>
    <mergeCell ref="N36:Q36"/>
    <mergeCell ref="B32:D32"/>
    <mergeCell ref="E32:I32"/>
    <mergeCell ref="B47:J47"/>
    <mergeCell ref="K47:Q47"/>
    <mergeCell ref="J48:M48"/>
    <mergeCell ref="B43:Q43"/>
    <mergeCell ref="B44:J44"/>
    <mergeCell ref="K44:Q44"/>
    <mergeCell ref="B45:J45"/>
    <mergeCell ref="K45:Q45"/>
    <mergeCell ref="B46:J46"/>
    <mergeCell ref="K46:Q46"/>
    <mergeCell ref="B41:D41"/>
    <mergeCell ref="E41:J41"/>
    <mergeCell ref="L41:M41"/>
    <mergeCell ref="N41:Q41"/>
    <mergeCell ref="B42:D42"/>
    <mergeCell ref="E42:J42"/>
    <mergeCell ref="L42:M42"/>
    <mergeCell ref="N42:Q42"/>
    <mergeCell ref="B39:D39"/>
    <mergeCell ref="E39:J39"/>
    <mergeCell ref="L39:M39"/>
    <mergeCell ref="N39:Q39"/>
    <mergeCell ref="B40:D40"/>
    <mergeCell ref="E40:J40"/>
    <mergeCell ref="L40:M40"/>
    <mergeCell ref="N40:Q40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3D46-AF65-4178-B946-509EE6442EED}">
  <sheetPr>
    <pageSetUpPr fitToPage="1"/>
  </sheetPr>
  <dimension ref="A1:Q50"/>
  <sheetViews>
    <sheetView view="pageBreakPreview" topLeftCell="A17" zoomScale="115" zoomScaleNormal="100" zoomScaleSheetLayoutView="115" workbookViewId="0">
      <selection activeCell="K21" sqref="K21"/>
    </sheetView>
  </sheetViews>
  <sheetFormatPr defaultRowHeight="15"/>
  <cols>
    <col min="1" max="1" width="14.42578125" customWidth="1"/>
    <col min="2" max="2" width="5.5703125" customWidth="1"/>
    <col min="3" max="3" width="0" hidden="1" customWidth="1"/>
    <col min="4" max="4" width="0.28515625" customWidth="1"/>
    <col min="5" max="5" width="14.5703125" customWidth="1"/>
    <col min="6" max="6" width="6.5703125" customWidth="1"/>
    <col min="7" max="7" width="1.140625" customWidth="1"/>
    <col min="8" max="8" width="0.42578125" customWidth="1"/>
    <col min="9" max="9" width="15.28515625" customWidth="1"/>
    <col min="10" max="10" width="0.42578125" hidden="1" customWidth="1"/>
    <col min="11" max="11" width="7.85546875" customWidth="1"/>
    <col min="12" max="12" width="4.5703125" customWidth="1"/>
    <col min="13" max="13" width="4.28515625" customWidth="1"/>
    <col min="14" max="14" width="6.140625" customWidth="1"/>
    <col min="15" max="15" width="8.140625" customWidth="1"/>
    <col min="16" max="16" width="3" customWidth="1"/>
    <col min="17" max="17" width="6" customWidth="1"/>
  </cols>
  <sheetData>
    <row r="1" spans="1:17" ht="15.75" thickBot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</row>
    <row r="2" spans="1:17" ht="20.25">
      <c r="A2" s="65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</row>
    <row r="4" spans="1:17">
      <c r="A4" s="71" t="s">
        <v>72</v>
      </c>
      <c r="B4" s="72"/>
      <c r="C4" s="72"/>
      <c r="D4" s="72"/>
      <c r="E4" s="72"/>
      <c r="F4" s="72"/>
      <c r="G4" s="72"/>
      <c r="H4" s="72"/>
      <c r="I4" s="72"/>
      <c r="J4" s="72"/>
      <c r="K4" s="72" t="s">
        <v>3</v>
      </c>
      <c r="L4" s="72"/>
      <c r="M4" s="72"/>
      <c r="N4" s="72"/>
      <c r="O4" s="72"/>
      <c r="P4" s="72"/>
      <c r="Q4" s="73"/>
    </row>
    <row r="5" spans="1:17">
      <c r="A5" s="74" t="s">
        <v>32</v>
      </c>
      <c r="B5" s="75"/>
      <c r="C5" s="75"/>
      <c r="D5" s="75"/>
      <c r="E5" s="75"/>
      <c r="F5" s="75"/>
      <c r="G5" s="75"/>
      <c r="H5" s="76"/>
      <c r="I5" s="1" t="s">
        <v>4</v>
      </c>
      <c r="J5" s="77"/>
      <c r="K5" s="78"/>
      <c r="L5" s="78"/>
      <c r="M5" s="79"/>
      <c r="N5" s="2" t="s">
        <v>5</v>
      </c>
      <c r="O5" s="80" t="s">
        <v>73</v>
      </c>
      <c r="P5" s="81"/>
      <c r="Q5" s="82"/>
    </row>
    <row r="6" spans="1:17">
      <c r="A6" s="182" t="s">
        <v>33</v>
      </c>
      <c r="B6" s="183"/>
      <c r="C6" s="183"/>
      <c r="D6" s="183"/>
      <c r="E6" s="183"/>
      <c r="F6" s="183"/>
      <c r="G6" s="183"/>
      <c r="H6" s="3"/>
      <c r="I6" s="4" t="s">
        <v>6</v>
      </c>
      <c r="J6" s="5"/>
      <c r="K6" s="6"/>
      <c r="L6" s="102"/>
      <c r="M6" s="103"/>
      <c r="N6" s="106"/>
      <c r="O6" s="107"/>
      <c r="P6" s="107"/>
      <c r="Q6" s="108"/>
    </row>
    <row r="7" spans="1:17">
      <c r="A7" s="184"/>
      <c r="B7" s="185"/>
      <c r="C7" s="185"/>
      <c r="D7" s="185"/>
      <c r="E7" s="185"/>
      <c r="F7" s="185"/>
      <c r="G7" s="185"/>
      <c r="H7" s="3"/>
      <c r="I7" s="7" t="s">
        <v>7</v>
      </c>
      <c r="J7" s="8"/>
      <c r="K7" s="9"/>
      <c r="L7" s="104"/>
      <c r="M7" s="105"/>
      <c r="N7" s="109"/>
      <c r="O7" s="110"/>
      <c r="P7" s="110"/>
      <c r="Q7" s="111"/>
    </row>
    <row r="8" spans="1:17">
      <c r="A8" s="10" t="s">
        <v>8</v>
      </c>
      <c r="B8" s="112" t="s">
        <v>9</v>
      </c>
      <c r="C8" s="113"/>
      <c r="D8" s="114"/>
      <c r="E8" s="112" t="s">
        <v>10</v>
      </c>
      <c r="F8" s="113"/>
      <c r="G8" s="113"/>
      <c r="H8" s="113"/>
      <c r="I8" s="113"/>
      <c r="J8" s="114"/>
      <c r="K8" s="115" t="s">
        <v>11</v>
      </c>
      <c r="L8" s="112" t="s">
        <v>12</v>
      </c>
      <c r="M8" s="114"/>
      <c r="N8" s="112" t="s">
        <v>13</v>
      </c>
      <c r="O8" s="113"/>
      <c r="P8" s="113"/>
      <c r="Q8" s="117"/>
    </row>
    <row r="9" spans="1:17">
      <c r="A9" s="11" t="s">
        <v>14</v>
      </c>
      <c r="B9" s="83"/>
      <c r="C9" s="85"/>
      <c r="D9" s="84"/>
      <c r="E9" s="83"/>
      <c r="F9" s="85"/>
      <c r="G9" s="85"/>
      <c r="H9" s="85"/>
      <c r="I9" s="85"/>
      <c r="J9" s="84"/>
      <c r="K9" s="116"/>
      <c r="L9" s="83" t="s">
        <v>15</v>
      </c>
      <c r="M9" s="84"/>
      <c r="N9" s="83"/>
      <c r="O9" s="85"/>
      <c r="P9" s="85"/>
      <c r="Q9" s="86"/>
    </row>
    <row r="10" spans="1:17">
      <c r="A10" s="31">
        <v>1</v>
      </c>
      <c r="B10" s="87" t="s">
        <v>28</v>
      </c>
      <c r="C10" s="88"/>
      <c r="D10" s="89"/>
      <c r="E10" s="201" t="s">
        <v>29</v>
      </c>
      <c r="F10" s="202"/>
      <c r="G10" s="202"/>
      <c r="H10" s="202"/>
      <c r="I10" s="203"/>
      <c r="J10" s="12"/>
      <c r="K10" s="39">
        <v>1</v>
      </c>
      <c r="L10" s="93">
        <v>35000</v>
      </c>
      <c r="M10" s="94"/>
      <c r="N10" s="95">
        <f>K10*L10</f>
        <v>35000</v>
      </c>
      <c r="O10" s="96"/>
      <c r="P10" s="96"/>
      <c r="Q10" s="97"/>
    </row>
    <row r="11" spans="1:17">
      <c r="A11" s="31"/>
      <c r="B11" s="87"/>
      <c r="C11" s="88"/>
      <c r="D11" s="89"/>
      <c r="E11" s="191" t="s">
        <v>30</v>
      </c>
      <c r="F11" s="192"/>
      <c r="G11" s="192"/>
      <c r="H11" s="192"/>
      <c r="I11" s="193"/>
      <c r="J11" s="12"/>
      <c r="K11" s="39"/>
      <c r="L11" s="93"/>
      <c r="M11" s="94"/>
      <c r="N11" s="95">
        <f t="shared" ref="N11:N41" si="0">K11*L11</f>
        <v>0</v>
      </c>
      <c r="O11" s="96"/>
      <c r="P11" s="96"/>
      <c r="Q11" s="97"/>
    </row>
    <row r="12" spans="1:17">
      <c r="A12" s="31"/>
      <c r="B12" s="87"/>
      <c r="C12" s="88"/>
      <c r="D12" s="89"/>
      <c r="E12" s="191" t="s">
        <v>88</v>
      </c>
      <c r="F12" s="192"/>
      <c r="G12" s="192"/>
      <c r="H12" s="192"/>
      <c r="I12" s="193"/>
      <c r="J12" s="12"/>
      <c r="K12" s="39"/>
      <c r="L12" s="93"/>
      <c r="M12" s="94"/>
      <c r="N12" s="95">
        <f t="shared" si="0"/>
        <v>0</v>
      </c>
      <c r="O12" s="96"/>
      <c r="P12" s="96"/>
      <c r="Q12" s="97"/>
    </row>
    <row r="13" spans="1:17">
      <c r="A13" s="31"/>
      <c r="B13" s="87"/>
      <c r="C13" s="88"/>
      <c r="D13" s="89"/>
      <c r="E13" s="191" t="s">
        <v>31</v>
      </c>
      <c r="F13" s="192"/>
      <c r="G13" s="192"/>
      <c r="H13" s="192"/>
      <c r="I13" s="193"/>
      <c r="J13" s="12"/>
      <c r="K13" s="39"/>
      <c r="L13" s="93"/>
      <c r="M13" s="94"/>
      <c r="N13" s="95">
        <f t="shared" si="0"/>
        <v>0</v>
      </c>
      <c r="O13" s="96"/>
      <c r="P13" s="96"/>
      <c r="Q13" s="97"/>
    </row>
    <row r="14" spans="1:17">
      <c r="A14" s="31"/>
      <c r="B14" s="87"/>
      <c r="C14" s="88"/>
      <c r="D14" s="89"/>
      <c r="E14" s="191" t="s">
        <v>35</v>
      </c>
      <c r="F14" s="192"/>
      <c r="G14" s="192"/>
      <c r="H14" s="192"/>
      <c r="I14" s="193"/>
      <c r="J14" s="12"/>
      <c r="K14" s="39"/>
      <c r="L14" s="93"/>
      <c r="M14" s="94"/>
      <c r="N14" s="95">
        <f t="shared" si="0"/>
        <v>0</v>
      </c>
      <c r="O14" s="96"/>
      <c r="P14" s="96"/>
      <c r="Q14" s="97"/>
    </row>
    <row r="15" spans="1:17">
      <c r="A15" s="31">
        <v>2</v>
      </c>
      <c r="B15" s="87" t="s">
        <v>28</v>
      </c>
      <c r="C15" s="88"/>
      <c r="D15" s="89"/>
      <c r="E15" s="201" t="s">
        <v>89</v>
      </c>
      <c r="F15" s="202"/>
      <c r="G15" s="202"/>
      <c r="H15" s="202"/>
      <c r="I15" s="203"/>
      <c r="J15" s="12"/>
      <c r="K15" s="32">
        <v>7</v>
      </c>
      <c r="L15" s="122">
        <v>36950</v>
      </c>
      <c r="M15" s="123"/>
      <c r="N15" s="95">
        <f t="shared" si="0"/>
        <v>258650</v>
      </c>
      <c r="O15" s="96"/>
      <c r="P15" s="96"/>
      <c r="Q15" s="97"/>
    </row>
    <row r="16" spans="1:17">
      <c r="A16" s="31"/>
      <c r="B16" s="87"/>
      <c r="C16" s="88"/>
      <c r="D16" s="89"/>
      <c r="E16" s="191" t="s">
        <v>90</v>
      </c>
      <c r="F16" s="192"/>
      <c r="G16" s="192"/>
      <c r="H16" s="192"/>
      <c r="I16" s="193"/>
      <c r="J16" s="12"/>
      <c r="K16" s="39"/>
      <c r="L16" s="93"/>
      <c r="M16" s="94"/>
      <c r="N16" s="95">
        <f t="shared" si="0"/>
        <v>0</v>
      </c>
      <c r="O16" s="96"/>
      <c r="P16" s="96"/>
      <c r="Q16" s="97"/>
    </row>
    <row r="17" spans="1:17" ht="15" customHeight="1">
      <c r="A17" s="31"/>
      <c r="B17" s="87"/>
      <c r="C17" s="88"/>
      <c r="D17" s="89"/>
      <c r="E17" s="186" t="s">
        <v>91</v>
      </c>
      <c r="F17" s="187"/>
      <c r="G17" s="187"/>
      <c r="H17" s="187"/>
      <c r="I17" s="188"/>
      <c r="J17" s="12"/>
      <c r="K17" s="32"/>
      <c r="L17" s="122"/>
      <c r="M17" s="123"/>
      <c r="N17" s="95">
        <f t="shared" si="0"/>
        <v>0</v>
      </c>
      <c r="O17" s="96"/>
      <c r="P17" s="96"/>
      <c r="Q17" s="97"/>
    </row>
    <row r="18" spans="1:17" ht="15" customHeight="1">
      <c r="A18" s="31"/>
      <c r="B18" s="87"/>
      <c r="C18" s="88"/>
      <c r="D18" s="89"/>
      <c r="E18" s="204" t="s">
        <v>92</v>
      </c>
      <c r="F18" s="205"/>
      <c r="G18" s="205"/>
      <c r="H18" s="205"/>
      <c r="I18" s="205"/>
      <c r="J18" s="12"/>
      <c r="K18" s="32"/>
      <c r="L18" s="122"/>
      <c r="M18" s="123"/>
      <c r="N18" s="95">
        <f t="shared" si="0"/>
        <v>0</v>
      </c>
      <c r="O18" s="96"/>
      <c r="P18" s="96"/>
      <c r="Q18" s="97"/>
    </row>
    <row r="19" spans="1:17" ht="14.45" customHeight="1">
      <c r="A19" s="31"/>
      <c r="B19" s="87"/>
      <c r="C19" s="88"/>
      <c r="D19" s="89"/>
      <c r="E19" s="186" t="s">
        <v>93</v>
      </c>
      <c r="F19" s="187"/>
      <c r="G19" s="187"/>
      <c r="H19" s="187"/>
      <c r="I19" s="188"/>
      <c r="J19" s="12"/>
      <c r="K19" s="32"/>
      <c r="L19" s="122"/>
      <c r="M19" s="123"/>
      <c r="N19" s="95">
        <f t="shared" si="0"/>
        <v>0</v>
      </c>
      <c r="O19" s="96"/>
      <c r="P19" s="96"/>
      <c r="Q19" s="97"/>
    </row>
    <row r="20" spans="1:17" ht="14.45" customHeight="1">
      <c r="A20" s="31">
        <v>3</v>
      </c>
      <c r="B20" s="87" t="s">
        <v>28</v>
      </c>
      <c r="C20" s="88"/>
      <c r="D20" s="89"/>
      <c r="E20" s="129" t="s">
        <v>94</v>
      </c>
      <c r="F20" s="130"/>
      <c r="G20" s="130"/>
      <c r="H20" s="130"/>
      <c r="I20" s="131"/>
      <c r="J20" s="12"/>
      <c r="K20" s="32">
        <v>84</v>
      </c>
      <c r="L20" s="122">
        <v>1950</v>
      </c>
      <c r="M20" s="123"/>
      <c r="N20" s="95">
        <f t="shared" si="0"/>
        <v>163800</v>
      </c>
      <c r="O20" s="96"/>
      <c r="P20" s="96"/>
      <c r="Q20" s="97"/>
    </row>
    <row r="21" spans="1:17">
      <c r="A21" s="31"/>
      <c r="B21" s="87"/>
      <c r="C21" s="88"/>
      <c r="D21" s="89"/>
      <c r="E21" s="186" t="s">
        <v>95</v>
      </c>
      <c r="F21" s="199"/>
      <c r="G21" s="199"/>
      <c r="H21" s="199"/>
      <c r="I21" s="200"/>
      <c r="J21" s="12"/>
      <c r="K21" s="32"/>
      <c r="L21" s="122"/>
      <c r="M21" s="123"/>
      <c r="N21" s="95">
        <f t="shared" si="0"/>
        <v>0</v>
      </c>
      <c r="O21" s="96"/>
      <c r="P21" s="96"/>
      <c r="Q21" s="97"/>
    </row>
    <row r="22" spans="1:17" ht="14.45" customHeight="1">
      <c r="A22" s="31"/>
      <c r="B22" s="87"/>
      <c r="C22" s="88"/>
      <c r="D22" s="89"/>
      <c r="E22" s="186" t="s">
        <v>96</v>
      </c>
      <c r="F22" s="187"/>
      <c r="G22" s="187"/>
      <c r="H22" s="187"/>
      <c r="I22" s="188"/>
      <c r="J22" s="14"/>
      <c r="K22" s="30"/>
      <c r="L22" s="122"/>
      <c r="M22" s="123"/>
      <c r="N22" s="95">
        <f t="shared" si="0"/>
        <v>0</v>
      </c>
      <c r="O22" s="96"/>
      <c r="P22" s="96"/>
      <c r="Q22" s="97"/>
    </row>
    <row r="23" spans="1:17" ht="14.45" customHeight="1">
      <c r="A23" s="31"/>
      <c r="B23" s="87"/>
      <c r="C23" s="88"/>
      <c r="D23" s="89"/>
      <c r="E23" s="186" t="s">
        <v>97</v>
      </c>
      <c r="F23" s="187"/>
      <c r="G23" s="187"/>
      <c r="H23" s="187"/>
      <c r="I23" s="188"/>
      <c r="J23" s="12"/>
      <c r="K23" s="29"/>
      <c r="L23" s="122"/>
      <c r="M23" s="123"/>
      <c r="N23" s="95">
        <f t="shared" si="0"/>
        <v>0</v>
      </c>
      <c r="O23" s="96"/>
      <c r="P23" s="96"/>
      <c r="Q23" s="97"/>
    </row>
    <row r="24" spans="1:17">
      <c r="A24" s="31">
        <v>4</v>
      </c>
      <c r="B24" s="87" t="s">
        <v>98</v>
      </c>
      <c r="C24" s="88"/>
      <c r="D24" s="89"/>
      <c r="E24" s="129" t="s">
        <v>99</v>
      </c>
      <c r="F24" s="130"/>
      <c r="G24" s="130"/>
      <c r="H24" s="130"/>
      <c r="I24" s="131"/>
      <c r="J24" s="12"/>
      <c r="K24" s="32">
        <v>5</v>
      </c>
      <c r="L24" s="122">
        <v>15500</v>
      </c>
      <c r="M24" s="123"/>
      <c r="N24" s="95">
        <f t="shared" si="0"/>
        <v>77500</v>
      </c>
      <c r="O24" s="96"/>
      <c r="P24" s="96"/>
      <c r="Q24" s="97"/>
    </row>
    <row r="25" spans="1:17">
      <c r="A25" s="31"/>
      <c r="B25" s="87"/>
      <c r="C25" s="88"/>
      <c r="D25" s="89"/>
      <c r="E25" s="186" t="s">
        <v>100</v>
      </c>
      <c r="F25" s="187"/>
      <c r="G25" s="187"/>
      <c r="H25" s="187"/>
      <c r="I25" s="188"/>
      <c r="J25" s="12"/>
      <c r="K25" s="29"/>
      <c r="L25" s="122"/>
      <c r="M25" s="123"/>
      <c r="N25" s="95">
        <f t="shared" si="0"/>
        <v>0</v>
      </c>
      <c r="O25" s="96"/>
      <c r="P25" s="96"/>
      <c r="Q25" s="97"/>
    </row>
    <row r="26" spans="1:17">
      <c r="A26" s="31"/>
      <c r="B26" s="87"/>
      <c r="C26" s="88"/>
      <c r="D26" s="89"/>
      <c r="E26" s="186" t="s">
        <v>101</v>
      </c>
      <c r="F26" s="187"/>
      <c r="G26" s="187"/>
      <c r="H26" s="187"/>
      <c r="I26" s="188"/>
      <c r="J26" s="12"/>
      <c r="K26" s="29"/>
      <c r="L26" s="122"/>
      <c r="M26" s="123"/>
      <c r="N26" s="95">
        <f t="shared" si="0"/>
        <v>0</v>
      </c>
      <c r="O26" s="96"/>
      <c r="P26" s="96"/>
      <c r="Q26" s="97"/>
    </row>
    <row r="27" spans="1:17">
      <c r="A27" s="31"/>
      <c r="B27" s="87"/>
      <c r="C27" s="88"/>
      <c r="D27" s="89"/>
      <c r="E27" s="196" t="s">
        <v>102</v>
      </c>
      <c r="F27" s="197"/>
      <c r="G27" s="197"/>
      <c r="H27" s="197"/>
      <c r="I27" s="198"/>
      <c r="J27" s="12"/>
      <c r="K27" s="32"/>
      <c r="L27" s="122"/>
      <c r="M27" s="123"/>
      <c r="N27" s="95">
        <f t="shared" si="0"/>
        <v>0</v>
      </c>
      <c r="O27" s="96"/>
      <c r="P27" s="96"/>
      <c r="Q27" s="97"/>
    </row>
    <row r="28" spans="1:17">
      <c r="A28" s="31"/>
      <c r="B28" s="87"/>
      <c r="C28" s="88"/>
      <c r="D28" s="89"/>
      <c r="E28" s="191" t="s">
        <v>103</v>
      </c>
      <c r="F28" s="192"/>
      <c r="G28" s="192"/>
      <c r="H28" s="192"/>
      <c r="I28" s="193"/>
      <c r="J28" s="12"/>
      <c r="K28" s="29"/>
      <c r="L28" s="122"/>
      <c r="M28" s="123"/>
      <c r="N28" s="95">
        <f t="shared" si="0"/>
        <v>0</v>
      </c>
      <c r="O28" s="96"/>
      <c r="P28" s="96"/>
      <c r="Q28" s="97"/>
    </row>
    <row r="29" spans="1:17">
      <c r="A29" s="31">
        <v>5</v>
      </c>
      <c r="B29" s="87" t="s">
        <v>28</v>
      </c>
      <c r="C29" s="88"/>
      <c r="D29" s="89"/>
      <c r="E29" s="129" t="s">
        <v>104</v>
      </c>
      <c r="F29" s="130"/>
      <c r="G29" s="130"/>
      <c r="H29" s="130"/>
      <c r="I29" s="131"/>
      <c r="J29" s="12"/>
      <c r="K29" s="32">
        <v>10</v>
      </c>
      <c r="L29" s="122">
        <v>15900</v>
      </c>
      <c r="M29" s="123"/>
      <c r="N29" s="95">
        <f t="shared" si="0"/>
        <v>159000</v>
      </c>
      <c r="O29" s="96"/>
      <c r="P29" s="96"/>
      <c r="Q29" s="97"/>
    </row>
    <row r="30" spans="1:17">
      <c r="A30" s="31"/>
      <c r="B30" s="87"/>
      <c r="C30" s="88"/>
      <c r="D30" s="89"/>
      <c r="E30" s="186" t="s">
        <v>105</v>
      </c>
      <c r="F30" s="187"/>
      <c r="G30" s="187"/>
      <c r="H30" s="187"/>
      <c r="I30" s="188"/>
      <c r="J30" s="12"/>
      <c r="K30" s="29"/>
      <c r="L30" s="122"/>
      <c r="M30" s="123"/>
      <c r="N30" s="95">
        <f t="shared" si="0"/>
        <v>0</v>
      </c>
      <c r="O30" s="96"/>
      <c r="P30" s="96"/>
      <c r="Q30" s="97"/>
    </row>
    <row r="31" spans="1:17">
      <c r="A31" s="31"/>
      <c r="B31" s="87"/>
      <c r="C31" s="88"/>
      <c r="D31" s="89"/>
      <c r="E31" s="186" t="s">
        <v>106</v>
      </c>
      <c r="F31" s="187"/>
      <c r="G31" s="187"/>
      <c r="H31" s="187"/>
      <c r="I31" s="188"/>
      <c r="J31" s="12"/>
      <c r="K31" s="29"/>
      <c r="L31" s="122"/>
      <c r="M31" s="123"/>
      <c r="N31" s="95">
        <f t="shared" si="0"/>
        <v>0</v>
      </c>
      <c r="O31" s="96"/>
      <c r="P31" s="96"/>
      <c r="Q31" s="97"/>
    </row>
    <row r="32" spans="1:17">
      <c r="A32" s="31"/>
      <c r="B32" s="87"/>
      <c r="C32" s="88"/>
      <c r="D32" s="89"/>
      <c r="E32" s="186" t="s">
        <v>107</v>
      </c>
      <c r="F32" s="187"/>
      <c r="G32" s="187"/>
      <c r="H32" s="187"/>
      <c r="I32" s="188"/>
      <c r="J32" s="12"/>
      <c r="K32" s="29"/>
      <c r="L32" s="34"/>
      <c r="M32" s="35"/>
      <c r="N32" s="95">
        <f t="shared" si="0"/>
        <v>0</v>
      </c>
      <c r="O32" s="96"/>
      <c r="P32" s="96"/>
      <c r="Q32" s="97"/>
    </row>
    <row r="33" spans="1:17">
      <c r="A33" s="31"/>
      <c r="B33" s="36"/>
      <c r="C33" s="37"/>
      <c r="D33" s="38"/>
      <c r="E33" s="186" t="s">
        <v>108</v>
      </c>
      <c r="F33" s="187"/>
      <c r="G33" s="187"/>
      <c r="H33" s="187"/>
      <c r="I33" s="188"/>
      <c r="J33" s="12"/>
      <c r="K33" s="29"/>
      <c r="L33" s="34"/>
      <c r="M33" s="35"/>
      <c r="N33" s="95">
        <f t="shared" si="0"/>
        <v>0</v>
      </c>
      <c r="O33" s="96"/>
      <c r="P33" s="96"/>
      <c r="Q33" s="97"/>
    </row>
    <row r="34" spans="1:17">
      <c r="A34" s="31"/>
      <c r="B34" s="36"/>
      <c r="C34" s="37"/>
      <c r="D34" s="38"/>
      <c r="E34" s="186" t="s">
        <v>109</v>
      </c>
      <c r="F34" s="187"/>
      <c r="G34" s="187"/>
      <c r="H34" s="187"/>
      <c r="I34" s="188"/>
      <c r="J34" s="12"/>
      <c r="K34" s="29"/>
      <c r="L34" s="34"/>
      <c r="M34" s="35"/>
      <c r="N34" s="95">
        <f t="shared" si="0"/>
        <v>0</v>
      </c>
      <c r="O34" s="96"/>
      <c r="P34" s="96"/>
      <c r="Q34" s="97"/>
    </row>
    <row r="35" spans="1:17">
      <c r="A35" s="31">
        <v>6</v>
      </c>
      <c r="B35" s="36" t="s">
        <v>28</v>
      </c>
      <c r="C35" s="37"/>
      <c r="D35" s="38"/>
      <c r="E35" s="129" t="s">
        <v>110</v>
      </c>
      <c r="F35" s="130"/>
      <c r="G35" s="130"/>
      <c r="H35" s="130"/>
      <c r="I35" s="131"/>
      <c r="J35" s="12"/>
      <c r="K35" s="32">
        <v>1</v>
      </c>
      <c r="L35" s="194">
        <v>28900</v>
      </c>
      <c r="M35" s="195"/>
      <c r="N35" s="95">
        <f t="shared" si="0"/>
        <v>28900</v>
      </c>
      <c r="O35" s="96"/>
      <c r="P35" s="96"/>
      <c r="Q35" s="97"/>
    </row>
    <row r="36" spans="1:17">
      <c r="A36" s="31"/>
      <c r="B36" s="36"/>
      <c r="C36" s="37"/>
      <c r="D36" s="38"/>
      <c r="E36" s="186" t="s">
        <v>111</v>
      </c>
      <c r="F36" s="187"/>
      <c r="G36" s="187"/>
      <c r="H36" s="187"/>
      <c r="I36" s="188"/>
      <c r="J36" s="45"/>
      <c r="K36" s="32"/>
      <c r="L36" s="122"/>
      <c r="M36" s="123"/>
      <c r="N36" s="95">
        <f t="shared" si="0"/>
        <v>0</v>
      </c>
      <c r="O36" s="96"/>
      <c r="P36" s="96"/>
      <c r="Q36" s="97"/>
    </row>
    <row r="37" spans="1:17">
      <c r="A37" s="31"/>
      <c r="B37" s="87"/>
      <c r="C37" s="88"/>
      <c r="D37" s="89"/>
      <c r="E37" s="186" t="s">
        <v>112</v>
      </c>
      <c r="F37" s="187"/>
      <c r="G37" s="187"/>
      <c r="H37" s="187"/>
      <c r="I37" s="188"/>
      <c r="J37" s="45"/>
      <c r="K37" s="32"/>
      <c r="L37" s="122"/>
      <c r="M37" s="123"/>
      <c r="N37" s="95">
        <f t="shared" si="0"/>
        <v>0</v>
      </c>
      <c r="O37" s="96"/>
      <c r="P37" s="96"/>
      <c r="Q37" s="97"/>
    </row>
    <row r="38" spans="1:17">
      <c r="A38" s="31"/>
      <c r="B38" s="87"/>
      <c r="C38" s="88"/>
      <c r="D38" s="89"/>
      <c r="E38" s="186" t="s">
        <v>113</v>
      </c>
      <c r="F38" s="187"/>
      <c r="G38" s="187"/>
      <c r="H38" s="187"/>
      <c r="I38" s="188"/>
      <c r="J38" s="46"/>
      <c r="K38" s="42"/>
      <c r="L38" s="122"/>
      <c r="M38" s="123"/>
      <c r="N38" s="95">
        <f t="shared" si="0"/>
        <v>0</v>
      </c>
      <c r="O38" s="96"/>
      <c r="P38" s="96"/>
      <c r="Q38" s="97"/>
    </row>
    <row r="39" spans="1:17">
      <c r="A39" s="31"/>
      <c r="B39" s="137"/>
      <c r="C39" s="138"/>
      <c r="D39" s="139"/>
      <c r="E39" s="186" t="s">
        <v>114</v>
      </c>
      <c r="F39" s="187"/>
      <c r="G39" s="187"/>
      <c r="H39" s="187"/>
      <c r="I39" s="187"/>
      <c r="J39" s="188"/>
      <c r="K39" s="42"/>
      <c r="L39" s="93"/>
      <c r="M39" s="94"/>
      <c r="N39" s="95">
        <f t="shared" si="0"/>
        <v>0</v>
      </c>
      <c r="O39" s="96"/>
      <c r="P39" s="96"/>
      <c r="Q39" s="97"/>
    </row>
    <row r="40" spans="1:17">
      <c r="A40" s="31"/>
      <c r="B40" s="137"/>
      <c r="C40" s="138"/>
      <c r="D40" s="139"/>
      <c r="E40" s="169"/>
      <c r="F40" s="170"/>
      <c r="G40" s="170"/>
      <c r="H40" s="170"/>
      <c r="I40" s="170"/>
      <c r="J40" s="171"/>
      <c r="K40" s="44"/>
      <c r="L40" s="93"/>
      <c r="M40" s="94"/>
      <c r="N40" s="95">
        <f t="shared" si="0"/>
        <v>0</v>
      </c>
      <c r="O40" s="96"/>
      <c r="P40" s="96"/>
      <c r="Q40" s="97"/>
    </row>
    <row r="41" spans="1:17" ht="15.75">
      <c r="A41" s="13"/>
      <c r="B41" s="137"/>
      <c r="C41" s="138"/>
      <c r="D41" s="139"/>
      <c r="E41" s="175"/>
      <c r="F41" s="176"/>
      <c r="G41" s="176"/>
      <c r="H41" s="176"/>
      <c r="I41" s="176"/>
      <c r="J41" s="177"/>
      <c r="K41" s="33"/>
      <c r="L41" s="143"/>
      <c r="M41" s="144"/>
      <c r="N41" s="95">
        <f t="shared" si="0"/>
        <v>0</v>
      </c>
      <c r="O41" s="96"/>
      <c r="P41" s="96"/>
      <c r="Q41" s="97"/>
    </row>
    <row r="42" spans="1:17" ht="15.75">
      <c r="A42" s="16" t="s">
        <v>16</v>
      </c>
      <c r="B42" s="145"/>
      <c r="C42" s="146"/>
      <c r="D42" s="147"/>
      <c r="E42" s="148"/>
      <c r="F42" s="149"/>
      <c r="G42" s="149"/>
      <c r="H42" s="149"/>
      <c r="I42" s="149"/>
      <c r="J42" s="150"/>
      <c r="K42" s="17"/>
      <c r="L42" s="151"/>
      <c r="M42" s="152"/>
      <c r="N42" s="153">
        <f>SUM(N10:Q41)</f>
        <v>722850</v>
      </c>
      <c r="O42" s="154"/>
      <c r="P42" s="154"/>
      <c r="Q42" s="155"/>
    </row>
    <row r="43" spans="1:17" ht="15.75">
      <c r="A43" s="18" t="s">
        <v>17</v>
      </c>
      <c r="B43" s="189" t="s">
        <v>36</v>
      </c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90"/>
    </row>
    <row r="44" spans="1:17">
      <c r="A44" s="19"/>
      <c r="B44" s="162" t="s">
        <v>18</v>
      </c>
      <c r="C44" s="162"/>
      <c r="D44" s="162"/>
      <c r="E44" s="162"/>
      <c r="F44" s="162"/>
      <c r="G44" s="162"/>
      <c r="H44" s="162"/>
      <c r="I44" s="162"/>
      <c r="J44" s="162"/>
      <c r="K44" s="162" t="s">
        <v>19</v>
      </c>
      <c r="L44" s="162"/>
      <c r="M44" s="162"/>
      <c r="N44" s="162"/>
      <c r="O44" s="162"/>
      <c r="P44" s="162"/>
      <c r="Q44" s="163"/>
    </row>
    <row r="45" spans="1:17">
      <c r="A45" s="20" t="s">
        <v>20</v>
      </c>
      <c r="B45" s="157" t="s">
        <v>21</v>
      </c>
      <c r="C45" s="157"/>
      <c r="D45" s="157"/>
      <c r="E45" s="157"/>
      <c r="F45" s="157"/>
      <c r="G45" s="157"/>
      <c r="H45" s="157"/>
      <c r="I45" s="157"/>
      <c r="J45" s="157"/>
      <c r="K45" s="157" t="s">
        <v>22</v>
      </c>
      <c r="L45" s="157"/>
      <c r="M45" s="157"/>
      <c r="N45" s="157"/>
      <c r="O45" s="157"/>
      <c r="P45" s="157"/>
      <c r="Q45" s="158"/>
    </row>
    <row r="46" spans="1:17">
      <c r="A46" s="20" t="s">
        <v>23</v>
      </c>
      <c r="B46" s="164" t="s">
        <v>70</v>
      </c>
      <c r="C46" s="164"/>
      <c r="D46" s="164"/>
      <c r="E46" s="164"/>
      <c r="F46" s="164"/>
      <c r="G46" s="164"/>
      <c r="H46" s="164"/>
      <c r="I46" s="164"/>
      <c r="J46" s="164"/>
      <c r="K46" s="164" t="s">
        <v>71</v>
      </c>
      <c r="L46" s="164"/>
      <c r="M46" s="164"/>
      <c r="N46" s="164"/>
      <c r="O46" s="164"/>
      <c r="P46" s="164"/>
      <c r="Q46" s="165"/>
    </row>
    <row r="47" spans="1:17">
      <c r="A47" s="20" t="s">
        <v>25</v>
      </c>
      <c r="B47" s="156" t="s">
        <v>34</v>
      </c>
      <c r="C47" s="156"/>
      <c r="D47" s="156"/>
      <c r="E47" s="156"/>
      <c r="F47" s="156"/>
      <c r="G47" s="156"/>
      <c r="H47" s="156"/>
      <c r="I47" s="156"/>
      <c r="J47" s="156"/>
      <c r="K47" s="157" t="s">
        <v>26</v>
      </c>
      <c r="L47" s="157"/>
      <c r="M47" s="157"/>
      <c r="N47" s="157"/>
      <c r="O47" s="157"/>
      <c r="P47" s="157"/>
      <c r="Q47" s="158"/>
    </row>
    <row r="48" spans="1:17">
      <c r="A48" s="21"/>
      <c r="B48" s="22"/>
      <c r="C48" s="22"/>
      <c r="D48" s="22"/>
      <c r="E48" s="22"/>
      <c r="F48" s="22"/>
      <c r="G48" s="22"/>
      <c r="H48" s="22"/>
      <c r="I48" s="22"/>
      <c r="J48" s="159"/>
      <c r="K48" s="159"/>
      <c r="L48" s="159"/>
      <c r="M48" s="159"/>
      <c r="N48" s="22"/>
      <c r="O48" s="22"/>
      <c r="P48" s="22"/>
      <c r="Q48" s="23"/>
    </row>
    <row r="49" spans="1:17">
      <c r="A49" s="24"/>
      <c r="Q49" s="25"/>
    </row>
    <row r="50" spans="1:17" ht="15.75" thickBot="1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8"/>
    </row>
  </sheetData>
  <mergeCells count="155">
    <mergeCell ref="A1:Q1"/>
    <mergeCell ref="A2:Q2"/>
    <mergeCell ref="A3:Q3"/>
    <mergeCell ref="A4:J4"/>
    <mergeCell ref="K4:Q4"/>
    <mergeCell ref="A5:H5"/>
    <mergeCell ref="J5:M5"/>
    <mergeCell ref="O5:Q5"/>
    <mergeCell ref="A6:G7"/>
    <mergeCell ref="L6:M7"/>
    <mergeCell ref="N6:Q6"/>
    <mergeCell ref="N7:Q7"/>
    <mergeCell ref="B8:D8"/>
    <mergeCell ref="E8:J9"/>
    <mergeCell ref="K8:K9"/>
    <mergeCell ref="L8:M8"/>
    <mergeCell ref="N8:Q8"/>
    <mergeCell ref="B9:D9"/>
    <mergeCell ref="B11:D11"/>
    <mergeCell ref="E11:I11"/>
    <mergeCell ref="L11:M11"/>
    <mergeCell ref="N11:Q11"/>
    <mergeCell ref="B12:D12"/>
    <mergeCell ref="E12:I12"/>
    <mergeCell ref="L12:M12"/>
    <mergeCell ref="N12:Q12"/>
    <mergeCell ref="L9:M9"/>
    <mergeCell ref="N9:Q9"/>
    <mergeCell ref="B10:D10"/>
    <mergeCell ref="E10:I10"/>
    <mergeCell ref="L10:M10"/>
    <mergeCell ref="N10:Q10"/>
    <mergeCell ref="B15:D15"/>
    <mergeCell ref="E15:I15"/>
    <mergeCell ref="L15:M15"/>
    <mergeCell ref="N15:Q15"/>
    <mergeCell ref="B16:D16"/>
    <mergeCell ref="E16:I16"/>
    <mergeCell ref="L16:M16"/>
    <mergeCell ref="N16:Q16"/>
    <mergeCell ref="B13:D13"/>
    <mergeCell ref="E13:I13"/>
    <mergeCell ref="L13:M13"/>
    <mergeCell ref="N13:Q13"/>
    <mergeCell ref="B14:D14"/>
    <mergeCell ref="E14:I14"/>
    <mergeCell ref="L14:M14"/>
    <mergeCell ref="N14:Q14"/>
    <mergeCell ref="B19:D19"/>
    <mergeCell ref="E19:I19"/>
    <mergeCell ref="L19:M19"/>
    <mergeCell ref="N19:Q19"/>
    <mergeCell ref="B20:D20"/>
    <mergeCell ref="E20:I20"/>
    <mergeCell ref="L20:M20"/>
    <mergeCell ref="N20:Q20"/>
    <mergeCell ref="B17:D17"/>
    <mergeCell ref="E17:I17"/>
    <mergeCell ref="L17:M17"/>
    <mergeCell ref="N17:Q17"/>
    <mergeCell ref="B18:D18"/>
    <mergeCell ref="E18:I18"/>
    <mergeCell ref="L18:M18"/>
    <mergeCell ref="N18:Q18"/>
    <mergeCell ref="B23:D23"/>
    <mergeCell ref="E23:I23"/>
    <mergeCell ref="L23:M23"/>
    <mergeCell ref="N23:Q23"/>
    <mergeCell ref="B24:D24"/>
    <mergeCell ref="E24:I24"/>
    <mergeCell ref="L24:M24"/>
    <mergeCell ref="N24:Q24"/>
    <mergeCell ref="B21:D21"/>
    <mergeCell ref="E21:I21"/>
    <mergeCell ref="L21:M21"/>
    <mergeCell ref="N21:Q21"/>
    <mergeCell ref="B22:D22"/>
    <mergeCell ref="E22:I22"/>
    <mergeCell ref="L22:M22"/>
    <mergeCell ref="N22:Q22"/>
    <mergeCell ref="B27:D27"/>
    <mergeCell ref="E27:I27"/>
    <mergeCell ref="L27:M27"/>
    <mergeCell ref="N27:Q27"/>
    <mergeCell ref="B28:D28"/>
    <mergeCell ref="E28:I28"/>
    <mergeCell ref="L28:M28"/>
    <mergeCell ref="N28:Q28"/>
    <mergeCell ref="B25:D25"/>
    <mergeCell ref="E25:I25"/>
    <mergeCell ref="L25:M25"/>
    <mergeCell ref="N25:Q25"/>
    <mergeCell ref="B26:D26"/>
    <mergeCell ref="E26:I26"/>
    <mergeCell ref="L26:M26"/>
    <mergeCell ref="N26:Q26"/>
    <mergeCell ref="B31:D31"/>
    <mergeCell ref="E31:I31"/>
    <mergeCell ref="L31:M31"/>
    <mergeCell ref="N31:Q31"/>
    <mergeCell ref="B32:D32"/>
    <mergeCell ref="E32:I32"/>
    <mergeCell ref="N32:Q32"/>
    <mergeCell ref="B29:D29"/>
    <mergeCell ref="E29:I29"/>
    <mergeCell ref="L29:M29"/>
    <mergeCell ref="N29:Q29"/>
    <mergeCell ref="B30:D30"/>
    <mergeCell ref="E30:I30"/>
    <mergeCell ref="L30:M30"/>
    <mergeCell ref="N30:Q30"/>
    <mergeCell ref="E36:I36"/>
    <mergeCell ref="L36:M36"/>
    <mergeCell ref="N36:Q36"/>
    <mergeCell ref="B37:D37"/>
    <mergeCell ref="E37:I37"/>
    <mergeCell ref="L37:M37"/>
    <mergeCell ref="N37:Q37"/>
    <mergeCell ref="E33:I33"/>
    <mergeCell ref="N33:Q33"/>
    <mergeCell ref="E34:I34"/>
    <mergeCell ref="N34:Q34"/>
    <mergeCell ref="E35:I35"/>
    <mergeCell ref="L35:M35"/>
    <mergeCell ref="N35:Q35"/>
    <mergeCell ref="B40:D40"/>
    <mergeCell ref="E40:J40"/>
    <mergeCell ref="L40:M40"/>
    <mergeCell ref="N40:Q40"/>
    <mergeCell ref="B41:D41"/>
    <mergeCell ref="E41:J41"/>
    <mergeCell ref="L41:M41"/>
    <mergeCell ref="N41:Q41"/>
    <mergeCell ref="B38:D38"/>
    <mergeCell ref="E38:I38"/>
    <mergeCell ref="L38:M38"/>
    <mergeCell ref="N38:Q38"/>
    <mergeCell ref="B39:D39"/>
    <mergeCell ref="E39:J39"/>
    <mergeCell ref="L39:M39"/>
    <mergeCell ref="N39:Q39"/>
    <mergeCell ref="J48:M48"/>
    <mergeCell ref="B45:J45"/>
    <mergeCell ref="K45:Q45"/>
    <mergeCell ref="B46:J46"/>
    <mergeCell ref="K46:Q46"/>
    <mergeCell ref="B47:J47"/>
    <mergeCell ref="K47:Q47"/>
    <mergeCell ref="B42:D42"/>
    <mergeCell ref="E42:J42"/>
    <mergeCell ref="L42:M42"/>
    <mergeCell ref="N42:Q42"/>
    <mergeCell ref="B43:Q43"/>
    <mergeCell ref="B44:J44"/>
    <mergeCell ref="K44:Q44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F89D-1FDD-4761-8565-52BCE308491B}">
  <sheetPr>
    <pageSetUpPr fitToPage="1"/>
  </sheetPr>
  <dimension ref="A1:Q50"/>
  <sheetViews>
    <sheetView view="pageBreakPreview" topLeftCell="A3" zoomScale="115" zoomScaleNormal="100" zoomScaleSheetLayoutView="115" workbookViewId="0">
      <selection activeCell="N37" sqref="N37:Q37"/>
    </sheetView>
  </sheetViews>
  <sheetFormatPr defaultRowHeight="15"/>
  <cols>
    <col min="1" max="1" width="14.42578125" customWidth="1"/>
    <col min="2" max="2" width="5.5703125" customWidth="1"/>
    <col min="3" max="3" width="0" hidden="1" customWidth="1"/>
    <col min="4" max="4" width="0.28515625" customWidth="1"/>
    <col min="5" max="5" width="14.5703125" customWidth="1"/>
    <col min="6" max="6" width="6.5703125" customWidth="1"/>
    <col min="7" max="7" width="1.140625" customWidth="1"/>
    <col min="8" max="8" width="0.42578125" customWidth="1"/>
    <col min="9" max="9" width="15.28515625" customWidth="1"/>
    <col min="10" max="10" width="0.42578125" hidden="1" customWidth="1"/>
    <col min="11" max="11" width="7.85546875" customWidth="1"/>
    <col min="12" max="12" width="4.5703125" customWidth="1"/>
    <col min="13" max="13" width="4.28515625" customWidth="1"/>
    <col min="14" max="14" width="6.140625" customWidth="1"/>
    <col min="15" max="15" width="8.140625" customWidth="1"/>
    <col min="16" max="16" width="3" customWidth="1"/>
    <col min="17" max="17" width="6" customWidth="1"/>
  </cols>
  <sheetData>
    <row r="1" spans="1:17" ht="15.75" thickBot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</row>
    <row r="2" spans="1:17" ht="20.25">
      <c r="A2" s="65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</row>
    <row r="4" spans="1:17">
      <c r="A4" s="71" t="s">
        <v>72</v>
      </c>
      <c r="B4" s="72"/>
      <c r="C4" s="72"/>
      <c r="D4" s="72"/>
      <c r="E4" s="72"/>
      <c r="F4" s="72"/>
      <c r="G4" s="72"/>
      <c r="H4" s="72"/>
      <c r="I4" s="72"/>
      <c r="J4" s="72"/>
      <c r="K4" s="72" t="s">
        <v>3</v>
      </c>
      <c r="L4" s="72"/>
      <c r="M4" s="72"/>
      <c r="N4" s="72"/>
      <c r="O4" s="72"/>
      <c r="P4" s="72"/>
      <c r="Q4" s="73"/>
    </row>
    <row r="5" spans="1:17">
      <c r="A5" s="74" t="s">
        <v>32</v>
      </c>
      <c r="B5" s="75"/>
      <c r="C5" s="75"/>
      <c r="D5" s="75"/>
      <c r="E5" s="75"/>
      <c r="F5" s="75"/>
      <c r="G5" s="75"/>
      <c r="H5" s="76"/>
      <c r="I5" s="1" t="s">
        <v>4</v>
      </c>
      <c r="J5" s="77"/>
      <c r="K5" s="78"/>
      <c r="L5" s="78"/>
      <c r="M5" s="79"/>
      <c r="N5" s="2" t="s">
        <v>5</v>
      </c>
      <c r="O5" s="80" t="s">
        <v>128</v>
      </c>
      <c r="P5" s="81"/>
      <c r="Q5" s="82"/>
    </row>
    <row r="6" spans="1:17">
      <c r="A6" s="182" t="s">
        <v>33</v>
      </c>
      <c r="B6" s="183"/>
      <c r="C6" s="183"/>
      <c r="D6" s="183"/>
      <c r="E6" s="183"/>
      <c r="F6" s="183"/>
      <c r="G6" s="183"/>
      <c r="H6" s="3"/>
      <c r="I6" s="4" t="s">
        <v>6</v>
      </c>
      <c r="J6" s="5"/>
      <c r="K6" s="6"/>
      <c r="L6" s="102"/>
      <c r="M6" s="103"/>
      <c r="N6" s="106"/>
      <c r="O6" s="107"/>
      <c r="P6" s="107"/>
      <c r="Q6" s="108"/>
    </row>
    <row r="7" spans="1:17">
      <c r="A7" s="184"/>
      <c r="B7" s="185"/>
      <c r="C7" s="185"/>
      <c r="D7" s="185"/>
      <c r="E7" s="185"/>
      <c r="F7" s="185"/>
      <c r="G7" s="185"/>
      <c r="H7" s="3"/>
      <c r="I7" s="7" t="s">
        <v>7</v>
      </c>
      <c r="J7" s="8"/>
      <c r="K7" s="9"/>
      <c r="L7" s="104"/>
      <c r="M7" s="105"/>
      <c r="N7" s="109"/>
      <c r="O7" s="110"/>
      <c r="P7" s="110"/>
      <c r="Q7" s="111"/>
    </row>
    <row r="8" spans="1:17">
      <c r="A8" s="10" t="s">
        <v>8</v>
      </c>
      <c r="B8" s="112" t="s">
        <v>9</v>
      </c>
      <c r="C8" s="113"/>
      <c r="D8" s="114"/>
      <c r="E8" s="112" t="s">
        <v>10</v>
      </c>
      <c r="F8" s="113"/>
      <c r="G8" s="113"/>
      <c r="H8" s="113"/>
      <c r="I8" s="113"/>
      <c r="J8" s="114"/>
      <c r="K8" s="115" t="s">
        <v>11</v>
      </c>
      <c r="L8" s="112" t="s">
        <v>12</v>
      </c>
      <c r="M8" s="114"/>
      <c r="N8" s="112" t="s">
        <v>13</v>
      </c>
      <c r="O8" s="113"/>
      <c r="P8" s="113"/>
      <c r="Q8" s="117"/>
    </row>
    <row r="9" spans="1:17">
      <c r="A9" s="11" t="s">
        <v>14</v>
      </c>
      <c r="B9" s="83"/>
      <c r="C9" s="85"/>
      <c r="D9" s="84"/>
      <c r="E9" s="83"/>
      <c r="F9" s="85"/>
      <c r="G9" s="85"/>
      <c r="H9" s="85"/>
      <c r="I9" s="85"/>
      <c r="J9" s="84"/>
      <c r="K9" s="116"/>
      <c r="L9" s="83" t="s">
        <v>15</v>
      </c>
      <c r="M9" s="84"/>
      <c r="N9" s="83"/>
      <c r="O9" s="85"/>
      <c r="P9" s="85"/>
      <c r="Q9" s="86"/>
    </row>
    <row r="10" spans="1:17">
      <c r="A10" s="31">
        <v>1</v>
      </c>
      <c r="B10" s="87" t="s">
        <v>28</v>
      </c>
      <c r="C10" s="88"/>
      <c r="D10" s="89"/>
      <c r="E10" s="201" t="s">
        <v>29</v>
      </c>
      <c r="F10" s="202"/>
      <c r="G10" s="202"/>
      <c r="H10" s="202"/>
      <c r="I10" s="203"/>
      <c r="J10" s="12"/>
      <c r="K10" s="39">
        <v>3</v>
      </c>
      <c r="L10" s="93">
        <v>32500</v>
      </c>
      <c r="M10" s="94"/>
      <c r="N10" s="95">
        <f>K10*L10</f>
        <v>97500</v>
      </c>
      <c r="O10" s="96"/>
      <c r="P10" s="96"/>
      <c r="Q10" s="97"/>
    </row>
    <row r="11" spans="1:17">
      <c r="A11" s="31"/>
      <c r="B11" s="87"/>
      <c r="C11" s="88"/>
      <c r="D11" s="89"/>
      <c r="E11" s="191" t="s">
        <v>30</v>
      </c>
      <c r="F11" s="192"/>
      <c r="G11" s="192"/>
      <c r="H11" s="192"/>
      <c r="I11" s="193"/>
      <c r="J11" s="12"/>
      <c r="K11" s="39"/>
      <c r="L11" s="93"/>
      <c r="M11" s="94"/>
      <c r="N11" s="95">
        <f t="shared" ref="N11:N41" si="0">K11*L11</f>
        <v>0</v>
      </c>
      <c r="O11" s="96"/>
      <c r="P11" s="96"/>
      <c r="Q11" s="97"/>
    </row>
    <row r="12" spans="1:17">
      <c r="A12" s="31"/>
      <c r="B12" s="87"/>
      <c r="C12" s="88"/>
      <c r="D12" s="89"/>
      <c r="E12" s="191" t="s">
        <v>129</v>
      </c>
      <c r="F12" s="192"/>
      <c r="G12" s="192"/>
      <c r="H12" s="192"/>
      <c r="I12" s="193"/>
      <c r="J12" s="12"/>
      <c r="K12" s="39"/>
      <c r="L12" s="93"/>
      <c r="M12" s="94"/>
      <c r="N12" s="95">
        <f t="shared" si="0"/>
        <v>0</v>
      </c>
      <c r="O12" s="96"/>
      <c r="P12" s="96"/>
      <c r="Q12" s="97"/>
    </row>
    <row r="13" spans="1:17">
      <c r="A13" s="31"/>
      <c r="B13" s="87"/>
      <c r="C13" s="88"/>
      <c r="D13" s="89"/>
      <c r="E13" s="191" t="s">
        <v>130</v>
      </c>
      <c r="F13" s="192"/>
      <c r="G13" s="192"/>
      <c r="H13" s="192"/>
      <c r="I13" s="193"/>
      <c r="J13" s="12"/>
      <c r="K13" s="39"/>
      <c r="L13" s="93"/>
      <c r="M13" s="94"/>
      <c r="N13" s="95">
        <f t="shared" si="0"/>
        <v>0</v>
      </c>
      <c r="O13" s="96"/>
      <c r="P13" s="96"/>
      <c r="Q13" s="97"/>
    </row>
    <row r="14" spans="1:17">
      <c r="A14" s="31"/>
      <c r="B14" s="87"/>
      <c r="C14" s="88"/>
      <c r="D14" s="89"/>
      <c r="E14" s="191" t="s">
        <v>35</v>
      </c>
      <c r="F14" s="192"/>
      <c r="G14" s="192"/>
      <c r="H14" s="192"/>
      <c r="I14" s="193"/>
      <c r="J14" s="12"/>
      <c r="K14" s="39"/>
      <c r="L14" s="93"/>
      <c r="M14" s="94"/>
      <c r="N14" s="95">
        <f t="shared" si="0"/>
        <v>0</v>
      </c>
      <c r="O14" s="96"/>
      <c r="P14" s="96"/>
      <c r="Q14" s="97"/>
    </row>
    <row r="15" spans="1:17">
      <c r="A15" s="31"/>
      <c r="B15" s="87"/>
      <c r="C15" s="88"/>
      <c r="D15" s="89"/>
      <c r="E15" s="191" t="s">
        <v>121</v>
      </c>
      <c r="F15" s="192"/>
      <c r="G15" s="192"/>
      <c r="H15" s="192"/>
      <c r="I15" s="193"/>
      <c r="J15" s="12"/>
      <c r="K15" s="32"/>
      <c r="L15" s="122"/>
      <c r="M15" s="123"/>
      <c r="N15" s="95">
        <f t="shared" si="0"/>
        <v>0</v>
      </c>
      <c r="O15" s="96"/>
      <c r="P15" s="96"/>
      <c r="Q15" s="97"/>
    </row>
    <row r="16" spans="1:17">
      <c r="A16" s="31"/>
      <c r="B16" s="87"/>
      <c r="C16" s="88"/>
      <c r="D16" s="89"/>
      <c r="E16" s="191" t="s">
        <v>115</v>
      </c>
      <c r="F16" s="192"/>
      <c r="G16" s="192"/>
      <c r="H16" s="192"/>
      <c r="I16" s="193"/>
      <c r="J16" s="12"/>
      <c r="K16" s="39"/>
      <c r="L16" s="93"/>
      <c r="M16" s="94"/>
      <c r="N16" s="95">
        <f t="shared" si="0"/>
        <v>0</v>
      </c>
      <c r="O16" s="96"/>
      <c r="P16" s="96"/>
      <c r="Q16" s="97"/>
    </row>
    <row r="17" spans="1:17" ht="15" customHeight="1">
      <c r="A17" s="31">
        <v>2</v>
      </c>
      <c r="B17" s="87" t="s">
        <v>28</v>
      </c>
      <c r="C17" s="88"/>
      <c r="D17" s="89"/>
      <c r="E17" s="129" t="s">
        <v>116</v>
      </c>
      <c r="F17" s="130"/>
      <c r="G17" s="130"/>
      <c r="H17" s="130"/>
      <c r="I17" s="131"/>
      <c r="J17" s="12"/>
      <c r="K17" s="32">
        <v>1</v>
      </c>
      <c r="L17" s="122">
        <v>8200</v>
      </c>
      <c r="M17" s="123"/>
      <c r="N17" s="95">
        <f t="shared" si="0"/>
        <v>8200</v>
      </c>
      <c r="O17" s="96"/>
      <c r="P17" s="96"/>
      <c r="Q17" s="97"/>
    </row>
    <row r="18" spans="1:17" ht="15" customHeight="1">
      <c r="A18" s="31"/>
      <c r="B18" s="87"/>
      <c r="C18" s="88"/>
      <c r="D18" s="89"/>
      <c r="E18" s="204" t="s">
        <v>118</v>
      </c>
      <c r="F18" s="205"/>
      <c r="G18" s="205"/>
      <c r="H18" s="205"/>
      <c r="I18" s="205"/>
      <c r="J18" s="12"/>
      <c r="K18" s="32"/>
      <c r="L18" s="122"/>
      <c r="M18" s="123"/>
      <c r="N18" s="95">
        <f t="shared" si="0"/>
        <v>0</v>
      </c>
      <c r="O18" s="96"/>
      <c r="P18" s="96"/>
      <c r="Q18" s="97"/>
    </row>
    <row r="19" spans="1:17" ht="14.45" customHeight="1">
      <c r="A19" s="31"/>
      <c r="B19" s="87"/>
      <c r="C19" s="88"/>
      <c r="D19" s="89"/>
      <c r="E19" s="186" t="s">
        <v>117</v>
      </c>
      <c r="F19" s="187"/>
      <c r="G19" s="187"/>
      <c r="H19" s="187"/>
      <c r="I19" s="188"/>
      <c r="J19" s="12"/>
      <c r="K19" s="32"/>
      <c r="L19" s="122"/>
      <c r="M19" s="123"/>
      <c r="N19" s="95">
        <f t="shared" si="0"/>
        <v>0</v>
      </c>
      <c r="O19" s="96"/>
      <c r="P19" s="96"/>
      <c r="Q19" s="97"/>
    </row>
    <row r="20" spans="1:17" ht="14.45" customHeight="1">
      <c r="A20" s="31"/>
      <c r="B20" s="87"/>
      <c r="C20" s="88"/>
      <c r="D20" s="89"/>
      <c r="E20" s="186" t="s">
        <v>119</v>
      </c>
      <c r="F20" s="187"/>
      <c r="G20" s="187"/>
      <c r="H20" s="187"/>
      <c r="I20" s="188"/>
      <c r="J20" s="12"/>
      <c r="K20" s="32"/>
      <c r="L20" s="122"/>
      <c r="M20" s="123"/>
      <c r="N20" s="95">
        <f t="shared" si="0"/>
        <v>0</v>
      </c>
      <c r="O20" s="96"/>
      <c r="P20" s="96"/>
      <c r="Q20" s="97"/>
    </row>
    <row r="21" spans="1:17">
      <c r="A21" s="31">
        <v>3</v>
      </c>
      <c r="B21" s="87" t="s">
        <v>28</v>
      </c>
      <c r="C21" s="88"/>
      <c r="D21" s="89"/>
      <c r="E21" s="129" t="s">
        <v>120</v>
      </c>
      <c r="F21" s="130"/>
      <c r="G21" s="130"/>
      <c r="H21" s="130"/>
      <c r="I21" s="131"/>
      <c r="J21" s="12"/>
      <c r="K21" s="32">
        <v>2</v>
      </c>
      <c r="L21" s="122">
        <v>9800</v>
      </c>
      <c r="M21" s="123"/>
      <c r="N21" s="95">
        <f t="shared" si="0"/>
        <v>19600</v>
      </c>
      <c r="O21" s="96"/>
      <c r="P21" s="96"/>
      <c r="Q21" s="97"/>
    </row>
    <row r="22" spans="1:17" ht="14.45" customHeight="1">
      <c r="A22" s="31"/>
      <c r="B22" s="87"/>
      <c r="C22" s="88"/>
      <c r="D22" s="89"/>
      <c r="E22" s="186" t="s">
        <v>121</v>
      </c>
      <c r="F22" s="187"/>
      <c r="G22" s="187"/>
      <c r="H22" s="187"/>
      <c r="I22" s="188"/>
      <c r="J22" s="14"/>
      <c r="K22" s="30"/>
      <c r="L22" s="122"/>
      <c r="M22" s="123"/>
      <c r="N22" s="95">
        <f t="shared" si="0"/>
        <v>0</v>
      </c>
      <c r="O22" s="96"/>
      <c r="P22" s="96"/>
      <c r="Q22" s="97"/>
    </row>
    <row r="23" spans="1:17" ht="14.45" customHeight="1">
      <c r="A23" s="31"/>
      <c r="B23" s="87"/>
      <c r="C23" s="88"/>
      <c r="D23" s="89"/>
      <c r="E23" s="186" t="s">
        <v>122</v>
      </c>
      <c r="F23" s="187"/>
      <c r="G23" s="187"/>
      <c r="H23" s="187"/>
      <c r="I23" s="188"/>
      <c r="J23" s="12"/>
      <c r="K23" s="29"/>
      <c r="L23" s="122"/>
      <c r="M23" s="123"/>
      <c r="N23" s="95">
        <f t="shared" si="0"/>
        <v>0</v>
      </c>
      <c r="O23" s="96"/>
      <c r="P23" s="96"/>
      <c r="Q23" s="97"/>
    </row>
    <row r="24" spans="1:17">
      <c r="A24" s="31"/>
      <c r="B24" s="87"/>
      <c r="C24" s="88"/>
      <c r="D24" s="89"/>
      <c r="E24" s="186" t="s">
        <v>123</v>
      </c>
      <c r="F24" s="187"/>
      <c r="G24" s="187"/>
      <c r="H24" s="187"/>
      <c r="I24" s="188"/>
      <c r="J24" s="12"/>
      <c r="K24" s="32"/>
      <c r="L24" s="122"/>
      <c r="M24" s="123"/>
      <c r="N24" s="95">
        <f t="shared" si="0"/>
        <v>0</v>
      </c>
      <c r="O24" s="96"/>
      <c r="P24" s="96"/>
      <c r="Q24" s="97"/>
    </row>
    <row r="25" spans="1:17">
      <c r="A25" s="31"/>
      <c r="B25" s="87"/>
      <c r="C25" s="88"/>
      <c r="D25" s="89"/>
      <c r="E25" s="186" t="s">
        <v>124</v>
      </c>
      <c r="F25" s="187"/>
      <c r="G25" s="187"/>
      <c r="H25" s="187"/>
      <c r="I25" s="188"/>
      <c r="J25" s="12"/>
      <c r="K25" s="29"/>
      <c r="L25" s="122"/>
      <c r="M25" s="123"/>
      <c r="N25" s="95">
        <f t="shared" si="0"/>
        <v>0</v>
      </c>
      <c r="O25" s="96"/>
      <c r="P25" s="96"/>
      <c r="Q25" s="97"/>
    </row>
    <row r="26" spans="1:17">
      <c r="A26" s="31"/>
      <c r="B26" s="87"/>
      <c r="C26" s="88"/>
      <c r="D26" s="89"/>
      <c r="E26" s="186" t="s">
        <v>125</v>
      </c>
      <c r="F26" s="187"/>
      <c r="G26" s="187"/>
      <c r="H26" s="187"/>
      <c r="I26" s="188"/>
      <c r="J26" s="12"/>
      <c r="K26" s="29"/>
      <c r="L26" s="122"/>
      <c r="M26" s="123"/>
      <c r="N26" s="95">
        <f t="shared" si="0"/>
        <v>0</v>
      </c>
      <c r="O26" s="96"/>
      <c r="P26" s="96"/>
      <c r="Q26" s="97"/>
    </row>
    <row r="27" spans="1:17">
      <c r="A27" s="31"/>
      <c r="B27" s="87"/>
      <c r="C27" s="88"/>
      <c r="D27" s="89"/>
      <c r="E27" s="186" t="s">
        <v>126</v>
      </c>
      <c r="F27" s="187"/>
      <c r="G27" s="187"/>
      <c r="H27" s="187"/>
      <c r="I27" s="188"/>
      <c r="J27" s="12"/>
      <c r="K27" s="32"/>
      <c r="L27" s="122"/>
      <c r="M27" s="123"/>
      <c r="N27" s="95">
        <f t="shared" si="0"/>
        <v>0</v>
      </c>
      <c r="O27" s="96"/>
      <c r="P27" s="96"/>
      <c r="Q27" s="97"/>
    </row>
    <row r="28" spans="1:17">
      <c r="A28" s="31">
        <v>4</v>
      </c>
      <c r="B28" s="87" t="s">
        <v>28</v>
      </c>
      <c r="C28" s="88"/>
      <c r="D28" s="89"/>
      <c r="E28" s="129" t="s">
        <v>110</v>
      </c>
      <c r="F28" s="130"/>
      <c r="G28" s="130"/>
      <c r="H28" s="130"/>
      <c r="I28" s="131"/>
      <c r="J28" s="12"/>
      <c r="K28" s="32">
        <v>1</v>
      </c>
      <c r="L28" s="122">
        <v>28900</v>
      </c>
      <c r="M28" s="123"/>
      <c r="N28" s="95">
        <f t="shared" si="0"/>
        <v>28900</v>
      </c>
      <c r="O28" s="96"/>
      <c r="P28" s="96"/>
      <c r="Q28" s="97"/>
    </row>
    <row r="29" spans="1:17">
      <c r="A29" s="31"/>
      <c r="B29" s="87"/>
      <c r="C29" s="88"/>
      <c r="D29" s="89"/>
      <c r="E29" s="186" t="s">
        <v>111</v>
      </c>
      <c r="F29" s="187"/>
      <c r="G29" s="187"/>
      <c r="H29" s="187"/>
      <c r="I29" s="188"/>
      <c r="J29" s="45"/>
      <c r="K29" s="32"/>
      <c r="L29" s="122"/>
      <c r="M29" s="123"/>
      <c r="N29" s="95">
        <f t="shared" si="0"/>
        <v>0</v>
      </c>
      <c r="O29" s="96"/>
      <c r="P29" s="96"/>
      <c r="Q29" s="97"/>
    </row>
    <row r="30" spans="1:17">
      <c r="A30" s="31"/>
      <c r="B30" s="87"/>
      <c r="C30" s="88"/>
      <c r="D30" s="89"/>
      <c r="E30" s="186" t="s">
        <v>112</v>
      </c>
      <c r="F30" s="187"/>
      <c r="G30" s="187"/>
      <c r="H30" s="187"/>
      <c r="I30" s="188"/>
      <c r="J30" s="45"/>
      <c r="K30" s="32"/>
      <c r="L30" s="122"/>
      <c r="M30" s="123"/>
      <c r="N30" s="95">
        <f t="shared" si="0"/>
        <v>0</v>
      </c>
      <c r="O30" s="96"/>
      <c r="P30" s="96"/>
      <c r="Q30" s="97"/>
    </row>
    <row r="31" spans="1:17">
      <c r="A31" s="31"/>
      <c r="B31" s="87"/>
      <c r="C31" s="88"/>
      <c r="D31" s="89"/>
      <c r="E31" s="186" t="s">
        <v>113</v>
      </c>
      <c r="F31" s="187"/>
      <c r="G31" s="187"/>
      <c r="H31" s="187"/>
      <c r="I31" s="188"/>
      <c r="J31" s="46"/>
      <c r="K31" s="32"/>
      <c r="L31" s="122"/>
      <c r="M31" s="123"/>
      <c r="N31" s="95">
        <f t="shared" si="0"/>
        <v>0</v>
      </c>
      <c r="O31" s="96"/>
      <c r="P31" s="96"/>
      <c r="Q31" s="97"/>
    </row>
    <row r="32" spans="1:17">
      <c r="A32" s="31"/>
      <c r="B32" s="87"/>
      <c r="C32" s="88"/>
      <c r="D32" s="89"/>
      <c r="E32" s="186" t="s">
        <v>114</v>
      </c>
      <c r="F32" s="187"/>
      <c r="G32" s="187"/>
      <c r="H32" s="187"/>
      <c r="I32" s="187"/>
      <c r="J32" s="188"/>
      <c r="K32" s="32"/>
      <c r="L32" s="194"/>
      <c r="M32" s="195"/>
      <c r="N32" s="95">
        <f t="shared" si="0"/>
        <v>0</v>
      </c>
      <c r="O32" s="96"/>
      <c r="P32" s="96"/>
      <c r="Q32" s="97"/>
    </row>
    <row r="33" spans="1:17">
      <c r="A33" s="31">
        <v>5</v>
      </c>
      <c r="B33" s="36" t="s">
        <v>28</v>
      </c>
      <c r="C33" s="37"/>
      <c r="D33" s="38"/>
      <c r="E33" s="129" t="s">
        <v>131</v>
      </c>
      <c r="F33" s="130"/>
      <c r="G33" s="130"/>
      <c r="H33" s="130"/>
      <c r="I33" s="131"/>
      <c r="J33" s="12"/>
      <c r="K33" s="32">
        <v>1</v>
      </c>
      <c r="L33" s="194">
        <v>5200</v>
      </c>
      <c r="M33" s="195"/>
      <c r="N33" s="95">
        <f t="shared" si="0"/>
        <v>5200</v>
      </c>
      <c r="O33" s="96"/>
      <c r="P33" s="96"/>
      <c r="Q33" s="97"/>
    </row>
    <row r="34" spans="1:17">
      <c r="A34" s="31"/>
      <c r="B34" s="36"/>
      <c r="C34" s="37"/>
      <c r="D34" s="38"/>
      <c r="E34" s="186" t="s">
        <v>132</v>
      </c>
      <c r="F34" s="187"/>
      <c r="G34" s="187"/>
      <c r="H34" s="187"/>
      <c r="I34" s="188"/>
      <c r="J34" s="12"/>
      <c r="K34" s="29"/>
      <c r="L34" s="194"/>
      <c r="M34" s="195"/>
      <c r="N34" s="95">
        <f t="shared" si="0"/>
        <v>0</v>
      </c>
      <c r="O34" s="96"/>
      <c r="P34" s="96"/>
      <c r="Q34" s="97"/>
    </row>
    <row r="35" spans="1:17">
      <c r="A35" s="31"/>
      <c r="B35" s="36"/>
      <c r="C35" s="37"/>
      <c r="D35" s="38"/>
      <c r="E35" s="186" t="s">
        <v>133</v>
      </c>
      <c r="F35" s="187"/>
      <c r="G35" s="187"/>
      <c r="H35" s="187"/>
      <c r="I35" s="188"/>
      <c r="J35" s="12"/>
      <c r="K35" s="32"/>
      <c r="L35" s="194"/>
      <c r="M35" s="195"/>
      <c r="N35" s="95">
        <f t="shared" si="0"/>
        <v>0</v>
      </c>
      <c r="O35" s="96"/>
      <c r="P35" s="96"/>
      <c r="Q35" s="97"/>
    </row>
    <row r="36" spans="1:17">
      <c r="A36" s="31"/>
      <c r="B36" s="36"/>
      <c r="C36" s="37"/>
      <c r="D36" s="38"/>
      <c r="E36" s="186" t="s">
        <v>134</v>
      </c>
      <c r="F36" s="187"/>
      <c r="G36" s="187"/>
      <c r="H36" s="187"/>
      <c r="I36" s="188"/>
      <c r="J36" s="45"/>
      <c r="K36" s="32"/>
      <c r="L36" s="122"/>
      <c r="M36" s="123"/>
      <c r="N36" s="95">
        <f t="shared" si="0"/>
        <v>0</v>
      </c>
      <c r="O36" s="96"/>
      <c r="P36" s="96"/>
      <c r="Q36" s="97"/>
    </row>
    <row r="37" spans="1:17">
      <c r="A37" s="31"/>
      <c r="B37" s="87"/>
      <c r="C37" s="88"/>
      <c r="D37" s="89"/>
      <c r="E37" s="186" t="s">
        <v>135</v>
      </c>
      <c r="F37" s="187"/>
      <c r="G37" s="187"/>
      <c r="H37" s="187"/>
      <c r="I37" s="188"/>
      <c r="J37" s="45"/>
      <c r="K37" s="32"/>
      <c r="L37" s="122"/>
      <c r="M37" s="123"/>
      <c r="N37" s="95">
        <f t="shared" si="0"/>
        <v>0</v>
      </c>
      <c r="O37" s="96"/>
      <c r="P37" s="96"/>
      <c r="Q37" s="97"/>
    </row>
    <row r="38" spans="1:17">
      <c r="A38" s="31">
        <v>6</v>
      </c>
      <c r="B38" s="87" t="s">
        <v>28</v>
      </c>
      <c r="C38" s="88"/>
      <c r="D38" s="89"/>
      <c r="E38" s="129" t="s">
        <v>136</v>
      </c>
      <c r="F38" s="130"/>
      <c r="G38" s="130"/>
      <c r="H38" s="130"/>
      <c r="I38" s="131"/>
      <c r="J38" s="46"/>
      <c r="K38" s="42">
        <v>1</v>
      </c>
      <c r="L38" s="122">
        <v>2500</v>
      </c>
      <c r="M38" s="123"/>
      <c r="N38" s="95">
        <f t="shared" si="0"/>
        <v>2500</v>
      </c>
      <c r="O38" s="96"/>
      <c r="P38" s="96"/>
      <c r="Q38" s="97"/>
    </row>
    <row r="39" spans="1:17">
      <c r="A39" s="31"/>
      <c r="B39" s="137"/>
      <c r="C39" s="138"/>
      <c r="D39" s="139"/>
      <c r="E39" s="186" t="s">
        <v>137</v>
      </c>
      <c r="F39" s="187"/>
      <c r="G39" s="187"/>
      <c r="H39" s="187"/>
      <c r="I39" s="187"/>
      <c r="J39" s="188"/>
      <c r="K39" s="42"/>
      <c r="L39" s="93"/>
      <c r="M39" s="94"/>
      <c r="N39" s="95">
        <f t="shared" si="0"/>
        <v>0</v>
      </c>
      <c r="O39" s="96"/>
      <c r="P39" s="96"/>
      <c r="Q39" s="97"/>
    </row>
    <row r="40" spans="1:17">
      <c r="A40" s="31"/>
      <c r="B40" s="137"/>
      <c r="C40" s="138"/>
      <c r="D40" s="139"/>
      <c r="E40" s="169"/>
      <c r="F40" s="170"/>
      <c r="G40" s="170"/>
      <c r="H40" s="170"/>
      <c r="I40" s="170"/>
      <c r="J40" s="171"/>
      <c r="K40" s="44"/>
      <c r="L40" s="93"/>
      <c r="M40" s="94"/>
      <c r="N40" s="95">
        <f t="shared" si="0"/>
        <v>0</v>
      </c>
      <c r="O40" s="96"/>
      <c r="P40" s="96"/>
      <c r="Q40" s="97"/>
    </row>
    <row r="41" spans="1:17" ht="15.75">
      <c r="A41" s="13"/>
      <c r="B41" s="137"/>
      <c r="C41" s="138"/>
      <c r="D41" s="139"/>
      <c r="E41" s="175"/>
      <c r="F41" s="176"/>
      <c r="G41" s="176"/>
      <c r="H41" s="176"/>
      <c r="I41" s="176"/>
      <c r="J41" s="177"/>
      <c r="K41" s="33"/>
      <c r="L41" s="143"/>
      <c r="M41" s="144"/>
      <c r="N41" s="95">
        <f t="shared" si="0"/>
        <v>0</v>
      </c>
      <c r="O41" s="96"/>
      <c r="P41" s="96"/>
      <c r="Q41" s="97"/>
    </row>
    <row r="42" spans="1:17" ht="15.75">
      <c r="A42" s="16" t="s">
        <v>16</v>
      </c>
      <c r="B42" s="145"/>
      <c r="C42" s="146"/>
      <c r="D42" s="147"/>
      <c r="E42" s="148"/>
      <c r="F42" s="149"/>
      <c r="G42" s="149"/>
      <c r="H42" s="149"/>
      <c r="I42" s="149"/>
      <c r="J42" s="150"/>
      <c r="K42" s="17"/>
      <c r="L42" s="151"/>
      <c r="M42" s="152"/>
      <c r="N42" s="153">
        <f>SUM(N10:Q41)</f>
        <v>161900</v>
      </c>
      <c r="O42" s="154"/>
      <c r="P42" s="154"/>
      <c r="Q42" s="155"/>
    </row>
    <row r="43" spans="1:17" ht="15.75">
      <c r="A43" s="18" t="s">
        <v>17</v>
      </c>
      <c r="B43" s="189" t="s">
        <v>127</v>
      </c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90"/>
    </row>
    <row r="44" spans="1:17">
      <c r="A44" s="19"/>
      <c r="B44" s="162" t="s">
        <v>18</v>
      </c>
      <c r="C44" s="162"/>
      <c r="D44" s="162"/>
      <c r="E44" s="162"/>
      <c r="F44" s="162"/>
      <c r="G44" s="162"/>
      <c r="H44" s="162"/>
      <c r="I44" s="162"/>
      <c r="J44" s="162"/>
      <c r="K44" s="162" t="s">
        <v>19</v>
      </c>
      <c r="L44" s="162"/>
      <c r="M44" s="162"/>
      <c r="N44" s="162"/>
      <c r="O44" s="162"/>
      <c r="P44" s="162"/>
      <c r="Q44" s="163"/>
    </row>
    <row r="45" spans="1:17">
      <c r="A45" s="20" t="s">
        <v>20</v>
      </c>
      <c r="B45" s="157" t="s">
        <v>21</v>
      </c>
      <c r="C45" s="157"/>
      <c r="D45" s="157"/>
      <c r="E45" s="157"/>
      <c r="F45" s="157"/>
      <c r="G45" s="157"/>
      <c r="H45" s="157"/>
      <c r="I45" s="157"/>
      <c r="J45" s="157"/>
      <c r="K45" s="157" t="s">
        <v>22</v>
      </c>
      <c r="L45" s="157"/>
      <c r="M45" s="157"/>
      <c r="N45" s="157"/>
      <c r="O45" s="157"/>
      <c r="P45" s="157"/>
      <c r="Q45" s="158"/>
    </row>
    <row r="46" spans="1:17">
      <c r="A46" s="20" t="s">
        <v>23</v>
      </c>
      <c r="B46" s="164" t="s">
        <v>70</v>
      </c>
      <c r="C46" s="164"/>
      <c r="D46" s="164"/>
      <c r="E46" s="164"/>
      <c r="F46" s="164"/>
      <c r="G46" s="164"/>
      <c r="H46" s="164"/>
      <c r="I46" s="164"/>
      <c r="J46" s="164"/>
      <c r="K46" s="164" t="s">
        <v>71</v>
      </c>
      <c r="L46" s="164"/>
      <c r="M46" s="164"/>
      <c r="N46" s="164"/>
      <c r="O46" s="164"/>
      <c r="P46" s="164"/>
      <c r="Q46" s="165"/>
    </row>
    <row r="47" spans="1:17">
      <c r="A47" s="20" t="s">
        <v>25</v>
      </c>
      <c r="B47" s="156" t="s">
        <v>34</v>
      </c>
      <c r="C47" s="156"/>
      <c r="D47" s="156"/>
      <c r="E47" s="156"/>
      <c r="F47" s="156"/>
      <c r="G47" s="156"/>
      <c r="H47" s="156"/>
      <c r="I47" s="156"/>
      <c r="J47" s="156"/>
      <c r="K47" s="157" t="s">
        <v>26</v>
      </c>
      <c r="L47" s="157"/>
      <c r="M47" s="157"/>
      <c r="N47" s="157"/>
      <c r="O47" s="157"/>
      <c r="P47" s="157"/>
      <c r="Q47" s="158"/>
    </row>
    <row r="48" spans="1:17">
      <c r="A48" s="21"/>
      <c r="B48" s="22"/>
      <c r="C48" s="22"/>
      <c r="D48" s="22"/>
      <c r="E48" s="22"/>
      <c r="F48" s="22"/>
      <c r="G48" s="22"/>
      <c r="H48" s="22"/>
      <c r="I48" s="22"/>
      <c r="J48" s="159"/>
      <c r="K48" s="159"/>
      <c r="L48" s="159"/>
      <c r="M48" s="159"/>
      <c r="N48" s="22"/>
      <c r="O48" s="22"/>
      <c r="P48" s="22"/>
      <c r="Q48" s="23"/>
    </row>
    <row r="49" spans="1:17">
      <c r="A49" s="24"/>
      <c r="Q49" s="25"/>
    </row>
    <row r="50" spans="1:17" ht="15.75" thickBot="1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8"/>
    </row>
  </sheetData>
  <mergeCells count="158">
    <mergeCell ref="A1:Q1"/>
    <mergeCell ref="A2:Q2"/>
    <mergeCell ref="A3:Q3"/>
    <mergeCell ref="A4:J4"/>
    <mergeCell ref="K4:Q4"/>
    <mergeCell ref="A5:H5"/>
    <mergeCell ref="J5:M5"/>
    <mergeCell ref="O5:Q5"/>
    <mergeCell ref="A6:G7"/>
    <mergeCell ref="L6:M7"/>
    <mergeCell ref="N6:Q6"/>
    <mergeCell ref="N7:Q7"/>
    <mergeCell ref="B8:D8"/>
    <mergeCell ref="E8:J9"/>
    <mergeCell ref="K8:K9"/>
    <mergeCell ref="L8:M8"/>
    <mergeCell ref="N8:Q8"/>
    <mergeCell ref="B9:D9"/>
    <mergeCell ref="B11:D11"/>
    <mergeCell ref="E11:I11"/>
    <mergeCell ref="L11:M11"/>
    <mergeCell ref="N11:Q11"/>
    <mergeCell ref="B12:D12"/>
    <mergeCell ref="E12:I12"/>
    <mergeCell ref="L12:M12"/>
    <mergeCell ref="N12:Q12"/>
    <mergeCell ref="L9:M9"/>
    <mergeCell ref="N9:Q9"/>
    <mergeCell ref="B10:D10"/>
    <mergeCell ref="E10:I10"/>
    <mergeCell ref="L10:M10"/>
    <mergeCell ref="N10:Q10"/>
    <mergeCell ref="B15:D15"/>
    <mergeCell ref="E15:I15"/>
    <mergeCell ref="L15:M15"/>
    <mergeCell ref="N15:Q15"/>
    <mergeCell ref="B16:D16"/>
    <mergeCell ref="E16:I16"/>
    <mergeCell ref="L16:M16"/>
    <mergeCell ref="N16:Q16"/>
    <mergeCell ref="B13:D13"/>
    <mergeCell ref="E13:I13"/>
    <mergeCell ref="L13:M13"/>
    <mergeCell ref="N13:Q13"/>
    <mergeCell ref="B14:D14"/>
    <mergeCell ref="E14:I14"/>
    <mergeCell ref="L14:M14"/>
    <mergeCell ref="N14:Q14"/>
    <mergeCell ref="B19:D19"/>
    <mergeCell ref="E19:I19"/>
    <mergeCell ref="L19:M19"/>
    <mergeCell ref="N19:Q19"/>
    <mergeCell ref="B20:D20"/>
    <mergeCell ref="E20:I20"/>
    <mergeCell ref="L20:M20"/>
    <mergeCell ref="N20:Q20"/>
    <mergeCell ref="B17:D17"/>
    <mergeCell ref="E17:I17"/>
    <mergeCell ref="L17:M17"/>
    <mergeCell ref="N17:Q17"/>
    <mergeCell ref="B18:D18"/>
    <mergeCell ref="E18:I18"/>
    <mergeCell ref="L18:M18"/>
    <mergeCell ref="N18:Q18"/>
    <mergeCell ref="B23:D23"/>
    <mergeCell ref="E23:I23"/>
    <mergeCell ref="L23:M23"/>
    <mergeCell ref="N23:Q23"/>
    <mergeCell ref="B24:D24"/>
    <mergeCell ref="E24:I24"/>
    <mergeCell ref="L24:M24"/>
    <mergeCell ref="N24:Q24"/>
    <mergeCell ref="B21:D21"/>
    <mergeCell ref="E21:I21"/>
    <mergeCell ref="L21:M21"/>
    <mergeCell ref="N21:Q21"/>
    <mergeCell ref="B22:D22"/>
    <mergeCell ref="E22:I22"/>
    <mergeCell ref="L22:M22"/>
    <mergeCell ref="N22:Q22"/>
    <mergeCell ref="B27:D27"/>
    <mergeCell ref="E27:I27"/>
    <mergeCell ref="L27:M27"/>
    <mergeCell ref="N27:Q27"/>
    <mergeCell ref="B28:D28"/>
    <mergeCell ref="E28:I28"/>
    <mergeCell ref="L28:M28"/>
    <mergeCell ref="N28:Q28"/>
    <mergeCell ref="B25:D25"/>
    <mergeCell ref="E25:I25"/>
    <mergeCell ref="L25:M25"/>
    <mergeCell ref="N25:Q25"/>
    <mergeCell ref="B26:D26"/>
    <mergeCell ref="E26:I26"/>
    <mergeCell ref="L26:M26"/>
    <mergeCell ref="N26:Q26"/>
    <mergeCell ref="B31:D31"/>
    <mergeCell ref="E31:I31"/>
    <mergeCell ref="L31:M31"/>
    <mergeCell ref="N31:Q31"/>
    <mergeCell ref="B32:D32"/>
    <mergeCell ref="N32:Q32"/>
    <mergeCell ref="B29:D29"/>
    <mergeCell ref="E29:I29"/>
    <mergeCell ref="L29:M29"/>
    <mergeCell ref="N29:Q29"/>
    <mergeCell ref="B30:D30"/>
    <mergeCell ref="E30:I30"/>
    <mergeCell ref="L30:M30"/>
    <mergeCell ref="N30:Q30"/>
    <mergeCell ref="E36:I36"/>
    <mergeCell ref="L36:M36"/>
    <mergeCell ref="N36:Q36"/>
    <mergeCell ref="B37:D37"/>
    <mergeCell ref="E37:I37"/>
    <mergeCell ref="L37:M37"/>
    <mergeCell ref="N37:Q37"/>
    <mergeCell ref="E33:I33"/>
    <mergeCell ref="N33:Q33"/>
    <mergeCell ref="E34:I34"/>
    <mergeCell ref="N34:Q34"/>
    <mergeCell ref="E35:I35"/>
    <mergeCell ref="L35:M35"/>
    <mergeCell ref="N35:Q35"/>
    <mergeCell ref="L41:M41"/>
    <mergeCell ref="N41:Q41"/>
    <mergeCell ref="B38:D38"/>
    <mergeCell ref="E38:I38"/>
    <mergeCell ref="L38:M38"/>
    <mergeCell ref="N38:Q38"/>
    <mergeCell ref="B39:D39"/>
    <mergeCell ref="E39:J39"/>
    <mergeCell ref="L39:M39"/>
    <mergeCell ref="N39:Q39"/>
    <mergeCell ref="J48:M48"/>
    <mergeCell ref="E32:J32"/>
    <mergeCell ref="L33:M33"/>
    <mergeCell ref="L34:M34"/>
    <mergeCell ref="L32:M32"/>
    <mergeCell ref="B45:J45"/>
    <mergeCell ref="K45:Q45"/>
    <mergeCell ref="B46:J46"/>
    <mergeCell ref="K46:Q46"/>
    <mergeCell ref="B47:J47"/>
    <mergeCell ref="K47:Q47"/>
    <mergeCell ref="B42:D42"/>
    <mergeCell ref="E42:J42"/>
    <mergeCell ref="L42:M42"/>
    <mergeCell ref="N42:Q42"/>
    <mergeCell ref="B43:Q43"/>
    <mergeCell ref="B44:J44"/>
    <mergeCell ref="K44:Q44"/>
    <mergeCell ref="B40:D40"/>
    <mergeCell ref="E40:J40"/>
    <mergeCell ref="L40:M40"/>
    <mergeCell ref="N40:Q40"/>
    <mergeCell ref="B41:D41"/>
    <mergeCell ref="E41:J4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50"/>
  <sheetViews>
    <sheetView view="pageBreakPreview" topLeftCell="A15" zoomScale="130" zoomScaleNormal="100" zoomScaleSheetLayoutView="130" workbookViewId="0">
      <selection activeCell="E23" sqref="E23:I23"/>
    </sheetView>
  </sheetViews>
  <sheetFormatPr defaultRowHeight="15"/>
  <cols>
    <col min="1" max="1" width="14.42578125" customWidth="1"/>
    <col min="2" max="2" width="5.5703125" customWidth="1"/>
    <col min="3" max="3" width="0" hidden="1" customWidth="1"/>
    <col min="4" max="4" width="0.28515625" customWidth="1"/>
    <col min="5" max="5" width="14.5703125" customWidth="1"/>
    <col min="6" max="6" width="6.5703125" customWidth="1"/>
    <col min="7" max="7" width="1.140625" customWidth="1"/>
    <col min="8" max="8" width="0.42578125" customWidth="1"/>
    <col min="9" max="9" width="15.28515625" customWidth="1"/>
    <col min="10" max="10" width="0.42578125" hidden="1" customWidth="1"/>
    <col min="11" max="11" width="7.85546875" customWidth="1"/>
    <col min="12" max="12" width="4.5703125" customWidth="1"/>
    <col min="13" max="13" width="4.28515625" customWidth="1"/>
    <col min="14" max="14" width="6.140625" customWidth="1"/>
    <col min="15" max="15" width="8.140625" customWidth="1"/>
    <col min="16" max="16" width="3" customWidth="1"/>
    <col min="17" max="17" width="6" customWidth="1"/>
  </cols>
  <sheetData>
    <row r="1" spans="1:17" ht="15.75" thickBot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</row>
    <row r="2" spans="1:17" ht="20.25">
      <c r="A2" s="65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</row>
    <row r="4" spans="1:17">
      <c r="A4" s="71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 t="s">
        <v>3</v>
      </c>
      <c r="L4" s="72"/>
      <c r="M4" s="72"/>
      <c r="N4" s="72"/>
      <c r="O4" s="72"/>
      <c r="P4" s="72"/>
      <c r="Q4" s="73"/>
    </row>
    <row r="5" spans="1:17">
      <c r="A5" s="74" t="s">
        <v>32</v>
      </c>
      <c r="B5" s="75"/>
      <c r="C5" s="75"/>
      <c r="D5" s="75"/>
      <c r="E5" s="75"/>
      <c r="F5" s="75"/>
      <c r="G5" s="75"/>
      <c r="H5" s="76"/>
      <c r="I5" s="1" t="s">
        <v>4</v>
      </c>
      <c r="J5" s="77"/>
      <c r="K5" s="78"/>
      <c r="L5" s="78"/>
      <c r="M5" s="79"/>
      <c r="N5" s="2" t="s">
        <v>5</v>
      </c>
      <c r="O5" s="80" t="s">
        <v>68</v>
      </c>
      <c r="P5" s="81"/>
      <c r="Q5" s="82"/>
    </row>
    <row r="6" spans="1:17">
      <c r="A6" s="182" t="s">
        <v>33</v>
      </c>
      <c r="B6" s="183"/>
      <c r="C6" s="183"/>
      <c r="D6" s="183"/>
      <c r="E6" s="183"/>
      <c r="F6" s="183"/>
      <c r="G6" s="183"/>
      <c r="H6" s="3"/>
      <c r="I6" s="4" t="s">
        <v>6</v>
      </c>
      <c r="J6" s="5"/>
      <c r="K6" s="6"/>
      <c r="L6" s="102"/>
      <c r="M6" s="103"/>
      <c r="N6" s="106"/>
      <c r="O6" s="107"/>
      <c r="P6" s="107"/>
      <c r="Q6" s="108"/>
    </row>
    <row r="7" spans="1:17">
      <c r="A7" s="184"/>
      <c r="B7" s="185"/>
      <c r="C7" s="185"/>
      <c r="D7" s="185"/>
      <c r="E7" s="185"/>
      <c r="F7" s="185"/>
      <c r="G7" s="185"/>
      <c r="H7" s="3"/>
      <c r="I7" s="7" t="s">
        <v>7</v>
      </c>
      <c r="J7" s="8"/>
      <c r="K7" s="9"/>
      <c r="L7" s="104"/>
      <c r="M7" s="105"/>
      <c r="N7" s="109"/>
      <c r="O7" s="110"/>
      <c r="P7" s="110"/>
      <c r="Q7" s="111"/>
    </row>
    <row r="8" spans="1:17">
      <c r="A8" s="10" t="s">
        <v>8</v>
      </c>
      <c r="B8" s="112" t="s">
        <v>9</v>
      </c>
      <c r="C8" s="113"/>
      <c r="D8" s="114"/>
      <c r="E8" s="112" t="s">
        <v>10</v>
      </c>
      <c r="F8" s="113"/>
      <c r="G8" s="113"/>
      <c r="H8" s="113"/>
      <c r="I8" s="113"/>
      <c r="J8" s="114"/>
      <c r="K8" s="115" t="s">
        <v>11</v>
      </c>
      <c r="L8" s="112" t="s">
        <v>12</v>
      </c>
      <c r="M8" s="114"/>
      <c r="N8" s="112" t="s">
        <v>13</v>
      </c>
      <c r="O8" s="113"/>
      <c r="P8" s="113"/>
      <c r="Q8" s="117"/>
    </row>
    <row r="9" spans="1:17">
      <c r="A9" s="11" t="s">
        <v>14</v>
      </c>
      <c r="B9" s="83"/>
      <c r="C9" s="85"/>
      <c r="D9" s="84"/>
      <c r="E9" s="83"/>
      <c r="F9" s="85"/>
      <c r="G9" s="85"/>
      <c r="H9" s="85"/>
      <c r="I9" s="85"/>
      <c r="J9" s="84"/>
      <c r="K9" s="116"/>
      <c r="L9" s="83" t="s">
        <v>15</v>
      </c>
      <c r="M9" s="84"/>
      <c r="N9" s="83"/>
      <c r="O9" s="85"/>
      <c r="P9" s="85"/>
      <c r="Q9" s="86"/>
    </row>
    <row r="10" spans="1:17">
      <c r="A10" s="31">
        <v>1</v>
      </c>
      <c r="B10" s="87" t="s">
        <v>45</v>
      </c>
      <c r="C10" s="88"/>
      <c r="D10" s="89"/>
      <c r="E10" s="166" t="s">
        <v>46</v>
      </c>
      <c r="F10" s="167"/>
      <c r="G10" s="167"/>
      <c r="H10" s="167"/>
      <c r="I10" s="168"/>
      <c r="J10" s="12"/>
      <c r="K10" s="39">
        <v>5</v>
      </c>
      <c r="L10" s="93">
        <v>310</v>
      </c>
      <c r="M10" s="94"/>
      <c r="N10" s="95">
        <f>K10*L10</f>
        <v>1550</v>
      </c>
      <c r="O10" s="96"/>
      <c r="P10" s="96"/>
      <c r="Q10" s="97"/>
    </row>
    <row r="11" spans="1:17">
      <c r="A11" s="31">
        <v>2</v>
      </c>
      <c r="B11" s="87" t="s">
        <v>45</v>
      </c>
      <c r="C11" s="88"/>
      <c r="D11" s="89"/>
      <c r="E11" s="166" t="s">
        <v>47</v>
      </c>
      <c r="F11" s="167"/>
      <c r="G11" s="167"/>
      <c r="H11" s="167"/>
      <c r="I11" s="168"/>
      <c r="J11" s="12"/>
      <c r="K11" s="39">
        <v>6</v>
      </c>
      <c r="L11" s="93">
        <v>310</v>
      </c>
      <c r="M11" s="94"/>
      <c r="N11" s="95">
        <f t="shared" ref="N11:N22" si="0">K11*L11</f>
        <v>1860</v>
      </c>
      <c r="O11" s="96"/>
      <c r="P11" s="96"/>
      <c r="Q11" s="97"/>
    </row>
    <row r="12" spans="1:17">
      <c r="A12" s="31">
        <v>3</v>
      </c>
      <c r="B12" s="87" t="s">
        <v>45</v>
      </c>
      <c r="C12" s="88"/>
      <c r="D12" s="89"/>
      <c r="E12" s="166" t="s">
        <v>48</v>
      </c>
      <c r="F12" s="167"/>
      <c r="G12" s="167"/>
      <c r="H12" s="167"/>
      <c r="I12" s="168"/>
      <c r="J12" s="12"/>
      <c r="K12" s="39">
        <v>6</v>
      </c>
      <c r="L12" s="93">
        <v>310</v>
      </c>
      <c r="M12" s="94"/>
      <c r="N12" s="95">
        <f t="shared" si="0"/>
        <v>1860</v>
      </c>
      <c r="O12" s="96"/>
      <c r="P12" s="96"/>
      <c r="Q12" s="97"/>
    </row>
    <row r="13" spans="1:17">
      <c r="A13" s="31">
        <v>4</v>
      </c>
      <c r="B13" s="87" t="s">
        <v>45</v>
      </c>
      <c r="C13" s="88"/>
      <c r="D13" s="89"/>
      <c r="E13" s="166" t="s">
        <v>49</v>
      </c>
      <c r="F13" s="167"/>
      <c r="G13" s="167"/>
      <c r="H13" s="167"/>
      <c r="I13" s="168"/>
      <c r="J13" s="12"/>
      <c r="K13" s="39">
        <v>6</v>
      </c>
      <c r="L13" s="93">
        <v>310</v>
      </c>
      <c r="M13" s="94"/>
      <c r="N13" s="95">
        <f t="shared" si="0"/>
        <v>1860</v>
      </c>
      <c r="O13" s="96"/>
      <c r="P13" s="96"/>
      <c r="Q13" s="97"/>
    </row>
    <row r="14" spans="1:17">
      <c r="A14" s="31">
        <v>5</v>
      </c>
      <c r="B14" s="87" t="s">
        <v>50</v>
      </c>
      <c r="C14" s="88"/>
      <c r="D14" s="89"/>
      <c r="E14" s="166" t="s">
        <v>51</v>
      </c>
      <c r="F14" s="167"/>
      <c r="G14" s="167"/>
      <c r="H14" s="167"/>
      <c r="I14" s="168"/>
      <c r="J14" s="12"/>
      <c r="K14" s="39">
        <v>1</v>
      </c>
      <c r="L14" s="93">
        <v>1000</v>
      </c>
      <c r="M14" s="94"/>
      <c r="N14" s="95">
        <f t="shared" si="0"/>
        <v>1000</v>
      </c>
      <c r="O14" s="96"/>
      <c r="P14" s="96"/>
      <c r="Q14" s="97"/>
    </row>
    <row r="15" spans="1:17">
      <c r="A15" s="31"/>
      <c r="B15" s="87"/>
      <c r="C15" s="88"/>
      <c r="D15" s="89"/>
      <c r="E15" s="118" t="s">
        <v>66</v>
      </c>
      <c r="F15" s="119"/>
      <c r="G15" s="119"/>
      <c r="H15" s="119"/>
      <c r="I15" s="120"/>
      <c r="J15" s="12"/>
      <c r="K15" s="32"/>
      <c r="L15" s="93"/>
      <c r="M15" s="94"/>
      <c r="N15" s="95"/>
      <c r="O15" s="96"/>
      <c r="P15" s="96"/>
      <c r="Q15" s="97"/>
    </row>
    <row r="16" spans="1:17">
      <c r="A16" s="31">
        <v>6</v>
      </c>
      <c r="B16" s="87" t="s">
        <v>52</v>
      </c>
      <c r="C16" s="88"/>
      <c r="D16" s="89"/>
      <c r="E16" s="166" t="s">
        <v>53</v>
      </c>
      <c r="F16" s="167"/>
      <c r="G16" s="167"/>
      <c r="H16" s="167"/>
      <c r="I16" s="168"/>
      <c r="J16" s="12"/>
      <c r="K16" s="39">
        <v>2</v>
      </c>
      <c r="L16" s="93">
        <v>500</v>
      </c>
      <c r="M16" s="94"/>
      <c r="N16" s="95">
        <f t="shared" si="0"/>
        <v>1000</v>
      </c>
      <c r="O16" s="96"/>
      <c r="P16" s="96"/>
      <c r="Q16" s="97"/>
    </row>
    <row r="17" spans="1:17">
      <c r="A17" s="31">
        <v>7</v>
      </c>
      <c r="B17" s="87" t="s">
        <v>54</v>
      </c>
      <c r="C17" s="88"/>
      <c r="D17" s="89"/>
      <c r="E17" s="169" t="s">
        <v>55</v>
      </c>
      <c r="F17" s="170"/>
      <c r="G17" s="170"/>
      <c r="H17" s="170"/>
      <c r="I17" s="171"/>
      <c r="J17" s="12"/>
      <c r="K17" s="32">
        <v>1</v>
      </c>
      <c r="L17" s="122">
        <v>500</v>
      </c>
      <c r="M17" s="123"/>
      <c r="N17" s="95">
        <f t="shared" si="0"/>
        <v>500</v>
      </c>
      <c r="O17" s="96"/>
      <c r="P17" s="96"/>
      <c r="Q17" s="97"/>
    </row>
    <row r="18" spans="1:17">
      <c r="A18" s="31">
        <v>8</v>
      </c>
      <c r="B18" s="87" t="s">
        <v>54</v>
      </c>
      <c r="C18" s="88"/>
      <c r="D18" s="89"/>
      <c r="E18" s="206" t="s">
        <v>56</v>
      </c>
      <c r="F18" s="207"/>
      <c r="G18" s="207"/>
      <c r="H18" s="207"/>
      <c r="I18" s="207"/>
      <c r="J18" s="12"/>
      <c r="K18" s="32">
        <v>1</v>
      </c>
      <c r="L18" s="122">
        <v>70</v>
      </c>
      <c r="M18" s="123"/>
      <c r="N18" s="95">
        <f t="shared" si="0"/>
        <v>70</v>
      </c>
      <c r="O18" s="96"/>
      <c r="P18" s="96"/>
      <c r="Q18" s="97"/>
    </row>
    <row r="19" spans="1:17" ht="14.45" customHeight="1">
      <c r="A19" s="31">
        <v>9</v>
      </c>
      <c r="B19" s="87" t="s">
        <v>63</v>
      </c>
      <c r="C19" s="88"/>
      <c r="D19" s="89"/>
      <c r="E19" s="169" t="s">
        <v>57</v>
      </c>
      <c r="F19" s="170"/>
      <c r="G19" s="170"/>
      <c r="H19" s="170"/>
      <c r="I19" s="171"/>
      <c r="J19" s="12"/>
      <c r="K19" s="32">
        <v>1</v>
      </c>
      <c r="L19" s="122">
        <v>600</v>
      </c>
      <c r="M19" s="123"/>
      <c r="N19" s="95">
        <f t="shared" si="0"/>
        <v>600</v>
      </c>
      <c r="O19" s="96"/>
      <c r="P19" s="96"/>
      <c r="Q19" s="97"/>
    </row>
    <row r="20" spans="1:17" ht="14.45" customHeight="1">
      <c r="A20" s="31">
        <v>10</v>
      </c>
      <c r="B20" s="87" t="s">
        <v>63</v>
      </c>
      <c r="C20" s="88"/>
      <c r="D20" s="89"/>
      <c r="E20" s="169" t="s">
        <v>58</v>
      </c>
      <c r="F20" s="170"/>
      <c r="G20" s="170"/>
      <c r="H20" s="170"/>
      <c r="I20" s="171"/>
      <c r="J20" s="12"/>
      <c r="K20" s="32">
        <v>2</v>
      </c>
      <c r="L20" s="122">
        <v>400</v>
      </c>
      <c r="M20" s="123"/>
      <c r="N20" s="95">
        <f t="shared" si="0"/>
        <v>800</v>
      </c>
      <c r="O20" s="96"/>
      <c r="P20" s="96"/>
      <c r="Q20" s="97"/>
    </row>
    <row r="21" spans="1:17">
      <c r="A21" s="31">
        <v>11</v>
      </c>
      <c r="B21" s="87" t="s">
        <v>64</v>
      </c>
      <c r="C21" s="88"/>
      <c r="D21" s="89"/>
      <c r="E21" s="169" t="s">
        <v>59</v>
      </c>
      <c r="F21" s="170"/>
      <c r="G21" s="170"/>
      <c r="H21" s="170"/>
      <c r="I21" s="171"/>
      <c r="J21" s="12"/>
      <c r="K21" s="32">
        <v>5</v>
      </c>
      <c r="L21" s="122">
        <v>300</v>
      </c>
      <c r="M21" s="123"/>
      <c r="N21" s="95">
        <f t="shared" si="0"/>
        <v>1500</v>
      </c>
      <c r="O21" s="96"/>
      <c r="P21" s="96"/>
      <c r="Q21" s="97"/>
    </row>
    <row r="22" spans="1:17" ht="14.45" customHeight="1">
      <c r="A22" s="31">
        <v>12</v>
      </c>
      <c r="B22" s="87" t="s">
        <v>28</v>
      </c>
      <c r="C22" s="88"/>
      <c r="D22" s="89"/>
      <c r="E22" s="169" t="s">
        <v>60</v>
      </c>
      <c r="F22" s="170"/>
      <c r="G22" s="170"/>
      <c r="H22" s="170"/>
      <c r="I22" s="171"/>
      <c r="J22" s="14"/>
      <c r="K22" s="42">
        <v>1</v>
      </c>
      <c r="L22" s="122">
        <v>300</v>
      </c>
      <c r="M22" s="123"/>
      <c r="N22" s="95">
        <f t="shared" si="0"/>
        <v>300</v>
      </c>
      <c r="O22" s="96"/>
      <c r="P22" s="96"/>
      <c r="Q22" s="97"/>
    </row>
    <row r="23" spans="1:17" ht="14.45" customHeight="1">
      <c r="A23" s="31"/>
      <c r="B23" s="87"/>
      <c r="C23" s="88"/>
      <c r="D23" s="89"/>
      <c r="E23" s="169"/>
      <c r="F23" s="170"/>
      <c r="G23" s="170"/>
      <c r="H23" s="170"/>
      <c r="I23" s="171"/>
      <c r="J23" s="12"/>
      <c r="K23" s="32"/>
      <c r="L23" s="122"/>
      <c r="M23" s="123"/>
      <c r="N23" s="95"/>
      <c r="O23" s="96"/>
      <c r="P23" s="96"/>
      <c r="Q23" s="97"/>
    </row>
    <row r="24" spans="1:17">
      <c r="A24" s="31"/>
      <c r="B24" s="87"/>
      <c r="C24" s="88"/>
      <c r="D24" s="89"/>
      <c r="E24" s="169"/>
      <c r="F24" s="170"/>
      <c r="G24" s="170"/>
      <c r="H24" s="170"/>
      <c r="I24" s="171"/>
      <c r="J24" s="12"/>
      <c r="K24" s="32"/>
      <c r="L24" s="122"/>
      <c r="M24" s="123"/>
      <c r="N24" s="95"/>
      <c r="O24" s="96"/>
      <c r="P24" s="96"/>
      <c r="Q24" s="97"/>
    </row>
    <row r="25" spans="1:17">
      <c r="A25" s="31"/>
      <c r="B25" s="87"/>
      <c r="C25" s="88"/>
      <c r="D25" s="89"/>
      <c r="E25" s="208"/>
      <c r="F25" s="209"/>
      <c r="G25" s="209"/>
      <c r="H25" s="209"/>
      <c r="I25" s="210"/>
      <c r="J25" s="12"/>
      <c r="K25" s="29"/>
      <c r="L25" s="122"/>
      <c r="M25" s="123"/>
      <c r="N25" s="95"/>
      <c r="O25" s="96"/>
      <c r="P25" s="96"/>
      <c r="Q25" s="97"/>
    </row>
    <row r="26" spans="1:17">
      <c r="A26" s="31"/>
      <c r="B26" s="87"/>
      <c r="C26" s="88"/>
      <c r="D26" s="89"/>
      <c r="E26" s="121"/>
      <c r="F26" s="127"/>
      <c r="G26" s="127"/>
      <c r="H26" s="127"/>
      <c r="I26" s="128"/>
      <c r="J26" s="12"/>
      <c r="K26" s="29"/>
      <c r="L26" s="122"/>
      <c r="M26" s="123"/>
      <c r="N26" s="95"/>
      <c r="O26" s="96"/>
      <c r="P26" s="96"/>
      <c r="Q26" s="97"/>
    </row>
    <row r="27" spans="1:17">
      <c r="A27" s="31"/>
      <c r="B27" s="87"/>
      <c r="C27" s="88"/>
      <c r="D27" s="89"/>
      <c r="E27" s="169"/>
      <c r="F27" s="170"/>
      <c r="G27" s="170"/>
      <c r="H27" s="170"/>
      <c r="I27" s="171"/>
      <c r="J27" s="12"/>
      <c r="K27" s="32"/>
      <c r="L27" s="122"/>
      <c r="M27" s="123"/>
      <c r="N27" s="95"/>
      <c r="O27" s="96"/>
      <c r="P27" s="96"/>
      <c r="Q27" s="97"/>
    </row>
    <row r="28" spans="1:17">
      <c r="A28" s="31"/>
      <c r="B28" s="87"/>
      <c r="C28" s="88"/>
      <c r="D28" s="89"/>
      <c r="E28" s="121"/>
      <c r="F28" s="127"/>
      <c r="G28" s="127"/>
      <c r="H28" s="127"/>
      <c r="I28" s="128"/>
      <c r="J28" s="12"/>
      <c r="K28" s="29"/>
      <c r="L28" s="122"/>
      <c r="M28" s="123"/>
      <c r="N28" s="95"/>
      <c r="O28" s="96"/>
      <c r="P28" s="96"/>
      <c r="Q28" s="97"/>
    </row>
    <row r="29" spans="1:17">
      <c r="A29" s="31"/>
      <c r="B29" s="87"/>
      <c r="C29" s="88"/>
      <c r="D29" s="89"/>
      <c r="E29" s="121"/>
      <c r="F29" s="127"/>
      <c r="G29" s="127"/>
      <c r="H29" s="127"/>
      <c r="I29" s="128"/>
      <c r="J29" s="12"/>
      <c r="K29" s="29"/>
      <c r="L29" s="122"/>
      <c r="M29" s="123"/>
      <c r="N29" s="95"/>
      <c r="O29" s="96"/>
      <c r="P29" s="96"/>
      <c r="Q29" s="97"/>
    </row>
    <row r="30" spans="1:17">
      <c r="A30" s="31"/>
      <c r="B30" s="87"/>
      <c r="C30" s="88"/>
      <c r="D30" s="89"/>
      <c r="E30" s="121"/>
      <c r="F30" s="127"/>
      <c r="G30" s="127"/>
      <c r="H30" s="127"/>
      <c r="I30" s="128"/>
      <c r="J30" s="12"/>
      <c r="K30" s="29"/>
      <c r="L30" s="122"/>
      <c r="M30" s="123"/>
      <c r="N30" s="95"/>
      <c r="O30" s="96"/>
      <c r="P30" s="96"/>
      <c r="Q30" s="97"/>
    </row>
    <row r="31" spans="1:17">
      <c r="A31" s="31"/>
      <c r="B31" s="87"/>
      <c r="C31" s="88"/>
      <c r="D31" s="89"/>
      <c r="E31" s="121"/>
      <c r="F31" s="127"/>
      <c r="G31" s="127"/>
      <c r="H31" s="127"/>
      <c r="I31" s="128"/>
      <c r="J31" s="12"/>
      <c r="K31" s="29"/>
      <c r="L31" s="122"/>
      <c r="M31" s="123"/>
      <c r="N31" s="95"/>
      <c r="O31" s="96"/>
      <c r="P31" s="96"/>
      <c r="Q31" s="97"/>
    </row>
    <row r="32" spans="1:17">
      <c r="A32" s="31"/>
      <c r="B32" s="87"/>
      <c r="C32" s="88"/>
      <c r="D32" s="89"/>
      <c r="E32" s="121"/>
      <c r="F32" s="127"/>
      <c r="G32" s="127"/>
      <c r="H32" s="127"/>
      <c r="I32" s="128"/>
      <c r="J32" s="12"/>
      <c r="K32" s="29"/>
      <c r="L32" s="34"/>
      <c r="M32" s="35"/>
      <c r="N32" s="95"/>
      <c r="O32" s="96"/>
      <c r="P32" s="96"/>
      <c r="Q32" s="97"/>
    </row>
    <row r="33" spans="1:17">
      <c r="A33" s="31"/>
      <c r="B33" s="36"/>
      <c r="C33" s="37"/>
      <c r="D33" s="38"/>
      <c r="E33" s="121"/>
      <c r="F33" s="127"/>
      <c r="G33" s="127"/>
      <c r="H33" s="127"/>
      <c r="I33" s="128"/>
      <c r="J33" s="12"/>
      <c r="K33" s="29"/>
      <c r="L33" s="34"/>
      <c r="M33" s="35"/>
      <c r="N33" s="95"/>
      <c r="O33" s="96"/>
      <c r="P33" s="96"/>
      <c r="Q33" s="97"/>
    </row>
    <row r="34" spans="1:17">
      <c r="A34" s="31"/>
      <c r="B34" s="36"/>
      <c r="C34" s="37"/>
      <c r="D34" s="38"/>
      <c r="E34" s="121"/>
      <c r="F34" s="127"/>
      <c r="G34" s="127"/>
      <c r="H34" s="127"/>
      <c r="I34" s="128"/>
      <c r="J34" s="12"/>
      <c r="K34" s="29"/>
      <c r="L34" s="34"/>
      <c r="M34" s="35"/>
      <c r="N34" s="95"/>
      <c r="O34" s="96"/>
      <c r="P34" s="96"/>
      <c r="Q34" s="97"/>
    </row>
    <row r="35" spans="1:17">
      <c r="A35" s="31"/>
      <c r="B35" s="36"/>
      <c r="C35" s="37"/>
      <c r="D35" s="38"/>
      <c r="E35" s="121"/>
      <c r="F35" s="127"/>
      <c r="G35" s="127"/>
      <c r="H35" s="127"/>
      <c r="I35" s="128"/>
      <c r="J35" s="12"/>
      <c r="K35" s="29"/>
      <c r="L35" s="34"/>
      <c r="M35" s="35"/>
      <c r="N35" s="95"/>
      <c r="O35" s="96"/>
      <c r="P35" s="96"/>
      <c r="Q35" s="97"/>
    </row>
    <row r="36" spans="1:17">
      <c r="A36" s="31"/>
      <c r="B36" s="36"/>
      <c r="C36" s="37"/>
      <c r="D36" s="38"/>
      <c r="E36" s="169"/>
      <c r="F36" s="170"/>
      <c r="G36" s="170"/>
      <c r="H36" s="170"/>
      <c r="I36" s="171"/>
      <c r="J36" s="12"/>
      <c r="K36" s="32"/>
      <c r="L36" s="122"/>
      <c r="M36" s="123"/>
      <c r="N36" s="95"/>
      <c r="O36" s="96"/>
      <c r="P36" s="96"/>
      <c r="Q36" s="97"/>
    </row>
    <row r="37" spans="1:17">
      <c r="A37" s="31"/>
      <c r="B37" s="87"/>
      <c r="C37" s="88"/>
      <c r="D37" s="89"/>
      <c r="E37" s="169"/>
      <c r="F37" s="170"/>
      <c r="G37" s="170"/>
      <c r="H37" s="170"/>
      <c r="I37" s="171"/>
      <c r="J37" s="40"/>
      <c r="K37" s="32"/>
      <c r="L37" s="122"/>
      <c r="M37" s="123"/>
      <c r="N37" s="95"/>
      <c r="O37" s="96"/>
      <c r="P37" s="96"/>
      <c r="Q37" s="97"/>
    </row>
    <row r="38" spans="1:17">
      <c r="A38" s="31"/>
      <c r="B38" s="87"/>
      <c r="C38" s="88"/>
      <c r="D38" s="89"/>
      <c r="E38" s="169"/>
      <c r="F38" s="170"/>
      <c r="G38" s="170"/>
      <c r="H38" s="170"/>
      <c r="I38" s="171"/>
      <c r="J38" s="41"/>
      <c r="K38" s="42"/>
      <c r="L38" s="122"/>
      <c r="M38" s="123"/>
      <c r="N38" s="95"/>
      <c r="O38" s="96"/>
      <c r="P38" s="96"/>
      <c r="Q38" s="97"/>
    </row>
    <row r="39" spans="1:17">
      <c r="A39" s="31"/>
      <c r="B39" s="137"/>
      <c r="C39" s="138"/>
      <c r="D39" s="139"/>
      <c r="E39" s="169"/>
      <c r="F39" s="170"/>
      <c r="G39" s="170"/>
      <c r="H39" s="170"/>
      <c r="I39" s="170"/>
      <c r="J39" s="171"/>
      <c r="K39" s="43"/>
      <c r="L39" s="93"/>
      <c r="M39" s="94"/>
      <c r="N39" s="95"/>
      <c r="O39" s="96"/>
      <c r="P39" s="96"/>
      <c r="Q39" s="97"/>
    </row>
    <row r="40" spans="1:17">
      <c r="A40" s="31"/>
      <c r="B40" s="137"/>
      <c r="C40" s="138"/>
      <c r="D40" s="139"/>
      <c r="E40" s="169"/>
      <c r="F40" s="170"/>
      <c r="G40" s="170"/>
      <c r="H40" s="170"/>
      <c r="I40" s="170"/>
      <c r="J40" s="171"/>
      <c r="K40" s="15"/>
      <c r="L40" s="93"/>
      <c r="M40" s="94"/>
      <c r="N40" s="95"/>
      <c r="O40" s="96"/>
      <c r="P40" s="96"/>
      <c r="Q40" s="97"/>
    </row>
    <row r="41" spans="1:17" ht="15.75">
      <c r="A41" s="13"/>
      <c r="B41" s="137"/>
      <c r="C41" s="138"/>
      <c r="D41" s="139"/>
      <c r="E41" s="175"/>
      <c r="F41" s="176"/>
      <c r="G41" s="176"/>
      <c r="H41" s="176"/>
      <c r="I41" s="176"/>
      <c r="J41" s="177"/>
      <c r="K41" s="33"/>
      <c r="L41" s="143"/>
      <c r="M41" s="144"/>
      <c r="N41" s="95"/>
      <c r="O41" s="96"/>
      <c r="P41" s="96"/>
      <c r="Q41" s="97"/>
    </row>
    <row r="42" spans="1:17" ht="15.75">
      <c r="A42" s="16" t="s">
        <v>16</v>
      </c>
      <c r="B42" s="145"/>
      <c r="C42" s="146"/>
      <c r="D42" s="147"/>
      <c r="E42" s="148"/>
      <c r="F42" s="149"/>
      <c r="G42" s="149"/>
      <c r="H42" s="149"/>
      <c r="I42" s="149"/>
      <c r="J42" s="150"/>
      <c r="K42" s="17"/>
      <c r="L42" s="151"/>
      <c r="M42" s="152"/>
      <c r="N42" s="153">
        <f>SUM(N10:Q41)</f>
        <v>12900</v>
      </c>
      <c r="O42" s="154"/>
      <c r="P42" s="154"/>
      <c r="Q42" s="155"/>
    </row>
    <row r="43" spans="1:17" ht="15.75">
      <c r="A43" s="18" t="s">
        <v>17</v>
      </c>
      <c r="B43" s="189" t="s">
        <v>67</v>
      </c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90"/>
    </row>
    <row r="44" spans="1:17">
      <c r="A44" s="19"/>
      <c r="B44" s="162" t="s">
        <v>18</v>
      </c>
      <c r="C44" s="162"/>
      <c r="D44" s="162"/>
      <c r="E44" s="162"/>
      <c r="F44" s="162"/>
      <c r="G44" s="162"/>
      <c r="H44" s="162"/>
      <c r="I44" s="162"/>
      <c r="J44" s="162"/>
      <c r="K44" s="162" t="s">
        <v>19</v>
      </c>
      <c r="L44" s="162"/>
      <c r="M44" s="162"/>
      <c r="N44" s="162"/>
      <c r="O44" s="162"/>
      <c r="P44" s="162"/>
      <c r="Q44" s="163"/>
    </row>
    <row r="45" spans="1:17">
      <c r="A45" s="20" t="s">
        <v>20</v>
      </c>
      <c r="B45" s="157" t="s">
        <v>21</v>
      </c>
      <c r="C45" s="157"/>
      <c r="D45" s="157"/>
      <c r="E45" s="157"/>
      <c r="F45" s="157"/>
      <c r="G45" s="157"/>
      <c r="H45" s="157"/>
      <c r="I45" s="157"/>
      <c r="J45" s="157"/>
      <c r="K45" s="157" t="s">
        <v>22</v>
      </c>
      <c r="L45" s="157"/>
      <c r="M45" s="157"/>
      <c r="N45" s="157"/>
      <c r="O45" s="157"/>
      <c r="P45" s="157"/>
      <c r="Q45" s="158"/>
    </row>
    <row r="46" spans="1:17">
      <c r="A46" s="20" t="s">
        <v>23</v>
      </c>
      <c r="B46" s="164" t="s">
        <v>27</v>
      </c>
      <c r="C46" s="164"/>
      <c r="D46" s="164"/>
      <c r="E46" s="164"/>
      <c r="F46" s="164"/>
      <c r="G46" s="164"/>
      <c r="H46" s="164"/>
      <c r="I46" s="164"/>
      <c r="J46" s="164"/>
      <c r="K46" s="164" t="s">
        <v>24</v>
      </c>
      <c r="L46" s="164"/>
      <c r="M46" s="164"/>
      <c r="N46" s="164"/>
      <c r="O46" s="164"/>
      <c r="P46" s="164"/>
      <c r="Q46" s="165"/>
    </row>
    <row r="47" spans="1:17">
      <c r="A47" s="20" t="s">
        <v>25</v>
      </c>
      <c r="B47" s="156" t="s">
        <v>34</v>
      </c>
      <c r="C47" s="156"/>
      <c r="D47" s="156"/>
      <c r="E47" s="156"/>
      <c r="F47" s="156"/>
      <c r="G47" s="156"/>
      <c r="H47" s="156"/>
      <c r="I47" s="156"/>
      <c r="J47" s="156"/>
      <c r="K47" s="157" t="s">
        <v>26</v>
      </c>
      <c r="L47" s="157"/>
      <c r="M47" s="157"/>
      <c r="N47" s="157"/>
      <c r="O47" s="157"/>
      <c r="P47" s="157"/>
      <c r="Q47" s="158"/>
    </row>
    <row r="48" spans="1:17">
      <c r="A48" s="21"/>
      <c r="B48" s="22"/>
      <c r="C48" s="22"/>
      <c r="D48" s="22"/>
      <c r="E48" s="22"/>
      <c r="F48" s="22"/>
      <c r="G48" s="22"/>
      <c r="H48" s="22"/>
      <c r="I48" s="22"/>
      <c r="J48" s="159"/>
      <c r="K48" s="159"/>
      <c r="L48" s="159"/>
      <c r="M48" s="159"/>
      <c r="N48" s="22"/>
      <c r="O48" s="22"/>
      <c r="P48" s="22"/>
      <c r="Q48" s="23"/>
    </row>
    <row r="49" spans="1:17">
      <c r="A49" s="24"/>
      <c r="Q49" s="25"/>
    </row>
    <row r="50" spans="1:17" ht="15.75" thickBot="1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8"/>
    </row>
  </sheetData>
  <mergeCells count="154">
    <mergeCell ref="J48:M48"/>
    <mergeCell ref="B45:J45"/>
    <mergeCell ref="K45:Q45"/>
    <mergeCell ref="B46:J46"/>
    <mergeCell ref="K46:Q46"/>
    <mergeCell ref="B47:J47"/>
    <mergeCell ref="K47:Q47"/>
    <mergeCell ref="B42:D42"/>
    <mergeCell ref="E42:J42"/>
    <mergeCell ref="L42:M42"/>
    <mergeCell ref="N42:Q42"/>
    <mergeCell ref="B43:Q43"/>
    <mergeCell ref="B44:J44"/>
    <mergeCell ref="K44:Q44"/>
    <mergeCell ref="B40:D40"/>
    <mergeCell ref="E40:J40"/>
    <mergeCell ref="L40:M40"/>
    <mergeCell ref="N40:Q40"/>
    <mergeCell ref="B41:D41"/>
    <mergeCell ref="E41:J41"/>
    <mergeCell ref="L41:M41"/>
    <mergeCell ref="N41:Q41"/>
    <mergeCell ref="B38:D38"/>
    <mergeCell ref="E38:I38"/>
    <mergeCell ref="L38:M38"/>
    <mergeCell ref="N38:Q38"/>
    <mergeCell ref="B39:D39"/>
    <mergeCell ref="E39:J39"/>
    <mergeCell ref="L39:M39"/>
    <mergeCell ref="N39:Q39"/>
    <mergeCell ref="E36:I36"/>
    <mergeCell ref="L36:M36"/>
    <mergeCell ref="N36:Q36"/>
    <mergeCell ref="B37:D37"/>
    <mergeCell ref="E37:I37"/>
    <mergeCell ref="L37:M37"/>
    <mergeCell ref="N37:Q37"/>
    <mergeCell ref="E33:I33"/>
    <mergeCell ref="N33:Q33"/>
    <mergeCell ref="E34:I34"/>
    <mergeCell ref="N34:Q34"/>
    <mergeCell ref="E35:I35"/>
    <mergeCell ref="N35:Q35"/>
    <mergeCell ref="B31:D31"/>
    <mergeCell ref="E31:I31"/>
    <mergeCell ref="L31:M31"/>
    <mergeCell ref="N31:Q31"/>
    <mergeCell ref="B32:D32"/>
    <mergeCell ref="E32:I32"/>
    <mergeCell ref="N32:Q32"/>
    <mergeCell ref="B29:D29"/>
    <mergeCell ref="E29:I29"/>
    <mergeCell ref="L29:M29"/>
    <mergeCell ref="N29:Q29"/>
    <mergeCell ref="B30:D30"/>
    <mergeCell ref="E30:I30"/>
    <mergeCell ref="L30:M30"/>
    <mergeCell ref="N30:Q30"/>
    <mergeCell ref="B27:D27"/>
    <mergeCell ref="E27:I27"/>
    <mergeCell ref="L27:M27"/>
    <mergeCell ref="N27:Q27"/>
    <mergeCell ref="B28:D28"/>
    <mergeCell ref="E28:I28"/>
    <mergeCell ref="L28:M28"/>
    <mergeCell ref="N28:Q28"/>
    <mergeCell ref="B25:D25"/>
    <mergeCell ref="E25:I25"/>
    <mergeCell ref="L25:M25"/>
    <mergeCell ref="N25:Q25"/>
    <mergeCell ref="B26:D26"/>
    <mergeCell ref="E26:I26"/>
    <mergeCell ref="L26:M26"/>
    <mergeCell ref="N26:Q26"/>
    <mergeCell ref="B23:D23"/>
    <mergeCell ref="E23:I23"/>
    <mergeCell ref="L23:M23"/>
    <mergeCell ref="N23:Q23"/>
    <mergeCell ref="B24:D24"/>
    <mergeCell ref="E24:I24"/>
    <mergeCell ref="L24:M24"/>
    <mergeCell ref="N24:Q24"/>
    <mergeCell ref="B21:D21"/>
    <mergeCell ref="E21:I21"/>
    <mergeCell ref="L21:M21"/>
    <mergeCell ref="N21:Q21"/>
    <mergeCell ref="B22:D22"/>
    <mergeCell ref="E22:I22"/>
    <mergeCell ref="L22:M22"/>
    <mergeCell ref="N22:Q22"/>
    <mergeCell ref="B19:D19"/>
    <mergeCell ref="E19:I19"/>
    <mergeCell ref="L19:M19"/>
    <mergeCell ref="N19:Q19"/>
    <mergeCell ref="B20:D20"/>
    <mergeCell ref="E20:I20"/>
    <mergeCell ref="L20:M20"/>
    <mergeCell ref="N20:Q20"/>
    <mergeCell ref="B17:D17"/>
    <mergeCell ref="E17:I17"/>
    <mergeCell ref="L17:M17"/>
    <mergeCell ref="N17:Q17"/>
    <mergeCell ref="B18:D18"/>
    <mergeCell ref="E18:I18"/>
    <mergeCell ref="L18:M18"/>
    <mergeCell ref="N18:Q18"/>
    <mergeCell ref="B15:D15"/>
    <mergeCell ref="E15:I15"/>
    <mergeCell ref="L15:M15"/>
    <mergeCell ref="N15:Q15"/>
    <mergeCell ref="B16:D16"/>
    <mergeCell ref="E16:I16"/>
    <mergeCell ref="L16:M16"/>
    <mergeCell ref="N16:Q16"/>
    <mergeCell ref="B13:D13"/>
    <mergeCell ref="E13:I13"/>
    <mergeCell ref="L13:M13"/>
    <mergeCell ref="N13:Q13"/>
    <mergeCell ref="B14:D14"/>
    <mergeCell ref="E14:I14"/>
    <mergeCell ref="L14:M14"/>
    <mergeCell ref="N14:Q14"/>
    <mergeCell ref="B12:D12"/>
    <mergeCell ref="E12:I12"/>
    <mergeCell ref="L12:M12"/>
    <mergeCell ref="N12:Q12"/>
    <mergeCell ref="L9:M9"/>
    <mergeCell ref="N9:Q9"/>
    <mergeCell ref="B10:D10"/>
    <mergeCell ref="E10:I10"/>
    <mergeCell ref="L10:M10"/>
    <mergeCell ref="N10:Q10"/>
    <mergeCell ref="B8:D8"/>
    <mergeCell ref="E8:J9"/>
    <mergeCell ref="K8:K9"/>
    <mergeCell ref="L8:M8"/>
    <mergeCell ref="N8:Q8"/>
    <mergeCell ref="B9:D9"/>
    <mergeCell ref="B11:D11"/>
    <mergeCell ref="E11:I11"/>
    <mergeCell ref="L11:M11"/>
    <mergeCell ref="N11:Q11"/>
    <mergeCell ref="A1:Q1"/>
    <mergeCell ref="A2:Q2"/>
    <mergeCell ref="A3:Q3"/>
    <mergeCell ref="A4:J4"/>
    <mergeCell ref="K4:Q4"/>
    <mergeCell ref="A5:H5"/>
    <mergeCell ref="J5:M5"/>
    <mergeCell ref="O5:Q5"/>
    <mergeCell ref="A6:G7"/>
    <mergeCell ref="L6:M7"/>
    <mergeCell ref="N6:Q6"/>
    <mergeCell ref="N7:Q7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0"/>
  <sheetViews>
    <sheetView view="pageBreakPreview" topLeftCell="A12" zoomScale="130" zoomScaleNormal="145" zoomScaleSheetLayoutView="130" workbookViewId="0">
      <selection activeCell="E14" sqref="E14:I14"/>
    </sheetView>
  </sheetViews>
  <sheetFormatPr defaultRowHeight="15"/>
  <cols>
    <col min="1" max="1" width="14.42578125" customWidth="1"/>
    <col min="2" max="2" width="5.5703125" customWidth="1"/>
    <col min="3" max="3" width="0" hidden="1" customWidth="1"/>
    <col min="4" max="4" width="0.28515625" customWidth="1"/>
    <col min="5" max="5" width="14.5703125" customWidth="1"/>
    <col min="6" max="6" width="6.5703125" customWidth="1"/>
    <col min="7" max="7" width="1.140625" customWidth="1"/>
    <col min="8" max="8" width="0.42578125" customWidth="1"/>
    <col min="9" max="9" width="15.28515625" customWidth="1"/>
    <col min="10" max="10" width="0.42578125" hidden="1" customWidth="1"/>
    <col min="11" max="11" width="7.85546875" customWidth="1"/>
    <col min="12" max="12" width="4.5703125" customWidth="1"/>
    <col min="13" max="13" width="4.28515625" customWidth="1"/>
    <col min="14" max="14" width="6.140625" customWidth="1"/>
    <col min="15" max="15" width="8.140625" customWidth="1"/>
    <col min="16" max="16" width="3" customWidth="1"/>
    <col min="17" max="17" width="6" customWidth="1"/>
  </cols>
  <sheetData>
    <row r="1" spans="1:17" ht="15.75" thickBot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</row>
    <row r="2" spans="1:17" ht="20.25">
      <c r="A2" s="65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</row>
    <row r="4" spans="1:17">
      <c r="A4" s="71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 t="s">
        <v>3</v>
      </c>
      <c r="L4" s="72"/>
      <c r="M4" s="72"/>
      <c r="N4" s="72"/>
      <c r="O4" s="72"/>
      <c r="P4" s="72"/>
      <c r="Q4" s="73"/>
    </row>
    <row r="5" spans="1:17">
      <c r="A5" s="74" t="s">
        <v>32</v>
      </c>
      <c r="B5" s="75"/>
      <c r="C5" s="75"/>
      <c r="D5" s="75"/>
      <c r="E5" s="75"/>
      <c r="F5" s="75"/>
      <c r="G5" s="75"/>
      <c r="H5" s="76"/>
      <c r="I5" s="1" t="s">
        <v>4</v>
      </c>
      <c r="J5" s="77"/>
      <c r="K5" s="78"/>
      <c r="L5" s="78"/>
      <c r="M5" s="79"/>
      <c r="N5" s="2" t="s">
        <v>5</v>
      </c>
      <c r="O5" s="80" t="s">
        <v>43</v>
      </c>
      <c r="P5" s="81"/>
      <c r="Q5" s="82"/>
    </row>
    <row r="6" spans="1:17">
      <c r="A6" s="182" t="s">
        <v>33</v>
      </c>
      <c r="B6" s="183"/>
      <c r="C6" s="183"/>
      <c r="D6" s="183"/>
      <c r="E6" s="183"/>
      <c r="F6" s="183"/>
      <c r="G6" s="183"/>
      <c r="H6" s="3"/>
      <c r="I6" s="4" t="s">
        <v>6</v>
      </c>
      <c r="J6" s="5"/>
      <c r="K6" s="6"/>
      <c r="L6" s="102"/>
      <c r="M6" s="103"/>
      <c r="N6" s="106"/>
      <c r="O6" s="107"/>
      <c r="P6" s="107"/>
      <c r="Q6" s="108"/>
    </row>
    <row r="7" spans="1:17">
      <c r="A7" s="184"/>
      <c r="B7" s="185"/>
      <c r="C7" s="185"/>
      <c r="D7" s="185"/>
      <c r="E7" s="185"/>
      <c r="F7" s="185"/>
      <c r="G7" s="185"/>
      <c r="H7" s="3"/>
      <c r="I7" s="7" t="s">
        <v>7</v>
      </c>
      <c r="J7" s="8"/>
      <c r="K7" s="9"/>
      <c r="L7" s="104"/>
      <c r="M7" s="105"/>
      <c r="N7" s="109"/>
      <c r="O7" s="110"/>
      <c r="P7" s="110"/>
      <c r="Q7" s="111"/>
    </row>
    <row r="8" spans="1:17">
      <c r="A8" s="10" t="s">
        <v>8</v>
      </c>
      <c r="B8" s="112" t="s">
        <v>9</v>
      </c>
      <c r="C8" s="113"/>
      <c r="D8" s="114"/>
      <c r="E8" s="112" t="s">
        <v>10</v>
      </c>
      <c r="F8" s="113"/>
      <c r="G8" s="113"/>
      <c r="H8" s="113"/>
      <c r="I8" s="113"/>
      <c r="J8" s="114"/>
      <c r="K8" s="115" t="s">
        <v>11</v>
      </c>
      <c r="L8" s="112" t="s">
        <v>12</v>
      </c>
      <c r="M8" s="114"/>
      <c r="N8" s="112" t="s">
        <v>13</v>
      </c>
      <c r="O8" s="113"/>
      <c r="P8" s="113"/>
      <c r="Q8" s="117"/>
    </row>
    <row r="9" spans="1:17">
      <c r="A9" s="11" t="s">
        <v>14</v>
      </c>
      <c r="B9" s="83"/>
      <c r="C9" s="85"/>
      <c r="D9" s="84"/>
      <c r="E9" s="83"/>
      <c r="F9" s="85"/>
      <c r="G9" s="85"/>
      <c r="H9" s="85"/>
      <c r="I9" s="85"/>
      <c r="J9" s="84"/>
      <c r="K9" s="116"/>
      <c r="L9" s="83" t="s">
        <v>15</v>
      </c>
      <c r="M9" s="84"/>
      <c r="N9" s="83"/>
      <c r="O9" s="85"/>
      <c r="P9" s="85"/>
      <c r="Q9" s="86"/>
    </row>
    <row r="10" spans="1:17">
      <c r="A10" s="31">
        <v>1</v>
      </c>
      <c r="B10" s="87" t="s">
        <v>28</v>
      </c>
      <c r="C10" s="88"/>
      <c r="D10" s="89"/>
      <c r="E10" s="166" t="s">
        <v>37</v>
      </c>
      <c r="F10" s="167"/>
      <c r="G10" s="167"/>
      <c r="H10" s="167"/>
      <c r="I10" s="168"/>
      <c r="J10" s="12"/>
      <c r="K10" s="39">
        <v>24</v>
      </c>
      <c r="L10" s="93">
        <v>11500</v>
      </c>
      <c r="M10" s="94"/>
      <c r="N10" s="95">
        <f>K10*L10</f>
        <v>276000</v>
      </c>
      <c r="O10" s="96"/>
      <c r="P10" s="96"/>
      <c r="Q10" s="97"/>
    </row>
    <row r="11" spans="1:17">
      <c r="A11" s="31"/>
      <c r="B11" s="87"/>
      <c r="C11" s="88"/>
      <c r="D11" s="89"/>
      <c r="E11" s="118" t="s">
        <v>40</v>
      </c>
      <c r="F11" s="119"/>
      <c r="G11" s="119"/>
      <c r="H11" s="119"/>
      <c r="I11" s="120"/>
      <c r="J11" s="12"/>
      <c r="K11" s="39"/>
      <c r="L11" s="93"/>
      <c r="M11" s="94"/>
      <c r="N11" s="95"/>
      <c r="O11" s="96"/>
      <c r="P11" s="96"/>
      <c r="Q11" s="97"/>
    </row>
    <row r="12" spans="1:17">
      <c r="A12" s="31"/>
      <c r="B12" s="87"/>
      <c r="C12" s="88"/>
      <c r="D12" s="89"/>
      <c r="E12" s="118" t="s">
        <v>39</v>
      </c>
      <c r="F12" s="119"/>
      <c r="G12" s="119"/>
      <c r="H12" s="119"/>
      <c r="I12" s="120"/>
      <c r="J12" s="12"/>
      <c r="K12" s="39"/>
      <c r="L12" s="93"/>
      <c r="M12" s="94"/>
      <c r="N12" s="95"/>
      <c r="O12" s="96"/>
      <c r="P12" s="96"/>
      <c r="Q12" s="97"/>
    </row>
    <row r="13" spans="1:17">
      <c r="A13" s="31"/>
      <c r="B13" s="87"/>
      <c r="C13" s="88"/>
      <c r="D13" s="89"/>
      <c r="E13" s="118" t="s">
        <v>38</v>
      </c>
      <c r="F13" s="119"/>
      <c r="G13" s="119"/>
      <c r="H13" s="119"/>
      <c r="I13" s="120"/>
      <c r="J13" s="12"/>
      <c r="K13" s="39"/>
      <c r="L13" s="93"/>
      <c r="M13" s="94"/>
      <c r="N13" s="95"/>
      <c r="O13" s="96"/>
      <c r="P13" s="96"/>
      <c r="Q13" s="97"/>
    </row>
    <row r="14" spans="1:17">
      <c r="A14" s="31"/>
      <c r="B14" s="87"/>
      <c r="C14" s="88"/>
      <c r="D14" s="89"/>
      <c r="E14" s="118" t="s">
        <v>42</v>
      </c>
      <c r="F14" s="119"/>
      <c r="G14" s="119"/>
      <c r="H14" s="119"/>
      <c r="I14" s="120"/>
      <c r="J14" s="12"/>
      <c r="K14" s="39"/>
      <c r="L14" s="93"/>
      <c r="M14" s="94"/>
      <c r="N14" s="95"/>
      <c r="O14" s="96"/>
      <c r="P14" s="96"/>
      <c r="Q14" s="97"/>
    </row>
    <row r="15" spans="1:17">
      <c r="A15" s="31">
        <v>2</v>
      </c>
      <c r="B15" s="87" t="s">
        <v>28</v>
      </c>
      <c r="C15" s="88"/>
      <c r="D15" s="89"/>
      <c r="E15" s="166" t="s">
        <v>37</v>
      </c>
      <c r="F15" s="167"/>
      <c r="G15" s="167"/>
      <c r="H15" s="167"/>
      <c r="I15" s="168"/>
      <c r="J15" s="12"/>
      <c r="K15" s="32">
        <v>1</v>
      </c>
      <c r="L15" s="93">
        <v>4999</v>
      </c>
      <c r="M15" s="94"/>
      <c r="N15" s="95">
        <f t="shared" ref="N15" si="0">K15*L15</f>
        <v>4999</v>
      </c>
      <c r="O15" s="96"/>
      <c r="P15" s="96"/>
      <c r="Q15" s="97"/>
    </row>
    <row r="16" spans="1:17">
      <c r="A16" s="31"/>
      <c r="B16" s="87"/>
      <c r="C16" s="88"/>
      <c r="D16" s="89"/>
      <c r="E16" s="118" t="s">
        <v>41</v>
      </c>
      <c r="F16" s="119"/>
      <c r="G16" s="119"/>
      <c r="H16" s="119"/>
      <c r="I16" s="120"/>
      <c r="J16" s="12"/>
      <c r="K16" s="39"/>
      <c r="L16" s="93"/>
      <c r="M16" s="94"/>
      <c r="N16" s="95"/>
      <c r="O16" s="96"/>
      <c r="P16" s="96"/>
      <c r="Q16" s="97"/>
    </row>
    <row r="17" spans="1:17">
      <c r="A17" s="31"/>
      <c r="B17" s="87"/>
      <c r="C17" s="88"/>
      <c r="D17" s="89"/>
      <c r="E17" s="121"/>
      <c r="F17" s="127"/>
      <c r="G17" s="127"/>
      <c r="H17" s="127"/>
      <c r="I17" s="128"/>
      <c r="J17" s="12"/>
      <c r="K17" s="32"/>
      <c r="L17" s="122"/>
      <c r="M17" s="123"/>
      <c r="N17" s="95"/>
      <c r="O17" s="96"/>
      <c r="P17" s="96"/>
      <c r="Q17" s="97"/>
    </row>
    <row r="18" spans="1:17">
      <c r="A18" s="31"/>
      <c r="B18" s="87"/>
      <c r="C18" s="88"/>
      <c r="D18" s="89"/>
      <c r="E18" s="180"/>
      <c r="F18" s="181"/>
      <c r="G18" s="181"/>
      <c r="H18" s="181"/>
      <c r="I18" s="181"/>
      <c r="J18" s="12"/>
      <c r="K18" s="32"/>
      <c r="L18" s="122"/>
      <c r="M18" s="123"/>
      <c r="N18" s="95"/>
      <c r="O18" s="96"/>
      <c r="P18" s="96"/>
      <c r="Q18" s="97"/>
    </row>
    <row r="19" spans="1:17" ht="14.45" customHeight="1">
      <c r="A19" s="31"/>
      <c r="B19" s="87"/>
      <c r="C19" s="88"/>
      <c r="D19" s="89"/>
      <c r="E19" s="121"/>
      <c r="F19" s="127"/>
      <c r="G19" s="127"/>
      <c r="H19" s="127"/>
      <c r="I19" s="128"/>
      <c r="J19" s="12"/>
      <c r="K19" s="32"/>
      <c r="L19" s="122"/>
      <c r="M19" s="123"/>
      <c r="N19" s="95"/>
      <c r="O19" s="96"/>
      <c r="P19" s="96"/>
      <c r="Q19" s="97"/>
    </row>
    <row r="20" spans="1:17" ht="14.45" customHeight="1">
      <c r="A20" s="31"/>
      <c r="B20" s="87"/>
      <c r="C20" s="88"/>
      <c r="D20" s="89"/>
      <c r="E20" s="121"/>
      <c r="F20" s="127"/>
      <c r="G20" s="127"/>
      <c r="H20" s="127"/>
      <c r="I20" s="128"/>
      <c r="J20" s="12"/>
      <c r="K20" s="32"/>
      <c r="L20" s="122"/>
      <c r="M20" s="123"/>
      <c r="N20" s="95"/>
      <c r="O20" s="96"/>
      <c r="P20" s="96"/>
      <c r="Q20" s="97"/>
    </row>
    <row r="21" spans="1:17">
      <c r="A21" s="31"/>
      <c r="B21" s="87"/>
      <c r="C21" s="88"/>
      <c r="D21" s="89"/>
      <c r="E21" s="169"/>
      <c r="F21" s="170"/>
      <c r="G21" s="170"/>
      <c r="H21" s="170"/>
      <c r="I21" s="171"/>
      <c r="J21" s="12"/>
      <c r="K21" s="32"/>
      <c r="L21" s="122"/>
      <c r="M21" s="123"/>
      <c r="N21" s="95"/>
      <c r="O21" s="96"/>
      <c r="P21" s="96"/>
      <c r="Q21" s="97"/>
    </row>
    <row r="22" spans="1:17" ht="14.45" customHeight="1">
      <c r="A22" s="31"/>
      <c r="B22" s="87"/>
      <c r="C22" s="88"/>
      <c r="D22" s="89"/>
      <c r="E22" s="121"/>
      <c r="F22" s="127"/>
      <c r="G22" s="127"/>
      <c r="H22" s="127"/>
      <c r="I22" s="128"/>
      <c r="J22" s="14"/>
      <c r="K22" s="30"/>
      <c r="L22" s="122"/>
      <c r="M22" s="123"/>
      <c r="N22" s="95"/>
      <c r="O22" s="96"/>
      <c r="P22" s="96"/>
      <c r="Q22" s="97"/>
    </row>
    <row r="23" spans="1:17" ht="14.45" customHeight="1">
      <c r="A23" s="31"/>
      <c r="B23" s="87"/>
      <c r="C23" s="88"/>
      <c r="D23" s="89"/>
      <c r="E23" s="121"/>
      <c r="F23" s="127"/>
      <c r="G23" s="127"/>
      <c r="H23" s="127"/>
      <c r="I23" s="128"/>
      <c r="J23" s="12"/>
      <c r="K23" s="29"/>
      <c r="L23" s="122"/>
      <c r="M23" s="123"/>
      <c r="N23" s="95"/>
      <c r="O23" s="96"/>
      <c r="P23" s="96"/>
      <c r="Q23" s="97"/>
    </row>
    <row r="24" spans="1:17">
      <c r="A24" s="31"/>
      <c r="B24" s="87"/>
      <c r="C24" s="88"/>
      <c r="D24" s="89"/>
      <c r="E24" s="121"/>
      <c r="F24" s="127"/>
      <c r="G24" s="127"/>
      <c r="H24" s="127"/>
      <c r="I24" s="128"/>
      <c r="J24" s="12"/>
      <c r="K24" s="29"/>
      <c r="L24" s="122"/>
      <c r="M24" s="123"/>
      <c r="N24" s="95"/>
      <c r="O24" s="96"/>
      <c r="P24" s="96"/>
      <c r="Q24" s="97"/>
    </row>
    <row r="25" spans="1:17">
      <c r="A25" s="31"/>
      <c r="B25" s="87"/>
      <c r="C25" s="88"/>
      <c r="D25" s="89"/>
      <c r="E25" s="121"/>
      <c r="F25" s="127"/>
      <c r="G25" s="127"/>
      <c r="H25" s="127"/>
      <c r="I25" s="128"/>
      <c r="J25" s="12"/>
      <c r="K25" s="29"/>
      <c r="L25" s="122"/>
      <c r="M25" s="123"/>
      <c r="N25" s="95"/>
      <c r="O25" s="96"/>
      <c r="P25" s="96"/>
      <c r="Q25" s="97"/>
    </row>
    <row r="26" spans="1:17">
      <c r="A26" s="31"/>
      <c r="B26" s="87"/>
      <c r="C26" s="88"/>
      <c r="D26" s="89"/>
      <c r="E26" s="121"/>
      <c r="F26" s="127"/>
      <c r="G26" s="127"/>
      <c r="H26" s="127"/>
      <c r="I26" s="128"/>
      <c r="J26" s="12"/>
      <c r="K26" s="29"/>
      <c r="L26" s="122"/>
      <c r="M26" s="123"/>
      <c r="N26" s="95"/>
      <c r="O26" s="96"/>
      <c r="P26" s="96"/>
      <c r="Q26" s="97"/>
    </row>
    <row r="27" spans="1:17">
      <c r="A27" s="31"/>
      <c r="B27" s="87"/>
      <c r="C27" s="88"/>
      <c r="D27" s="89"/>
      <c r="E27" s="169"/>
      <c r="F27" s="170"/>
      <c r="G27" s="170"/>
      <c r="H27" s="170"/>
      <c r="I27" s="171"/>
      <c r="J27" s="12"/>
      <c r="K27" s="32"/>
      <c r="L27" s="122"/>
      <c r="M27" s="123"/>
      <c r="N27" s="95"/>
      <c r="O27" s="96"/>
      <c r="P27" s="96"/>
      <c r="Q27" s="97"/>
    </row>
    <row r="28" spans="1:17">
      <c r="A28" s="31"/>
      <c r="B28" s="87"/>
      <c r="C28" s="88"/>
      <c r="D28" s="89"/>
      <c r="E28" s="121"/>
      <c r="F28" s="127"/>
      <c r="G28" s="127"/>
      <c r="H28" s="127"/>
      <c r="I28" s="128"/>
      <c r="J28" s="12"/>
      <c r="K28" s="29"/>
      <c r="L28" s="122"/>
      <c r="M28" s="123"/>
      <c r="N28" s="95"/>
      <c r="O28" s="96"/>
      <c r="P28" s="96"/>
      <c r="Q28" s="97"/>
    </row>
    <row r="29" spans="1:17">
      <c r="A29" s="31"/>
      <c r="B29" s="87"/>
      <c r="C29" s="88"/>
      <c r="D29" s="89"/>
      <c r="E29" s="121"/>
      <c r="F29" s="127"/>
      <c r="G29" s="127"/>
      <c r="H29" s="127"/>
      <c r="I29" s="128"/>
      <c r="J29" s="12"/>
      <c r="K29" s="29"/>
      <c r="L29" s="122"/>
      <c r="M29" s="123"/>
      <c r="N29" s="95"/>
      <c r="O29" s="96"/>
      <c r="P29" s="96"/>
      <c r="Q29" s="97"/>
    </row>
    <row r="30" spans="1:17">
      <c r="A30" s="31"/>
      <c r="B30" s="87"/>
      <c r="C30" s="88"/>
      <c r="D30" s="89"/>
      <c r="E30" s="121"/>
      <c r="F30" s="127"/>
      <c r="G30" s="127"/>
      <c r="H30" s="127"/>
      <c r="I30" s="128"/>
      <c r="J30" s="12"/>
      <c r="K30" s="29"/>
      <c r="L30" s="122"/>
      <c r="M30" s="123"/>
      <c r="N30" s="95"/>
      <c r="O30" s="96"/>
      <c r="P30" s="96"/>
      <c r="Q30" s="97"/>
    </row>
    <row r="31" spans="1:17">
      <c r="A31" s="31"/>
      <c r="B31" s="87"/>
      <c r="C31" s="88"/>
      <c r="D31" s="89"/>
      <c r="E31" s="121"/>
      <c r="F31" s="127"/>
      <c r="G31" s="127"/>
      <c r="H31" s="127"/>
      <c r="I31" s="128"/>
      <c r="J31" s="12"/>
      <c r="K31" s="29"/>
      <c r="L31" s="122"/>
      <c r="M31" s="123"/>
      <c r="N31" s="95"/>
      <c r="O31" s="96"/>
      <c r="P31" s="96"/>
      <c r="Q31" s="97"/>
    </row>
    <row r="32" spans="1:17">
      <c r="A32" s="31"/>
      <c r="B32" s="87"/>
      <c r="C32" s="88"/>
      <c r="D32" s="89"/>
      <c r="E32" s="121"/>
      <c r="F32" s="127"/>
      <c r="G32" s="127"/>
      <c r="H32" s="127"/>
      <c r="I32" s="128"/>
      <c r="J32" s="12"/>
      <c r="K32" s="29"/>
      <c r="L32" s="34"/>
      <c r="M32" s="35"/>
      <c r="N32" s="95"/>
      <c r="O32" s="96"/>
      <c r="P32" s="96"/>
      <c r="Q32" s="97"/>
    </row>
    <row r="33" spans="1:17">
      <c r="A33" s="31"/>
      <c r="B33" s="36"/>
      <c r="C33" s="37"/>
      <c r="D33" s="38"/>
      <c r="E33" s="121"/>
      <c r="F33" s="127"/>
      <c r="G33" s="127"/>
      <c r="H33" s="127"/>
      <c r="I33" s="128"/>
      <c r="J33" s="12"/>
      <c r="K33" s="29"/>
      <c r="L33" s="34"/>
      <c r="M33" s="35"/>
      <c r="N33" s="95"/>
      <c r="O33" s="96"/>
      <c r="P33" s="96"/>
      <c r="Q33" s="97"/>
    </row>
    <row r="34" spans="1:17">
      <c r="A34" s="31"/>
      <c r="B34" s="36"/>
      <c r="C34" s="37"/>
      <c r="D34" s="38"/>
      <c r="E34" s="121"/>
      <c r="F34" s="127"/>
      <c r="G34" s="127"/>
      <c r="H34" s="127"/>
      <c r="I34" s="128"/>
      <c r="J34" s="12"/>
      <c r="K34" s="29"/>
      <c r="L34" s="34"/>
      <c r="M34" s="35"/>
      <c r="N34" s="95"/>
      <c r="O34" s="96"/>
      <c r="P34" s="96"/>
      <c r="Q34" s="97"/>
    </row>
    <row r="35" spans="1:17">
      <c r="A35" s="31"/>
      <c r="B35" s="36"/>
      <c r="C35" s="37"/>
      <c r="D35" s="38"/>
      <c r="E35" s="121"/>
      <c r="F35" s="127"/>
      <c r="G35" s="127"/>
      <c r="H35" s="127"/>
      <c r="I35" s="128"/>
      <c r="J35" s="12"/>
      <c r="K35" s="29"/>
      <c r="L35" s="34"/>
      <c r="M35" s="35"/>
      <c r="N35" s="95"/>
      <c r="O35" s="96"/>
      <c r="P35" s="96"/>
      <c r="Q35" s="97"/>
    </row>
    <row r="36" spans="1:17">
      <c r="A36" s="31"/>
      <c r="B36" s="36"/>
      <c r="C36" s="37"/>
      <c r="D36" s="38"/>
      <c r="E36" s="169"/>
      <c r="F36" s="170"/>
      <c r="G36" s="170"/>
      <c r="H36" s="170"/>
      <c r="I36" s="171"/>
      <c r="J36" s="12"/>
      <c r="K36" s="32"/>
      <c r="L36" s="122"/>
      <c r="M36" s="123"/>
      <c r="N36" s="95"/>
      <c r="O36" s="96"/>
      <c r="P36" s="96"/>
      <c r="Q36" s="97"/>
    </row>
    <row r="37" spans="1:17">
      <c r="A37" s="31"/>
      <c r="B37" s="87"/>
      <c r="C37" s="88"/>
      <c r="D37" s="89"/>
      <c r="E37" s="169"/>
      <c r="F37" s="170"/>
      <c r="G37" s="170"/>
      <c r="H37" s="170"/>
      <c r="I37" s="171"/>
      <c r="J37" s="40"/>
      <c r="K37" s="32"/>
      <c r="L37" s="122"/>
      <c r="M37" s="123"/>
      <c r="N37" s="95"/>
      <c r="O37" s="96"/>
      <c r="P37" s="96"/>
      <c r="Q37" s="97"/>
    </row>
    <row r="38" spans="1:17">
      <c r="A38" s="31"/>
      <c r="B38" s="87"/>
      <c r="C38" s="88"/>
      <c r="D38" s="89"/>
      <c r="E38" s="169"/>
      <c r="F38" s="170"/>
      <c r="G38" s="170"/>
      <c r="H38" s="170"/>
      <c r="I38" s="171"/>
      <c r="J38" s="41"/>
      <c r="K38" s="42"/>
      <c r="L38" s="122"/>
      <c r="M38" s="123"/>
      <c r="N38" s="95"/>
      <c r="O38" s="96"/>
      <c r="P38" s="96"/>
      <c r="Q38" s="97"/>
    </row>
    <row r="39" spans="1:17">
      <c r="A39" s="31"/>
      <c r="B39" s="137"/>
      <c r="C39" s="138"/>
      <c r="D39" s="139"/>
      <c r="E39" s="169"/>
      <c r="F39" s="170"/>
      <c r="G39" s="170"/>
      <c r="H39" s="170"/>
      <c r="I39" s="170"/>
      <c r="J39" s="171"/>
      <c r="K39" s="43"/>
      <c r="L39" s="93"/>
      <c r="M39" s="94"/>
      <c r="N39" s="95"/>
      <c r="O39" s="96"/>
      <c r="P39" s="96"/>
      <c r="Q39" s="97"/>
    </row>
    <row r="40" spans="1:17">
      <c r="A40" s="31"/>
      <c r="B40" s="137"/>
      <c r="C40" s="138"/>
      <c r="D40" s="139"/>
      <c r="E40" s="169"/>
      <c r="F40" s="170"/>
      <c r="G40" s="170"/>
      <c r="H40" s="170"/>
      <c r="I40" s="170"/>
      <c r="J40" s="171"/>
      <c r="K40" s="15"/>
      <c r="L40" s="93"/>
      <c r="M40" s="94"/>
      <c r="N40" s="95"/>
      <c r="O40" s="96"/>
      <c r="P40" s="96"/>
      <c r="Q40" s="97"/>
    </row>
    <row r="41" spans="1:17" ht="15.75">
      <c r="A41" s="13"/>
      <c r="B41" s="137"/>
      <c r="C41" s="138"/>
      <c r="D41" s="139"/>
      <c r="E41" s="175"/>
      <c r="F41" s="176"/>
      <c r="G41" s="176"/>
      <c r="H41" s="176"/>
      <c r="I41" s="176"/>
      <c r="J41" s="177"/>
      <c r="K41" s="33"/>
      <c r="L41" s="143"/>
      <c r="M41" s="144"/>
      <c r="N41" s="172"/>
      <c r="O41" s="173"/>
      <c r="P41" s="173"/>
      <c r="Q41" s="174"/>
    </row>
    <row r="42" spans="1:17" ht="15.75">
      <c r="A42" s="16" t="s">
        <v>16</v>
      </c>
      <c r="B42" s="145"/>
      <c r="C42" s="146"/>
      <c r="D42" s="147"/>
      <c r="E42" s="148"/>
      <c r="F42" s="149"/>
      <c r="G42" s="149"/>
      <c r="H42" s="149"/>
      <c r="I42" s="149"/>
      <c r="J42" s="150"/>
      <c r="K42" s="17"/>
      <c r="L42" s="151"/>
      <c r="M42" s="152"/>
      <c r="N42" s="153">
        <f>SUM(N10:Q41)</f>
        <v>280999</v>
      </c>
      <c r="O42" s="154"/>
      <c r="P42" s="154"/>
      <c r="Q42" s="155"/>
    </row>
    <row r="43" spans="1:17" ht="15.75">
      <c r="A43" s="18" t="s">
        <v>17</v>
      </c>
      <c r="B43" s="189" t="s">
        <v>44</v>
      </c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90"/>
    </row>
    <row r="44" spans="1:17">
      <c r="A44" s="19"/>
      <c r="B44" s="162" t="s">
        <v>18</v>
      </c>
      <c r="C44" s="162"/>
      <c r="D44" s="162"/>
      <c r="E44" s="162"/>
      <c r="F44" s="162"/>
      <c r="G44" s="162"/>
      <c r="H44" s="162"/>
      <c r="I44" s="162"/>
      <c r="J44" s="162"/>
      <c r="K44" s="162" t="s">
        <v>19</v>
      </c>
      <c r="L44" s="162"/>
      <c r="M44" s="162"/>
      <c r="N44" s="162"/>
      <c r="O44" s="162"/>
      <c r="P44" s="162"/>
      <c r="Q44" s="163"/>
    </row>
    <row r="45" spans="1:17">
      <c r="A45" s="20" t="s">
        <v>20</v>
      </c>
      <c r="B45" s="157" t="s">
        <v>21</v>
      </c>
      <c r="C45" s="157"/>
      <c r="D45" s="157"/>
      <c r="E45" s="157"/>
      <c r="F45" s="157"/>
      <c r="G45" s="157"/>
      <c r="H45" s="157"/>
      <c r="I45" s="157"/>
      <c r="J45" s="157"/>
      <c r="K45" s="157" t="s">
        <v>22</v>
      </c>
      <c r="L45" s="157"/>
      <c r="M45" s="157"/>
      <c r="N45" s="157"/>
      <c r="O45" s="157"/>
      <c r="P45" s="157"/>
      <c r="Q45" s="158"/>
    </row>
    <row r="46" spans="1:17">
      <c r="A46" s="20" t="s">
        <v>23</v>
      </c>
      <c r="B46" s="164" t="s">
        <v>27</v>
      </c>
      <c r="C46" s="164"/>
      <c r="D46" s="164"/>
      <c r="E46" s="164"/>
      <c r="F46" s="164"/>
      <c r="G46" s="164"/>
      <c r="H46" s="164"/>
      <c r="I46" s="164"/>
      <c r="J46" s="164"/>
      <c r="K46" s="164" t="s">
        <v>24</v>
      </c>
      <c r="L46" s="164"/>
      <c r="M46" s="164"/>
      <c r="N46" s="164"/>
      <c r="O46" s="164"/>
      <c r="P46" s="164"/>
      <c r="Q46" s="165"/>
    </row>
    <row r="47" spans="1:17">
      <c r="A47" s="20" t="s">
        <v>25</v>
      </c>
      <c r="B47" s="156" t="s">
        <v>34</v>
      </c>
      <c r="C47" s="156"/>
      <c r="D47" s="156"/>
      <c r="E47" s="156"/>
      <c r="F47" s="156"/>
      <c r="G47" s="156"/>
      <c r="H47" s="156"/>
      <c r="I47" s="156"/>
      <c r="J47" s="156"/>
      <c r="K47" s="157" t="s">
        <v>26</v>
      </c>
      <c r="L47" s="157"/>
      <c r="M47" s="157"/>
      <c r="N47" s="157"/>
      <c r="O47" s="157"/>
      <c r="P47" s="157"/>
      <c r="Q47" s="158"/>
    </row>
    <row r="48" spans="1:17">
      <c r="A48" s="21"/>
      <c r="B48" s="22"/>
      <c r="C48" s="22"/>
      <c r="D48" s="22"/>
      <c r="E48" s="22"/>
      <c r="F48" s="22"/>
      <c r="G48" s="22"/>
      <c r="H48" s="22"/>
      <c r="I48" s="22"/>
      <c r="J48" s="159"/>
      <c r="K48" s="159"/>
      <c r="L48" s="159"/>
      <c r="M48" s="159"/>
      <c r="N48" s="22"/>
      <c r="O48" s="22"/>
      <c r="P48" s="22"/>
      <c r="Q48" s="23"/>
    </row>
    <row r="49" spans="1:17">
      <c r="A49" s="24"/>
      <c r="Q49" s="25"/>
    </row>
    <row r="50" spans="1:17" ht="15.75" thickBot="1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8"/>
    </row>
  </sheetData>
  <mergeCells count="154">
    <mergeCell ref="A1:Q1"/>
    <mergeCell ref="A2:Q2"/>
    <mergeCell ref="A3:Q3"/>
    <mergeCell ref="A4:J4"/>
    <mergeCell ref="K4:Q4"/>
    <mergeCell ref="A5:H5"/>
    <mergeCell ref="J5:M5"/>
    <mergeCell ref="O5:Q5"/>
    <mergeCell ref="A6:G7"/>
    <mergeCell ref="L6:M7"/>
    <mergeCell ref="N6:Q6"/>
    <mergeCell ref="N7:Q7"/>
    <mergeCell ref="B8:D8"/>
    <mergeCell ref="E8:J9"/>
    <mergeCell ref="K8:K9"/>
    <mergeCell ref="L8:M8"/>
    <mergeCell ref="N8:Q8"/>
    <mergeCell ref="B9:D9"/>
    <mergeCell ref="B11:D11"/>
    <mergeCell ref="E11:I11"/>
    <mergeCell ref="L11:M11"/>
    <mergeCell ref="N11:Q11"/>
    <mergeCell ref="B12:D12"/>
    <mergeCell ref="E12:I12"/>
    <mergeCell ref="L12:M12"/>
    <mergeCell ref="N12:Q12"/>
    <mergeCell ref="L9:M9"/>
    <mergeCell ref="N9:Q9"/>
    <mergeCell ref="B10:D10"/>
    <mergeCell ref="E10:I10"/>
    <mergeCell ref="L10:M10"/>
    <mergeCell ref="N10:Q10"/>
    <mergeCell ref="B15:D15"/>
    <mergeCell ref="E15:I15"/>
    <mergeCell ref="L15:M15"/>
    <mergeCell ref="N15:Q15"/>
    <mergeCell ref="B16:D16"/>
    <mergeCell ref="E16:I16"/>
    <mergeCell ref="L16:M16"/>
    <mergeCell ref="N16:Q16"/>
    <mergeCell ref="B13:D13"/>
    <mergeCell ref="E13:I13"/>
    <mergeCell ref="L13:M13"/>
    <mergeCell ref="N13:Q13"/>
    <mergeCell ref="B14:D14"/>
    <mergeCell ref="E14:I14"/>
    <mergeCell ref="L14:M14"/>
    <mergeCell ref="N14:Q14"/>
    <mergeCell ref="B19:D19"/>
    <mergeCell ref="E19:I19"/>
    <mergeCell ref="L19:M19"/>
    <mergeCell ref="N19:Q19"/>
    <mergeCell ref="B20:D20"/>
    <mergeCell ref="E20:I20"/>
    <mergeCell ref="L20:M20"/>
    <mergeCell ref="N20:Q20"/>
    <mergeCell ref="B17:D17"/>
    <mergeCell ref="E17:I17"/>
    <mergeCell ref="L17:M17"/>
    <mergeCell ref="N17:Q17"/>
    <mergeCell ref="B18:D18"/>
    <mergeCell ref="E18:I18"/>
    <mergeCell ref="L18:M18"/>
    <mergeCell ref="N18:Q18"/>
    <mergeCell ref="B23:D23"/>
    <mergeCell ref="E23:I23"/>
    <mergeCell ref="L23:M23"/>
    <mergeCell ref="N23:Q23"/>
    <mergeCell ref="B24:D24"/>
    <mergeCell ref="E24:I24"/>
    <mergeCell ref="L24:M24"/>
    <mergeCell ref="N24:Q24"/>
    <mergeCell ref="B21:D21"/>
    <mergeCell ref="E21:I21"/>
    <mergeCell ref="L21:M21"/>
    <mergeCell ref="N21:Q21"/>
    <mergeCell ref="B22:D22"/>
    <mergeCell ref="E22:I22"/>
    <mergeCell ref="L22:M22"/>
    <mergeCell ref="N22:Q22"/>
    <mergeCell ref="B27:D27"/>
    <mergeCell ref="E27:I27"/>
    <mergeCell ref="L27:M27"/>
    <mergeCell ref="N27:Q27"/>
    <mergeCell ref="B28:D28"/>
    <mergeCell ref="E28:I28"/>
    <mergeCell ref="L28:M28"/>
    <mergeCell ref="N28:Q28"/>
    <mergeCell ref="B25:D25"/>
    <mergeCell ref="E25:I25"/>
    <mergeCell ref="L25:M25"/>
    <mergeCell ref="N25:Q25"/>
    <mergeCell ref="B26:D26"/>
    <mergeCell ref="E26:I26"/>
    <mergeCell ref="L26:M26"/>
    <mergeCell ref="N26:Q26"/>
    <mergeCell ref="B31:D31"/>
    <mergeCell ref="E31:I31"/>
    <mergeCell ref="L31:M31"/>
    <mergeCell ref="N31:Q31"/>
    <mergeCell ref="B32:D32"/>
    <mergeCell ref="E32:I32"/>
    <mergeCell ref="N32:Q32"/>
    <mergeCell ref="B29:D29"/>
    <mergeCell ref="E29:I29"/>
    <mergeCell ref="L29:M29"/>
    <mergeCell ref="N29:Q29"/>
    <mergeCell ref="B30:D30"/>
    <mergeCell ref="E30:I30"/>
    <mergeCell ref="L30:M30"/>
    <mergeCell ref="N30:Q30"/>
    <mergeCell ref="E36:I36"/>
    <mergeCell ref="L36:M36"/>
    <mergeCell ref="N36:Q36"/>
    <mergeCell ref="B37:D37"/>
    <mergeCell ref="E37:I37"/>
    <mergeCell ref="L37:M37"/>
    <mergeCell ref="N37:Q37"/>
    <mergeCell ref="E33:I33"/>
    <mergeCell ref="N33:Q33"/>
    <mergeCell ref="E34:I34"/>
    <mergeCell ref="N34:Q34"/>
    <mergeCell ref="E35:I35"/>
    <mergeCell ref="N35:Q35"/>
    <mergeCell ref="B40:D40"/>
    <mergeCell ref="E40:J40"/>
    <mergeCell ref="L40:M40"/>
    <mergeCell ref="N40:Q40"/>
    <mergeCell ref="B41:D41"/>
    <mergeCell ref="E41:J41"/>
    <mergeCell ref="L41:M41"/>
    <mergeCell ref="N41:Q41"/>
    <mergeCell ref="B38:D38"/>
    <mergeCell ref="E38:I38"/>
    <mergeCell ref="L38:M38"/>
    <mergeCell ref="N38:Q38"/>
    <mergeCell ref="B39:D39"/>
    <mergeCell ref="E39:J39"/>
    <mergeCell ref="L39:M39"/>
    <mergeCell ref="N39:Q39"/>
    <mergeCell ref="J48:M48"/>
    <mergeCell ref="B45:J45"/>
    <mergeCell ref="K45:Q45"/>
    <mergeCell ref="B46:J46"/>
    <mergeCell ref="K46:Q46"/>
    <mergeCell ref="B47:J47"/>
    <mergeCell ref="K47:Q47"/>
    <mergeCell ref="B42:D42"/>
    <mergeCell ref="E42:J42"/>
    <mergeCell ref="L42:M42"/>
    <mergeCell ref="N42:Q42"/>
    <mergeCell ref="B43:Q43"/>
    <mergeCell ref="B44:J44"/>
    <mergeCell ref="K44:Q44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50"/>
  <sheetViews>
    <sheetView view="pageBreakPreview" zoomScale="130" zoomScaleNormal="100" zoomScaleSheetLayoutView="130" workbookViewId="0">
      <selection activeCell="A12" sqref="A12"/>
    </sheetView>
  </sheetViews>
  <sheetFormatPr defaultRowHeight="15"/>
  <cols>
    <col min="1" max="1" width="14.42578125" customWidth="1"/>
    <col min="2" max="2" width="5.5703125" customWidth="1"/>
    <col min="3" max="3" width="0" hidden="1" customWidth="1"/>
    <col min="4" max="4" width="0.28515625" customWidth="1"/>
    <col min="5" max="5" width="14.5703125" customWidth="1"/>
    <col min="6" max="6" width="6.5703125" customWidth="1"/>
    <col min="7" max="7" width="1.140625" customWidth="1"/>
    <col min="8" max="8" width="0.42578125" customWidth="1"/>
    <col min="9" max="9" width="15.28515625" customWidth="1"/>
    <col min="10" max="10" width="0.42578125" hidden="1" customWidth="1"/>
    <col min="11" max="11" width="7.85546875" customWidth="1"/>
    <col min="12" max="12" width="4.5703125" customWidth="1"/>
    <col min="13" max="13" width="4.28515625" customWidth="1"/>
    <col min="14" max="14" width="6.140625" customWidth="1"/>
    <col min="15" max="15" width="8.140625" customWidth="1"/>
    <col min="16" max="16" width="3" customWidth="1"/>
    <col min="17" max="17" width="6" customWidth="1"/>
  </cols>
  <sheetData>
    <row r="1" spans="1:17" ht="15.75" thickBot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</row>
    <row r="2" spans="1:17" ht="20.25">
      <c r="A2" s="65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</row>
    <row r="4" spans="1:17">
      <c r="A4" s="71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 t="s">
        <v>3</v>
      </c>
      <c r="L4" s="72"/>
      <c r="M4" s="72"/>
      <c r="N4" s="72"/>
      <c r="O4" s="72"/>
      <c r="P4" s="72"/>
      <c r="Q4" s="73"/>
    </row>
    <row r="5" spans="1:17">
      <c r="A5" s="74" t="s">
        <v>32</v>
      </c>
      <c r="B5" s="75"/>
      <c r="C5" s="75"/>
      <c r="D5" s="75"/>
      <c r="E5" s="75"/>
      <c r="F5" s="75"/>
      <c r="G5" s="75"/>
      <c r="H5" s="76"/>
      <c r="I5" s="1" t="s">
        <v>4</v>
      </c>
      <c r="J5" s="77"/>
      <c r="K5" s="78"/>
      <c r="L5" s="78"/>
      <c r="M5" s="79"/>
      <c r="N5" s="2" t="s">
        <v>5</v>
      </c>
      <c r="O5" s="80" t="s">
        <v>68</v>
      </c>
      <c r="P5" s="81"/>
      <c r="Q5" s="82"/>
    </row>
    <row r="6" spans="1:17">
      <c r="A6" s="182" t="s">
        <v>33</v>
      </c>
      <c r="B6" s="183"/>
      <c r="C6" s="183"/>
      <c r="D6" s="183"/>
      <c r="E6" s="183"/>
      <c r="F6" s="183"/>
      <c r="G6" s="183"/>
      <c r="H6" s="3"/>
      <c r="I6" s="4" t="s">
        <v>6</v>
      </c>
      <c r="J6" s="5"/>
      <c r="K6" s="6"/>
      <c r="L6" s="102"/>
      <c r="M6" s="103"/>
      <c r="N6" s="106"/>
      <c r="O6" s="107"/>
      <c r="P6" s="107"/>
      <c r="Q6" s="108"/>
    </row>
    <row r="7" spans="1:17">
      <c r="A7" s="184"/>
      <c r="B7" s="185"/>
      <c r="C7" s="185"/>
      <c r="D7" s="185"/>
      <c r="E7" s="185"/>
      <c r="F7" s="185"/>
      <c r="G7" s="185"/>
      <c r="H7" s="3"/>
      <c r="I7" s="7" t="s">
        <v>7</v>
      </c>
      <c r="J7" s="8"/>
      <c r="K7" s="9"/>
      <c r="L7" s="104"/>
      <c r="M7" s="105"/>
      <c r="N7" s="109"/>
      <c r="O7" s="110"/>
      <c r="P7" s="110"/>
      <c r="Q7" s="111"/>
    </row>
    <row r="8" spans="1:17">
      <c r="A8" s="10" t="s">
        <v>8</v>
      </c>
      <c r="B8" s="112" t="s">
        <v>9</v>
      </c>
      <c r="C8" s="113"/>
      <c r="D8" s="114"/>
      <c r="E8" s="112" t="s">
        <v>10</v>
      </c>
      <c r="F8" s="113"/>
      <c r="G8" s="113"/>
      <c r="H8" s="113"/>
      <c r="I8" s="113"/>
      <c r="J8" s="114"/>
      <c r="K8" s="115" t="s">
        <v>11</v>
      </c>
      <c r="L8" s="112" t="s">
        <v>12</v>
      </c>
      <c r="M8" s="114"/>
      <c r="N8" s="112" t="s">
        <v>13</v>
      </c>
      <c r="O8" s="113"/>
      <c r="P8" s="113"/>
      <c r="Q8" s="117"/>
    </row>
    <row r="9" spans="1:17">
      <c r="A9" s="11" t="s">
        <v>14</v>
      </c>
      <c r="B9" s="83"/>
      <c r="C9" s="85"/>
      <c r="D9" s="84"/>
      <c r="E9" s="83"/>
      <c r="F9" s="85"/>
      <c r="G9" s="85"/>
      <c r="H9" s="85"/>
      <c r="I9" s="85"/>
      <c r="J9" s="84"/>
      <c r="K9" s="116"/>
      <c r="L9" s="83" t="s">
        <v>15</v>
      </c>
      <c r="M9" s="84"/>
      <c r="N9" s="83"/>
      <c r="O9" s="85"/>
      <c r="P9" s="85"/>
      <c r="Q9" s="86"/>
    </row>
    <row r="10" spans="1:17">
      <c r="A10" s="31">
        <v>1</v>
      </c>
      <c r="B10" s="87" t="s">
        <v>65</v>
      </c>
      <c r="C10" s="88"/>
      <c r="D10" s="89"/>
      <c r="E10" s="169" t="s">
        <v>61</v>
      </c>
      <c r="F10" s="170"/>
      <c r="G10" s="170"/>
      <c r="H10" s="170"/>
      <c r="I10" s="171"/>
      <c r="J10" s="12"/>
      <c r="K10" s="32">
        <v>6</v>
      </c>
      <c r="L10" s="122">
        <v>500</v>
      </c>
      <c r="M10" s="123"/>
      <c r="N10" s="95">
        <f t="shared" ref="N10:N11" si="0">K10*L10</f>
        <v>3000</v>
      </c>
      <c r="O10" s="96"/>
      <c r="P10" s="96"/>
      <c r="Q10" s="97"/>
    </row>
    <row r="11" spans="1:17">
      <c r="A11" s="31">
        <v>2</v>
      </c>
      <c r="B11" s="87" t="s">
        <v>28</v>
      </c>
      <c r="C11" s="88"/>
      <c r="D11" s="89"/>
      <c r="E11" s="169" t="s">
        <v>62</v>
      </c>
      <c r="F11" s="170"/>
      <c r="G11" s="170"/>
      <c r="H11" s="170"/>
      <c r="I11" s="171"/>
      <c r="J11" s="12"/>
      <c r="K11" s="32">
        <v>1</v>
      </c>
      <c r="L11" s="122">
        <v>1500</v>
      </c>
      <c r="M11" s="123"/>
      <c r="N11" s="95">
        <f t="shared" si="0"/>
        <v>1500</v>
      </c>
      <c r="O11" s="96"/>
      <c r="P11" s="96"/>
      <c r="Q11" s="97"/>
    </row>
    <row r="12" spans="1:17">
      <c r="A12" s="31"/>
      <c r="B12" s="87"/>
      <c r="C12" s="88"/>
      <c r="D12" s="89"/>
      <c r="E12" s="166"/>
      <c r="F12" s="167"/>
      <c r="G12" s="167"/>
      <c r="H12" s="167"/>
      <c r="I12" s="168"/>
      <c r="J12" s="12"/>
      <c r="K12" s="39"/>
      <c r="L12" s="93"/>
      <c r="M12" s="94"/>
      <c r="N12" s="95"/>
      <c r="O12" s="96"/>
      <c r="P12" s="96"/>
      <c r="Q12" s="97"/>
    </row>
    <row r="13" spans="1:17">
      <c r="A13" s="31"/>
      <c r="B13" s="87"/>
      <c r="C13" s="88"/>
      <c r="D13" s="89"/>
      <c r="E13" s="166"/>
      <c r="F13" s="167"/>
      <c r="G13" s="167"/>
      <c r="H13" s="167"/>
      <c r="I13" s="168"/>
      <c r="J13" s="12"/>
      <c r="K13" s="39"/>
      <c r="L13" s="93"/>
      <c r="M13" s="94"/>
      <c r="N13" s="95"/>
      <c r="O13" s="96"/>
      <c r="P13" s="96"/>
      <c r="Q13" s="97"/>
    </row>
    <row r="14" spans="1:17">
      <c r="A14" s="31"/>
      <c r="B14" s="87"/>
      <c r="C14" s="88"/>
      <c r="D14" s="89"/>
      <c r="E14" s="166"/>
      <c r="F14" s="167"/>
      <c r="G14" s="167"/>
      <c r="H14" s="167"/>
      <c r="I14" s="168"/>
      <c r="J14" s="12"/>
      <c r="K14" s="39"/>
      <c r="L14" s="93"/>
      <c r="M14" s="94"/>
      <c r="N14" s="95"/>
      <c r="O14" s="96"/>
      <c r="P14" s="96"/>
      <c r="Q14" s="97"/>
    </row>
    <row r="15" spans="1:17">
      <c r="A15" s="31"/>
      <c r="B15" s="87"/>
      <c r="C15" s="88"/>
      <c r="D15" s="89"/>
      <c r="E15" s="118"/>
      <c r="F15" s="119"/>
      <c r="G15" s="119"/>
      <c r="H15" s="119"/>
      <c r="I15" s="120"/>
      <c r="J15" s="12"/>
      <c r="K15" s="32"/>
      <c r="L15" s="93"/>
      <c r="M15" s="94"/>
      <c r="N15" s="95"/>
      <c r="O15" s="96"/>
      <c r="P15" s="96"/>
      <c r="Q15" s="97"/>
    </row>
    <row r="16" spans="1:17">
      <c r="A16" s="31"/>
      <c r="B16" s="87"/>
      <c r="C16" s="88"/>
      <c r="D16" s="89"/>
      <c r="E16" s="166"/>
      <c r="F16" s="167"/>
      <c r="G16" s="167"/>
      <c r="H16" s="167"/>
      <c r="I16" s="168"/>
      <c r="J16" s="12"/>
      <c r="K16" s="39"/>
      <c r="L16" s="93"/>
      <c r="M16" s="94"/>
      <c r="N16" s="95"/>
      <c r="O16" s="96"/>
      <c r="P16" s="96"/>
      <c r="Q16" s="97"/>
    </row>
    <row r="17" spans="1:17">
      <c r="A17" s="31"/>
      <c r="B17" s="87"/>
      <c r="C17" s="88"/>
      <c r="D17" s="89"/>
      <c r="E17" s="169"/>
      <c r="F17" s="170"/>
      <c r="G17" s="170"/>
      <c r="H17" s="170"/>
      <c r="I17" s="171"/>
      <c r="J17" s="12"/>
      <c r="K17" s="32"/>
      <c r="L17" s="122"/>
      <c r="M17" s="123"/>
      <c r="N17" s="95"/>
      <c r="O17" s="96"/>
      <c r="P17" s="96"/>
      <c r="Q17" s="97"/>
    </row>
    <row r="18" spans="1:17">
      <c r="A18" s="31"/>
      <c r="B18" s="87"/>
      <c r="C18" s="88"/>
      <c r="D18" s="89"/>
      <c r="E18" s="206"/>
      <c r="F18" s="207"/>
      <c r="G18" s="207"/>
      <c r="H18" s="207"/>
      <c r="I18" s="207"/>
      <c r="J18" s="12"/>
      <c r="K18" s="32"/>
      <c r="L18" s="122"/>
      <c r="M18" s="123"/>
      <c r="N18" s="95"/>
      <c r="O18" s="96"/>
      <c r="P18" s="96"/>
      <c r="Q18" s="97"/>
    </row>
    <row r="19" spans="1:17" ht="14.45" customHeight="1">
      <c r="A19" s="31"/>
      <c r="B19" s="87"/>
      <c r="C19" s="88"/>
      <c r="D19" s="89"/>
      <c r="E19" s="169"/>
      <c r="F19" s="170"/>
      <c r="G19" s="170"/>
      <c r="H19" s="170"/>
      <c r="I19" s="171"/>
      <c r="J19" s="12"/>
      <c r="K19" s="32"/>
      <c r="L19" s="122"/>
      <c r="M19" s="123"/>
      <c r="N19" s="95"/>
      <c r="O19" s="96"/>
      <c r="P19" s="96"/>
      <c r="Q19" s="97"/>
    </row>
    <row r="20" spans="1:17" ht="14.45" customHeight="1">
      <c r="A20" s="31"/>
      <c r="B20" s="87"/>
      <c r="C20" s="88"/>
      <c r="D20" s="89"/>
      <c r="E20" s="169"/>
      <c r="F20" s="170"/>
      <c r="G20" s="170"/>
      <c r="H20" s="170"/>
      <c r="I20" s="171"/>
      <c r="J20" s="12"/>
      <c r="K20" s="32"/>
      <c r="L20" s="122"/>
      <c r="M20" s="123"/>
      <c r="N20" s="95"/>
      <c r="O20" s="96"/>
      <c r="P20" s="96"/>
      <c r="Q20" s="97"/>
    </row>
    <row r="21" spans="1:17">
      <c r="A21" s="31"/>
      <c r="B21" s="87"/>
      <c r="C21" s="88"/>
      <c r="D21" s="89"/>
      <c r="E21" s="169"/>
      <c r="F21" s="170"/>
      <c r="G21" s="170"/>
      <c r="H21" s="170"/>
      <c r="I21" s="171"/>
      <c r="J21" s="12"/>
      <c r="K21" s="32"/>
      <c r="L21" s="122"/>
      <c r="M21" s="123"/>
      <c r="N21" s="95"/>
      <c r="O21" s="96"/>
      <c r="P21" s="96"/>
      <c r="Q21" s="97"/>
    </row>
    <row r="22" spans="1:17" ht="14.45" customHeight="1">
      <c r="A22" s="31"/>
      <c r="B22" s="87"/>
      <c r="C22" s="88"/>
      <c r="D22" s="89"/>
      <c r="E22" s="169"/>
      <c r="F22" s="170"/>
      <c r="G22" s="170"/>
      <c r="H22" s="170"/>
      <c r="I22" s="171"/>
      <c r="J22" s="14"/>
      <c r="K22" s="42"/>
      <c r="L22" s="122"/>
      <c r="M22" s="123"/>
      <c r="N22" s="95"/>
      <c r="O22" s="96"/>
      <c r="P22" s="96"/>
      <c r="Q22" s="97"/>
    </row>
    <row r="23" spans="1:17" ht="14.45" customHeight="1">
      <c r="A23" s="31"/>
      <c r="B23" s="87"/>
      <c r="C23" s="88"/>
      <c r="D23" s="89"/>
      <c r="E23" s="169"/>
      <c r="F23" s="170"/>
      <c r="G23" s="170"/>
      <c r="H23" s="170"/>
      <c r="I23" s="171"/>
      <c r="J23" s="12"/>
      <c r="K23" s="32"/>
      <c r="L23" s="122"/>
      <c r="M23" s="123"/>
      <c r="N23" s="95"/>
      <c r="O23" s="96"/>
      <c r="P23" s="96"/>
      <c r="Q23" s="97"/>
    </row>
    <row r="24" spans="1:17">
      <c r="A24" s="31"/>
      <c r="B24" s="87"/>
      <c r="C24" s="88"/>
      <c r="D24" s="89"/>
      <c r="E24" s="169"/>
      <c r="F24" s="170"/>
      <c r="G24" s="170"/>
      <c r="H24" s="170"/>
      <c r="I24" s="171"/>
      <c r="J24" s="12"/>
      <c r="K24" s="32"/>
      <c r="L24" s="122"/>
      <c r="M24" s="123"/>
      <c r="N24" s="95"/>
      <c r="O24" s="96"/>
      <c r="P24" s="96"/>
      <c r="Q24" s="97"/>
    </row>
    <row r="25" spans="1:17">
      <c r="A25" s="31"/>
      <c r="B25" s="87"/>
      <c r="C25" s="88"/>
      <c r="D25" s="89"/>
      <c r="E25" s="208"/>
      <c r="F25" s="209"/>
      <c r="G25" s="209"/>
      <c r="H25" s="209"/>
      <c r="I25" s="210"/>
      <c r="J25" s="12"/>
      <c r="K25" s="29"/>
      <c r="L25" s="122"/>
      <c r="M25" s="123"/>
      <c r="N25" s="95"/>
      <c r="O25" s="96"/>
      <c r="P25" s="96"/>
      <c r="Q25" s="97"/>
    </row>
    <row r="26" spans="1:17">
      <c r="A26" s="31"/>
      <c r="B26" s="87"/>
      <c r="C26" s="88"/>
      <c r="D26" s="89"/>
      <c r="E26" s="121"/>
      <c r="F26" s="127"/>
      <c r="G26" s="127"/>
      <c r="H26" s="127"/>
      <c r="I26" s="128"/>
      <c r="J26" s="12"/>
      <c r="K26" s="29"/>
      <c r="L26" s="122"/>
      <c r="M26" s="123"/>
      <c r="N26" s="95"/>
      <c r="O26" s="96"/>
      <c r="P26" s="96"/>
      <c r="Q26" s="97"/>
    </row>
    <row r="27" spans="1:17">
      <c r="A27" s="31"/>
      <c r="B27" s="87"/>
      <c r="C27" s="88"/>
      <c r="D27" s="89"/>
      <c r="E27" s="169"/>
      <c r="F27" s="170"/>
      <c r="G27" s="170"/>
      <c r="H27" s="170"/>
      <c r="I27" s="171"/>
      <c r="J27" s="12"/>
      <c r="K27" s="32"/>
      <c r="L27" s="122"/>
      <c r="M27" s="123"/>
      <c r="N27" s="95"/>
      <c r="O27" s="96"/>
      <c r="P27" s="96"/>
      <c r="Q27" s="97"/>
    </row>
    <row r="28" spans="1:17">
      <c r="A28" s="31"/>
      <c r="B28" s="87"/>
      <c r="C28" s="88"/>
      <c r="D28" s="89"/>
      <c r="E28" s="121"/>
      <c r="F28" s="127"/>
      <c r="G28" s="127"/>
      <c r="H28" s="127"/>
      <c r="I28" s="128"/>
      <c r="J28" s="12"/>
      <c r="K28" s="29"/>
      <c r="L28" s="122"/>
      <c r="M28" s="123"/>
      <c r="N28" s="95"/>
      <c r="O28" s="96"/>
      <c r="P28" s="96"/>
      <c r="Q28" s="97"/>
    </row>
    <row r="29" spans="1:17">
      <c r="A29" s="31"/>
      <c r="B29" s="87"/>
      <c r="C29" s="88"/>
      <c r="D29" s="89"/>
      <c r="E29" s="121"/>
      <c r="F29" s="127"/>
      <c r="G29" s="127"/>
      <c r="H29" s="127"/>
      <c r="I29" s="128"/>
      <c r="J29" s="12"/>
      <c r="K29" s="29"/>
      <c r="L29" s="122"/>
      <c r="M29" s="123"/>
      <c r="N29" s="95"/>
      <c r="O29" s="96"/>
      <c r="P29" s="96"/>
      <c r="Q29" s="97"/>
    </row>
    <row r="30" spans="1:17">
      <c r="A30" s="31"/>
      <c r="B30" s="87"/>
      <c r="C30" s="88"/>
      <c r="D30" s="89"/>
      <c r="E30" s="121"/>
      <c r="F30" s="127"/>
      <c r="G30" s="127"/>
      <c r="H30" s="127"/>
      <c r="I30" s="128"/>
      <c r="J30" s="12"/>
      <c r="K30" s="29"/>
      <c r="L30" s="122"/>
      <c r="M30" s="123"/>
      <c r="N30" s="95"/>
      <c r="O30" s="96"/>
      <c r="P30" s="96"/>
      <c r="Q30" s="97"/>
    </row>
    <row r="31" spans="1:17">
      <c r="A31" s="31"/>
      <c r="B31" s="87"/>
      <c r="C31" s="88"/>
      <c r="D31" s="89"/>
      <c r="E31" s="121"/>
      <c r="F31" s="127"/>
      <c r="G31" s="127"/>
      <c r="H31" s="127"/>
      <c r="I31" s="128"/>
      <c r="J31" s="12"/>
      <c r="K31" s="29"/>
      <c r="L31" s="122"/>
      <c r="M31" s="123"/>
      <c r="N31" s="95"/>
      <c r="O31" s="96"/>
      <c r="P31" s="96"/>
      <c r="Q31" s="97"/>
    </row>
    <row r="32" spans="1:17">
      <c r="A32" s="31"/>
      <c r="B32" s="87"/>
      <c r="C32" s="88"/>
      <c r="D32" s="89"/>
      <c r="E32" s="121"/>
      <c r="F32" s="127"/>
      <c r="G32" s="127"/>
      <c r="H32" s="127"/>
      <c r="I32" s="128"/>
      <c r="J32" s="12"/>
      <c r="K32" s="29"/>
      <c r="L32" s="34"/>
      <c r="M32" s="35"/>
      <c r="N32" s="95"/>
      <c r="O32" s="96"/>
      <c r="P32" s="96"/>
      <c r="Q32" s="97"/>
    </row>
    <row r="33" spans="1:17">
      <c r="A33" s="31"/>
      <c r="B33" s="36"/>
      <c r="C33" s="37"/>
      <c r="D33" s="38"/>
      <c r="E33" s="121"/>
      <c r="F33" s="127"/>
      <c r="G33" s="127"/>
      <c r="H33" s="127"/>
      <c r="I33" s="128"/>
      <c r="J33" s="12"/>
      <c r="K33" s="29"/>
      <c r="L33" s="34"/>
      <c r="M33" s="35"/>
      <c r="N33" s="95"/>
      <c r="O33" s="96"/>
      <c r="P33" s="96"/>
      <c r="Q33" s="97"/>
    </row>
    <row r="34" spans="1:17">
      <c r="A34" s="31"/>
      <c r="B34" s="36"/>
      <c r="C34" s="37"/>
      <c r="D34" s="38"/>
      <c r="E34" s="121"/>
      <c r="F34" s="127"/>
      <c r="G34" s="127"/>
      <c r="H34" s="127"/>
      <c r="I34" s="128"/>
      <c r="J34" s="12"/>
      <c r="K34" s="29"/>
      <c r="L34" s="34"/>
      <c r="M34" s="35"/>
      <c r="N34" s="95"/>
      <c r="O34" s="96"/>
      <c r="P34" s="96"/>
      <c r="Q34" s="97"/>
    </row>
    <row r="35" spans="1:17">
      <c r="A35" s="31"/>
      <c r="B35" s="36"/>
      <c r="C35" s="37"/>
      <c r="D35" s="38"/>
      <c r="E35" s="121"/>
      <c r="F35" s="127"/>
      <c r="G35" s="127"/>
      <c r="H35" s="127"/>
      <c r="I35" s="128"/>
      <c r="J35" s="12"/>
      <c r="K35" s="29"/>
      <c r="L35" s="34"/>
      <c r="M35" s="35"/>
      <c r="N35" s="95"/>
      <c r="O35" s="96"/>
      <c r="P35" s="96"/>
      <c r="Q35" s="97"/>
    </row>
    <row r="36" spans="1:17">
      <c r="A36" s="31"/>
      <c r="B36" s="36"/>
      <c r="C36" s="37"/>
      <c r="D36" s="38"/>
      <c r="E36" s="169"/>
      <c r="F36" s="170"/>
      <c r="G36" s="170"/>
      <c r="H36" s="170"/>
      <c r="I36" s="171"/>
      <c r="J36" s="12"/>
      <c r="K36" s="32"/>
      <c r="L36" s="122"/>
      <c r="M36" s="123"/>
      <c r="N36" s="95"/>
      <c r="O36" s="96"/>
      <c r="P36" s="96"/>
      <c r="Q36" s="97"/>
    </row>
    <row r="37" spans="1:17">
      <c r="A37" s="31"/>
      <c r="B37" s="87"/>
      <c r="C37" s="88"/>
      <c r="D37" s="89"/>
      <c r="E37" s="169"/>
      <c r="F37" s="170"/>
      <c r="G37" s="170"/>
      <c r="H37" s="170"/>
      <c r="I37" s="171"/>
      <c r="J37" s="40"/>
      <c r="K37" s="32"/>
      <c r="L37" s="122"/>
      <c r="M37" s="123"/>
      <c r="N37" s="95"/>
      <c r="O37" s="96"/>
      <c r="P37" s="96"/>
      <c r="Q37" s="97"/>
    </row>
    <row r="38" spans="1:17">
      <c r="A38" s="31"/>
      <c r="B38" s="87"/>
      <c r="C38" s="88"/>
      <c r="D38" s="89"/>
      <c r="E38" s="169"/>
      <c r="F38" s="170"/>
      <c r="G38" s="170"/>
      <c r="H38" s="170"/>
      <c r="I38" s="171"/>
      <c r="J38" s="41"/>
      <c r="K38" s="42"/>
      <c r="L38" s="122"/>
      <c r="M38" s="123"/>
      <c r="N38" s="95"/>
      <c r="O38" s="96"/>
      <c r="P38" s="96"/>
      <c r="Q38" s="97"/>
    </row>
    <row r="39" spans="1:17">
      <c r="A39" s="31"/>
      <c r="B39" s="137"/>
      <c r="C39" s="138"/>
      <c r="D39" s="139"/>
      <c r="E39" s="169"/>
      <c r="F39" s="170"/>
      <c r="G39" s="170"/>
      <c r="H39" s="170"/>
      <c r="I39" s="170"/>
      <c r="J39" s="171"/>
      <c r="K39" s="43"/>
      <c r="L39" s="93"/>
      <c r="M39" s="94"/>
      <c r="N39" s="95"/>
      <c r="O39" s="96"/>
      <c r="P39" s="96"/>
      <c r="Q39" s="97"/>
    </row>
    <row r="40" spans="1:17">
      <c r="A40" s="31"/>
      <c r="B40" s="137"/>
      <c r="C40" s="138"/>
      <c r="D40" s="139"/>
      <c r="E40" s="169"/>
      <c r="F40" s="170"/>
      <c r="G40" s="170"/>
      <c r="H40" s="170"/>
      <c r="I40" s="170"/>
      <c r="J40" s="171"/>
      <c r="K40" s="15"/>
      <c r="L40" s="93"/>
      <c r="M40" s="94"/>
      <c r="N40" s="95"/>
      <c r="O40" s="96"/>
      <c r="P40" s="96"/>
      <c r="Q40" s="97"/>
    </row>
    <row r="41" spans="1:17" ht="15.75">
      <c r="A41" s="13"/>
      <c r="B41" s="137"/>
      <c r="C41" s="138"/>
      <c r="D41" s="139"/>
      <c r="E41" s="175"/>
      <c r="F41" s="176"/>
      <c r="G41" s="176"/>
      <c r="H41" s="176"/>
      <c r="I41" s="176"/>
      <c r="J41" s="177"/>
      <c r="K41" s="33"/>
      <c r="L41" s="143"/>
      <c r="M41" s="144"/>
      <c r="N41" s="95"/>
      <c r="O41" s="96"/>
      <c r="P41" s="96"/>
      <c r="Q41" s="97"/>
    </row>
    <row r="42" spans="1:17" ht="15.75">
      <c r="A42" s="16" t="s">
        <v>16</v>
      </c>
      <c r="B42" s="145"/>
      <c r="C42" s="146"/>
      <c r="D42" s="147"/>
      <c r="E42" s="148"/>
      <c r="F42" s="149"/>
      <c r="G42" s="149"/>
      <c r="H42" s="149"/>
      <c r="I42" s="149"/>
      <c r="J42" s="150"/>
      <c r="K42" s="17"/>
      <c r="L42" s="151"/>
      <c r="M42" s="152"/>
      <c r="N42" s="153">
        <f>SUM(N10:Q41)</f>
        <v>4500</v>
      </c>
      <c r="O42" s="154"/>
      <c r="P42" s="154"/>
      <c r="Q42" s="155"/>
    </row>
    <row r="43" spans="1:17" ht="15.75">
      <c r="A43" s="18" t="s">
        <v>17</v>
      </c>
      <c r="B43" s="189" t="s">
        <v>69</v>
      </c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90"/>
    </row>
    <row r="44" spans="1:17">
      <c r="A44" s="19"/>
      <c r="B44" s="162" t="s">
        <v>18</v>
      </c>
      <c r="C44" s="162"/>
      <c r="D44" s="162"/>
      <c r="E44" s="162"/>
      <c r="F44" s="162"/>
      <c r="G44" s="162"/>
      <c r="H44" s="162"/>
      <c r="I44" s="162"/>
      <c r="J44" s="162"/>
      <c r="K44" s="162" t="s">
        <v>19</v>
      </c>
      <c r="L44" s="162"/>
      <c r="M44" s="162"/>
      <c r="N44" s="162"/>
      <c r="O44" s="162"/>
      <c r="P44" s="162"/>
      <c r="Q44" s="163"/>
    </row>
    <row r="45" spans="1:17">
      <c r="A45" s="20" t="s">
        <v>20</v>
      </c>
      <c r="B45" s="157" t="s">
        <v>21</v>
      </c>
      <c r="C45" s="157"/>
      <c r="D45" s="157"/>
      <c r="E45" s="157"/>
      <c r="F45" s="157"/>
      <c r="G45" s="157"/>
      <c r="H45" s="157"/>
      <c r="I45" s="157"/>
      <c r="J45" s="157"/>
      <c r="K45" s="157" t="s">
        <v>22</v>
      </c>
      <c r="L45" s="157"/>
      <c r="M45" s="157"/>
      <c r="N45" s="157"/>
      <c r="O45" s="157"/>
      <c r="P45" s="157"/>
      <c r="Q45" s="158"/>
    </row>
    <row r="46" spans="1:17">
      <c r="A46" s="20" t="s">
        <v>23</v>
      </c>
      <c r="B46" s="164" t="s">
        <v>27</v>
      </c>
      <c r="C46" s="164"/>
      <c r="D46" s="164"/>
      <c r="E46" s="164"/>
      <c r="F46" s="164"/>
      <c r="G46" s="164"/>
      <c r="H46" s="164"/>
      <c r="I46" s="164"/>
      <c r="J46" s="164"/>
      <c r="K46" s="164" t="s">
        <v>24</v>
      </c>
      <c r="L46" s="164"/>
      <c r="M46" s="164"/>
      <c r="N46" s="164"/>
      <c r="O46" s="164"/>
      <c r="P46" s="164"/>
      <c r="Q46" s="165"/>
    </row>
    <row r="47" spans="1:17">
      <c r="A47" s="20" t="s">
        <v>25</v>
      </c>
      <c r="B47" s="156" t="s">
        <v>34</v>
      </c>
      <c r="C47" s="156"/>
      <c r="D47" s="156"/>
      <c r="E47" s="156"/>
      <c r="F47" s="156"/>
      <c r="G47" s="156"/>
      <c r="H47" s="156"/>
      <c r="I47" s="156"/>
      <c r="J47" s="156"/>
      <c r="K47" s="157" t="s">
        <v>26</v>
      </c>
      <c r="L47" s="157"/>
      <c r="M47" s="157"/>
      <c r="N47" s="157"/>
      <c r="O47" s="157"/>
      <c r="P47" s="157"/>
      <c r="Q47" s="158"/>
    </row>
    <row r="48" spans="1:17">
      <c r="A48" s="21"/>
      <c r="B48" s="22"/>
      <c r="C48" s="22"/>
      <c r="D48" s="22"/>
      <c r="E48" s="22"/>
      <c r="F48" s="22"/>
      <c r="G48" s="22"/>
      <c r="H48" s="22"/>
      <c r="I48" s="22"/>
      <c r="J48" s="159"/>
      <c r="K48" s="159"/>
      <c r="L48" s="159"/>
      <c r="M48" s="159"/>
      <c r="N48" s="22"/>
      <c r="O48" s="22"/>
      <c r="P48" s="22"/>
      <c r="Q48" s="23"/>
    </row>
    <row r="49" spans="1:17">
      <c r="A49" s="24"/>
      <c r="Q49" s="25"/>
    </row>
    <row r="50" spans="1:17" ht="15.75" thickBot="1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8"/>
    </row>
  </sheetData>
  <mergeCells count="154">
    <mergeCell ref="A1:Q1"/>
    <mergeCell ref="A2:Q2"/>
    <mergeCell ref="A3:Q3"/>
    <mergeCell ref="A4:J4"/>
    <mergeCell ref="K4:Q4"/>
    <mergeCell ref="A5:H5"/>
    <mergeCell ref="J5:M5"/>
    <mergeCell ref="O5:Q5"/>
    <mergeCell ref="A6:G7"/>
    <mergeCell ref="L6:M7"/>
    <mergeCell ref="N6:Q6"/>
    <mergeCell ref="N7:Q7"/>
    <mergeCell ref="B8:D8"/>
    <mergeCell ref="E8:J9"/>
    <mergeCell ref="K8:K9"/>
    <mergeCell ref="L8:M8"/>
    <mergeCell ref="N8:Q8"/>
    <mergeCell ref="B9:D9"/>
    <mergeCell ref="B11:D11"/>
    <mergeCell ref="E11:I11"/>
    <mergeCell ref="L11:M11"/>
    <mergeCell ref="N11:Q11"/>
    <mergeCell ref="B12:D12"/>
    <mergeCell ref="E12:I12"/>
    <mergeCell ref="L12:M12"/>
    <mergeCell ref="N12:Q12"/>
    <mergeCell ref="L9:M9"/>
    <mergeCell ref="N9:Q9"/>
    <mergeCell ref="B10:D10"/>
    <mergeCell ref="E10:I10"/>
    <mergeCell ref="L10:M10"/>
    <mergeCell ref="N10:Q10"/>
    <mergeCell ref="B15:D15"/>
    <mergeCell ref="E15:I15"/>
    <mergeCell ref="L15:M15"/>
    <mergeCell ref="N15:Q15"/>
    <mergeCell ref="B16:D16"/>
    <mergeCell ref="E16:I16"/>
    <mergeCell ref="L16:M16"/>
    <mergeCell ref="N16:Q16"/>
    <mergeCell ref="B13:D13"/>
    <mergeCell ref="E13:I13"/>
    <mergeCell ref="L13:M13"/>
    <mergeCell ref="N13:Q13"/>
    <mergeCell ref="B14:D14"/>
    <mergeCell ref="E14:I14"/>
    <mergeCell ref="L14:M14"/>
    <mergeCell ref="N14:Q14"/>
    <mergeCell ref="B19:D19"/>
    <mergeCell ref="E19:I19"/>
    <mergeCell ref="L19:M19"/>
    <mergeCell ref="N19:Q19"/>
    <mergeCell ref="B20:D20"/>
    <mergeCell ref="E20:I20"/>
    <mergeCell ref="L20:M20"/>
    <mergeCell ref="N20:Q20"/>
    <mergeCell ref="B17:D17"/>
    <mergeCell ref="E17:I17"/>
    <mergeCell ref="L17:M17"/>
    <mergeCell ref="N17:Q17"/>
    <mergeCell ref="B18:D18"/>
    <mergeCell ref="E18:I18"/>
    <mergeCell ref="L18:M18"/>
    <mergeCell ref="N18:Q18"/>
    <mergeCell ref="B23:D23"/>
    <mergeCell ref="E23:I23"/>
    <mergeCell ref="L23:M23"/>
    <mergeCell ref="N23:Q23"/>
    <mergeCell ref="B24:D24"/>
    <mergeCell ref="E24:I24"/>
    <mergeCell ref="L24:M24"/>
    <mergeCell ref="N24:Q24"/>
    <mergeCell ref="B21:D21"/>
    <mergeCell ref="E21:I21"/>
    <mergeCell ref="L21:M21"/>
    <mergeCell ref="N21:Q21"/>
    <mergeCell ref="B22:D22"/>
    <mergeCell ref="E22:I22"/>
    <mergeCell ref="L22:M22"/>
    <mergeCell ref="N22:Q22"/>
    <mergeCell ref="B27:D27"/>
    <mergeCell ref="E27:I27"/>
    <mergeCell ref="L27:M27"/>
    <mergeCell ref="N27:Q27"/>
    <mergeCell ref="B28:D28"/>
    <mergeCell ref="E28:I28"/>
    <mergeCell ref="L28:M28"/>
    <mergeCell ref="N28:Q28"/>
    <mergeCell ref="B25:D25"/>
    <mergeCell ref="E25:I25"/>
    <mergeCell ref="L25:M25"/>
    <mergeCell ref="N25:Q25"/>
    <mergeCell ref="B26:D26"/>
    <mergeCell ref="E26:I26"/>
    <mergeCell ref="L26:M26"/>
    <mergeCell ref="N26:Q26"/>
    <mergeCell ref="B31:D31"/>
    <mergeCell ref="E31:I31"/>
    <mergeCell ref="L31:M31"/>
    <mergeCell ref="N31:Q31"/>
    <mergeCell ref="B32:D32"/>
    <mergeCell ref="E32:I32"/>
    <mergeCell ref="N32:Q32"/>
    <mergeCell ref="B29:D29"/>
    <mergeCell ref="E29:I29"/>
    <mergeCell ref="L29:M29"/>
    <mergeCell ref="N29:Q29"/>
    <mergeCell ref="B30:D30"/>
    <mergeCell ref="E30:I30"/>
    <mergeCell ref="L30:M30"/>
    <mergeCell ref="N30:Q30"/>
    <mergeCell ref="E36:I36"/>
    <mergeCell ref="L36:M36"/>
    <mergeCell ref="N36:Q36"/>
    <mergeCell ref="B37:D37"/>
    <mergeCell ref="E37:I37"/>
    <mergeCell ref="L37:M37"/>
    <mergeCell ref="N37:Q37"/>
    <mergeCell ref="E33:I33"/>
    <mergeCell ref="N33:Q33"/>
    <mergeCell ref="E34:I34"/>
    <mergeCell ref="N34:Q34"/>
    <mergeCell ref="E35:I35"/>
    <mergeCell ref="N35:Q35"/>
    <mergeCell ref="B40:D40"/>
    <mergeCell ref="E40:J40"/>
    <mergeCell ref="L40:M40"/>
    <mergeCell ref="N40:Q40"/>
    <mergeCell ref="B41:D41"/>
    <mergeCell ref="E41:J41"/>
    <mergeCell ref="L41:M41"/>
    <mergeCell ref="N41:Q41"/>
    <mergeCell ref="B38:D38"/>
    <mergeCell ref="E38:I38"/>
    <mergeCell ref="L38:M38"/>
    <mergeCell ref="N38:Q38"/>
    <mergeCell ref="B39:D39"/>
    <mergeCell ref="E39:J39"/>
    <mergeCell ref="L39:M39"/>
    <mergeCell ref="N39:Q39"/>
    <mergeCell ref="J48:M48"/>
    <mergeCell ref="B45:J45"/>
    <mergeCell ref="K45:Q45"/>
    <mergeCell ref="B46:J46"/>
    <mergeCell ref="K46:Q46"/>
    <mergeCell ref="B47:J47"/>
    <mergeCell ref="K47:Q47"/>
    <mergeCell ref="B42:D42"/>
    <mergeCell ref="E42:J42"/>
    <mergeCell ref="L42:M42"/>
    <mergeCell ref="N42:Q42"/>
    <mergeCell ref="B43:Q43"/>
    <mergeCell ref="B44:J44"/>
    <mergeCell ref="K44:Q44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Internet Subscription (v.5.2)</vt:lpstr>
      <vt:lpstr>Internet Subscription (v.5)</vt:lpstr>
      <vt:lpstr>Internet Subscription (v.4.2)</vt:lpstr>
      <vt:lpstr>Feb. 2023 .v1</vt:lpstr>
      <vt:lpstr>Feb. 2023 .v2</vt:lpstr>
      <vt:lpstr>March 2023</vt:lpstr>
      <vt:lpstr>Sheet1</vt:lpstr>
      <vt:lpstr>May-30-2022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Junnie Ryh Sumacot</cp:lastModifiedBy>
  <cp:lastPrinted>2023-10-23T03:40:36Z</cp:lastPrinted>
  <dcterms:created xsi:type="dcterms:W3CDTF">2021-11-16T01:11:07Z</dcterms:created>
  <dcterms:modified xsi:type="dcterms:W3CDTF">2023-10-23T06:39:54Z</dcterms:modified>
</cp:coreProperties>
</file>