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bJJ\Documents\sql-generator\files\"/>
    </mc:Choice>
  </mc:AlternateContent>
  <xr:revisionPtr revIDLastSave="0" documentId="13_ncr:1_{E99CD207-1FD1-4D68-87ED-1F1870CCF840}" xr6:coauthVersionLast="47" xr6:coauthVersionMax="47" xr10:uidLastSave="{00000000-0000-0000-0000-000000000000}"/>
  <bookViews>
    <workbookView xWindow="2055" yWindow="4425" windowWidth="27210" windowHeight="12120" activeTab="4" xr2:uid="{F59D4BA0-441B-49F9-BC29-2604BCAD5E31}"/>
  </bookViews>
  <sheets>
    <sheet name="Sheet1" sheetId="5" r:id="rId1"/>
    <sheet name="SwatchData" sheetId="1" r:id="rId2"/>
    <sheet name="dbo.swatches" sheetId="6" r:id="rId3"/>
    <sheet name="dbo.swatchesToCategories" sheetId="3" r:id="rId4"/>
    <sheet name="dbo.swatchesToColorRanges" sheetId="2" r:id="rId5"/>
  </sheets>
  <definedNames>
    <definedName name="_xlnm._FilterDatabase" localSheetId="1" hidden="1">SwatchData!$A$1:$V$370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2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1" i="6" l="1"/>
  <c r="F45" i="1" l="1"/>
  <c r="G45" i="1"/>
  <c r="H45" i="1"/>
  <c r="Q45" i="1"/>
  <c r="S45" i="1"/>
  <c r="F46" i="1"/>
  <c r="G46" i="1"/>
  <c r="A46" i="6" s="1"/>
  <c r="H46" i="1"/>
  <c r="Q46" i="1"/>
  <c r="S46" i="1"/>
  <c r="F47" i="1"/>
  <c r="G47" i="1"/>
  <c r="H47" i="1"/>
  <c r="Q47" i="1"/>
  <c r="S47" i="1"/>
  <c r="F48" i="1"/>
  <c r="G48" i="1"/>
  <c r="H48" i="1"/>
  <c r="Q48" i="1"/>
  <c r="S48" i="1"/>
  <c r="F49" i="1"/>
  <c r="G49" i="1"/>
  <c r="H49" i="1"/>
  <c r="Q49" i="1"/>
  <c r="S49" i="1"/>
  <c r="F50" i="1"/>
  <c r="G50" i="1"/>
  <c r="A50" i="6" s="1"/>
  <c r="H50" i="1"/>
  <c r="Q50" i="1"/>
  <c r="S50" i="1"/>
  <c r="F51" i="1"/>
  <c r="G51" i="1"/>
  <c r="H51" i="1"/>
  <c r="Q51" i="1"/>
  <c r="S51" i="1"/>
  <c r="F52" i="1"/>
  <c r="G52" i="1"/>
  <c r="H52" i="1"/>
  <c r="Q52" i="1"/>
  <c r="S52" i="1"/>
  <c r="F53" i="1"/>
  <c r="G53" i="1"/>
  <c r="H53" i="1"/>
  <c r="Q53" i="1"/>
  <c r="S53" i="1"/>
  <c r="F54" i="1"/>
  <c r="G54" i="1"/>
  <c r="A54" i="6" s="1"/>
  <c r="H54" i="1"/>
  <c r="Q54" i="1"/>
  <c r="S54" i="1"/>
  <c r="F55" i="1"/>
  <c r="G55" i="1"/>
  <c r="A55" i="6" s="1"/>
  <c r="H55" i="1"/>
  <c r="Q55" i="1"/>
  <c r="S55" i="1"/>
  <c r="F56" i="1"/>
  <c r="G56" i="1"/>
  <c r="H56" i="1"/>
  <c r="Q56" i="1"/>
  <c r="S56" i="1"/>
  <c r="F57" i="1"/>
  <c r="G57" i="1"/>
  <c r="H57" i="1"/>
  <c r="Q57" i="1"/>
  <c r="S57" i="1"/>
  <c r="F58" i="1"/>
  <c r="G58" i="1"/>
  <c r="H58" i="1"/>
  <c r="Q58" i="1"/>
  <c r="S58" i="1"/>
  <c r="F59" i="1"/>
  <c r="G59" i="1"/>
  <c r="H59" i="1"/>
  <c r="Q59" i="1"/>
  <c r="S59" i="1"/>
  <c r="F60" i="1"/>
  <c r="G60" i="1"/>
  <c r="H60" i="1"/>
  <c r="Q60" i="1"/>
  <c r="S60" i="1"/>
  <c r="F40" i="1"/>
  <c r="G40" i="1"/>
  <c r="H40" i="1"/>
  <c r="Q40" i="1"/>
  <c r="S40" i="1"/>
  <c r="F41" i="1"/>
  <c r="G41" i="1"/>
  <c r="A41" i="6" s="1"/>
  <c r="H41" i="1"/>
  <c r="Q41" i="1"/>
  <c r="S41" i="1"/>
  <c r="F42" i="1"/>
  <c r="G42" i="1"/>
  <c r="A42" i="6" s="1"/>
  <c r="H42" i="1"/>
  <c r="Q42" i="1"/>
  <c r="S42" i="1"/>
  <c r="F43" i="1"/>
  <c r="G43" i="1"/>
  <c r="H43" i="1"/>
  <c r="Q43" i="1"/>
  <c r="S43" i="1"/>
  <c r="F44" i="1"/>
  <c r="G44" i="1"/>
  <c r="H44" i="1"/>
  <c r="Q44" i="1"/>
  <c r="S44" i="1"/>
  <c r="F29" i="1"/>
  <c r="G29" i="1"/>
  <c r="H29" i="1"/>
  <c r="Q29" i="1"/>
  <c r="S29" i="1"/>
  <c r="F30" i="1"/>
  <c r="G30" i="1"/>
  <c r="H30" i="1"/>
  <c r="Q30" i="1"/>
  <c r="S30" i="1"/>
  <c r="F31" i="1"/>
  <c r="G31" i="1"/>
  <c r="H31" i="1"/>
  <c r="Q31" i="1"/>
  <c r="S31" i="1"/>
  <c r="F32" i="1"/>
  <c r="G32" i="1"/>
  <c r="H32" i="1"/>
  <c r="Q32" i="1"/>
  <c r="S32" i="1"/>
  <c r="F33" i="1"/>
  <c r="G33" i="1"/>
  <c r="A33" i="6" s="1"/>
  <c r="H33" i="1"/>
  <c r="Q33" i="1"/>
  <c r="S33" i="1"/>
  <c r="F34" i="1"/>
  <c r="G34" i="1"/>
  <c r="A34" i="6" s="1"/>
  <c r="H34" i="1"/>
  <c r="Q34" i="1"/>
  <c r="S34" i="1"/>
  <c r="F35" i="1"/>
  <c r="G35" i="1"/>
  <c r="H35" i="1"/>
  <c r="Q35" i="1"/>
  <c r="S35" i="1"/>
  <c r="F36" i="1"/>
  <c r="G36" i="1"/>
  <c r="H36" i="1"/>
  <c r="Q36" i="1"/>
  <c r="S36" i="1"/>
  <c r="F37" i="1"/>
  <c r="G37" i="1"/>
  <c r="H37" i="1"/>
  <c r="Q37" i="1"/>
  <c r="S37" i="1"/>
  <c r="F38" i="1"/>
  <c r="G38" i="1"/>
  <c r="H38" i="1"/>
  <c r="Q38" i="1"/>
  <c r="S38" i="1"/>
  <c r="F39" i="1"/>
  <c r="G39" i="1"/>
  <c r="H39" i="1"/>
  <c r="Q39" i="1"/>
  <c r="S39" i="1"/>
  <c r="A5" i="2"/>
  <c r="S22" i="1"/>
  <c r="S21" i="1"/>
  <c r="S16" i="1"/>
  <c r="S17" i="1"/>
  <c r="S15" i="1"/>
  <c r="S13" i="1"/>
  <c r="S14" i="1"/>
  <c r="S26" i="1"/>
  <c r="S18" i="1"/>
  <c r="A18" i="2" s="1"/>
  <c r="S20" i="1"/>
  <c r="S19" i="1"/>
  <c r="S12" i="1"/>
  <c r="S28" i="1"/>
  <c r="S27" i="1"/>
  <c r="S4" i="1"/>
  <c r="S2" i="1"/>
  <c r="S3" i="1"/>
  <c r="S6" i="1"/>
  <c r="A6" i="2" s="1"/>
  <c r="S7" i="1"/>
  <c r="S10" i="1"/>
  <c r="A10" i="2" s="1"/>
  <c r="S8" i="1"/>
  <c r="S11" i="1"/>
  <c r="S9" i="1"/>
  <c r="S5" i="1"/>
  <c r="S24" i="1"/>
  <c r="A24" i="2" s="1"/>
  <c r="S25" i="1"/>
  <c r="S23" i="1"/>
  <c r="Q25" i="1"/>
  <c r="Q4" i="1"/>
  <c r="A4" i="2" s="1"/>
  <c r="Q2" i="1"/>
  <c r="Q3" i="1"/>
  <c r="Q6" i="1"/>
  <c r="Q7" i="1"/>
  <c r="A7" i="2" s="1"/>
  <c r="Q10" i="1"/>
  <c r="Q8" i="1"/>
  <c r="A8" i="2" s="1"/>
  <c r="Q11" i="1"/>
  <c r="Q9" i="1"/>
  <c r="A9" i="2" s="1"/>
  <c r="Q5" i="1"/>
  <c r="Q24" i="1"/>
  <c r="H4" i="1"/>
  <c r="H2" i="1"/>
  <c r="H3" i="1"/>
  <c r="H6" i="1"/>
  <c r="H7" i="1"/>
  <c r="H10" i="1"/>
  <c r="H8" i="1"/>
  <c r="H11" i="1"/>
  <c r="H9" i="1"/>
  <c r="H5" i="1"/>
  <c r="H24" i="1"/>
  <c r="H25" i="1"/>
  <c r="G4" i="1"/>
  <c r="G2" i="1"/>
  <c r="G3" i="1"/>
  <c r="A3" i="6" s="1"/>
  <c r="G6" i="1"/>
  <c r="G7" i="1"/>
  <c r="G10" i="1"/>
  <c r="G8" i="1"/>
  <c r="G11" i="1"/>
  <c r="A11" i="6" s="1"/>
  <c r="G9" i="1"/>
  <c r="A9" i="6" s="1"/>
  <c r="G5" i="1"/>
  <c r="A5" i="6" s="1"/>
  <c r="G24" i="1"/>
  <c r="A24" i="6" s="1"/>
  <c r="G25" i="1"/>
  <c r="F4" i="1"/>
  <c r="F2" i="1"/>
  <c r="F3" i="1"/>
  <c r="F6" i="1"/>
  <c r="F7" i="1"/>
  <c r="F10" i="1"/>
  <c r="F8" i="1"/>
  <c r="F11" i="1"/>
  <c r="F9" i="1"/>
  <c r="F5" i="1"/>
  <c r="F24" i="1"/>
  <c r="F25" i="1"/>
  <c r="A29" i="6" l="1"/>
  <c r="A25" i="6"/>
  <c r="A6" i="6"/>
  <c r="A38" i="6"/>
  <c r="A30" i="6"/>
  <c r="A59" i="6"/>
  <c r="A51" i="6"/>
  <c r="A2" i="6"/>
  <c r="A36" i="6"/>
  <c r="A44" i="6"/>
  <c r="A57" i="6"/>
  <c r="A49" i="6"/>
  <c r="A4" i="6"/>
  <c r="A39" i="6"/>
  <c r="A31" i="6"/>
  <c r="A60" i="6"/>
  <c r="A52" i="6"/>
  <c r="A47" i="6"/>
  <c r="A8" i="6"/>
  <c r="A58" i="6"/>
  <c r="A10" i="6"/>
  <c r="A32" i="6"/>
  <c r="A40" i="6"/>
  <c r="A53" i="6"/>
  <c r="A45" i="6"/>
  <c r="A37" i="6"/>
  <c r="A7" i="6"/>
  <c r="A35" i="6"/>
  <c r="A43" i="6"/>
  <c r="A56" i="6"/>
  <c r="A48" i="6"/>
  <c r="A11" i="2"/>
  <c r="A25" i="2"/>
  <c r="A3" i="2"/>
  <c r="Q21" i="1" l="1"/>
  <c r="A21" i="2" s="1"/>
  <c r="Q13" i="1"/>
  <c r="A13" i="2" s="1"/>
  <c r="Q14" i="1"/>
  <c r="A14" i="2" s="1"/>
  <c r="Q28" i="1"/>
  <c r="A28" i="2" s="1"/>
  <c r="Q27" i="1"/>
  <c r="A27" i="2" s="1"/>
  <c r="Q23" i="1"/>
  <c r="A23" i="2" s="1"/>
  <c r="Q16" i="1"/>
  <c r="A16" i="2" s="1"/>
  <c r="Q12" i="1"/>
  <c r="A12" i="2" s="1"/>
  <c r="Q20" i="1"/>
  <c r="A20" i="2" s="1"/>
  <c r="Q19" i="1"/>
  <c r="A19" i="2" s="1"/>
  <c r="Q17" i="1"/>
  <c r="A17" i="2" s="1"/>
  <c r="Q15" i="1"/>
  <c r="A15" i="2" s="1"/>
  <c r="Q26" i="1"/>
  <c r="A26" i="2" s="1"/>
  <c r="G21" i="1"/>
  <c r="H21" i="1"/>
  <c r="G13" i="1"/>
  <c r="H13" i="1"/>
  <c r="G14" i="1"/>
  <c r="H14" i="1"/>
  <c r="G28" i="1"/>
  <c r="H28" i="1"/>
  <c r="G27" i="1"/>
  <c r="H27" i="1"/>
  <c r="G23" i="1"/>
  <c r="H23" i="1"/>
  <c r="G16" i="1"/>
  <c r="H16" i="1"/>
  <c r="G12" i="1"/>
  <c r="H12" i="1"/>
  <c r="G20" i="1"/>
  <c r="H20" i="1"/>
  <c r="G19" i="1"/>
  <c r="H19" i="1"/>
  <c r="G17" i="1"/>
  <c r="A17" i="6" s="1"/>
  <c r="H17" i="1"/>
  <c r="G15" i="1"/>
  <c r="H15" i="1"/>
  <c r="G26" i="1"/>
  <c r="A26" i="6" s="1"/>
  <c r="H26" i="1"/>
  <c r="G18" i="1"/>
  <c r="H18" i="1"/>
  <c r="F21" i="1"/>
  <c r="F13" i="1"/>
  <c r="F14" i="1"/>
  <c r="F28" i="1"/>
  <c r="F27" i="1"/>
  <c r="F23" i="1"/>
  <c r="F16" i="1"/>
  <c r="F12" i="1"/>
  <c r="F20" i="1"/>
  <c r="F19" i="1"/>
  <c r="F17" i="1"/>
  <c r="F15" i="1"/>
  <c r="F26" i="1"/>
  <c r="F18" i="1"/>
  <c r="A18" i="6" l="1"/>
  <c r="A23" i="6"/>
  <c r="A13" i="6"/>
  <c r="A20" i="6"/>
  <c r="A27" i="6"/>
  <c r="A21" i="6"/>
  <c r="A19" i="6"/>
  <c r="A12" i="6"/>
  <c r="A28" i="6"/>
  <c r="A15" i="6"/>
  <c r="A16" i="6"/>
  <c r="A14" i="6"/>
  <c r="H22" i="1"/>
  <c r="F22" i="1" l="1"/>
  <c r="G22" i="1"/>
  <c r="A22" i="6" s="1"/>
  <c r="C183" i="1" l="1"/>
  <c r="C184" i="1"/>
  <c r="C185" i="1"/>
  <c r="C64" i="1"/>
  <c r="C65" i="1"/>
  <c r="C66" i="1"/>
  <c r="C67" i="1"/>
  <c r="C73" i="1"/>
  <c r="C74" i="1"/>
  <c r="C75" i="1"/>
  <c r="C76" i="1"/>
  <c r="C77" i="1"/>
  <c r="C78" i="1"/>
  <c r="C79" i="1"/>
  <c r="C80" i="1"/>
  <c r="C68" i="1"/>
  <c r="C69" i="1"/>
  <c r="C70" i="1"/>
  <c r="C71" i="1"/>
  <c r="C72" i="1"/>
  <c r="C82" i="1"/>
  <c r="C81" i="1"/>
  <c r="C83" i="1"/>
  <c r="C84" i="1"/>
  <c r="C165" i="1"/>
  <c r="C166" i="1"/>
  <c r="C85" i="1"/>
  <c r="C86" i="1"/>
  <c r="C87" i="1"/>
  <c r="C88" i="1"/>
  <c r="C89" i="1"/>
  <c r="C93" i="1"/>
  <c r="C92" i="1"/>
  <c r="C97" i="1"/>
  <c r="C98" i="1"/>
  <c r="C99" i="1"/>
  <c r="C90" i="1"/>
  <c r="C94" i="1"/>
  <c r="C96" i="1"/>
  <c r="C91" i="1"/>
  <c r="C95" i="1"/>
  <c r="C186" i="1"/>
  <c r="C187" i="1"/>
  <c r="C167" i="1"/>
  <c r="C169" i="1"/>
  <c r="C168" i="1"/>
  <c r="C170" i="1"/>
  <c r="C171" i="1"/>
  <c r="C172" i="1"/>
  <c r="C173" i="1"/>
  <c r="C174" i="1"/>
  <c r="C100" i="1"/>
  <c r="C101" i="1"/>
  <c r="C102" i="1"/>
  <c r="C103" i="1"/>
  <c r="C104" i="1"/>
  <c r="C105" i="1"/>
  <c r="C106" i="1"/>
  <c r="C107" i="1"/>
  <c r="C108" i="1"/>
  <c r="C109" i="1"/>
  <c r="C110" i="1"/>
  <c r="C175" i="1"/>
  <c r="C176" i="1"/>
  <c r="C177" i="1"/>
  <c r="C178" i="1"/>
  <c r="C144" i="1"/>
  <c r="C145" i="1"/>
  <c r="C146" i="1"/>
  <c r="C188" i="1"/>
  <c r="C189" i="1"/>
  <c r="C111" i="1"/>
  <c r="C112" i="1"/>
  <c r="C147" i="1"/>
  <c r="C148" i="1"/>
  <c r="C149" i="1"/>
  <c r="C150" i="1"/>
  <c r="C180" i="1"/>
  <c r="C179" i="1"/>
  <c r="C181" i="1"/>
  <c r="C113" i="1"/>
  <c r="C114" i="1"/>
  <c r="C115" i="1"/>
  <c r="C116" i="1"/>
  <c r="C117" i="1"/>
  <c r="C190" i="1"/>
  <c r="C192" i="1"/>
  <c r="C191" i="1"/>
  <c r="C193" i="1"/>
  <c r="C118" i="1"/>
  <c r="C119" i="1"/>
  <c r="C120" i="1"/>
  <c r="C121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22" i="1"/>
  <c r="C123" i="1"/>
  <c r="C124" i="1"/>
  <c r="C125" i="1"/>
  <c r="C126" i="1"/>
  <c r="C127" i="1"/>
  <c r="C128" i="1"/>
  <c r="C129" i="1"/>
  <c r="C131" i="1"/>
  <c r="C130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61" i="1"/>
  <c r="C62" i="1"/>
  <c r="C63" i="1"/>
  <c r="C182" i="1"/>
  <c r="Q22" i="1"/>
  <c r="A22" i="2" s="1"/>
</calcChain>
</file>

<file path=xl/sharedStrings.xml><?xml version="1.0" encoding="utf-8"?>
<sst xmlns="http://schemas.openxmlformats.org/spreadsheetml/2006/main" count="722" uniqueCount="144">
  <si>
    <t>BrandId</t>
  </si>
  <si>
    <t>ProductLineCode</t>
  </si>
  <si>
    <t>SwatchProductLineCode</t>
  </si>
  <si>
    <t>CollectionName</t>
  </si>
  <si>
    <t>ColorNumber</t>
  </si>
  <si>
    <t>SwatchColorNumber</t>
  </si>
  <si>
    <t>SPSRenderImageName</t>
  </si>
  <si>
    <t>ItemNumber</t>
  </si>
  <si>
    <t>ColorName</t>
  </si>
  <si>
    <t>EffectiveInDate</t>
  </si>
  <si>
    <t>EffectiveOutDate</t>
  </si>
  <si>
    <t>OrderInd</t>
  </si>
  <si>
    <t>createdOn</t>
  </si>
  <si>
    <t>NewSwatch</t>
  </si>
  <si>
    <t>Opacity</t>
  </si>
  <si>
    <t>Renderable</t>
  </si>
  <si>
    <t>CURRENT_TIMESTAMP</t>
  </si>
  <si>
    <t>NewSwatchEffectiveOutDate</t>
  </si>
  <si>
    <t>Y</t>
  </si>
  <si>
    <t>O</t>
  </si>
  <si>
    <t>DATEADD(year, 10, CURRENT_TIMESTAMP)</t>
  </si>
  <si>
    <t>DATEADD(month, 4, CURRENT_TIMESTAMP)</t>
  </si>
  <si>
    <t>Color Range</t>
  </si>
  <si>
    <t>Color Range ID</t>
  </si>
  <si>
    <t>Product Launch</t>
  </si>
  <si>
    <t>Brand ID</t>
  </si>
  <si>
    <t>Product Line Number</t>
  </si>
  <si>
    <t>Number of Swatches</t>
  </si>
  <si>
    <t>Launch Description</t>
  </si>
  <si>
    <t>SUBSTITUTE(SUBSTITUTE(SUBSTITUTE(SUBSTITUTE(A2,"R_30",""),"S_30",""),"_V2.tif",""),".tif","")</t>
  </si>
  <si>
    <t>Blacks &amp; Grays</t>
  </si>
  <si>
    <t>Yellows</t>
  </si>
  <si>
    <t>Aquas &amp; Blues</t>
  </si>
  <si>
    <t>Pinks &amp; Reds</t>
  </si>
  <si>
    <t>Greens</t>
  </si>
  <si>
    <t>Purples</t>
  </si>
  <si>
    <t>Whites &amp; Off-whites</t>
  </si>
  <si>
    <t>Beiges &amp; Browns</t>
  </si>
  <si>
    <t>SwatchCategoryID</t>
  </si>
  <si>
    <t>IF(R2="Aquas &amp; Blues",1,IF(R2="Beiges &amp; Browns",2,IF(R2="Blacks &amp; Grays",3,IF(R2="Greens",4,IF(R2="Oranges",5,IF(R2="Pinks &amp; Reds",6,IF(R2="Purples",7,IF(R2="Whites &amp; Off-whites",8,IF(R2="Yellows",9,0)))))))))</t>
  </si>
  <si>
    <t>Oranges</t>
  </si>
  <si>
    <t>Color Ranges</t>
  </si>
  <si>
    <t>G</t>
  </si>
  <si>
    <t>Brand Code</t>
  </si>
  <si>
    <t>id</t>
  </si>
  <si>
    <t>title</t>
  </si>
  <si>
    <t>BrandCode</t>
  </si>
  <si>
    <t>Bali</t>
  </si>
  <si>
    <t>B</t>
  </si>
  <si>
    <t>Graber</t>
  </si>
  <si>
    <t>Signature Series</t>
  </si>
  <si>
    <t>S</t>
  </si>
  <si>
    <t>SWF Contract</t>
  </si>
  <si>
    <t>C</t>
  </si>
  <si>
    <t>Horizons</t>
  </si>
  <si>
    <t>H</t>
  </si>
  <si>
    <t>Brand table</t>
  </si>
  <si>
    <t>Openness/Light Control</t>
  </si>
  <si>
    <t>SwatchCategoryName</t>
  </si>
  <si>
    <t>styleID</t>
  </si>
  <si>
    <t>Light Filtering</t>
  </si>
  <si>
    <t>2" Vane Sheer Shades - NEW</t>
  </si>
  <si>
    <t>2" Vane 1" View Sheer Shades - NEW</t>
  </si>
  <si>
    <t>3" Vane Sheer Shades - NEW</t>
  </si>
  <si>
    <t>Room Darkening</t>
  </si>
  <si>
    <t>Driftwood</t>
  </si>
  <si>
    <t>Gentle Gray</t>
  </si>
  <si>
    <t>Linen Dream</t>
  </si>
  <si>
    <t>Modern Khaki</t>
  </si>
  <si>
    <t>Oat Field</t>
  </si>
  <si>
    <t>Sifted Sand</t>
  </si>
  <si>
    <t>Clamshell</t>
  </si>
  <si>
    <t>Soft Coal</t>
  </si>
  <si>
    <t>Papyrus</t>
  </si>
  <si>
    <t>Natural White</t>
  </si>
  <si>
    <t>Soft Ivory</t>
  </si>
  <si>
    <t>Gray Dusk</t>
  </si>
  <si>
    <t>Charcoal</t>
  </si>
  <si>
    <t>Heathered</t>
  </si>
  <si>
    <t>Almond</t>
  </si>
  <si>
    <t>Biscotti</t>
  </si>
  <si>
    <t>Light Caramel</t>
  </si>
  <si>
    <t>Smoked Oyster</t>
  </si>
  <si>
    <t>Creamy Cocoa</t>
  </si>
  <si>
    <t>Coastal Ridge</t>
  </si>
  <si>
    <t>Conch Shell</t>
  </si>
  <si>
    <t>Seagull</t>
  </si>
  <si>
    <t>Sand Dollar</t>
  </si>
  <si>
    <t>Nightfall</t>
  </si>
  <si>
    <t>Hushed Indigo</t>
  </si>
  <si>
    <t>Refreshed</t>
  </si>
  <si>
    <t>Evening Rain</t>
  </si>
  <si>
    <t>Tropical Breeze</t>
  </si>
  <si>
    <t>Heather Gray</t>
  </si>
  <si>
    <t>Mud Mask</t>
  </si>
  <si>
    <t>Spascape</t>
  </si>
  <si>
    <t>Natural Linen</t>
  </si>
  <si>
    <t>Cream Coverlet</t>
  </si>
  <si>
    <t>Rattan</t>
  </si>
  <si>
    <t>Restful Rain</t>
  </si>
  <si>
    <t>Palmetto</t>
  </si>
  <si>
    <t>Misty Morning</t>
  </si>
  <si>
    <t>Coconut Oil</t>
  </si>
  <si>
    <t>Seaspray</t>
  </si>
  <si>
    <t>Coastal Collection</t>
  </si>
  <si>
    <t>Lava Rock</t>
  </si>
  <si>
    <t>Crème</t>
  </si>
  <si>
    <t>Washed Sandstone</t>
  </si>
  <si>
    <t>Seascape</t>
  </si>
  <si>
    <t>Cypress</t>
  </si>
  <si>
    <t>Deep Sea</t>
  </si>
  <si>
    <t>Riptide</t>
  </si>
  <si>
    <t>Volcanic Ash</t>
  </si>
  <si>
    <t>Blue Topaz</t>
  </si>
  <si>
    <t>Dunes Grass</t>
  </si>
  <si>
    <t>Cottonwood</t>
  </si>
  <si>
    <t>Arbor</t>
  </si>
  <si>
    <t>Lakeside</t>
  </si>
  <si>
    <t>Sunset</t>
  </si>
  <si>
    <t>Boardwalk</t>
  </si>
  <si>
    <t>Cattails</t>
  </si>
  <si>
    <t>Marina</t>
  </si>
  <si>
    <t>Oceanfront</t>
  </si>
  <si>
    <t>Sea Stone</t>
  </si>
  <si>
    <t>Tidal Wave</t>
  </si>
  <si>
    <t>Sea Grass</t>
  </si>
  <si>
    <t>Atlantic Waves</t>
  </si>
  <si>
    <t>Washed Blues</t>
  </si>
  <si>
    <t>Sandstone</t>
  </si>
  <si>
    <t>Sunrise</t>
  </si>
  <si>
    <t>Pink Sand</t>
  </si>
  <si>
    <t>Ocean Stone</t>
  </si>
  <si>
    <t>Monsoon</t>
  </si>
  <si>
    <t>Aqua</t>
  </si>
  <si>
    <t>Seaside Resort</t>
  </si>
  <si>
    <t>Manta Ray</t>
  </si>
  <si>
    <t>Treasure Island</t>
  </si>
  <si>
    <t>Saltstone</t>
  </si>
  <si>
    <t>Transparent</t>
  </si>
  <si>
    <t>INSERT INTO dbo.SwatchesToCategories (SwatchCategoryId, SwatchId) VALUES</t>
  </si>
  <si>
    <t>INSERT INTO dbo.SwatchesToColorRanges (SwatchId,ColorRangeId,DisplayOrder) Values</t>
  </si>
  <si>
    <t>10</t>
  </si>
  <si>
    <t>New Graber Naturals Swatches. August 2022</t>
  </si>
  <si>
    <t>Graber Naturals - New Fabrics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</si>
</sst>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theme="0" tint="-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Arial"/>
      <family val="2"/>
    </font>
    <font>
      <i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3" fillId="0" borderId="0"/>
    <xf numFmtId="0" fontId="4" fillId="0" borderId="0"/>
    <xf numFmtId="9" fontId="8" fillId="0" borderId="0" applyFont="0" applyFill="0" applyBorder="0" applyAlignment="0" applyProtection="0"/>
  </cellStyleXfs>
  <cellXfs count="52">
    <xf numFmtId="0" fontId="0" fillId="0" borderId="0" xfId="0"/>
    <xf numFmtId="49" fontId="1" fillId="0" borderId="0" xfId="0" applyNumberFormat="1" applyFont="1" applyBorder="1"/>
    <xf numFmtId="49" fontId="0" fillId="0" borderId="0" xfId="0" applyNumberFormat="1" applyFont="1" applyBorder="1"/>
    <xf numFmtId="1" fontId="1" fillId="0" borderId="0" xfId="0" applyNumberFormat="1" applyFont="1" applyBorder="1"/>
    <xf numFmtId="1" fontId="0" fillId="0" borderId="0" xfId="0" applyNumberFormat="1" applyFont="1" applyBorder="1"/>
    <xf numFmtId="0" fontId="1" fillId="0" borderId="0" xfId="0" applyFont="1" applyBorder="1"/>
    <xf numFmtId="0" fontId="0" fillId="0" borderId="0" xfId="0" applyFont="1" applyBorder="1"/>
    <xf numFmtId="0" fontId="1" fillId="0" borderId="0" xfId="0" applyNumberFormat="1" applyFont="1" applyBorder="1"/>
    <xf numFmtId="0" fontId="0" fillId="0" borderId="0" xfId="0" applyNumberFormat="1" applyFont="1" applyBorder="1"/>
    <xf numFmtId="0" fontId="2" fillId="0" borderId="0" xfId="0" applyFont="1" applyAlignment="1">
      <alignment vertical="center"/>
    </xf>
    <xf numFmtId="0" fontId="0" fillId="0" borderId="0" xfId="0" applyNumberFormat="1" applyFont="1" applyBorder="1" applyAlignment="1">
      <alignment vertical="center"/>
    </xf>
    <xf numFmtId="0" fontId="2" fillId="0" borderId="0" xfId="1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1" xfId="0" applyFont="1" applyBorder="1"/>
    <xf numFmtId="0" fontId="6" fillId="0" borderId="3" xfId="0" applyFont="1" applyBorder="1"/>
    <xf numFmtId="0" fontId="7" fillId="3" borderId="1" xfId="0" applyFont="1" applyFill="1" applyBorder="1" applyAlignment="1">
      <alignment horizontal="center" vertical="center"/>
    </xf>
    <xf numFmtId="0" fontId="0" fillId="0" borderId="0" xfId="0" applyBorder="1"/>
    <xf numFmtId="0" fontId="2" fillId="0" borderId="0" xfId="1" applyFont="1" applyAlignment="1">
      <alignment horizontal="left" vertic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NumberFormat="1" applyFont="1" applyFill="1" applyBorder="1"/>
    <xf numFmtId="0" fontId="0" fillId="0" borderId="0" xfId="0" applyFont="1" applyFill="1" applyBorder="1"/>
    <xf numFmtId="49" fontId="6" fillId="0" borderId="3" xfId="0" applyNumberFormat="1" applyFont="1" applyBorder="1"/>
    <xf numFmtId="49" fontId="0" fillId="0" borderId="0" xfId="0" applyNumberFormat="1" applyFont="1" applyFill="1" applyBorder="1"/>
    <xf numFmtId="1" fontId="0" fillId="0" borderId="0" xfId="0" applyNumberFormat="1" applyFont="1" applyFill="1" applyBorder="1"/>
    <xf numFmtId="0" fontId="2" fillId="0" borderId="0" xfId="1" applyFont="1" applyFill="1" applyBorder="1" applyAlignment="1">
      <alignment horizontal="left" vertical="center"/>
    </xf>
    <xf numFmtId="0" fontId="0" fillId="0" borderId="0" xfId="0" applyNumberFormat="1" applyFont="1" applyFill="1" applyBorder="1" applyAlignment="1">
      <alignment vertical="center"/>
    </xf>
    <xf numFmtId="0" fontId="5" fillId="2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47" fontId="0" fillId="0" borderId="0" xfId="0" applyNumberFormat="1"/>
    <xf numFmtId="0" fontId="9" fillId="0" borderId="0" xfId="0" applyFont="1" applyFill="1" applyBorder="1"/>
    <xf numFmtId="9" fontId="2" fillId="0" borderId="0" xfId="0" applyNumberFormat="1" applyFont="1" applyFill="1" applyBorder="1" applyAlignment="1">
      <alignment horizontal="center"/>
    </xf>
    <xf numFmtId="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/>
    <xf numFmtId="9" fontId="2" fillId="0" borderId="0" xfId="3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center"/>
    </xf>
    <xf numFmtId="49" fontId="1" fillId="0" borderId="0" xfId="0" applyNumberFormat="1" applyFont="1" applyFill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11" fillId="0" borderId="0" xfId="0" applyFont="1" applyAlignment="1">
      <alignment vertical="center"/>
    </xf>
    <xf numFmtId="0" fontId="10" fillId="0" borderId="0" xfId="0" applyFont="1" applyBorder="1" applyAlignment="1">
      <alignment horizontal="left"/>
    </xf>
    <xf numFmtId="0" fontId="10" fillId="0" borderId="0" xfId="0" applyFont="1" applyBorder="1"/>
    <xf numFmtId="0" fontId="10" fillId="0" borderId="0" xfId="0" applyFont="1" applyBorder="1" applyAlignment="1">
      <alignment horizontal="left" vertical="center"/>
    </xf>
    <xf numFmtId="0" fontId="10" fillId="4" borderId="0" xfId="0" applyFont="1" applyFill="1" applyBorder="1" applyAlignment="1">
      <alignment horizontal="left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</cellXfs>
  <cellStyles count="4">
    <cellStyle name="Normal" xfId="0" builtinId="0"/>
    <cellStyle name="Normal 10" xfId="1" xr:uid="{576217CC-404A-466A-9843-787134D94022}"/>
    <cellStyle name="Normal 2" xfId="2" xr:uid="{31816781-BB9B-4BAC-9952-B1A9E265A6EA}"/>
    <cellStyle name="Percent" xfId="3" builtinId="5"/>
  </cellStyles>
  <dxfs count="230"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7DC0-9C95-4FC8-B9AC-8D916984436A}">
  <dimension ref="B1:P18"/>
  <sheetViews>
    <sheetView zoomScale="80" zoomScaleNormal="80" workbookViewId="0">
      <selection activeCell="E4" sqref="E4"/>
    </sheetView>
  </sheetViews>
  <sheetFormatPr defaultRowHeight="15" x14ac:dyDescent="0.25"/>
  <cols>
    <col min="2" max="2" width="31.5703125" bestFit="1" customWidth="1"/>
    <col min="3" max="3" width="9.140625" bestFit="1" customWidth="1"/>
    <col min="4" max="4" width="21.7109375" bestFit="1" customWidth="1"/>
    <col min="5" max="5" width="21.140625" customWidth="1"/>
    <col min="6" max="6" width="14.85546875" customWidth="1"/>
    <col min="9" max="9" width="19.28515625" bestFit="1" customWidth="1"/>
    <col min="10" max="10" width="16.7109375" style="17" bestFit="1" customWidth="1"/>
    <col min="11" max="11" width="11.28515625" bestFit="1" customWidth="1"/>
    <col min="13" max="13" width="18.7109375" bestFit="1" customWidth="1"/>
    <col min="14" max="14" width="22.28515625" bestFit="1" customWidth="1"/>
    <col min="16" max="16" width="37.7109375" bestFit="1" customWidth="1"/>
  </cols>
  <sheetData>
    <row r="1" spans="2:16" x14ac:dyDescent="0.25">
      <c r="I1" s="20"/>
      <c r="J1" s="3"/>
    </row>
    <row r="2" spans="2:16" ht="15.75" thickBot="1" x14ac:dyDescent="0.3"/>
    <row r="3" spans="2:16" ht="16.5" thickBot="1" x14ac:dyDescent="0.3">
      <c r="B3" s="12" t="s">
        <v>24</v>
      </c>
      <c r="C3" s="12" t="s">
        <v>25</v>
      </c>
      <c r="D3" s="13" t="s">
        <v>26</v>
      </c>
      <c r="E3" s="13" t="s">
        <v>27</v>
      </c>
      <c r="F3" s="28" t="s">
        <v>43</v>
      </c>
    </row>
    <row r="4" spans="2:16" ht="16.5" thickBot="1" x14ac:dyDescent="0.3">
      <c r="B4" s="14" t="s">
        <v>143</v>
      </c>
      <c r="C4" s="14">
        <v>2</v>
      </c>
      <c r="D4" s="23" t="s">
        <v>141</v>
      </c>
      <c r="E4" s="15"/>
      <c r="F4" t="s">
        <v>42</v>
      </c>
    </row>
    <row r="5" spans="2:16" ht="88.9" customHeight="1" thickBot="1" x14ac:dyDescent="0.3">
      <c r="B5" s="16" t="s">
        <v>28</v>
      </c>
      <c r="C5" s="49" t="s">
        <v>142</v>
      </c>
      <c r="D5" s="50"/>
      <c r="E5" s="51"/>
    </row>
    <row r="8" spans="2:16" ht="194.45" customHeight="1" x14ac:dyDescent="0.25">
      <c r="B8" s="19" t="s">
        <v>29</v>
      </c>
      <c r="D8" s="19" t="s">
        <v>39</v>
      </c>
    </row>
    <row r="9" spans="2:16" x14ac:dyDescent="0.25">
      <c r="D9" s="20" t="s">
        <v>41</v>
      </c>
      <c r="M9" t="s">
        <v>38</v>
      </c>
      <c r="N9" t="s">
        <v>58</v>
      </c>
      <c r="O9" t="s">
        <v>59</v>
      </c>
      <c r="P9" t="s">
        <v>45</v>
      </c>
    </row>
    <row r="10" spans="2:16" x14ac:dyDescent="0.25">
      <c r="D10" t="s">
        <v>32</v>
      </c>
      <c r="M10">
        <v>7409</v>
      </c>
      <c r="N10" t="s">
        <v>60</v>
      </c>
      <c r="O10">
        <v>1470</v>
      </c>
      <c r="P10" t="s">
        <v>61</v>
      </c>
    </row>
    <row r="11" spans="2:16" x14ac:dyDescent="0.25">
      <c r="D11" t="s">
        <v>37</v>
      </c>
      <c r="I11" t="s">
        <v>56</v>
      </c>
      <c r="M11">
        <v>7410</v>
      </c>
      <c r="N11" t="s">
        <v>60</v>
      </c>
      <c r="O11">
        <v>1471</v>
      </c>
      <c r="P11" t="s">
        <v>62</v>
      </c>
    </row>
    <row r="12" spans="2:16" x14ac:dyDescent="0.25">
      <c r="D12" t="s">
        <v>30</v>
      </c>
      <c r="I12" s="39" t="s">
        <v>44</v>
      </c>
      <c r="J12" s="17" t="s">
        <v>45</v>
      </c>
      <c r="K12" t="s">
        <v>46</v>
      </c>
      <c r="M12">
        <v>7411</v>
      </c>
      <c r="N12" t="s">
        <v>60</v>
      </c>
      <c r="O12">
        <v>1472</v>
      </c>
      <c r="P12" t="s">
        <v>63</v>
      </c>
    </row>
    <row r="13" spans="2:16" x14ac:dyDescent="0.25">
      <c r="D13" t="s">
        <v>34</v>
      </c>
      <c r="I13">
        <v>1</v>
      </c>
      <c r="J13" s="17" t="s">
        <v>47</v>
      </c>
      <c r="K13" t="s">
        <v>48</v>
      </c>
      <c r="L13" s="30"/>
      <c r="M13">
        <v>7412</v>
      </c>
      <c r="N13" t="s">
        <v>64</v>
      </c>
      <c r="O13">
        <v>1472</v>
      </c>
      <c r="P13" t="s">
        <v>63</v>
      </c>
    </row>
    <row r="14" spans="2:16" x14ac:dyDescent="0.25">
      <c r="D14" t="s">
        <v>40</v>
      </c>
      <c r="I14">
        <v>2</v>
      </c>
      <c r="J14" s="17" t="s">
        <v>49</v>
      </c>
      <c r="K14" t="s">
        <v>42</v>
      </c>
      <c r="L14" s="30"/>
      <c r="M14">
        <v>7413</v>
      </c>
      <c r="N14" t="s">
        <v>64</v>
      </c>
      <c r="O14">
        <v>1470</v>
      </c>
      <c r="P14" t="s">
        <v>61</v>
      </c>
    </row>
    <row r="15" spans="2:16" x14ac:dyDescent="0.25">
      <c r="D15" t="s">
        <v>33</v>
      </c>
      <c r="I15">
        <v>3</v>
      </c>
      <c r="J15" s="17" t="s">
        <v>50</v>
      </c>
      <c r="K15" t="s">
        <v>51</v>
      </c>
      <c r="L15" s="30"/>
    </row>
    <row r="16" spans="2:16" x14ac:dyDescent="0.25">
      <c r="D16" t="s">
        <v>35</v>
      </c>
      <c r="I16">
        <v>5</v>
      </c>
      <c r="J16" s="17" t="s">
        <v>52</v>
      </c>
      <c r="K16" t="s">
        <v>53</v>
      </c>
      <c r="L16" s="30"/>
    </row>
    <row r="17" spans="4:12" x14ac:dyDescent="0.25">
      <c r="D17" t="s">
        <v>36</v>
      </c>
      <c r="I17">
        <v>6</v>
      </c>
      <c r="J17" s="17" t="s">
        <v>54</v>
      </c>
      <c r="K17" t="s">
        <v>55</v>
      </c>
      <c r="L17" s="30"/>
    </row>
    <row r="18" spans="4:12" x14ac:dyDescent="0.25">
      <c r="D18" t="s">
        <v>31</v>
      </c>
    </row>
  </sheetData>
  <mergeCells count="1">
    <mergeCell ref="C5:E5"/>
  </mergeCells>
  <conditionalFormatting sqref="J2:J265">
    <cfRule type="cellIs" dxfId="229" priority="88" operator="equal">
      <formula>"Maybe"</formula>
    </cfRule>
    <cfRule type="cellIs" dxfId="228" priority="89" operator="equal">
      <formula>"Keep"</formula>
    </cfRule>
    <cfRule type="cellIs" dxfId="227" priority="90" operator="equal">
      <formula>"Drop"</formula>
    </cfRule>
  </conditionalFormatting>
  <conditionalFormatting sqref="J82">
    <cfRule type="cellIs" dxfId="226" priority="85" operator="equal">
      <formula>"Maybe"</formula>
    </cfRule>
    <cfRule type="cellIs" dxfId="225" priority="86" operator="equal">
      <formula>"Keep"</formula>
    </cfRule>
    <cfRule type="cellIs" dxfId="224" priority="87" operator="equal">
      <formula>"Drop"</formula>
    </cfRule>
  </conditionalFormatting>
  <conditionalFormatting sqref="J83">
    <cfRule type="cellIs" dxfId="223" priority="82" operator="equal">
      <formula>"Maybe"</formula>
    </cfRule>
    <cfRule type="cellIs" dxfId="222" priority="83" operator="equal">
      <formula>"Keep"</formula>
    </cfRule>
    <cfRule type="cellIs" dxfId="221" priority="84" operator="equal">
      <formula>"Drop"</formula>
    </cfRule>
  </conditionalFormatting>
  <conditionalFormatting sqref="J84">
    <cfRule type="cellIs" dxfId="220" priority="79" operator="equal">
      <formula>"Maybe"</formula>
    </cfRule>
    <cfRule type="cellIs" dxfId="219" priority="80" operator="equal">
      <formula>"Keep"</formula>
    </cfRule>
    <cfRule type="cellIs" dxfId="218" priority="81" operator="equal">
      <formula>"Drop"</formula>
    </cfRule>
  </conditionalFormatting>
  <conditionalFormatting sqref="J85">
    <cfRule type="cellIs" dxfId="217" priority="76" operator="equal">
      <formula>"Maybe"</formula>
    </cfRule>
    <cfRule type="cellIs" dxfId="216" priority="77" operator="equal">
      <formula>"Keep"</formula>
    </cfRule>
    <cfRule type="cellIs" dxfId="215" priority="78" operator="equal">
      <formula>"Drop"</formula>
    </cfRule>
  </conditionalFormatting>
  <conditionalFormatting sqref="J100">
    <cfRule type="cellIs" dxfId="214" priority="73" operator="equal">
      <formula>"Maybe"</formula>
    </cfRule>
    <cfRule type="cellIs" dxfId="213" priority="74" operator="equal">
      <formula>"Keep"</formula>
    </cfRule>
    <cfRule type="cellIs" dxfId="212" priority="75" operator="equal">
      <formula>"Drop"</formula>
    </cfRule>
  </conditionalFormatting>
  <conditionalFormatting sqref="J102">
    <cfRule type="cellIs" dxfId="211" priority="70" operator="equal">
      <formula>"Maybe"</formula>
    </cfRule>
    <cfRule type="cellIs" dxfId="210" priority="71" operator="equal">
      <formula>"Keep"</formula>
    </cfRule>
    <cfRule type="cellIs" dxfId="209" priority="72" operator="equal">
      <formula>"Drop"</formula>
    </cfRule>
  </conditionalFormatting>
  <conditionalFormatting sqref="J103">
    <cfRule type="cellIs" dxfId="208" priority="67" operator="equal">
      <formula>"Maybe"</formula>
    </cfRule>
    <cfRule type="cellIs" dxfId="207" priority="68" operator="equal">
      <formula>"Keep"</formula>
    </cfRule>
    <cfRule type="cellIs" dxfId="206" priority="69" operator="equal">
      <formula>"Drop"</formula>
    </cfRule>
  </conditionalFormatting>
  <conditionalFormatting sqref="J104">
    <cfRule type="cellIs" dxfId="205" priority="64" operator="equal">
      <formula>"Maybe"</formula>
    </cfRule>
    <cfRule type="cellIs" dxfId="204" priority="65" operator="equal">
      <formula>"Keep"</formula>
    </cfRule>
    <cfRule type="cellIs" dxfId="203" priority="66" operator="equal">
      <formula>"Drop"</formula>
    </cfRule>
  </conditionalFormatting>
  <conditionalFormatting sqref="J106:J107">
    <cfRule type="cellIs" dxfId="202" priority="61" operator="equal">
      <formula>"Maybe"</formula>
    </cfRule>
    <cfRule type="cellIs" dxfId="201" priority="62" operator="equal">
      <formula>"Keep"</formula>
    </cfRule>
    <cfRule type="cellIs" dxfId="200" priority="63" operator="equal">
      <formula>"Drop"</formula>
    </cfRule>
  </conditionalFormatting>
  <conditionalFormatting sqref="J105">
    <cfRule type="cellIs" dxfId="199" priority="58" operator="equal">
      <formula>"Maybe"</formula>
    </cfRule>
    <cfRule type="cellIs" dxfId="198" priority="59" operator="equal">
      <formula>"Keep"</formula>
    </cfRule>
    <cfRule type="cellIs" dxfId="197" priority="60" operator="equal">
      <formula>"Drop"</formula>
    </cfRule>
  </conditionalFormatting>
  <conditionalFormatting sqref="J108">
    <cfRule type="cellIs" dxfId="196" priority="55" operator="equal">
      <formula>"Maybe"</formula>
    </cfRule>
    <cfRule type="cellIs" dxfId="195" priority="56" operator="equal">
      <formula>"Keep"</formula>
    </cfRule>
    <cfRule type="cellIs" dxfId="194" priority="57" operator="equal">
      <formula>"Drop"</formula>
    </cfRule>
  </conditionalFormatting>
  <conditionalFormatting sqref="J110:J115">
    <cfRule type="cellIs" dxfId="193" priority="52" operator="equal">
      <formula>"Maybe"</formula>
    </cfRule>
    <cfRule type="cellIs" dxfId="192" priority="53" operator="equal">
      <formula>"Keep"</formula>
    </cfRule>
    <cfRule type="cellIs" dxfId="191" priority="54" operator="equal">
      <formula>"Drop"</formula>
    </cfRule>
  </conditionalFormatting>
  <conditionalFormatting sqref="J118">
    <cfRule type="cellIs" dxfId="190" priority="49" operator="equal">
      <formula>"Maybe"</formula>
    </cfRule>
    <cfRule type="cellIs" dxfId="189" priority="50" operator="equal">
      <formula>"Keep"</formula>
    </cfRule>
    <cfRule type="cellIs" dxfId="188" priority="51" operator="equal">
      <formula>"Drop"</formula>
    </cfRule>
  </conditionalFormatting>
  <conditionalFormatting sqref="J119">
    <cfRule type="cellIs" dxfId="187" priority="46" operator="equal">
      <formula>"Maybe"</formula>
    </cfRule>
    <cfRule type="cellIs" dxfId="186" priority="47" operator="equal">
      <formula>"Keep"</formula>
    </cfRule>
    <cfRule type="cellIs" dxfId="185" priority="48" operator="equal">
      <formula>"Drop"</formula>
    </cfRule>
  </conditionalFormatting>
  <conditionalFormatting sqref="J252">
    <cfRule type="cellIs" dxfId="184" priority="43" operator="equal">
      <formula>"Maybe"</formula>
    </cfRule>
    <cfRule type="cellIs" dxfId="183" priority="44" operator="equal">
      <formula>"Keep"</formula>
    </cfRule>
    <cfRule type="cellIs" dxfId="182" priority="45" operator="equal">
      <formula>"Drop"</formula>
    </cfRule>
  </conditionalFormatting>
  <conditionalFormatting sqref="J233:J238">
    <cfRule type="cellIs" dxfId="181" priority="40" operator="equal">
      <formula>"Maybe"</formula>
    </cfRule>
    <cfRule type="cellIs" dxfId="180" priority="41" operator="equal">
      <formula>"Keep"</formula>
    </cfRule>
    <cfRule type="cellIs" dxfId="179" priority="42" operator="equal">
      <formula>"Drop"</formula>
    </cfRule>
  </conditionalFormatting>
  <conditionalFormatting sqref="J247">
    <cfRule type="cellIs" dxfId="178" priority="37" operator="equal">
      <formula>"Maybe"</formula>
    </cfRule>
    <cfRule type="cellIs" dxfId="177" priority="38" operator="equal">
      <formula>"Keep"</formula>
    </cfRule>
    <cfRule type="cellIs" dxfId="176" priority="39" operator="equal">
      <formula>"Drop"</formula>
    </cfRule>
  </conditionalFormatting>
  <conditionalFormatting sqref="J251">
    <cfRule type="cellIs" dxfId="175" priority="34" operator="equal">
      <formula>"Maybe"</formula>
    </cfRule>
    <cfRule type="cellIs" dxfId="174" priority="35" operator="equal">
      <formula>"Keep"</formula>
    </cfRule>
    <cfRule type="cellIs" dxfId="173" priority="36" operator="equal">
      <formula>"Drop"</formula>
    </cfRule>
  </conditionalFormatting>
  <conditionalFormatting sqref="J266:J1048575">
    <cfRule type="cellIs" dxfId="172" priority="31" operator="equal">
      <formula>"Maybe"</formula>
    </cfRule>
    <cfRule type="cellIs" dxfId="171" priority="32" operator="equal">
      <formula>"Keep"</formula>
    </cfRule>
    <cfRule type="cellIs" dxfId="170" priority="33" operator="equal">
      <formula>"Drop"</formula>
    </cfRule>
  </conditionalFormatting>
  <conditionalFormatting sqref="J273">
    <cfRule type="cellIs" dxfId="169" priority="28" operator="equal">
      <formula>"Maybe"</formula>
    </cfRule>
    <cfRule type="cellIs" dxfId="168" priority="29" operator="equal">
      <formula>"Keep"</formula>
    </cfRule>
    <cfRule type="cellIs" dxfId="167" priority="30" operator="equal">
      <formula>"Drop"</formula>
    </cfRule>
  </conditionalFormatting>
  <conditionalFormatting sqref="J274">
    <cfRule type="cellIs" dxfId="166" priority="25" operator="equal">
      <formula>"Maybe"</formula>
    </cfRule>
    <cfRule type="cellIs" dxfId="165" priority="26" operator="equal">
      <formula>"Keep"</formula>
    </cfRule>
    <cfRule type="cellIs" dxfId="164" priority="27" operator="equal">
      <formula>"Drop"</formula>
    </cfRule>
  </conditionalFormatting>
  <conditionalFormatting sqref="J296">
    <cfRule type="cellIs" dxfId="163" priority="22" operator="equal">
      <formula>"Maybe"</formula>
    </cfRule>
    <cfRule type="cellIs" dxfId="162" priority="23" operator="equal">
      <formula>"Keep"</formula>
    </cfRule>
    <cfRule type="cellIs" dxfId="161" priority="24" operator="equal">
      <formula>"Drop"</formula>
    </cfRule>
  </conditionalFormatting>
  <conditionalFormatting sqref="J297:J302">
    <cfRule type="cellIs" dxfId="160" priority="19" operator="equal">
      <formula>"Maybe"</formula>
    </cfRule>
    <cfRule type="cellIs" dxfId="159" priority="20" operator="equal">
      <formula>"Keep"</formula>
    </cfRule>
    <cfRule type="cellIs" dxfId="158" priority="21" operator="equal">
      <formula>"Drop"</formula>
    </cfRule>
  </conditionalFormatting>
  <conditionalFormatting sqref="J302">
    <cfRule type="cellIs" dxfId="157" priority="16" operator="equal">
      <formula>"Maybe"</formula>
    </cfRule>
    <cfRule type="cellIs" dxfId="156" priority="17" operator="equal">
      <formula>"Keep"</formula>
    </cfRule>
    <cfRule type="cellIs" dxfId="155" priority="18" operator="equal">
      <formula>"Drop"</formula>
    </cfRule>
  </conditionalFormatting>
  <conditionalFormatting sqref="J304">
    <cfRule type="cellIs" dxfId="154" priority="13" operator="equal">
      <formula>"Maybe"</formula>
    </cfRule>
    <cfRule type="cellIs" dxfId="153" priority="14" operator="equal">
      <formula>"Keep"</formula>
    </cfRule>
    <cfRule type="cellIs" dxfId="152" priority="15" operator="equal">
      <formula>"Drop"</formula>
    </cfRule>
  </conditionalFormatting>
  <conditionalFormatting sqref="J306">
    <cfRule type="cellIs" dxfId="151" priority="10" operator="equal">
      <formula>"Maybe"</formula>
    </cfRule>
    <cfRule type="cellIs" dxfId="150" priority="11" operator="equal">
      <formula>"Keep"</formula>
    </cfRule>
    <cfRule type="cellIs" dxfId="149" priority="12" operator="equal">
      <formula>"Drop"</formula>
    </cfRule>
  </conditionalFormatting>
  <conditionalFormatting sqref="J307">
    <cfRule type="cellIs" dxfId="148" priority="7" operator="equal">
      <formula>"Maybe"</formula>
    </cfRule>
    <cfRule type="cellIs" dxfId="147" priority="8" operator="equal">
      <formula>"Keep"</formula>
    </cfRule>
    <cfRule type="cellIs" dxfId="146" priority="9" operator="equal">
      <formula>"Drop"</formula>
    </cfRule>
  </conditionalFormatting>
  <conditionalFormatting sqref="J308">
    <cfRule type="cellIs" dxfId="145" priority="4" operator="equal">
      <formula>"Maybe"</formula>
    </cfRule>
    <cfRule type="cellIs" dxfId="144" priority="5" operator="equal">
      <formula>"Keep"</formula>
    </cfRule>
    <cfRule type="cellIs" dxfId="143" priority="6" operator="equal">
      <formula>"Drop"</formula>
    </cfRule>
  </conditionalFormatting>
  <conditionalFormatting sqref="J309:J312">
    <cfRule type="cellIs" dxfId="142" priority="1" operator="equal">
      <formula>"Maybe"</formula>
    </cfRule>
    <cfRule type="cellIs" dxfId="141" priority="2" operator="equal">
      <formula>"Keep"</formula>
    </cfRule>
    <cfRule type="cellIs" dxfId="140" priority="3" operator="equal">
      <formula>"Drop"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93F5E-0576-4016-852D-5534704149AD}">
  <dimension ref="A1:V1048568"/>
  <sheetViews>
    <sheetView zoomScale="80" zoomScaleNormal="80" workbookViewId="0">
      <pane ySplit="1" topLeftCell="A2" activePane="bottomLeft" state="frozen"/>
      <selection activeCell="E1" sqref="E1"/>
      <selection pane="bottomLeft" activeCell="J9" sqref="J9"/>
    </sheetView>
  </sheetViews>
  <sheetFormatPr defaultColWidth="8.85546875" defaultRowHeight="15" x14ac:dyDescent="0.25"/>
  <cols>
    <col min="1" max="1" width="24.140625" style="17" bestFit="1" customWidth="1"/>
    <col min="2" max="2" width="19.28515625" bestFit="1" customWidth="1"/>
    <col min="3" max="3" width="15" customWidth="1"/>
    <col min="4" max="4" width="21.28515625" style="42" customWidth="1"/>
    <col min="5" max="5" width="9.7109375" style="2" customWidth="1"/>
    <col min="6" max="6" width="24.42578125" style="2" customWidth="1"/>
    <col min="7" max="7" width="23.28515625" style="2" customWidth="1"/>
    <col min="8" max="8" width="14.28515625" style="2" customWidth="1"/>
    <col min="9" max="10" width="20.28515625" style="6" customWidth="1"/>
    <col min="11" max="11" width="38.28515625" style="2" customWidth="1"/>
    <col min="12" max="12" width="13.28515625" style="6" customWidth="1"/>
    <col min="13" max="13" width="39.140625" style="6" customWidth="1"/>
    <col min="14" max="14" width="11" style="2" customWidth="1"/>
    <col min="15" max="15" width="13.28515625" style="2" customWidth="1"/>
    <col min="16" max="16" width="9.7109375" style="4" customWidth="1"/>
    <col min="17" max="17" width="9.85546875" style="4" customWidth="1"/>
    <col min="18" max="18" width="23" style="8" customWidth="1"/>
    <col min="19" max="19" width="15.7109375" style="8" customWidth="1"/>
    <col min="20" max="20" width="25" style="34" bestFit="1" customWidth="1"/>
    <col min="21" max="21" width="29.85546875" style="38" customWidth="1"/>
    <col min="22" max="22" width="158.85546875" style="6" customWidth="1"/>
    <col min="23" max="16384" width="8.85546875" style="6"/>
  </cols>
  <sheetData>
    <row r="1" spans="1:21" s="5" customFormat="1" x14ac:dyDescent="0.25">
      <c r="A1" s="1" t="s">
        <v>3</v>
      </c>
      <c r="B1" s="1" t="s">
        <v>8</v>
      </c>
      <c r="C1" s="3" t="s">
        <v>4</v>
      </c>
      <c r="D1" s="41" t="s">
        <v>5</v>
      </c>
      <c r="E1" s="1" t="s">
        <v>1</v>
      </c>
      <c r="F1" s="1" t="s">
        <v>2</v>
      </c>
      <c r="G1" s="1" t="s">
        <v>6</v>
      </c>
      <c r="H1" s="1" t="s">
        <v>7</v>
      </c>
      <c r="I1" s="5" t="s">
        <v>12</v>
      </c>
      <c r="J1" s="5" t="s">
        <v>9</v>
      </c>
      <c r="K1" s="1" t="s">
        <v>10</v>
      </c>
      <c r="L1" s="5" t="s">
        <v>13</v>
      </c>
      <c r="M1" s="5" t="s">
        <v>17</v>
      </c>
      <c r="N1" s="1" t="s">
        <v>11</v>
      </c>
      <c r="O1" s="1" t="s">
        <v>15</v>
      </c>
      <c r="P1" s="3" t="s">
        <v>14</v>
      </c>
      <c r="Q1" s="3" t="s">
        <v>0</v>
      </c>
      <c r="R1" s="7" t="s">
        <v>22</v>
      </c>
      <c r="S1" s="7" t="s">
        <v>23</v>
      </c>
      <c r="T1" s="31" t="s">
        <v>57</v>
      </c>
      <c r="U1" s="36" t="s">
        <v>38</v>
      </c>
    </row>
    <row r="2" spans="1:21" ht="15.75" x14ac:dyDescent="0.25">
      <c r="A2" s="45" t="s">
        <v>67</v>
      </c>
      <c r="B2" s="47" t="s">
        <v>68</v>
      </c>
      <c r="C2" s="48">
        <v>4110</v>
      </c>
      <c r="D2" s="45">
        <v>4110</v>
      </c>
      <c r="E2" s="8">
        <v>18</v>
      </c>
      <c r="F2" s="8" t="str">
        <f>Sheet1!$D$4</f>
        <v>10</v>
      </c>
      <c r="G2" s="8" t="str">
        <f>_xlfn.CONCAT("R_",Sheet1!$D$4,"_",C2)</f>
        <v>R_10_4110</v>
      </c>
      <c r="H2" s="8" t="str">
        <f>_xlfn.CONCAT(Sheet1!$D$4,Sheet1!$F$4,"-",C2)</f>
        <v>10G-4110</v>
      </c>
      <c r="I2" s="6" t="s">
        <v>16</v>
      </c>
      <c r="J2" s="6" t="s">
        <v>16</v>
      </c>
      <c r="K2" s="2" t="s">
        <v>20</v>
      </c>
      <c r="L2" s="6" t="s">
        <v>18</v>
      </c>
      <c r="M2" s="2" t="s">
        <v>21</v>
      </c>
      <c r="N2" s="2" t="s">
        <v>19</v>
      </c>
      <c r="O2" s="2" t="s">
        <v>18</v>
      </c>
      <c r="P2" s="4">
        <v>100</v>
      </c>
      <c r="Q2" s="4">
        <f>Sheet1!$C$4</f>
        <v>2</v>
      </c>
      <c r="R2" s="11" t="s">
        <v>37</v>
      </c>
      <c r="S2" s="10">
        <f t="shared" ref="S2:S60" si="0">IF(R2="Aquas &amp; Blues",1,IF(R2="Beiges &amp; Browns",2,IF(R2="Blacks &amp; Grays",3,IF(R2="Greens",4,IF(R2="Oranges",5,IF(R2="Pinks &amp; Reds",6,IF(R2="Purples",7,IF(R2="Whites &amp; Off-whites",8,IF(R2="Yellows",9,"missing")))))))))</f>
        <v>2</v>
      </c>
      <c r="T2" s="46" t="s">
        <v>64</v>
      </c>
      <c r="U2" s="43">
        <v>2159</v>
      </c>
    </row>
    <row r="3" spans="1:21" ht="15.75" x14ac:dyDescent="0.25">
      <c r="A3" s="45" t="s">
        <v>67</v>
      </c>
      <c r="B3" s="47" t="s">
        <v>69</v>
      </c>
      <c r="C3" s="45">
        <v>4111</v>
      </c>
      <c r="D3" s="45">
        <v>4111</v>
      </c>
      <c r="E3" s="8">
        <v>18</v>
      </c>
      <c r="F3" s="8" t="str">
        <f>Sheet1!$D$4</f>
        <v>10</v>
      </c>
      <c r="G3" s="8" t="str">
        <f>_xlfn.CONCAT("R_",Sheet1!$D$4,"_",C3)</f>
        <v>R_10_4111</v>
      </c>
      <c r="H3" s="8" t="str">
        <f>_xlfn.CONCAT(Sheet1!$D$4,Sheet1!$F$4,"-",C3)</f>
        <v>10G-4111</v>
      </c>
      <c r="I3" s="6" t="s">
        <v>16</v>
      </c>
      <c r="J3" s="6" t="s">
        <v>16</v>
      </c>
      <c r="K3" s="2" t="s">
        <v>20</v>
      </c>
      <c r="L3" s="6" t="s">
        <v>18</v>
      </c>
      <c r="M3" s="2" t="s">
        <v>21</v>
      </c>
      <c r="N3" s="2" t="s">
        <v>19</v>
      </c>
      <c r="O3" s="2" t="s">
        <v>18</v>
      </c>
      <c r="P3" s="4">
        <v>100</v>
      </c>
      <c r="Q3" s="4">
        <f>Sheet1!$C$4</f>
        <v>2</v>
      </c>
      <c r="R3" s="11" t="s">
        <v>36</v>
      </c>
      <c r="S3" s="10">
        <f t="shared" si="0"/>
        <v>8</v>
      </c>
      <c r="T3" s="46" t="s">
        <v>64</v>
      </c>
      <c r="U3" s="43">
        <v>2159</v>
      </c>
    </row>
    <row r="4" spans="1:21" ht="15.75" x14ac:dyDescent="0.25">
      <c r="A4" s="45" t="s">
        <v>67</v>
      </c>
      <c r="B4" s="46" t="s">
        <v>70</v>
      </c>
      <c r="C4" s="45">
        <v>4112</v>
      </c>
      <c r="D4" s="45">
        <v>4112</v>
      </c>
      <c r="E4" s="8">
        <v>18</v>
      </c>
      <c r="F4" s="8" t="str">
        <f>Sheet1!$D$4</f>
        <v>10</v>
      </c>
      <c r="G4" s="8" t="str">
        <f>_xlfn.CONCAT("R_",Sheet1!$D$4,"_",C4)</f>
        <v>R_10_4112</v>
      </c>
      <c r="H4" s="8" t="str">
        <f>_xlfn.CONCAT(Sheet1!$D$4,Sheet1!$F$4,"-",C4)</f>
        <v>10G-4112</v>
      </c>
      <c r="I4" s="6" t="s">
        <v>16</v>
      </c>
      <c r="J4" s="6" t="s">
        <v>16</v>
      </c>
      <c r="K4" s="2" t="s">
        <v>20</v>
      </c>
      <c r="L4" s="6" t="s">
        <v>18</v>
      </c>
      <c r="M4" s="2" t="s">
        <v>21</v>
      </c>
      <c r="N4" s="2" t="s">
        <v>19</v>
      </c>
      <c r="O4" s="2" t="s">
        <v>18</v>
      </c>
      <c r="P4" s="4">
        <v>100</v>
      </c>
      <c r="Q4" s="4">
        <f>Sheet1!$C$4</f>
        <v>2</v>
      </c>
      <c r="R4" s="11" t="s">
        <v>37</v>
      </c>
      <c r="S4" s="10">
        <f t="shared" si="0"/>
        <v>2</v>
      </c>
      <c r="T4" s="46" t="s">
        <v>64</v>
      </c>
      <c r="U4" s="43">
        <v>2159</v>
      </c>
    </row>
    <row r="5" spans="1:21" ht="15.75" x14ac:dyDescent="0.25">
      <c r="A5" s="45" t="s">
        <v>67</v>
      </c>
      <c r="B5" s="47" t="s">
        <v>71</v>
      </c>
      <c r="C5" s="48">
        <v>4113</v>
      </c>
      <c r="D5" s="45">
        <v>4113</v>
      </c>
      <c r="E5" s="8">
        <v>18</v>
      </c>
      <c r="F5" s="8" t="str">
        <f>Sheet1!$D$4</f>
        <v>10</v>
      </c>
      <c r="G5" s="8" t="str">
        <f>_xlfn.CONCAT("R_",Sheet1!$D$4,"_",C5)</f>
        <v>R_10_4113</v>
      </c>
      <c r="H5" s="8" t="str">
        <f>_xlfn.CONCAT(Sheet1!$D$4,Sheet1!$F$4,"-",C5)</f>
        <v>10G-4113</v>
      </c>
      <c r="I5" s="6" t="s">
        <v>16</v>
      </c>
      <c r="J5" s="6" t="s">
        <v>16</v>
      </c>
      <c r="K5" s="2" t="s">
        <v>20</v>
      </c>
      <c r="L5" s="6" t="s">
        <v>18</v>
      </c>
      <c r="M5" s="2" t="s">
        <v>21</v>
      </c>
      <c r="N5" s="2" t="s">
        <v>19</v>
      </c>
      <c r="O5" s="2" t="s">
        <v>18</v>
      </c>
      <c r="P5" s="4">
        <v>100</v>
      </c>
      <c r="Q5" s="4">
        <f>Sheet1!$C$4</f>
        <v>2</v>
      </c>
      <c r="R5" s="18" t="s">
        <v>37</v>
      </c>
      <c r="S5" s="10">
        <f t="shared" si="0"/>
        <v>2</v>
      </c>
      <c r="T5" s="46" t="s">
        <v>64</v>
      </c>
      <c r="U5" s="43">
        <v>2159</v>
      </c>
    </row>
    <row r="6" spans="1:21" ht="15.75" x14ac:dyDescent="0.25">
      <c r="A6" s="45" t="s">
        <v>67</v>
      </c>
      <c r="B6" s="46" t="s">
        <v>72</v>
      </c>
      <c r="C6" s="48">
        <v>4114</v>
      </c>
      <c r="D6" s="45">
        <v>4114</v>
      </c>
      <c r="E6" s="8">
        <v>18</v>
      </c>
      <c r="F6" s="8" t="str">
        <f>Sheet1!$D$4</f>
        <v>10</v>
      </c>
      <c r="G6" s="8" t="str">
        <f>_xlfn.CONCAT("R_",Sheet1!$D$4,"_",C6)</f>
        <v>R_10_4114</v>
      </c>
      <c r="H6" s="8" t="str">
        <f>_xlfn.CONCAT(Sheet1!$D$4,Sheet1!$F$4,"-",C6)</f>
        <v>10G-4114</v>
      </c>
      <c r="I6" s="6" t="s">
        <v>16</v>
      </c>
      <c r="J6" s="6" t="s">
        <v>16</v>
      </c>
      <c r="K6" s="2" t="s">
        <v>20</v>
      </c>
      <c r="L6" s="6" t="s">
        <v>18</v>
      </c>
      <c r="M6" s="2" t="s">
        <v>21</v>
      </c>
      <c r="N6" s="2" t="s">
        <v>19</v>
      </c>
      <c r="O6" s="2" t="s">
        <v>18</v>
      </c>
      <c r="P6" s="4">
        <v>100</v>
      </c>
      <c r="Q6" s="4">
        <f>Sheet1!$C$4</f>
        <v>2</v>
      </c>
      <c r="R6" s="11" t="s">
        <v>37</v>
      </c>
      <c r="S6" s="10">
        <f t="shared" si="0"/>
        <v>2</v>
      </c>
      <c r="T6" s="46" t="s">
        <v>64</v>
      </c>
      <c r="U6" s="43">
        <v>2159</v>
      </c>
    </row>
    <row r="7" spans="1:21" ht="15.75" x14ac:dyDescent="0.25">
      <c r="A7" s="45" t="s">
        <v>73</v>
      </c>
      <c r="B7" s="46" t="s">
        <v>74</v>
      </c>
      <c r="C7" s="45">
        <v>4120</v>
      </c>
      <c r="D7" s="45">
        <v>4120</v>
      </c>
      <c r="E7" s="8">
        <v>18</v>
      </c>
      <c r="F7" s="8" t="str">
        <f>Sheet1!$D$4</f>
        <v>10</v>
      </c>
      <c r="G7" s="8" t="str">
        <f>_xlfn.CONCAT("R_",Sheet1!$D$4,"_",C7)</f>
        <v>R_10_4120</v>
      </c>
      <c r="H7" s="8" t="str">
        <f>_xlfn.CONCAT(Sheet1!$D$4,Sheet1!$F$4,"-",C7)</f>
        <v>10G-4120</v>
      </c>
      <c r="I7" s="6" t="s">
        <v>16</v>
      </c>
      <c r="J7" s="6" t="s">
        <v>16</v>
      </c>
      <c r="K7" s="2" t="s">
        <v>20</v>
      </c>
      <c r="L7" s="6" t="s">
        <v>18</v>
      </c>
      <c r="M7" s="2" t="s">
        <v>21</v>
      </c>
      <c r="N7" s="2" t="s">
        <v>19</v>
      </c>
      <c r="O7" s="2" t="s">
        <v>18</v>
      </c>
      <c r="P7" s="4">
        <v>100</v>
      </c>
      <c r="Q7" s="4">
        <f>Sheet1!$C$4</f>
        <v>2</v>
      </c>
      <c r="R7" s="11" t="s">
        <v>36</v>
      </c>
      <c r="S7" s="10">
        <f t="shared" si="0"/>
        <v>8</v>
      </c>
      <c r="T7" s="46" t="s">
        <v>138</v>
      </c>
      <c r="U7" s="43">
        <v>2164</v>
      </c>
    </row>
    <row r="8" spans="1:21" ht="15.75" x14ac:dyDescent="0.25">
      <c r="A8" s="45" t="s">
        <v>73</v>
      </c>
      <c r="B8" s="46" t="s">
        <v>75</v>
      </c>
      <c r="C8" s="45">
        <v>4121</v>
      </c>
      <c r="D8" s="45">
        <v>4121</v>
      </c>
      <c r="E8" s="8">
        <v>18</v>
      </c>
      <c r="F8" s="8" t="str">
        <f>Sheet1!$D$4</f>
        <v>10</v>
      </c>
      <c r="G8" s="8" t="str">
        <f>_xlfn.CONCAT("R_",Sheet1!$D$4,"_",C8)</f>
        <v>R_10_4121</v>
      </c>
      <c r="H8" s="8" t="str">
        <f>_xlfn.CONCAT(Sheet1!$D$4,Sheet1!$F$4,"-",C8)</f>
        <v>10G-4121</v>
      </c>
      <c r="I8" s="6" t="s">
        <v>16</v>
      </c>
      <c r="J8" s="6" t="s">
        <v>16</v>
      </c>
      <c r="K8" s="2" t="s">
        <v>20</v>
      </c>
      <c r="L8" s="6" t="s">
        <v>18</v>
      </c>
      <c r="M8" s="2" t="s">
        <v>21</v>
      </c>
      <c r="N8" s="2" t="s">
        <v>19</v>
      </c>
      <c r="O8" s="2" t="s">
        <v>18</v>
      </c>
      <c r="P8" s="4">
        <v>100</v>
      </c>
      <c r="Q8" s="4">
        <f>Sheet1!$C$4</f>
        <v>2</v>
      </c>
      <c r="R8" s="11" t="s">
        <v>36</v>
      </c>
      <c r="S8" s="10">
        <f t="shared" si="0"/>
        <v>8</v>
      </c>
      <c r="T8" s="46" t="s">
        <v>138</v>
      </c>
      <c r="U8" s="43">
        <v>2164</v>
      </c>
    </row>
    <row r="9" spans="1:21" ht="15.75" x14ac:dyDescent="0.25">
      <c r="A9" s="45" t="s">
        <v>73</v>
      </c>
      <c r="B9" s="46" t="s">
        <v>76</v>
      </c>
      <c r="C9" s="45">
        <v>4122</v>
      </c>
      <c r="D9" s="45">
        <v>4122</v>
      </c>
      <c r="E9" s="8">
        <v>18</v>
      </c>
      <c r="F9" s="8" t="str">
        <f>Sheet1!$D$4</f>
        <v>10</v>
      </c>
      <c r="G9" s="8" t="str">
        <f>_xlfn.CONCAT("R_",Sheet1!$D$4,"_",C9)</f>
        <v>R_10_4122</v>
      </c>
      <c r="H9" s="8" t="str">
        <f>_xlfn.CONCAT(Sheet1!$D$4,Sheet1!$F$4,"-",C9)</f>
        <v>10G-4122</v>
      </c>
      <c r="I9" s="6" t="s">
        <v>16</v>
      </c>
      <c r="J9" s="6" t="s">
        <v>16</v>
      </c>
      <c r="K9" s="2" t="s">
        <v>20</v>
      </c>
      <c r="L9" s="6" t="s">
        <v>18</v>
      </c>
      <c r="M9" s="2" t="s">
        <v>21</v>
      </c>
      <c r="N9" s="2" t="s">
        <v>19</v>
      </c>
      <c r="O9" s="2" t="s">
        <v>18</v>
      </c>
      <c r="P9" s="4">
        <v>100</v>
      </c>
      <c r="Q9" s="4">
        <f>Sheet1!$C$4</f>
        <v>2</v>
      </c>
      <c r="R9" s="11" t="s">
        <v>32</v>
      </c>
      <c r="S9" s="10">
        <f t="shared" si="0"/>
        <v>1</v>
      </c>
      <c r="T9" s="46" t="s">
        <v>138</v>
      </c>
      <c r="U9" s="43">
        <v>2164</v>
      </c>
    </row>
    <row r="10" spans="1:21" ht="15.75" x14ac:dyDescent="0.25">
      <c r="A10" s="45" t="s">
        <v>73</v>
      </c>
      <c r="B10" s="46" t="s">
        <v>77</v>
      </c>
      <c r="C10" s="45">
        <v>4123</v>
      </c>
      <c r="D10" s="45">
        <v>4123</v>
      </c>
      <c r="E10" s="8">
        <v>18</v>
      </c>
      <c r="F10" s="8" t="str">
        <f>Sheet1!$D$4</f>
        <v>10</v>
      </c>
      <c r="G10" s="8" t="str">
        <f>_xlfn.CONCAT("R_",Sheet1!$D$4,"_",C10)</f>
        <v>R_10_4123</v>
      </c>
      <c r="H10" s="8" t="str">
        <f>_xlfn.CONCAT(Sheet1!$D$4,Sheet1!$F$4,"-",C10)</f>
        <v>10G-4123</v>
      </c>
      <c r="I10" s="6" t="s">
        <v>16</v>
      </c>
      <c r="J10" s="6" t="s">
        <v>16</v>
      </c>
      <c r="K10" s="2" t="s">
        <v>20</v>
      </c>
      <c r="L10" s="6" t="s">
        <v>18</v>
      </c>
      <c r="M10" s="2" t="s">
        <v>21</v>
      </c>
      <c r="N10" s="2" t="s">
        <v>19</v>
      </c>
      <c r="O10" s="2" t="s">
        <v>18</v>
      </c>
      <c r="P10" s="4">
        <v>100</v>
      </c>
      <c r="Q10" s="4">
        <f>Sheet1!$C$4</f>
        <v>2</v>
      </c>
      <c r="R10" s="11" t="s">
        <v>30</v>
      </c>
      <c r="S10" s="10">
        <f t="shared" si="0"/>
        <v>3</v>
      </c>
      <c r="T10" s="46" t="s">
        <v>138</v>
      </c>
      <c r="U10" s="43">
        <v>2164</v>
      </c>
    </row>
    <row r="11" spans="1:21" ht="15.75" x14ac:dyDescent="0.25">
      <c r="A11" s="45" t="s">
        <v>78</v>
      </c>
      <c r="B11" s="46" t="s">
        <v>79</v>
      </c>
      <c r="C11" s="45">
        <v>4130</v>
      </c>
      <c r="D11" s="45">
        <v>4130</v>
      </c>
      <c r="E11" s="8">
        <v>18</v>
      </c>
      <c r="F11" s="8" t="str">
        <f>Sheet1!$D$4</f>
        <v>10</v>
      </c>
      <c r="G11" s="8" t="str">
        <f>_xlfn.CONCAT("R_",Sheet1!$D$4,"_",C11)</f>
        <v>R_10_4130</v>
      </c>
      <c r="H11" s="8" t="str">
        <f>_xlfn.CONCAT(Sheet1!$D$4,Sheet1!$F$4,"-",C11)</f>
        <v>10G-4130</v>
      </c>
      <c r="I11" s="6" t="s">
        <v>16</v>
      </c>
      <c r="J11" s="6" t="s">
        <v>16</v>
      </c>
      <c r="K11" s="2" t="s">
        <v>20</v>
      </c>
      <c r="L11" s="6" t="s">
        <v>18</v>
      </c>
      <c r="M11" s="2" t="s">
        <v>21</v>
      </c>
      <c r="N11" s="2" t="s">
        <v>19</v>
      </c>
      <c r="O11" s="2" t="s">
        <v>18</v>
      </c>
      <c r="P11" s="4">
        <v>100</v>
      </c>
      <c r="Q11" s="4">
        <f>Sheet1!$C$4</f>
        <v>2</v>
      </c>
      <c r="R11" s="11" t="s">
        <v>30</v>
      </c>
      <c r="S11" s="10">
        <f t="shared" si="0"/>
        <v>3</v>
      </c>
      <c r="T11" s="46" t="s">
        <v>64</v>
      </c>
      <c r="U11" s="43">
        <v>2159</v>
      </c>
    </row>
    <row r="12" spans="1:21" ht="15.75" x14ac:dyDescent="0.25">
      <c r="A12" s="45" t="s">
        <v>78</v>
      </c>
      <c r="B12" s="46" t="s">
        <v>80</v>
      </c>
      <c r="C12" s="45">
        <v>4131</v>
      </c>
      <c r="D12" s="45">
        <v>4131</v>
      </c>
      <c r="E12" s="8">
        <v>18</v>
      </c>
      <c r="F12" s="8" t="str">
        <f>Sheet1!$D$4</f>
        <v>10</v>
      </c>
      <c r="G12" s="8" t="str">
        <f>_xlfn.CONCAT("R_",Sheet1!$D$4,"_",C12)</f>
        <v>R_10_4131</v>
      </c>
      <c r="H12" s="8" t="str">
        <f>_xlfn.CONCAT(Sheet1!$D$4,Sheet1!$F$4,"-",C12)</f>
        <v>10G-4131</v>
      </c>
      <c r="I12" s="6" t="s">
        <v>16</v>
      </c>
      <c r="J12" s="6" t="s">
        <v>16</v>
      </c>
      <c r="K12" s="2" t="s">
        <v>20</v>
      </c>
      <c r="L12" s="6" t="s">
        <v>18</v>
      </c>
      <c r="M12" s="2" t="s">
        <v>21</v>
      </c>
      <c r="N12" s="2" t="s">
        <v>19</v>
      </c>
      <c r="O12" s="2" t="s">
        <v>18</v>
      </c>
      <c r="P12" s="4">
        <v>100</v>
      </c>
      <c r="Q12" s="4">
        <f>Sheet1!$C$4</f>
        <v>2</v>
      </c>
      <c r="R12" s="11" t="s">
        <v>37</v>
      </c>
      <c r="S12" s="10">
        <f t="shared" si="0"/>
        <v>2</v>
      </c>
      <c r="T12" s="46" t="s">
        <v>64</v>
      </c>
      <c r="U12" s="43">
        <v>2159</v>
      </c>
    </row>
    <row r="13" spans="1:21" ht="15.75" x14ac:dyDescent="0.25">
      <c r="A13" s="45" t="s">
        <v>78</v>
      </c>
      <c r="B13" s="46" t="s">
        <v>81</v>
      </c>
      <c r="C13" s="45">
        <v>4132</v>
      </c>
      <c r="D13" s="45">
        <v>4132</v>
      </c>
      <c r="E13" s="8">
        <v>18</v>
      </c>
      <c r="F13" s="8" t="str">
        <f>Sheet1!$D$4</f>
        <v>10</v>
      </c>
      <c r="G13" s="8" t="str">
        <f>_xlfn.CONCAT("R_",Sheet1!$D$4,"_",C13)</f>
        <v>R_10_4132</v>
      </c>
      <c r="H13" s="8" t="str">
        <f>_xlfn.CONCAT(Sheet1!$D$4,Sheet1!$F$4,"-",C13)</f>
        <v>10G-4132</v>
      </c>
      <c r="I13" s="6" t="s">
        <v>16</v>
      </c>
      <c r="J13" s="6" t="s">
        <v>16</v>
      </c>
      <c r="K13" s="2" t="s">
        <v>20</v>
      </c>
      <c r="L13" s="6" t="s">
        <v>18</v>
      </c>
      <c r="M13" s="2" t="s">
        <v>21</v>
      </c>
      <c r="N13" s="2" t="s">
        <v>19</v>
      </c>
      <c r="O13" s="2" t="s">
        <v>18</v>
      </c>
      <c r="P13" s="4">
        <v>100</v>
      </c>
      <c r="Q13" s="4">
        <f>Sheet1!$C$4</f>
        <v>2</v>
      </c>
      <c r="R13" s="11" t="s">
        <v>37</v>
      </c>
      <c r="S13" s="10">
        <f t="shared" si="0"/>
        <v>2</v>
      </c>
      <c r="T13" s="46" t="s">
        <v>64</v>
      </c>
      <c r="U13" s="43">
        <v>2159</v>
      </c>
    </row>
    <row r="14" spans="1:21" ht="15.75" x14ac:dyDescent="0.25">
      <c r="A14" s="45" t="s">
        <v>78</v>
      </c>
      <c r="B14" s="46" t="s">
        <v>66</v>
      </c>
      <c r="C14" s="48">
        <v>4133</v>
      </c>
      <c r="D14" s="45">
        <v>4133</v>
      </c>
      <c r="E14" s="8">
        <v>18</v>
      </c>
      <c r="F14" s="8" t="str">
        <f>Sheet1!$D$4</f>
        <v>10</v>
      </c>
      <c r="G14" s="8" t="str">
        <f>_xlfn.CONCAT("R_",Sheet1!$D$4,"_",C14)</f>
        <v>R_10_4133</v>
      </c>
      <c r="H14" s="8" t="str">
        <f>_xlfn.CONCAT(Sheet1!$D$4,Sheet1!$F$4,"-",C14)</f>
        <v>10G-4133</v>
      </c>
      <c r="I14" s="6" t="s">
        <v>16</v>
      </c>
      <c r="J14" s="6" t="s">
        <v>16</v>
      </c>
      <c r="K14" s="2" t="s">
        <v>20</v>
      </c>
      <c r="L14" s="6" t="s">
        <v>18</v>
      </c>
      <c r="M14" s="2" t="s">
        <v>21</v>
      </c>
      <c r="N14" s="2" t="s">
        <v>19</v>
      </c>
      <c r="O14" s="2" t="s">
        <v>18</v>
      </c>
      <c r="P14" s="4">
        <v>100</v>
      </c>
      <c r="Q14" s="4">
        <f>Sheet1!$C$4</f>
        <v>2</v>
      </c>
      <c r="R14" s="11" t="s">
        <v>30</v>
      </c>
      <c r="S14" s="10">
        <f t="shared" si="0"/>
        <v>3</v>
      </c>
      <c r="T14" s="46" t="s">
        <v>64</v>
      </c>
      <c r="U14" s="43">
        <v>2159</v>
      </c>
    </row>
    <row r="15" spans="1:21" ht="15.75" x14ac:dyDescent="0.25">
      <c r="A15" s="45" t="s">
        <v>78</v>
      </c>
      <c r="B15" s="47" t="s">
        <v>82</v>
      </c>
      <c r="C15" s="45">
        <v>4134</v>
      </c>
      <c r="D15" s="45">
        <v>4134</v>
      </c>
      <c r="E15" s="8">
        <v>18</v>
      </c>
      <c r="F15" s="8" t="str">
        <f>Sheet1!$D$4</f>
        <v>10</v>
      </c>
      <c r="G15" s="8" t="str">
        <f>_xlfn.CONCAT("R_",Sheet1!$D$4,"_",C15)</f>
        <v>R_10_4134</v>
      </c>
      <c r="H15" s="8" t="str">
        <f>_xlfn.CONCAT(Sheet1!$D$4,Sheet1!$F$4,"-",C15)</f>
        <v>10G-4134</v>
      </c>
      <c r="I15" s="6" t="s">
        <v>16</v>
      </c>
      <c r="J15" s="6" t="s">
        <v>16</v>
      </c>
      <c r="K15" s="2" t="s">
        <v>20</v>
      </c>
      <c r="L15" s="6" t="s">
        <v>18</v>
      </c>
      <c r="M15" s="2" t="s">
        <v>21</v>
      </c>
      <c r="N15" s="2" t="s">
        <v>19</v>
      </c>
      <c r="O15" s="2" t="s">
        <v>18</v>
      </c>
      <c r="P15" s="4">
        <v>100</v>
      </c>
      <c r="Q15" s="4">
        <f>Sheet1!$C$4</f>
        <v>2</v>
      </c>
      <c r="R15" s="11" t="s">
        <v>30</v>
      </c>
      <c r="S15" s="10">
        <f t="shared" si="0"/>
        <v>3</v>
      </c>
      <c r="T15" s="46" t="s">
        <v>64</v>
      </c>
      <c r="U15" s="43">
        <v>2159</v>
      </c>
    </row>
    <row r="16" spans="1:21" ht="15.75" x14ac:dyDescent="0.25">
      <c r="A16" s="45" t="s">
        <v>78</v>
      </c>
      <c r="B16" s="46" t="s">
        <v>83</v>
      </c>
      <c r="C16" s="45">
        <v>4135</v>
      </c>
      <c r="D16" s="45">
        <v>4135</v>
      </c>
      <c r="E16" s="8">
        <v>18</v>
      </c>
      <c r="F16" s="8" t="str">
        <f>Sheet1!$D$4</f>
        <v>10</v>
      </c>
      <c r="G16" s="8" t="str">
        <f>_xlfn.CONCAT("R_",Sheet1!$D$4,"_",C16)</f>
        <v>R_10_4135</v>
      </c>
      <c r="H16" s="8" t="str">
        <f>_xlfn.CONCAT(Sheet1!$D$4,Sheet1!$F$4,"-",C16)</f>
        <v>10G-4135</v>
      </c>
      <c r="I16" s="6" t="s">
        <v>16</v>
      </c>
      <c r="J16" s="6" t="s">
        <v>16</v>
      </c>
      <c r="K16" s="2" t="s">
        <v>20</v>
      </c>
      <c r="L16" s="6" t="s">
        <v>18</v>
      </c>
      <c r="M16" s="2" t="s">
        <v>21</v>
      </c>
      <c r="N16" s="2" t="s">
        <v>19</v>
      </c>
      <c r="O16" s="2" t="s">
        <v>18</v>
      </c>
      <c r="P16" s="4">
        <v>100</v>
      </c>
      <c r="Q16" s="4">
        <f>Sheet1!$C$4</f>
        <v>2</v>
      </c>
      <c r="R16" s="11" t="s">
        <v>37</v>
      </c>
      <c r="S16" s="10">
        <f t="shared" si="0"/>
        <v>2</v>
      </c>
      <c r="T16" s="46" t="s">
        <v>64</v>
      </c>
      <c r="U16" s="43">
        <v>2159</v>
      </c>
    </row>
    <row r="17" spans="1:21" ht="15.75" x14ac:dyDescent="0.25">
      <c r="A17" s="45" t="s">
        <v>84</v>
      </c>
      <c r="B17" s="46" t="s">
        <v>85</v>
      </c>
      <c r="C17" s="45">
        <v>4140</v>
      </c>
      <c r="D17" s="45">
        <v>4140</v>
      </c>
      <c r="E17" s="8">
        <v>18</v>
      </c>
      <c r="F17" s="8" t="str">
        <f>Sheet1!$D$4</f>
        <v>10</v>
      </c>
      <c r="G17" s="8" t="str">
        <f>_xlfn.CONCAT("R_",Sheet1!$D$4,"_",C17)</f>
        <v>R_10_4140</v>
      </c>
      <c r="H17" s="8" t="str">
        <f>_xlfn.CONCAT(Sheet1!$D$4,Sheet1!$F$4,"-",C17)</f>
        <v>10G-4140</v>
      </c>
      <c r="I17" s="6" t="s">
        <v>16</v>
      </c>
      <c r="J17" s="6" t="s">
        <v>16</v>
      </c>
      <c r="K17" s="2" t="s">
        <v>20</v>
      </c>
      <c r="L17" s="6" t="s">
        <v>18</v>
      </c>
      <c r="M17" s="2" t="s">
        <v>21</v>
      </c>
      <c r="N17" s="2" t="s">
        <v>19</v>
      </c>
      <c r="O17" s="2" t="s">
        <v>18</v>
      </c>
      <c r="P17" s="4">
        <v>100</v>
      </c>
      <c r="Q17" s="4">
        <f>Sheet1!$C$4</f>
        <v>2</v>
      </c>
      <c r="R17" s="11" t="s">
        <v>36</v>
      </c>
      <c r="S17" s="10">
        <f t="shared" si="0"/>
        <v>8</v>
      </c>
      <c r="T17" s="46" t="s">
        <v>60</v>
      </c>
      <c r="U17" s="43">
        <v>2158</v>
      </c>
    </row>
    <row r="18" spans="1:21" ht="15.75" x14ac:dyDescent="0.25">
      <c r="A18" s="45" t="s">
        <v>84</v>
      </c>
      <c r="B18" s="46" t="s">
        <v>86</v>
      </c>
      <c r="C18" s="45">
        <v>4141</v>
      </c>
      <c r="D18" s="45">
        <v>4141</v>
      </c>
      <c r="E18" s="8">
        <v>18</v>
      </c>
      <c r="F18" s="8" t="str">
        <f>Sheet1!$D$4</f>
        <v>10</v>
      </c>
      <c r="G18" s="8" t="str">
        <f>_xlfn.CONCAT("R_",Sheet1!$D$4,"_",C18)</f>
        <v>R_10_4141</v>
      </c>
      <c r="H18" s="8" t="str">
        <f>_xlfn.CONCAT(Sheet1!$D$4,Sheet1!$F$4,"-",C18)</f>
        <v>10G-4141</v>
      </c>
      <c r="I18" s="6" t="s">
        <v>16</v>
      </c>
      <c r="J18" s="6" t="s">
        <v>16</v>
      </c>
      <c r="K18" s="2" t="s">
        <v>20</v>
      </c>
      <c r="L18" s="6" t="s">
        <v>18</v>
      </c>
      <c r="M18" s="2" t="s">
        <v>21</v>
      </c>
      <c r="N18" s="2" t="s">
        <v>19</v>
      </c>
      <c r="O18" s="2" t="s">
        <v>18</v>
      </c>
      <c r="P18" s="4">
        <v>100</v>
      </c>
      <c r="Q18" s="4">
        <v>1</v>
      </c>
      <c r="R18" s="11" t="s">
        <v>36</v>
      </c>
      <c r="S18" s="10">
        <f t="shared" si="0"/>
        <v>8</v>
      </c>
      <c r="T18" s="46" t="s">
        <v>60</v>
      </c>
      <c r="U18" s="43">
        <v>2158</v>
      </c>
    </row>
    <row r="19" spans="1:21" ht="15.75" x14ac:dyDescent="0.25">
      <c r="A19" s="45" t="s">
        <v>84</v>
      </c>
      <c r="B19" s="46" t="s">
        <v>87</v>
      </c>
      <c r="C19" s="45">
        <v>4142</v>
      </c>
      <c r="D19" s="45">
        <v>4142</v>
      </c>
      <c r="E19" s="8">
        <v>18</v>
      </c>
      <c r="F19" s="8" t="str">
        <f>Sheet1!$D$4</f>
        <v>10</v>
      </c>
      <c r="G19" s="8" t="str">
        <f>_xlfn.CONCAT("R_",Sheet1!$D$4,"_",C19)</f>
        <v>R_10_4142</v>
      </c>
      <c r="H19" s="8" t="str">
        <f>_xlfn.CONCAT(Sheet1!$D$4,Sheet1!$F$4,"-",C19)</f>
        <v>10G-4142</v>
      </c>
      <c r="I19" s="6" t="s">
        <v>16</v>
      </c>
      <c r="J19" s="6" t="s">
        <v>16</v>
      </c>
      <c r="K19" s="2" t="s">
        <v>20</v>
      </c>
      <c r="L19" s="6" t="s">
        <v>18</v>
      </c>
      <c r="M19" s="2" t="s">
        <v>21</v>
      </c>
      <c r="N19" s="2" t="s">
        <v>19</v>
      </c>
      <c r="O19" s="2" t="s">
        <v>18</v>
      </c>
      <c r="P19" s="4">
        <v>100</v>
      </c>
      <c r="Q19" s="4">
        <f>Sheet1!$C$4</f>
        <v>2</v>
      </c>
      <c r="R19" s="11" t="s">
        <v>37</v>
      </c>
      <c r="S19" s="10">
        <f t="shared" si="0"/>
        <v>2</v>
      </c>
      <c r="T19" s="46" t="s">
        <v>60</v>
      </c>
      <c r="U19" s="43">
        <v>2158</v>
      </c>
    </row>
    <row r="20" spans="1:21" ht="15.75" x14ac:dyDescent="0.25">
      <c r="A20" s="45" t="s">
        <v>84</v>
      </c>
      <c r="B20" s="46" t="s">
        <v>88</v>
      </c>
      <c r="C20" s="45">
        <v>4143</v>
      </c>
      <c r="D20" s="45">
        <v>4143</v>
      </c>
      <c r="E20" s="8">
        <v>18</v>
      </c>
      <c r="F20" s="8" t="str">
        <f>Sheet1!$D$4</f>
        <v>10</v>
      </c>
      <c r="G20" s="8" t="str">
        <f>_xlfn.CONCAT("R_",Sheet1!$D$4,"_",C20)</f>
        <v>R_10_4143</v>
      </c>
      <c r="H20" s="8" t="str">
        <f>_xlfn.CONCAT(Sheet1!$D$4,Sheet1!$F$4,"-",C20)</f>
        <v>10G-4143</v>
      </c>
      <c r="I20" s="6" t="s">
        <v>16</v>
      </c>
      <c r="J20" s="6" t="s">
        <v>16</v>
      </c>
      <c r="K20" s="2" t="s">
        <v>20</v>
      </c>
      <c r="L20" s="6" t="s">
        <v>18</v>
      </c>
      <c r="M20" s="2" t="s">
        <v>21</v>
      </c>
      <c r="N20" s="2" t="s">
        <v>19</v>
      </c>
      <c r="O20" s="2" t="s">
        <v>18</v>
      </c>
      <c r="P20" s="4">
        <v>100</v>
      </c>
      <c r="Q20" s="4">
        <f>Sheet1!$C$4</f>
        <v>2</v>
      </c>
      <c r="R20" s="11" t="s">
        <v>30</v>
      </c>
      <c r="S20" s="10">
        <f t="shared" si="0"/>
        <v>3</v>
      </c>
      <c r="T20" s="46" t="s">
        <v>60</v>
      </c>
      <c r="U20" s="43">
        <v>2158</v>
      </c>
    </row>
    <row r="21" spans="1:21" ht="15.75" x14ac:dyDescent="0.25">
      <c r="A21" s="45" t="s">
        <v>84</v>
      </c>
      <c r="B21" s="46" t="s">
        <v>89</v>
      </c>
      <c r="C21" s="45">
        <v>4144</v>
      </c>
      <c r="D21" s="45">
        <v>4144</v>
      </c>
      <c r="E21" s="8">
        <v>18</v>
      </c>
      <c r="F21" s="8" t="str">
        <f>Sheet1!$D$4</f>
        <v>10</v>
      </c>
      <c r="G21" s="8" t="str">
        <f>_xlfn.CONCAT("R_",Sheet1!$D$4,"_",C21)</f>
        <v>R_10_4144</v>
      </c>
      <c r="H21" s="8" t="str">
        <f>_xlfn.CONCAT(Sheet1!$D$4,Sheet1!$F$4,"-",C21)</f>
        <v>10G-4144</v>
      </c>
      <c r="I21" s="6" t="s">
        <v>16</v>
      </c>
      <c r="J21" s="6" t="s">
        <v>16</v>
      </c>
      <c r="K21" s="2" t="s">
        <v>20</v>
      </c>
      <c r="L21" s="6" t="s">
        <v>18</v>
      </c>
      <c r="M21" s="2" t="s">
        <v>21</v>
      </c>
      <c r="N21" s="2" t="s">
        <v>19</v>
      </c>
      <c r="O21" s="2" t="s">
        <v>18</v>
      </c>
      <c r="P21" s="4">
        <v>100</v>
      </c>
      <c r="Q21" s="4">
        <f>Sheet1!$C$4</f>
        <v>2</v>
      </c>
      <c r="R21" s="11" t="s">
        <v>32</v>
      </c>
      <c r="S21" s="10">
        <f t="shared" si="0"/>
        <v>1</v>
      </c>
      <c r="T21" s="46" t="s">
        <v>60</v>
      </c>
      <c r="U21" s="43">
        <v>2158</v>
      </c>
    </row>
    <row r="22" spans="1:21" ht="15.75" x14ac:dyDescent="0.25">
      <c r="A22" s="45" t="s">
        <v>90</v>
      </c>
      <c r="B22" s="46" t="s">
        <v>91</v>
      </c>
      <c r="C22" s="45">
        <v>4165</v>
      </c>
      <c r="D22" s="45">
        <v>4165</v>
      </c>
      <c r="E22" s="8">
        <v>18</v>
      </c>
      <c r="F22" s="8" t="str">
        <f>Sheet1!$D$4</f>
        <v>10</v>
      </c>
      <c r="G22" s="8" t="str">
        <f>_xlfn.CONCAT("R_",Sheet1!$D$4,"_",C22)</f>
        <v>R_10_4165</v>
      </c>
      <c r="H22" s="8" t="str">
        <f>_xlfn.CONCAT(Sheet1!$D$4,Sheet1!$F$4,"-",C22)</f>
        <v>10G-4165</v>
      </c>
      <c r="I22" s="6" t="s">
        <v>16</v>
      </c>
      <c r="J22" s="6" t="s">
        <v>16</v>
      </c>
      <c r="K22" s="2" t="s">
        <v>20</v>
      </c>
      <c r="L22" s="6" t="s">
        <v>18</v>
      </c>
      <c r="M22" s="2" t="s">
        <v>21</v>
      </c>
      <c r="N22" s="2" t="s">
        <v>19</v>
      </c>
      <c r="O22" s="2" t="s">
        <v>18</v>
      </c>
      <c r="P22" s="4">
        <v>100</v>
      </c>
      <c r="Q22" s="4">
        <f>Sheet1!$C$4</f>
        <v>2</v>
      </c>
      <c r="R22" s="11" t="s">
        <v>30</v>
      </c>
      <c r="S22" s="10">
        <f t="shared" si="0"/>
        <v>3</v>
      </c>
      <c r="T22" s="46" t="s">
        <v>64</v>
      </c>
      <c r="U22" s="43">
        <v>2159</v>
      </c>
    </row>
    <row r="23" spans="1:21" ht="15.75" x14ac:dyDescent="0.25">
      <c r="A23" s="45" t="s">
        <v>90</v>
      </c>
      <c r="B23" s="46" t="s">
        <v>92</v>
      </c>
      <c r="C23" s="45">
        <v>4166</v>
      </c>
      <c r="D23" s="45">
        <v>4166</v>
      </c>
      <c r="E23" s="8">
        <v>18</v>
      </c>
      <c r="F23" s="8" t="str">
        <f>Sheet1!$D$4</f>
        <v>10</v>
      </c>
      <c r="G23" s="8" t="str">
        <f>_xlfn.CONCAT("R_",Sheet1!$D$4,"_",C23)</f>
        <v>R_10_4166</v>
      </c>
      <c r="H23" s="8" t="str">
        <f>_xlfn.CONCAT(Sheet1!$D$4,Sheet1!$F$4,"-",C23)</f>
        <v>10G-4166</v>
      </c>
      <c r="I23" s="6" t="s">
        <v>16</v>
      </c>
      <c r="J23" s="6" t="s">
        <v>16</v>
      </c>
      <c r="K23" s="2" t="s">
        <v>20</v>
      </c>
      <c r="L23" s="6" t="s">
        <v>18</v>
      </c>
      <c r="M23" s="2" t="s">
        <v>21</v>
      </c>
      <c r="N23" s="2" t="s">
        <v>19</v>
      </c>
      <c r="O23" s="2" t="s">
        <v>18</v>
      </c>
      <c r="P23" s="4">
        <v>100</v>
      </c>
      <c r="Q23" s="4">
        <f>Sheet1!$C$4</f>
        <v>2</v>
      </c>
      <c r="R23" s="11" t="s">
        <v>30</v>
      </c>
      <c r="S23" s="10">
        <f t="shared" si="0"/>
        <v>3</v>
      </c>
      <c r="T23" s="46" t="s">
        <v>64</v>
      </c>
      <c r="U23" s="43">
        <v>2159</v>
      </c>
    </row>
    <row r="24" spans="1:21" ht="15.75" x14ac:dyDescent="0.25">
      <c r="A24" s="45" t="s">
        <v>90</v>
      </c>
      <c r="B24" s="46" t="s">
        <v>93</v>
      </c>
      <c r="C24" s="45">
        <v>4167</v>
      </c>
      <c r="D24" s="45">
        <v>4167</v>
      </c>
      <c r="E24" s="8">
        <v>18</v>
      </c>
      <c r="F24" s="8" t="str">
        <f>Sheet1!$D$4</f>
        <v>10</v>
      </c>
      <c r="G24" s="8" t="str">
        <f>_xlfn.CONCAT("R_",Sheet1!$D$4,"_",C24)</f>
        <v>R_10_4167</v>
      </c>
      <c r="H24" s="8" t="str">
        <f>_xlfn.CONCAT(Sheet1!$D$4,Sheet1!$F$4,"-",C24)</f>
        <v>10G-4167</v>
      </c>
      <c r="I24" s="6" t="s">
        <v>16</v>
      </c>
      <c r="J24" s="6" t="s">
        <v>16</v>
      </c>
      <c r="K24" s="2" t="s">
        <v>20</v>
      </c>
      <c r="L24" s="6" t="s">
        <v>18</v>
      </c>
      <c r="M24" s="2" t="s">
        <v>21</v>
      </c>
      <c r="N24" s="2" t="s">
        <v>19</v>
      </c>
      <c r="O24" s="2" t="s">
        <v>18</v>
      </c>
      <c r="P24" s="4">
        <v>100</v>
      </c>
      <c r="Q24" s="4">
        <f>Sheet1!$C$4</f>
        <v>2</v>
      </c>
      <c r="R24" s="11" t="s">
        <v>30</v>
      </c>
      <c r="S24" s="10">
        <f t="shared" si="0"/>
        <v>3</v>
      </c>
      <c r="T24" s="46" t="s">
        <v>64</v>
      </c>
      <c r="U24" s="43">
        <v>2159</v>
      </c>
    </row>
    <row r="25" spans="1:21" ht="15.75" x14ac:dyDescent="0.25">
      <c r="A25" s="45" t="s">
        <v>90</v>
      </c>
      <c r="B25" s="46" t="s">
        <v>94</v>
      </c>
      <c r="C25" s="45">
        <v>4168</v>
      </c>
      <c r="D25" s="45">
        <v>4168</v>
      </c>
      <c r="E25" s="8">
        <v>18</v>
      </c>
      <c r="F25" s="8" t="str">
        <f>Sheet1!$D$4</f>
        <v>10</v>
      </c>
      <c r="G25" s="8" t="str">
        <f>_xlfn.CONCAT("R_",Sheet1!$D$4,"_",C25)</f>
        <v>R_10_4168</v>
      </c>
      <c r="H25" s="8" t="str">
        <f>_xlfn.CONCAT(Sheet1!$D$4,Sheet1!$F$4,"-",C25)</f>
        <v>10G-4168</v>
      </c>
      <c r="I25" s="6" t="s">
        <v>16</v>
      </c>
      <c r="J25" s="6" t="s">
        <v>16</v>
      </c>
      <c r="K25" s="2" t="s">
        <v>20</v>
      </c>
      <c r="L25" s="6" t="s">
        <v>18</v>
      </c>
      <c r="M25" s="2" t="s">
        <v>21</v>
      </c>
      <c r="N25" s="2" t="s">
        <v>19</v>
      </c>
      <c r="O25" s="2" t="s">
        <v>18</v>
      </c>
      <c r="P25" s="4">
        <v>100</v>
      </c>
      <c r="Q25" s="4">
        <f>Sheet1!$C$4</f>
        <v>2</v>
      </c>
      <c r="R25" s="11" t="s">
        <v>30</v>
      </c>
      <c r="S25" s="10">
        <f t="shared" si="0"/>
        <v>3</v>
      </c>
      <c r="T25" s="46" t="s">
        <v>64</v>
      </c>
      <c r="U25" s="43">
        <v>2159</v>
      </c>
    </row>
    <row r="26" spans="1:21" ht="15.75" x14ac:dyDescent="0.25">
      <c r="A26" s="45" t="s">
        <v>95</v>
      </c>
      <c r="B26" s="46" t="s">
        <v>96</v>
      </c>
      <c r="C26" s="45">
        <v>4180</v>
      </c>
      <c r="D26" s="45">
        <v>4180</v>
      </c>
      <c r="E26" s="8">
        <v>18</v>
      </c>
      <c r="F26" s="8" t="str">
        <f>Sheet1!$D$4</f>
        <v>10</v>
      </c>
      <c r="G26" s="8" t="str">
        <f>_xlfn.CONCAT("R_",Sheet1!$D$4,"_",C26)</f>
        <v>R_10_4180</v>
      </c>
      <c r="H26" s="8" t="str">
        <f>_xlfn.CONCAT(Sheet1!$D$4,Sheet1!$F$4,"-",C26)</f>
        <v>10G-4180</v>
      </c>
      <c r="I26" s="6" t="s">
        <v>16</v>
      </c>
      <c r="J26" s="6" t="s">
        <v>16</v>
      </c>
      <c r="K26" s="2" t="s">
        <v>20</v>
      </c>
      <c r="L26" s="6" t="s">
        <v>18</v>
      </c>
      <c r="M26" s="2" t="s">
        <v>21</v>
      </c>
      <c r="N26" s="2" t="s">
        <v>19</v>
      </c>
      <c r="O26" s="2" t="s">
        <v>18</v>
      </c>
      <c r="P26" s="4">
        <v>100</v>
      </c>
      <c r="Q26" s="4">
        <f>Sheet1!$C$4</f>
        <v>2</v>
      </c>
      <c r="R26" s="11" t="s">
        <v>36</v>
      </c>
      <c r="S26" s="10">
        <f t="shared" si="0"/>
        <v>8</v>
      </c>
      <c r="T26" s="46" t="s">
        <v>138</v>
      </c>
      <c r="U26" s="43">
        <v>2164</v>
      </c>
    </row>
    <row r="27" spans="1:21" ht="15.75" x14ac:dyDescent="0.25">
      <c r="A27" s="45" t="s">
        <v>95</v>
      </c>
      <c r="B27" s="46" t="s">
        <v>97</v>
      </c>
      <c r="C27" s="45">
        <v>4181</v>
      </c>
      <c r="D27" s="45">
        <v>4181</v>
      </c>
      <c r="E27" s="8">
        <v>18</v>
      </c>
      <c r="F27" s="8" t="str">
        <f>Sheet1!$D$4</f>
        <v>10</v>
      </c>
      <c r="G27" s="8" t="str">
        <f>_xlfn.CONCAT("R_",Sheet1!$D$4,"_",C27)</f>
        <v>R_10_4181</v>
      </c>
      <c r="H27" s="8" t="str">
        <f>_xlfn.CONCAT(Sheet1!$D$4,Sheet1!$F$4,"-",C27)</f>
        <v>10G-4181</v>
      </c>
      <c r="I27" s="6" t="s">
        <v>16</v>
      </c>
      <c r="J27" s="6" t="s">
        <v>16</v>
      </c>
      <c r="K27" s="2" t="s">
        <v>20</v>
      </c>
      <c r="L27" s="6" t="s">
        <v>18</v>
      </c>
      <c r="M27" s="2" t="s">
        <v>21</v>
      </c>
      <c r="N27" s="2" t="s">
        <v>19</v>
      </c>
      <c r="O27" s="2" t="s">
        <v>18</v>
      </c>
      <c r="P27" s="4">
        <v>100</v>
      </c>
      <c r="Q27" s="4">
        <f>Sheet1!$C$4</f>
        <v>2</v>
      </c>
      <c r="R27" s="11" t="s">
        <v>37</v>
      </c>
      <c r="S27" s="10">
        <f t="shared" si="0"/>
        <v>2</v>
      </c>
      <c r="T27" s="46" t="s">
        <v>138</v>
      </c>
      <c r="U27" s="43">
        <v>2164</v>
      </c>
    </row>
    <row r="28" spans="1:21" ht="15.75" x14ac:dyDescent="0.25">
      <c r="A28" s="45" t="s">
        <v>95</v>
      </c>
      <c r="B28" s="46" t="s">
        <v>98</v>
      </c>
      <c r="C28" s="45">
        <v>4182</v>
      </c>
      <c r="D28" s="45">
        <v>4182</v>
      </c>
      <c r="E28" s="8">
        <v>18</v>
      </c>
      <c r="F28" s="8" t="str">
        <f>Sheet1!$D$4</f>
        <v>10</v>
      </c>
      <c r="G28" s="8" t="str">
        <f>_xlfn.CONCAT("R_",Sheet1!$D$4,"_",C28)</f>
        <v>R_10_4182</v>
      </c>
      <c r="H28" s="8" t="str">
        <f>_xlfn.CONCAT(Sheet1!$D$4,Sheet1!$F$4,"-",C28)</f>
        <v>10G-4182</v>
      </c>
      <c r="I28" s="6" t="s">
        <v>16</v>
      </c>
      <c r="J28" s="6" t="s">
        <v>16</v>
      </c>
      <c r="K28" s="2" t="s">
        <v>20</v>
      </c>
      <c r="L28" s="6" t="s">
        <v>18</v>
      </c>
      <c r="M28" s="2" t="s">
        <v>21</v>
      </c>
      <c r="N28" s="2" t="s">
        <v>19</v>
      </c>
      <c r="O28" s="2" t="s">
        <v>18</v>
      </c>
      <c r="P28" s="4">
        <v>100</v>
      </c>
      <c r="Q28" s="4">
        <f>Sheet1!$C$4</f>
        <v>2</v>
      </c>
      <c r="R28" s="11" t="s">
        <v>30</v>
      </c>
      <c r="S28" s="10">
        <f t="shared" si="0"/>
        <v>3</v>
      </c>
      <c r="T28" s="46" t="s">
        <v>138</v>
      </c>
      <c r="U28" s="43">
        <v>2164</v>
      </c>
    </row>
    <row r="29" spans="1:21" ht="15.75" x14ac:dyDescent="0.25">
      <c r="A29" s="45" t="s">
        <v>95</v>
      </c>
      <c r="B29" s="46" t="s">
        <v>99</v>
      </c>
      <c r="C29" s="45">
        <v>4183</v>
      </c>
      <c r="D29" s="45">
        <v>4183</v>
      </c>
      <c r="E29" s="8">
        <v>18</v>
      </c>
      <c r="F29" s="8" t="str">
        <f>Sheet1!$D$4</f>
        <v>10</v>
      </c>
      <c r="G29" s="8" t="str">
        <f>_xlfn.CONCAT("R_",Sheet1!$D$4,"_",C29)</f>
        <v>R_10_4183</v>
      </c>
      <c r="H29" s="8" t="str">
        <f>_xlfn.CONCAT(Sheet1!$D$4,Sheet1!$F$4,"-",C29)</f>
        <v>10G-4183</v>
      </c>
      <c r="I29" s="6" t="s">
        <v>16</v>
      </c>
      <c r="J29" s="6" t="s">
        <v>16</v>
      </c>
      <c r="K29" s="2" t="s">
        <v>20</v>
      </c>
      <c r="L29" s="6" t="s">
        <v>18</v>
      </c>
      <c r="M29" s="2" t="s">
        <v>21</v>
      </c>
      <c r="N29" s="2" t="s">
        <v>19</v>
      </c>
      <c r="O29" s="2" t="s">
        <v>18</v>
      </c>
      <c r="P29" s="4">
        <v>100</v>
      </c>
      <c r="Q29" s="4">
        <f>Sheet1!$C$4</f>
        <v>2</v>
      </c>
      <c r="R29" s="11" t="s">
        <v>30</v>
      </c>
      <c r="S29" s="10">
        <f t="shared" si="0"/>
        <v>3</v>
      </c>
      <c r="T29" s="46" t="s">
        <v>138</v>
      </c>
      <c r="U29" s="43">
        <v>2164</v>
      </c>
    </row>
    <row r="30" spans="1:21" ht="15.75" x14ac:dyDescent="0.25">
      <c r="A30" s="45" t="s">
        <v>100</v>
      </c>
      <c r="B30" s="46" t="s">
        <v>101</v>
      </c>
      <c r="C30" s="45">
        <v>4200</v>
      </c>
      <c r="D30" s="45">
        <v>4200</v>
      </c>
      <c r="E30" s="8">
        <v>18</v>
      </c>
      <c r="F30" s="8" t="str">
        <f>Sheet1!$D$4</f>
        <v>10</v>
      </c>
      <c r="G30" s="8" t="str">
        <f>_xlfn.CONCAT("R_",Sheet1!$D$4,"_",C30)</f>
        <v>R_10_4200</v>
      </c>
      <c r="H30" s="8" t="str">
        <f>_xlfn.CONCAT(Sheet1!$D$4,Sheet1!$F$4,"-",C30)</f>
        <v>10G-4200</v>
      </c>
      <c r="I30" s="6" t="s">
        <v>16</v>
      </c>
      <c r="J30" s="6" t="s">
        <v>16</v>
      </c>
      <c r="K30" s="2" t="s">
        <v>20</v>
      </c>
      <c r="L30" s="6" t="s">
        <v>18</v>
      </c>
      <c r="M30" s="2" t="s">
        <v>21</v>
      </c>
      <c r="N30" s="2" t="s">
        <v>19</v>
      </c>
      <c r="O30" s="2" t="s">
        <v>18</v>
      </c>
      <c r="P30" s="4">
        <v>100</v>
      </c>
      <c r="Q30" s="4">
        <f>Sheet1!$C$4</f>
        <v>2</v>
      </c>
      <c r="R30" s="11" t="s">
        <v>37</v>
      </c>
      <c r="S30" s="10">
        <f t="shared" si="0"/>
        <v>2</v>
      </c>
      <c r="T30" s="46" t="s">
        <v>60</v>
      </c>
      <c r="U30" s="43">
        <v>2158</v>
      </c>
    </row>
    <row r="31" spans="1:21" ht="15.75" x14ac:dyDescent="0.25">
      <c r="A31" s="45" t="s">
        <v>100</v>
      </c>
      <c r="B31" s="46" t="s">
        <v>102</v>
      </c>
      <c r="C31" s="45">
        <v>4201</v>
      </c>
      <c r="D31" s="45">
        <v>4201</v>
      </c>
      <c r="E31" s="8">
        <v>18</v>
      </c>
      <c r="F31" s="8" t="str">
        <f>Sheet1!$D$4</f>
        <v>10</v>
      </c>
      <c r="G31" s="8" t="str">
        <f>_xlfn.CONCAT("R_",Sheet1!$D$4,"_",C31)</f>
        <v>R_10_4201</v>
      </c>
      <c r="H31" s="8" t="str">
        <f>_xlfn.CONCAT(Sheet1!$D$4,Sheet1!$F$4,"-",C31)</f>
        <v>10G-4201</v>
      </c>
      <c r="I31" s="6" t="s">
        <v>16</v>
      </c>
      <c r="J31" s="6" t="s">
        <v>16</v>
      </c>
      <c r="K31" s="2" t="s">
        <v>20</v>
      </c>
      <c r="L31" s="6" t="s">
        <v>18</v>
      </c>
      <c r="M31" s="2" t="s">
        <v>21</v>
      </c>
      <c r="N31" s="2" t="s">
        <v>19</v>
      </c>
      <c r="O31" s="2" t="s">
        <v>18</v>
      </c>
      <c r="P31" s="4">
        <v>100</v>
      </c>
      <c r="Q31" s="4">
        <f>Sheet1!$C$4</f>
        <v>2</v>
      </c>
      <c r="R31" s="11" t="s">
        <v>36</v>
      </c>
      <c r="S31" s="10">
        <f t="shared" si="0"/>
        <v>8</v>
      </c>
      <c r="T31" s="46" t="s">
        <v>60</v>
      </c>
      <c r="U31" s="43">
        <v>2158</v>
      </c>
    </row>
    <row r="32" spans="1:21" ht="15.75" x14ac:dyDescent="0.25">
      <c r="A32" s="45" t="s">
        <v>100</v>
      </c>
      <c r="B32" s="46" t="s">
        <v>103</v>
      </c>
      <c r="C32" s="45">
        <v>4202</v>
      </c>
      <c r="D32" s="45">
        <v>4202</v>
      </c>
      <c r="E32" s="8">
        <v>18</v>
      </c>
      <c r="F32" s="8" t="str">
        <f>Sheet1!$D$4</f>
        <v>10</v>
      </c>
      <c r="G32" s="8" t="str">
        <f>_xlfn.CONCAT("R_",Sheet1!$D$4,"_",C32)</f>
        <v>R_10_4202</v>
      </c>
      <c r="H32" s="8" t="str">
        <f>_xlfn.CONCAT(Sheet1!$D$4,Sheet1!$F$4,"-",C32)</f>
        <v>10G-4202</v>
      </c>
      <c r="I32" s="6" t="s">
        <v>16</v>
      </c>
      <c r="J32" s="6" t="s">
        <v>16</v>
      </c>
      <c r="K32" s="2" t="s">
        <v>20</v>
      </c>
      <c r="L32" s="6" t="s">
        <v>18</v>
      </c>
      <c r="M32" s="2" t="s">
        <v>21</v>
      </c>
      <c r="N32" s="2" t="s">
        <v>19</v>
      </c>
      <c r="O32" s="2" t="s">
        <v>18</v>
      </c>
      <c r="P32" s="4">
        <v>100</v>
      </c>
      <c r="Q32" s="4">
        <f>Sheet1!$C$4</f>
        <v>2</v>
      </c>
      <c r="R32" s="11" t="s">
        <v>30</v>
      </c>
      <c r="S32" s="10">
        <f t="shared" si="0"/>
        <v>3</v>
      </c>
      <c r="T32" s="46" t="s">
        <v>60</v>
      </c>
      <c r="U32" s="43">
        <v>2158</v>
      </c>
    </row>
    <row r="33" spans="1:21" ht="15.75" x14ac:dyDescent="0.25">
      <c r="A33" s="45" t="s">
        <v>104</v>
      </c>
      <c r="B33" s="46" t="s">
        <v>105</v>
      </c>
      <c r="C33" s="45">
        <v>4220</v>
      </c>
      <c r="D33" s="45">
        <v>4220</v>
      </c>
      <c r="E33" s="8">
        <v>18</v>
      </c>
      <c r="F33" s="8" t="str">
        <f>Sheet1!$D$4</f>
        <v>10</v>
      </c>
      <c r="G33" s="8" t="str">
        <f>_xlfn.CONCAT("R_",Sheet1!$D$4,"_",C33)</f>
        <v>R_10_4220</v>
      </c>
      <c r="H33" s="8" t="str">
        <f>_xlfn.CONCAT(Sheet1!$D$4,Sheet1!$F$4,"-",C33)</f>
        <v>10G-4220</v>
      </c>
      <c r="I33" s="6" t="s">
        <v>16</v>
      </c>
      <c r="J33" s="6" t="s">
        <v>16</v>
      </c>
      <c r="K33" s="2" t="s">
        <v>20</v>
      </c>
      <c r="L33" s="6" t="s">
        <v>18</v>
      </c>
      <c r="M33" s="2" t="s">
        <v>21</v>
      </c>
      <c r="N33" s="2" t="s">
        <v>19</v>
      </c>
      <c r="O33" s="2" t="s">
        <v>18</v>
      </c>
      <c r="P33" s="4">
        <v>100</v>
      </c>
      <c r="Q33" s="4">
        <f>Sheet1!$C$4</f>
        <v>2</v>
      </c>
      <c r="R33" s="11" t="s">
        <v>30</v>
      </c>
      <c r="S33" s="10">
        <f t="shared" si="0"/>
        <v>3</v>
      </c>
      <c r="T33" s="46" t="s">
        <v>60</v>
      </c>
      <c r="U33" s="43">
        <v>2158</v>
      </c>
    </row>
    <row r="34" spans="1:21" ht="15.75" x14ac:dyDescent="0.25">
      <c r="A34" s="45" t="s">
        <v>104</v>
      </c>
      <c r="B34" s="46" t="s">
        <v>106</v>
      </c>
      <c r="C34" s="45">
        <v>4221</v>
      </c>
      <c r="D34" s="45">
        <v>4221</v>
      </c>
      <c r="E34" s="8">
        <v>18</v>
      </c>
      <c r="F34" s="8" t="str">
        <f>Sheet1!$D$4</f>
        <v>10</v>
      </c>
      <c r="G34" s="8" t="str">
        <f>_xlfn.CONCAT("R_",Sheet1!$D$4,"_",C34)</f>
        <v>R_10_4221</v>
      </c>
      <c r="H34" s="8" t="str">
        <f>_xlfn.CONCAT(Sheet1!$D$4,Sheet1!$F$4,"-",C34)</f>
        <v>10G-4221</v>
      </c>
      <c r="I34" s="6" t="s">
        <v>16</v>
      </c>
      <c r="J34" s="6" t="s">
        <v>16</v>
      </c>
      <c r="K34" s="2" t="s">
        <v>20</v>
      </c>
      <c r="L34" s="6" t="s">
        <v>18</v>
      </c>
      <c r="M34" s="2" t="s">
        <v>21</v>
      </c>
      <c r="N34" s="2" t="s">
        <v>19</v>
      </c>
      <c r="O34" s="2" t="s">
        <v>18</v>
      </c>
      <c r="P34" s="4">
        <v>100</v>
      </c>
      <c r="Q34" s="4">
        <f>Sheet1!$C$4</f>
        <v>2</v>
      </c>
      <c r="R34" s="11" t="s">
        <v>36</v>
      </c>
      <c r="S34" s="10">
        <f t="shared" si="0"/>
        <v>8</v>
      </c>
      <c r="T34" s="46" t="s">
        <v>60</v>
      </c>
      <c r="U34" s="43">
        <v>2158</v>
      </c>
    </row>
    <row r="35" spans="1:21" ht="15.75" x14ac:dyDescent="0.25">
      <c r="A35" s="45" t="s">
        <v>104</v>
      </c>
      <c r="B35" s="46" t="s">
        <v>107</v>
      </c>
      <c r="C35" s="45">
        <v>4222</v>
      </c>
      <c r="D35" s="45">
        <v>4222</v>
      </c>
      <c r="E35" s="8">
        <v>18</v>
      </c>
      <c r="F35" s="8" t="str">
        <f>Sheet1!$D$4</f>
        <v>10</v>
      </c>
      <c r="G35" s="8" t="str">
        <f>_xlfn.CONCAT("R_",Sheet1!$D$4,"_",C35)</f>
        <v>R_10_4222</v>
      </c>
      <c r="H35" s="8" t="str">
        <f>_xlfn.CONCAT(Sheet1!$D$4,Sheet1!$F$4,"-",C35)</f>
        <v>10G-4222</v>
      </c>
      <c r="I35" s="6" t="s">
        <v>16</v>
      </c>
      <c r="J35" s="6" t="s">
        <v>16</v>
      </c>
      <c r="K35" s="2" t="s">
        <v>20</v>
      </c>
      <c r="L35" s="6" t="s">
        <v>18</v>
      </c>
      <c r="M35" s="2" t="s">
        <v>21</v>
      </c>
      <c r="N35" s="2" t="s">
        <v>19</v>
      </c>
      <c r="O35" s="2" t="s">
        <v>18</v>
      </c>
      <c r="P35" s="4">
        <v>100</v>
      </c>
      <c r="Q35" s="4">
        <f>Sheet1!$C$4</f>
        <v>2</v>
      </c>
      <c r="R35" s="11" t="s">
        <v>37</v>
      </c>
      <c r="S35" s="10">
        <f t="shared" si="0"/>
        <v>2</v>
      </c>
      <c r="T35" s="46" t="s">
        <v>60</v>
      </c>
      <c r="U35" s="43">
        <v>2158</v>
      </c>
    </row>
    <row r="36" spans="1:21" ht="15.75" x14ac:dyDescent="0.25">
      <c r="A36" s="45" t="s">
        <v>108</v>
      </c>
      <c r="B36" s="46" t="s">
        <v>109</v>
      </c>
      <c r="C36" s="45">
        <v>4225</v>
      </c>
      <c r="D36" s="45">
        <v>4225</v>
      </c>
      <c r="E36" s="8">
        <v>18</v>
      </c>
      <c r="F36" s="8" t="str">
        <f>Sheet1!$D$4</f>
        <v>10</v>
      </c>
      <c r="G36" s="8" t="str">
        <f>_xlfn.CONCAT("R_",Sheet1!$D$4,"_",C36)</f>
        <v>R_10_4225</v>
      </c>
      <c r="H36" s="8" t="str">
        <f>_xlfn.CONCAT(Sheet1!$D$4,Sheet1!$F$4,"-",C36)</f>
        <v>10G-4225</v>
      </c>
      <c r="I36" s="6" t="s">
        <v>16</v>
      </c>
      <c r="J36" s="6" t="s">
        <v>16</v>
      </c>
      <c r="K36" s="2" t="s">
        <v>20</v>
      </c>
      <c r="L36" s="6" t="s">
        <v>18</v>
      </c>
      <c r="M36" s="2" t="s">
        <v>21</v>
      </c>
      <c r="N36" s="2" t="s">
        <v>19</v>
      </c>
      <c r="O36" s="2" t="s">
        <v>18</v>
      </c>
      <c r="P36" s="4">
        <v>100</v>
      </c>
      <c r="Q36" s="4">
        <f>Sheet1!$C$4</f>
        <v>2</v>
      </c>
      <c r="R36" s="11" t="s">
        <v>34</v>
      </c>
      <c r="S36" s="10">
        <f t="shared" si="0"/>
        <v>4</v>
      </c>
      <c r="T36" s="46" t="s">
        <v>60</v>
      </c>
      <c r="U36" s="43">
        <v>2158</v>
      </c>
    </row>
    <row r="37" spans="1:21" ht="15.75" x14ac:dyDescent="0.25">
      <c r="A37" s="45" t="s">
        <v>108</v>
      </c>
      <c r="B37" s="46" t="s">
        <v>110</v>
      </c>
      <c r="C37" s="45">
        <v>4226</v>
      </c>
      <c r="D37" s="45">
        <v>4226</v>
      </c>
      <c r="E37" s="8">
        <v>18</v>
      </c>
      <c r="F37" s="8" t="str">
        <f>Sheet1!$D$4</f>
        <v>10</v>
      </c>
      <c r="G37" s="8" t="str">
        <f>_xlfn.CONCAT("R_",Sheet1!$D$4,"_",C37)</f>
        <v>R_10_4226</v>
      </c>
      <c r="H37" s="8" t="str">
        <f>_xlfn.CONCAT(Sheet1!$D$4,Sheet1!$F$4,"-",C37)</f>
        <v>10G-4226</v>
      </c>
      <c r="I37" s="6" t="s">
        <v>16</v>
      </c>
      <c r="J37" s="6" t="s">
        <v>16</v>
      </c>
      <c r="K37" s="2" t="s">
        <v>20</v>
      </c>
      <c r="L37" s="6" t="s">
        <v>18</v>
      </c>
      <c r="M37" s="2" t="s">
        <v>21</v>
      </c>
      <c r="N37" s="2" t="s">
        <v>19</v>
      </c>
      <c r="O37" s="2" t="s">
        <v>18</v>
      </c>
      <c r="P37" s="4">
        <v>100</v>
      </c>
      <c r="Q37" s="4">
        <f>Sheet1!$C$4</f>
        <v>2</v>
      </c>
      <c r="R37" s="11" t="s">
        <v>32</v>
      </c>
      <c r="S37" s="10">
        <f t="shared" si="0"/>
        <v>1</v>
      </c>
      <c r="T37" s="46" t="s">
        <v>60</v>
      </c>
      <c r="U37" s="43">
        <v>2158</v>
      </c>
    </row>
    <row r="38" spans="1:21" ht="15.75" x14ac:dyDescent="0.25">
      <c r="A38" s="45" t="s">
        <v>108</v>
      </c>
      <c r="B38" s="46" t="s">
        <v>65</v>
      </c>
      <c r="C38" s="45">
        <v>4227</v>
      </c>
      <c r="D38" s="45">
        <v>4227</v>
      </c>
      <c r="E38" s="8">
        <v>18</v>
      </c>
      <c r="F38" s="8" t="str">
        <f>Sheet1!$D$4</f>
        <v>10</v>
      </c>
      <c r="G38" s="8" t="str">
        <f>_xlfn.CONCAT("R_",Sheet1!$D$4,"_",C38)</f>
        <v>R_10_4227</v>
      </c>
      <c r="H38" s="8" t="str">
        <f>_xlfn.CONCAT(Sheet1!$D$4,Sheet1!$F$4,"-",C38)</f>
        <v>10G-4227</v>
      </c>
      <c r="I38" s="6" t="s">
        <v>16</v>
      </c>
      <c r="J38" s="6" t="s">
        <v>16</v>
      </c>
      <c r="K38" s="2" t="s">
        <v>20</v>
      </c>
      <c r="L38" s="6" t="s">
        <v>18</v>
      </c>
      <c r="M38" s="2" t="s">
        <v>21</v>
      </c>
      <c r="N38" s="2" t="s">
        <v>19</v>
      </c>
      <c r="O38" s="2" t="s">
        <v>18</v>
      </c>
      <c r="P38" s="4">
        <v>100</v>
      </c>
      <c r="Q38" s="4">
        <f>Sheet1!$C$4</f>
        <v>2</v>
      </c>
      <c r="R38" s="11" t="s">
        <v>30</v>
      </c>
      <c r="S38" s="10">
        <f t="shared" si="0"/>
        <v>3</v>
      </c>
      <c r="T38" s="46" t="s">
        <v>60</v>
      </c>
      <c r="U38" s="43">
        <v>2158</v>
      </c>
    </row>
    <row r="39" spans="1:21" ht="15.75" x14ac:dyDescent="0.25">
      <c r="A39" s="45" t="s">
        <v>111</v>
      </c>
      <c r="B39" s="46" t="s">
        <v>112</v>
      </c>
      <c r="C39" s="45">
        <v>4230</v>
      </c>
      <c r="D39" s="45">
        <v>4230</v>
      </c>
      <c r="E39" s="8">
        <v>18</v>
      </c>
      <c r="F39" s="8" t="str">
        <f>Sheet1!$D$4</f>
        <v>10</v>
      </c>
      <c r="G39" s="8" t="str">
        <f>_xlfn.CONCAT("R_",Sheet1!$D$4,"_",C39)</f>
        <v>R_10_4230</v>
      </c>
      <c r="H39" s="8" t="str">
        <f>_xlfn.CONCAT(Sheet1!$D$4,Sheet1!$F$4,"-",C39)</f>
        <v>10G-4230</v>
      </c>
      <c r="I39" s="6" t="s">
        <v>16</v>
      </c>
      <c r="J39" s="6" t="s">
        <v>16</v>
      </c>
      <c r="K39" s="2" t="s">
        <v>20</v>
      </c>
      <c r="L39" s="6" t="s">
        <v>18</v>
      </c>
      <c r="M39" s="2" t="s">
        <v>21</v>
      </c>
      <c r="N39" s="2" t="s">
        <v>19</v>
      </c>
      <c r="O39" s="2" t="s">
        <v>18</v>
      </c>
      <c r="P39" s="4">
        <v>100</v>
      </c>
      <c r="Q39" s="4">
        <f>Sheet1!$C$4</f>
        <v>2</v>
      </c>
      <c r="R39" s="11" t="s">
        <v>30</v>
      </c>
      <c r="S39" s="10">
        <f t="shared" si="0"/>
        <v>3</v>
      </c>
      <c r="T39" s="46" t="s">
        <v>60</v>
      </c>
      <c r="U39" s="43">
        <v>2158</v>
      </c>
    </row>
    <row r="40" spans="1:21" ht="15.75" x14ac:dyDescent="0.25">
      <c r="A40" s="45" t="s">
        <v>111</v>
      </c>
      <c r="B40" s="46" t="s">
        <v>113</v>
      </c>
      <c r="C40" s="45">
        <v>4231</v>
      </c>
      <c r="D40" s="45">
        <v>4231</v>
      </c>
      <c r="E40" s="8">
        <v>18</v>
      </c>
      <c r="F40" s="8" t="str">
        <f>Sheet1!$D$4</f>
        <v>10</v>
      </c>
      <c r="G40" s="8" t="str">
        <f>_xlfn.CONCAT("R_",Sheet1!$D$4,"_",C40)</f>
        <v>R_10_4231</v>
      </c>
      <c r="H40" s="8" t="str">
        <f>_xlfn.CONCAT(Sheet1!$D$4,Sheet1!$F$4,"-",C40)</f>
        <v>10G-4231</v>
      </c>
      <c r="I40" s="6" t="s">
        <v>16</v>
      </c>
      <c r="J40" s="6" t="s">
        <v>16</v>
      </c>
      <c r="K40" s="2" t="s">
        <v>20</v>
      </c>
      <c r="L40" s="6" t="s">
        <v>18</v>
      </c>
      <c r="M40" s="2" t="s">
        <v>21</v>
      </c>
      <c r="N40" s="2" t="s">
        <v>19</v>
      </c>
      <c r="O40" s="2" t="s">
        <v>18</v>
      </c>
      <c r="P40" s="4">
        <v>100</v>
      </c>
      <c r="Q40" s="4">
        <f>Sheet1!$C$4</f>
        <v>2</v>
      </c>
      <c r="R40" s="11" t="s">
        <v>32</v>
      </c>
      <c r="S40" s="10">
        <f t="shared" si="0"/>
        <v>1</v>
      </c>
      <c r="T40" s="46" t="s">
        <v>60</v>
      </c>
      <c r="U40" s="43">
        <v>2158</v>
      </c>
    </row>
    <row r="41" spans="1:21" ht="15.75" x14ac:dyDescent="0.25">
      <c r="A41" s="45" t="s">
        <v>111</v>
      </c>
      <c r="B41" s="46" t="s">
        <v>114</v>
      </c>
      <c r="C41" s="45">
        <v>4232</v>
      </c>
      <c r="D41" s="45">
        <v>4232</v>
      </c>
      <c r="E41" s="8">
        <v>18</v>
      </c>
      <c r="F41" s="8" t="str">
        <f>Sheet1!$D$4</f>
        <v>10</v>
      </c>
      <c r="G41" s="8" t="str">
        <f>_xlfn.CONCAT("R_",Sheet1!$D$4,"_",C41)</f>
        <v>R_10_4232</v>
      </c>
      <c r="H41" s="8" t="str">
        <f>_xlfn.CONCAT(Sheet1!$D$4,Sheet1!$F$4,"-",C41)</f>
        <v>10G-4232</v>
      </c>
      <c r="I41" s="6" t="s">
        <v>16</v>
      </c>
      <c r="J41" s="6" t="s">
        <v>16</v>
      </c>
      <c r="K41" s="2" t="s">
        <v>20</v>
      </c>
      <c r="L41" s="6" t="s">
        <v>18</v>
      </c>
      <c r="M41" s="2" t="s">
        <v>21</v>
      </c>
      <c r="N41" s="2" t="s">
        <v>19</v>
      </c>
      <c r="O41" s="2" t="s">
        <v>18</v>
      </c>
      <c r="P41" s="4">
        <v>100</v>
      </c>
      <c r="Q41" s="4">
        <f>Sheet1!$C$4</f>
        <v>2</v>
      </c>
      <c r="R41" s="11" t="s">
        <v>37</v>
      </c>
      <c r="S41" s="10">
        <f t="shared" si="0"/>
        <v>2</v>
      </c>
      <c r="T41" s="46" t="s">
        <v>60</v>
      </c>
      <c r="U41" s="43">
        <v>2158</v>
      </c>
    </row>
    <row r="42" spans="1:21" ht="15.75" x14ac:dyDescent="0.25">
      <c r="A42" s="45" t="s">
        <v>115</v>
      </c>
      <c r="B42" s="46" t="s">
        <v>116</v>
      </c>
      <c r="C42" s="45">
        <v>4233</v>
      </c>
      <c r="D42" s="45">
        <v>4233</v>
      </c>
      <c r="E42" s="8">
        <v>18</v>
      </c>
      <c r="F42" s="8" t="str">
        <f>Sheet1!$D$4</f>
        <v>10</v>
      </c>
      <c r="G42" s="8" t="str">
        <f>_xlfn.CONCAT("R_",Sheet1!$D$4,"_",C42)</f>
        <v>R_10_4233</v>
      </c>
      <c r="H42" s="8" t="str">
        <f>_xlfn.CONCAT(Sheet1!$D$4,Sheet1!$F$4,"-",C42)</f>
        <v>10G-4233</v>
      </c>
      <c r="I42" s="6" t="s">
        <v>16</v>
      </c>
      <c r="J42" s="6" t="s">
        <v>16</v>
      </c>
      <c r="K42" s="2" t="s">
        <v>20</v>
      </c>
      <c r="L42" s="6" t="s">
        <v>18</v>
      </c>
      <c r="M42" s="2" t="s">
        <v>21</v>
      </c>
      <c r="N42" s="2" t="s">
        <v>19</v>
      </c>
      <c r="O42" s="2" t="s">
        <v>18</v>
      </c>
      <c r="P42" s="4">
        <v>100</v>
      </c>
      <c r="Q42" s="4">
        <f>Sheet1!$C$4</f>
        <v>2</v>
      </c>
      <c r="R42" s="11" t="s">
        <v>30</v>
      </c>
      <c r="S42" s="10">
        <f t="shared" si="0"/>
        <v>3</v>
      </c>
      <c r="T42" s="46" t="s">
        <v>60</v>
      </c>
      <c r="U42" s="43">
        <v>2158</v>
      </c>
    </row>
    <row r="43" spans="1:21" ht="15.75" x14ac:dyDescent="0.25">
      <c r="A43" s="45" t="s">
        <v>115</v>
      </c>
      <c r="B43" s="46" t="s">
        <v>117</v>
      </c>
      <c r="C43" s="45">
        <v>4234</v>
      </c>
      <c r="D43" s="45">
        <v>4234</v>
      </c>
      <c r="E43" s="8">
        <v>18</v>
      </c>
      <c r="F43" s="8" t="str">
        <f>Sheet1!$D$4</f>
        <v>10</v>
      </c>
      <c r="G43" s="8" t="str">
        <f>_xlfn.CONCAT("R_",Sheet1!$D$4,"_",C43)</f>
        <v>R_10_4234</v>
      </c>
      <c r="H43" s="8" t="str">
        <f>_xlfn.CONCAT(Sheet1!$D$4,Sheet1!$F$4,"-",C43)</f>
        <v>10G-4234</v>
      </c>
      <c r="I43" s="6" t="s">
        <v>16</v>
      </c>
      <c r="J43" s="6" t="s">
        <v>16</v>
      </c>
      <c r="K43" s="2" t="s">
        <v>20</v>
      </c>
      <c r="L43" s="6" t="s">
        <v>18</v>
      </c>
      <c r="M43" s="2" t="s">
        <v>21</v>
      </c>
      <c r="N43" s="2" t="s">
        <v>19</v>
      </c>
      <c r="O43" s="2" t="s">
        <v>18</v>
      </c>
      <c r="P43" s="4">
        <v>100</v>
      </c>
      <c r="Q43" s="4">
        <f>Sheet1!$C$4</f>
        <v>2</v>
      </c>
      <c r="R43" s="11" t="s">
        <v>32</v>
      </c>
      <c r="S43" s="10">
        <f t="shared" si="0"/>
        <v>1</v>
      </c>
      <c r="T43" s="46" t="s">
        <v>60</v>
      </c>
      <c r="U43" s="43">
        <v>2158</v>
      </c>
    </row>
    <row r="44" spans="1:21" ht="15.75" x14ac:dyDescent="0.25">
      <c r="A44" s="45" t="s">
        <v>111</v>
      </c>
      <c r="B44" s="46" t="s">
        <v>118</v>
      </c>
      <c r="C44" s="45">
        <v>4235</v>
      </c>
      <c r="D44" s="45">
        <v>4235</v>
      </c>
      <c r="E44" s="8">
        <v>18</v>
      </c>
      <c r="F44" s="8" t="str">
        <f>Sheet1!$D$4</f>
        <v>10</v>
      </c>
      <c r="G44" s="8" t="str">
        <f>_xlfn.CONCAT("R_",Sheet1!$D$4,"_",C44)</f>
        <v>R_10_4235</v>
      </c>
      <c r="H44" s="8" t="str">
        <f>_xlfn.CONCAT(Sheet1!$D$4,Sheet1!$F$4,"-",C44)</f>
        <v>10G-4235</v>
      </c>
      <c r="I44" s="6" t="s">
        <v>16</v>
      </c>
      <c r="J44" s="6" t="s">
        <v>16</v>
      </c>
      <c r="K44" s="2" t="s">
        <v>20</v>
      </c>
      <c r="L44" s="6" t="s">
        <v>18</v>
      </c>
      <c r="M44" s="2" t="s">
        <v>21</v>
      </c>
      <c r="N44" s="2" t="s">
        <v>19</v>
      </c>
      <c r="O44" s="2" t="s">
        <v>18</v>
      </c>
      <c r="P44" s="4">
        <v>100</v>
      </c>
      <c r="Q44" s="4">
        <f>Sheet1!$C$4</f>
        <v>2</v>
      </c>
      <c r="R44" s="11" t="s">
        <v>33</v>
      </c>
      <c r="S44" s="10">
        <f t="shared" si="0"/>
        <v>6</v>
      </c>
      <c r="T44" s="46" t="s">
        <v>60</v>
      </c>
      <c r="U44" s="43">
        <v>2158</v>
      </c>
    </row>
    <row r="45" spans="1:21" ht="15.75" x14ac:dyDescent="0.25">
      <c r="A45" s="45" t="s">
        <v>111</v>
      </c>
      <c r="B45" s="46" t="s">
        <v>119</v>
      </c>
      <c r="C45" s="45">
        <v>4236</v>
      </c>
      <c r="D45" s="45">
        <v>4236</v>
      </c>
      <c r="E45" s="8">
        <v>18</v>
      </c>
      <c r="F45" s="8" t="str">
        <f>Sheet1!$D$4</f>
        <v>10</v>
      </c>
      <c r="G45" s="8" t="str">
        <f>_xlfn.CONCAT("R_",Sheet1!$D$4,"_",C45)</f>
        <v>R_10_4236</v>
      </c>
      <c r="H45" s="8" t="str">
        <f>_xlfn.CONCAT(Sheet1!$D$4,Sheet1!$F$4,"-",C45)</f>
        <v>10G-4236</v>
      </c>
      <c r="I45" s="6" t="s">
        <v>16</v>
      </c>
      <c r="J45" s="6" t="s">
        <v>16</v>
      </c>
      <c r="K45" s="2" t="s">
        <v>20</v>
      </c>
      <c r="L45" s="6" t="s">
        <v>18</v>
      </c>
      <c r="M45" s="2" t="s">
        <v>21</v>
      </c>
      <c r="N45" s="2" t="s">
        <v>19</v>
      </c>
      <c r="O45" s="2" t="s">
        <v>18</v>
      </c>
      <c r="P45" s="4">
        <v>100</v>
      </c>
      <c r="Q45" s="4">
        <f>Sheet1!$C$4</f>
        <v>2</v>
      </c>
      <c r="R45" s="11" t="s">
        <v>30</v>
      </c>
      <c r="S45" s="10">
        <f t="shared" si="0"/>
        <v>3</v>
      </c>
      <c r="T45" s="46" t="s">
        <v>60</v>
      </c>
      <c r="U45" s="43">
        <v>2158</v>
      </c>
    </row>
    <row r="46" spans="1:21" ht="15.75" x14ac:dyDescent="0.25">
      <c r="A46" s="45" t="s">
        <v>115</v>
      </c>
      <c r="B46" s="46" t="s">
        <v>120</v>
      </c>
      <c r="C46" s="45">
        <v>4237</v>
      </c>
      <c r="D46" s="45">
        <v>4237</v>
      </c>
      <c r="E46" s="8">
        <v>18</v>
      </c>
      <c r="F46" s="8" t="str">
        <f>Sheet1!$D$4</f>
        <v>10</v>
      </c>
      <c r="G46" s="8" t="str">
        <f>_xlfn.CONCAT("R_",Sheet1!$D$4,"_",C46)</f>
        <v>R_10_4237</v>
      </c>
      <c r="H46" s="8" t="str">
        <f>_xlfn.CONCAT(Sheet1!$D$4,Sheet1!$F$4,"-",C46)</f>
        <v>10G-4237</v>
      </c>
      <c r="I46" s="6" t="s">
        <v>16</v>
      </c>
      <c r="J46" s="6" t="s">
        <v>16</v>
      </c>
      <c r="K46" s="2" t="s">
        <v>20</v>
      </c>
      <c r="L46" s="6" t="s">
        <v>18</v>
      </c>
      <c r="M46" s="2" t="s">
        <v>21</v>
      </c>
      <c r="N46" s="2" t="s">
        <v>19</v>
      </c>
      <c r="O46" s="2" t="s">
        <v>18</v>
      </c>
      <c r="P46" s="4">
        <v>100</v>
      </c>
      <c r="Q46" s="4">
        <f>Sheet1!$C$4</f>
        <v>2</v>
      </c>
      <c r="R46" s="11" t="s">
        <v>37</v>
      </c>
      <c r="S46" s="10">
        <f t="shared" si="0"/>
        <v>2</v>
      </c>
      <c r="T46" s="46" t="s">
        <v>60</v>
      </c>
      <c r="U46" s="43">
        <v>2158</v>
      </c>
    </row>
    <row r="47" spans="1:21" ht="15.75" x14ac:dyDescent="0.25">
      <c r="A47" s="45" t="s">
        <v>115</v>
      </c>
      <c r="B47" s="46" t="s">
        <v>121</v>
      </c>
      <c r="C47" s="45">
        <v>4238</v>
      </c>
      <c r="D47" s="45">
        <v>4238</v>
      </c>
      <c r="E47" s="8">
        <v>18</v>
      </c>
      <c r="F47" s="8" t="str">
        <f>Sheet1!$D$4</f>
        <v>10</v>
      </c>
      <c r="G47" s="8" t="str">
        <f>_xlfn.CONCAT("R_",Sheet1!$D$4,"_",C47)</f>
        <v>R_10_4238</v>
      </c>
      <c r="H47" s="8" t="str">
        <f>_xlfn.CONCAT(Sheet1!$D$4,Sheet1!$F$4,"-",C47)</f>
        <v>10G-4238</v>
      </c>
      <c r="I47" s="6" t="s">
        <v>16</v>
      </c>
      <c r="J47" s="6" t="s">
        <v>16</v>
      </c>
      <c r="K47" s="2" t="s">
        <v>20</v>
      </c>
      <c r="L47" s="6" t="s">
        <v>18</v>
      </c>
      <c r="M47" s="2" t="s">
        <v>21</v>
      </c>
      <c r="N47" s="2" t="s">
        <v>19</v>
      </c>
      <c r="O47" s="2" t="s">
        <v>18</v>
      </c>
      <c r="P47" s="4">
        <v>100</v>
      </c>
      <c r="Q47" s="4">
        <f>Sheet1!$C$4</f>
        <v>2</v>
      </c>
      <c r="R47" s="11" t="s">
        <v>30</v>
      </c>
      <c r="S47" s="10">
        <f t="shared" si="0"/>
        <v>3</v>
      </c>
      <c r="T47" s="46" t="s">
        <v>60</v>
      </c>
      <c r="U47" s="43">
        <v>2158</v>
      </c>
    </row>
    <row r="48" spans="1:21" ht="15.75" x14ac:dyDescent="0.25">
      <c r="A48" s="45" t="s">
        <v>122</v>
      </c>
      <c r="B48" s="46" t="s">
        <v>123</v>
      </c>
      <c r="C48" s="45">
        <v>4240</v>
      </c>
      <c r="D48" s="45">
        <v>4240</v>
      </c>
      <c r="E48" s="8">
        <v>18</v>
      </c>
      <c r="F48" s="8" t="str">
        <f>Sheet1!$D$4</f>
        <v>10</v>
      </c>
      <c r="G48" s="8" t="str">
        <f>_xlfn.CONCAT("R_",Sheet1!$D$4,"_",C48)</f>
        <v>R_10_4240</v>
      </c>
      <c r="H48" s="8" t="str">
        <f>_xlfn.CONCAT(Sheet1!$D$4,Sheet1!$F$4,"-",C48)</f>
        <v>10G-4240</v>
      </c>
      <c r="I48" s="6" t="s">
        <v>16</v>
      </c>
      <c r="J48" s="6" t="s">
        <v>16</v>
      </c>
      <c r="K48" s="2" t="s">
        <v>20</v>
      </c>
      <c r="L48" s="6" t="s">
        <v>18</v>
      </c>
      <c r="M48" s="2" t="s">
        <v>21</v>
      </c>
      <c r="N48" s="2" t="s">
        <v>19</v>
      </c>
      <c r="O48" s="2" t="s">
        <v>18</v>
      </c>
      <c r="P48" s="4">
        <v>100</v>
      </c>
      <c r="Q48" s="4">
        <f>Sheet1!$C$4</f>
        <v>2</v>
      </c>
      <c r="R48" s="11" t="s">
        <v>32</v>
      </c>
      <c r="S48" s="10">
        <f t="shared" si="0"/>
        <v>1</v>
      </c>
      <c r="T48" s="46" t="s">
        <v>60</v>
      </c>
      <c r="U48" s="43">
        <v>2158</v>
      </c>
    </row>
    <row r="49" spans="1:22" ht="15.75" x14ac:dyDescent="0.25">
      <c r="A49" s="45" t="s">
        <v>122</v>
      </c>
      <c r="B49" s="46" t="s">
        <v>124</v>
      </c>
      <c r="C49" s="45">
        <v>4241</v>
      </c>
      <c r="D49" s="45">
        <v>4241</v>
      </c>
      <c r="E49" s="8">
        <v>18</v>
      </c>
      <c r="F49" s="8" t="str">
        <f>Sheet1!$D$4</f>
        <v>10</v>
      </c>
      <c r="G49" s="8" t="str">
        <f>_xlfn.CONCAT("R_",Sheet1!$D$4,"_",C49)</f>
        <v>R_10_4241</v>
      </c>
      <c r="H49" s="8" t="str">
        <f>_xlfn.CONCAT(Sheet1!$D$4,Sheet1!$F$4,"-",C49)</f>
        <v>10G-4241</v>
      </c>
      <c r="I49" s="6" t="s">
        <v>16</v>
      </c>
      <c r="J49" s="6" t="s">
        <v>16</v>
      </c>
      <c r="K49" s="2" t="s">
        <v>20</v>
      </c>
      <c r="L49" s="6" t="s">
        <v>18</v>
      </c>
      <c r="M49" s="2" t="s">
        <v>21</v>
      </c>
      <c r="N49" s="2" t="s">
        <v>19</v>
      </c>
      <c r="O49" s="2" t="s">
        <v>18</v>
      </c>
      <c r="P49" s="4">
        <v>100</v>
      </c>
      <c r="Q49" s="4">
        <f>Sheet1!$C$4</f>
        <v>2</v>
      </c>
      <c r="R49" s="11" t="s">
        <v>34</v>
      </c>
      <c r="S49" s="10">
        <f t="shared" si="0"/>
        <v>4</v>
      </c>
      <c r="T49" s="46" t="s">
        <v>60</v>
      </c>
      <c r="U49" s="43">
        <v>2158</v>
      </c>
    </row>
    <row r="50" spans="1:22" ht="15.75" x14ac:dyDescent="0.25">
      <c r="A50" s="45" t="s">
        <v>122</v>
      </c>
      <c r="B50" s="46" t="s">
        <v>125</v>
      </c>
      <c r="C50" s="45">
        <v>4242</v>
      </c>
      <c r="D50" s="45">
        <v>4242</v>
      </c>
      <c r="E50" s="8">
        <v>18</v>
      </c>
      <c r="F50" s="8" t="str">
        <f>Sheet1!$D$4</f>
        <v>10</v>
      </c>
      <c r="G50" s="8" t="str">
        <f>_xlfn.CONCAT("R_",Sheet1!$D$4,"_",C50)</f>
        <v>R_10_4242</v>
      </c>
      <c r="H50" s="8" t="str">
        <f>_xlfn.CONCAT(Sheet1!$D$4,Sheet1!$F$4,"-",C50)</f>
        <v>10G-4242</v>
      </c>
      <c r="I50" s="6" t="s">
        <v>16</v>
      </c>
      <c r="J50" s="6" t="s">
        <v>16</v>
      </c>
      <c r="K50" s="2" t="s">
        <v>20</v>
      </c>
      <c r="L50" s="6" t="s">
        <v>18</v>
      </c>
      <c r="M50" s="2" t="s">
        <v>21</v>
      </c>
      <c r="N50" s="2" t="s">
        <v>19</v>
      </c>
      <c r="O50" s="2" t="s">
        <v>18</v>
      </c>
      <c r="P50" s="4">
        <v>100</v>
      </c>
      <c r="Q50" s="4">
        <f>Sheet1!$C$4</f>
        <v>2</v>
      </c>
      <c r="R50" s="11" t="s">
        <v>37</v>
      </c>
      <c r="S50" s="10">
        <f t="shared" si="0"/>
        <v>2</v>
      </c>
      <c r="T50" s="46" t="s">
        <v>60</v>
      </c>
      <c r="U50" s="43">
        <v>2158</v>
      </c>
    </row>
    <row r="51" spans="1:22" ht="15.75" x14ac:dyDescent="0.25">
      <c r="A51" s="45" t="s">
        <v>126</v>
      </c>
      <c r="B51" s="46" t="s">
        <v>127</v>
      </c>
      <c r="C51" s="45">
        <v>4243</v>
      </c>
      <c r="D51" s="45">
        <v>4243</v>
      </c>
      <c r="E51" s="8">
        <v>18</v>
      </c>
      <c r="F51" s="8" t="str">
        <f>Sheet1!$D$4</f>
        <v>10</v>
      </c>
      <c r="G51" s="8" t="str">
        <f>_xlfn.CONCAT("R_",Sheet1!$D$4,"_",C51)</f>
        <v>R_10_4243</v>
      </c>
      <c r="H51" s="8" t="str">
        <f>_xlfn.CONCAT(Sheet1!$D$4,Sheet1!$F$4,"-",C51)</f>
        <v>10G-4243</v>
      </c>
      <c r="I51" s="6" t="s">
        <v>16</v>
      </c>
      <c r="J51" s="6" t="s">
        <v>16</v>
      </c>
      <c r="K51" s="2" t="s">
        <v>20</v>
      </c>
      <c r="L51" s="6" t="s">
        <v>18</v>
      </c>
      <c r="M51" s="2" t="s">
        <v>21</v>
      </c>
      <c r="N51" s="2" t="s">
        <v>19</v>
      </c>
      <c r="O51" s="2" t="s">
        <v>18</v>
      </c>
      <c r="P51" s="4">
        <v>100</v>
      </c>
      <c r="Q51" s="4">
        <f>Sheet1!$C$4</f>
        <v>2</v>
      </c>
      <c r="R51" s="11" t="s">
        <v>32</v>
      </c>
      <c r="S51" s="10">
        <f t="shared" si="0"/>
        <v>1</v>
      </c>
      <c r="T51" s="46" t="s">
        <v>60</v>
      </c>
      <c r="U51" s="43">
        <v>2158</v>
      </c>
    </row>
    <row r="52" spans="1:22" ht="15.75" x14ac:dyDescent="0.25">
      <c r="A52" s="45" t="s">
        <v>126</v>
      </c>
      <c r="B52" s="46" t="s">
        <v>128</v>
      </c>
      <c r="C52" s="45">
        <v>4244</v>
      </c>
      <c r="D52" s="45">
        <v>4244</v>
      </c>
      <c r="E52" s="8">
        <v>18</v>
      </c>
      <c r="F52" s="8" t="str">
        <f>Sheet1!$D$4</f>
        <v>10</v>
      </c>
      <c r="G52" s="8" t="str">
        <f>_xlfn.CONCAT("R_",Sheet1!$D$4,"_",C52)</f>
        <v>R_10_4244</v>
      </c>
      <c r="H52" s="8" t="str">
        <f>_xlfn.CONCAT(Sheet1!$D$4,Sheet1!$F$4,"-",C52)</f>
        <v>10G-4244</v>
      </c>
      <c r="I52" s="6" t="s">
        <v>16</v>
      </c>
      <c r="J52" s="6" t="s">
        <v>16</v>
      </c>
      <c r="K52" s="2" t="s">
        <v>20</v>
      </c>
      <c r="L52" s="6" t="s">
        <v>18</v>
      </c>
      <c r="M52" s="2" t="s">
        <v>21</v>
      </c>
      <c r="N52" s="2" t="s">
        <v>19</v>
      </c>
      <c r="O52" s="2" t="s">
        <v>18</v>
      </c>
      <c r="P52" s="4">
        <v>100</v>
      </c>
      <c r="Q52" s="4">
        <f>Sheet1!$C$4</f>
        <v>2</v>
      </c>
      <c r="R52" s="11" t="s">
        <v>37</v>
      </c>
      <c r="S52" s="10">
        <f t="shared" si="0"/>
        <v>2</v>
      </c>
      <c r="T52" s="46" t="s">
        <v>60</v>
      </c>
      <c r="U52" s="43">
        <v>2158</v>
      </c>
    </row>
    <row r="53" spans="1:22" ht="15.75" x14ac:dyDescent="0.25">
      <c r="A53" s="45" t="s">
        <v>126</v>
      </c>
      <c r="B53" s="46" t="s">
        <v>129</v>
      </c>
      <c r="C53" s="45">
        <v>4245</v>
      </c>
      <c r="D53" s="45">
        <v>4245</v>
      </c>
      <c r="E53" s="8">
        <v>18</v>
      </c>
      <c r="F53" s="8" t="str">
        <f>Sheet1!$D$4</f>
        <v>10</v>
      </c>
      <c r="G53" s="8" t="str">
        <f>_xlfn.CONCAT("R_",Sheet1!$D$4,"_",C53)</f>
        <v>R_10_4245</v>
      </c>
      <c r="H53" s="8" t="str">
        <f>_xlfn.CONCAT(Sheet1!$D$4,Sheet1!$F$4,"-",C53)</f>
        <v>10G-4245</v>
      </c>
      <c r="I53" s="6" t="s">
        <v>16</v>
      </c>
      <c r="J53" s="6" t="s">
        <v>16</v>
      </c>
      <c r="K53" s="2" t="s">
        <v>20</v>
      </c>
      <c r="L53" s="6" t="s">
        <v>18</v>
      </c>
      <c r="M53" s="2" t="s">
        <v>21</v>
      </c>
      <c r="N53" s="2" t="s">
        <v>19</v>
      </c>
      <c r="O53" s="2" t="s">
        <v>18</v>
      </c>
      <c r="P53" s="4">
        <v>100</v>
      </c>
      <c r="Q53" s="4">
        <f>Sheet1!$C$4</f>
        <v>2</v>
      </c>
      <c r="R53" s="11" t="s">
        <v>33</v>
      </c>
      <c r="S53" s="10">
        <f t="shared" si="0"/>
        <v>6</v>
      </c>
      <c r="T53" s="46" t="s">
        <v>60</v>
      </c>
      <c r="U53" s="43">
        <v>2158</v>
      </c>
    </row>
    <row r="54" spans="1:22" ht="15.75" x14ac:dyDescent="0.25">
      <c r="A54" s="45" t="s">
        <v>122</v>
      </c>
      <c r="B54" s="46" t="s">
        <v>130</v>
      </c>
      <c r="C54" s="45">
        <v>4246</v>
      </c>
      <c r="D54" s="45">
        <v>4246</v>
      </c>
      <c r="E54" s="8">
        <v>18</v>
      </c>
      <c r="F54" s="8" t="str">
        <f>Sheet1!$D$4</f>
        <v>10</v>
      </c>
      <c r="G54" s="8" t="str">
        <f>_xlfn.CONCAT("R_",Sheet1!$D$4,"_",C54)</f>
        <v>R_10_4246</v>
      </c>
      <c r="H54" s="8" t="str">
        <f>_xlfn.CONCAT(Sheet1!$D$4,Sheet1!$F$4,"-",C54)</f>
        <v>10G-4246</v>
      </c>
      <c r="I54" s="6" t="s">
        <v>16</v>
      </c>
      <c r="J54" s="6" t="s">
        <v>16</v>
      </c>
      <c r="K54" s="2" t="s">
        <v>20</v>
      </c>
      <c r="L54" s="6" t="s">
        <v>18</v>
      </c>
      <c r="M54" s="2" t="s">
        <v>21</v>
      </c>
      <c r="N54" s="2" t="s">
        <v>19</v>
      </c>
      <c r="O54" s="2" t="s">
        <v>18</v>
      </c>
      <c r="P54" s="4">
        <v>100</v>
      </c>
      <c r="Q54" s="4">
        <f>Sheet1!$C$4</f>
        <v>2</v>
      </c>
      <c r="R54" s="11" t="s">
        <v>37</v>
      </c>
      <c r="S54" s="10">
        <f t="shared" si="0"/>
        <v>2</v>
      </c>
      <c r="T54" s="46" t="s">
        <v>60</v>
      </c>
      <c r="U54" s="43">
        <v>2158</v>
      </c>
    </row>
    <row r="55" spans="1:22" s="22" customFormat="1" ht="15.75" x14ac:dyDescent="0.25">
      <c r="A55" s="45" t="s">
        <v>126</v>
      </c>
      <c r="B55" s="46" t="s">
        <v>131</v>
      </c>
      <c r="C55" s="45">
        <v>4247</v>
      </c>
      <c r="D55" s="45">
        <v>4247</v>
      </c>
      <c r="E55" s="8">
        <v>18</v>
      </c>
      <c r="F55" s="8" t="str">
        <f>Sheet1!$D$4</f>
        <v>10</v>
      </c>
      <c r="G55" s="8" t="str">
        <f>_xlfn.CONCAT("R_",Sheet1!$D$4,"_",C55)</f>
        <v>R_10_4247</v>
      </c>
      <c r="H55" s="8" t="str">
        <f>_xlfn.CONCAT(Sheet1!$D$4,Sheet1!$F$4,"-",C55)</f>
        <v>10G-4247</v>
      </c>
      <c r="I55" s="6" t="s">
        <v>16</v>
      </c>
      <c r="J55" s="6" t="s">
        <v>16</v>
      </c>
      <c r="K55" s="2" t="s">
        <v>20</v>
      </c>
      <c r="L55" s="6" t="s">
        <v>18</v>
      </c>
      <c r="M55" s="2" t="s">
        <v>21</v>
      </c>
      <c r="N55" s="2" t="s">
        <v>19</v>
      </c>
      <c r="O55" s="2" t="s">
        <v>18</v>
      </c>
      <c r="P55" s="4">
        <v>100</v>
      </c>
      <c r="Q55" s="4">
        <f>Sheet1!$C$4</f>
        <v>2</v>
      </c>
      <c r="R55" s="11" t="s">
        <v>32</v>
      </c>
      <c r="S55" s="10">
        <f t="shared" si="0"/>
        <v>1</v>
      </c>
      <c r="T55" s="46" t="s">
        <v>60</v>
      </c>
      <c r="U55" s="43">
        <v>2158</v>
      </c>
      <c r="V55" s="6"/>
    </row>
    <row r="56" spans="1:22" ht="15.75" x14ac:dyDescent="0.25">
      <c r="A56" s="45" t="s">
        <v>126</v>
      </c>
      <c r="B56" s="46" t="s">
        <v>132</v>
      </c>
      <c r="C56" s="45">
        <v>4248</v>
      </c>
      <c r="D56" s="45">
        <v>4248</v>
      </c>
      <c r="E56" s="8">
        <v>18</v>
      </c>
      <c r="F56" s="8" t="str">
        <f>Sheet1!$D$4</f>
        <v>10</v>
      </c>
      <c r="G56" s="8" t="str">
        <f>_xlfn.CONCAT("R_",Sheet1!$D$4,"_",C56)</f>
        <v>R_10_4248</v>
      </c>
      <c r="H56" s="8" t="str">
        <f>_xlfn.CONCAT(Sheet1!$D$4,Sheet1!$F$4,"-",C56)</f>
        <v>10G-4248</v>
      </c>
      <c r="I56" s="6" t="s">
        <v>16</v>
      </c>
      <c r="J56" s="6" t="s">
        <v>16</v>
      </c>
      <c r="K56" s="2" t="s">
        <v>20</v>
      </c>
      <c r="L56" s="6" t="s">
        <v>18</v>
      </c>
      <c r="M56" s="2" t="s">
        <v>21</v>
      </c>
      <c r="N56" s="2" t="s">
        <v>19</v>
      </c>
      <c r="O56" s="2" t="s">
        <v>18</v>
      </c>
      <c r="P56" s="4">
        <v>100</v>
      </c>
      <c r="Q56" s="4">
        <f>Sheet1!$C$4</f>
        <v>2</v>
      </c>
      <c r="R56" s="11" t="s">
        <v>30</v>
      </c>
      <c r="S56" s="10">
        <f t="shared" si="0"/>
        <v>3</v>
      </c>
      <c r="T56" s="46" t="s">
        <v>60</v>
      </c>
      <c r="U56" s="43">
        <v>2158</v>
      </c>
    </row>
    <row r="57" spans="1:22" ht="15.75" x14ac:dyDescent="0.25">
      <c r="A57" s="45" t="s">
        <v>126</v>
      </c>
      <c r="B57" s="46" t="s">
        <v>133</v>
      </c>
      <c r="C57" s="45">
        <v>4249</v>
      </c>
      <c r="D57" s="45">
        <v>4249</v>
      </c>
      <c r="E57" s="8">
        <v>18</v>
      </c>
      <c r="F57" s="8" t="str">
        <f>Sheet1!$D$4</f>
        <v>10</v>
      </c>
      <c r="G57" s="8" t="str">
        <f>_xlfn.CONCAT("R_",Sheet1!$D$4,"_",C57)</f>
        <v>R_10_4249</v>
      </c>
      <c r="H57" s="8" t="str">
        <f>_xlfn.CONCAT(Sheet1!$D$4,Sheet1!$F$4,"-",C57)</f>
        <v>10G-4249</v>
      </c>
      <c r="I57" s="6" t="s">
        <v>16</v>
      </c>
      <c r="J57" s="6" t="s">
        <v>16</v>
      </c>
      <c r="K57" s="2" t="s">
        <v>20</v>
      </c>
      <c r="L57" s="6" t="s">
        <v>18</v>
      </c>
      <c r="M57" s="2" t="s">
        <v>21</v>
      </c>
      <c r="N57" s="2" t="s">
        <v>19</v>
      </c>
      <c r="O57" s="2" t="s">
        <v>18</v>
      </c>
      <c r="P57" s="4">
        <v>100</v>
      </c>
      <c r="Q57" s="4">
        <f>Sheet1!$C$4</f>
        <v>2</v>
      </c>
      <c r="R57" s="11" t="s">
        <v>32</v>
      </c>
      <c r="S57" s="10">
        <f t="shared" si="0"/>
        <v>1</v>
      </c>
      <c r="T57" s="46" t="s">
        <v>60</v>
      </c>
      <c r="U57" s="43">
        <v>2158</v>
      </c>
    </row>
    <row r="58" spans="1:22" ht="15.75" x14ac:dyDescent="0.25">
      <c r="A58" s="45" t="s">
        <v>134</v>
      </c>
      <c r="B58" s="46" t="s">
        <v>135</v>
      </c>
      <c r="C58" s="45">
        <v>4250</v>
      </c>
      <c r="D58" s="45">
        <v>4250</v>
      </c>
      <c r="E58" s="8">
        <v>18</v>
      </c>
      <c r="F58" s="8" t="str">
        <f>Sheet1!$D$4</f>
        <v>10</v>
      </c>
      <c r="G58" s="8" t="str">
        <f>_xlfn.CONCAT("R_",Sheet1!$D$4,"_",C58)</f>
        <v>R_10_4250</v>
      </c>
      <c r="H58" s="8" t="str">
        <f>_xlfn.CONCAT(Sheet1!$D$4,Sheet1!$F$4,"-",C58)</f>
        <v>10G-4250</v>
      </c>
      <c r="I58" s="6" t="s">
        <v>16</v>
      </c>
      <c r="J58" s="6" t="s">
        <v>16</v>
      </c>
      <c r="K58" s="2" t="s">
        <v>20</v>
      </c>
      <c r="L58" s="6" t="s">
        <v>18</v>
      </c>
      <c r="M58" s="2" t="s">
        <v>21</v>
      </c>
      <c r="N58" s="2" t="s">
        <v>19</v>
      </c>
      <c r="O58" s="2" t="s">
        <v>18</v>
      </c>
      <c r="P58" s="4">
        <v>100</v>
      </c>
      <c r="Q58" s="4">
        <f>Sheet1!$C$4</f>
        <v>2</v>
      </c>
      <c r="R58" s="11" t="s">
        <v>33</v>
      </c>
      <c r="S58" s="10">
        <f t="shared" si="0"/>
        <v>6</v>
      </c>
      <c r="T58" s="46" t="s">
        <v>60</v>
      </c>
      <c r="U58" s="43">
        <v>2158</v>
      </c>
    </row>
    <row r="59" spans="1:22" ht="15.75" x14ac:dyDescent="0.25">
      <c r="A59" s="45" t="s">
        <v>134</v>
      </c>
      <c r="B59" s="46" t="s">
        <v>136</v>
      </c>
      <c r="C59" s="45">
        <v>4251</v>
      </c>
      <c r="D59" s="45">
        <v>4251</v>
      </c>
      <c r="E59" s="8">
        <v>18</v>
      </c>
      <c r="F59" s="8" t="str">
        <f>Sheet1!$D$4</f>
        <v>10</v>
      </c>
      <c r="G59" s="8" t="str">
        <f>_xlfn.CONCAT("R_",Sheet1!$D$4,"_",C59)</f>
        <v>R_10_4251</v>
      </c>
      <c r="H59" s="8" t="str">
        <f>_xlfn.CONCAT(Sheet1!$D$4,Sheet1!$F$4,"-",C59)</f>
        <v>10G-4251</v>
      </c>
      <c r="I59" s="6" t="s">
        <v>16</v>
      </c>
      <c r="J59" s="6" t="s">
        <v>16</v>
      </c>
      <c r="K59" s="2" t="s">
        <v>20</v>
      </c>
      <c r="L59" s="6" t="s">
        <v>18</v>
      </c>
      <c r="M59" s="2" t="s">
        <v>21</v>
      </c>
      <c r="N59" s="2" t="s">
        <v>19</v>
      </c>
      <c r="O59" s="2" t="s">
        <v>18</v>
      </c>
      <c r="P59" s="4">
        <v>100</v>
      </c>
      <c r="Q59" s="4">
        <f>Sheet1!$C$4</f>
        <v>2</v>
      </c>
      <c r="R59" s="11" t="s">
        <v>37</v>
      </c>
      <c r="S59" s="10">
        <f t="shared" si="0"/>
        <v>2</v>
      </c>
      <c r="T59" s="46" t="s">
        <v>60</v>
      </c>
      <c r="U59" s="43">
        <v>2158</v>
      </c>
    </row>
    <row r="60" spans="1:22" ht="15.75" x14ac:dyDescent="0.25">
      <c r="A60" s="45" t="s">
        <v>134</v>
      </c>
      <c r="B60" s="46" t="s">
        <v>137</v>
      </c>
      <c r="C60" s="45">
        <v>4252</v>
      </c>
      <c r="D60" s="45">
        <v>4252</v>
      </c>
      <c r="E60" s="8">
        <v>18</v>
      </c>
      <c r="F60" s="8" t="str">
        <f>Sheet1!$D$4</f>
        <v>10</v>
      </c>
      <c r="G60" s="8" t="str">
        <f>_xlfn.CONCAT("R_",Sheet1!$D$4,"_",C60)</f>
        <v>R_10_4252</v>
      </c>
      <c r="H60" s="8" t="str">
        <f>_xlfn.CONCAT(Sheet1!$D$4,Sheet1!$F$4,"-",C60)</f>
        <v>10G-4252</v>
      </c>
      <c r="I60" s="6" t="s">
        <v>16</v>
      </c>
      <c r="J60" s="6" t="s">
        <v>16</v>
      </c>
      <c r="K60" s="2" t="s">
        <v>20</v>
      </c>
      <c r="L60" s="6" t="s">
        <v>18</v>
      </c>
      <c r="M60" s="2" t="s">
        <v>21</v>
      </c>
      <c r="N60" s="2" t="s">
        <v>19</v>
      </c>
      <c r="O60" s="2" t="s">
        <v>18</v>
      </c>
      <c r="P60" s="4">
        <v>100</v>
      </c>
      <c r="Q60" s="4">
        <f>Sheet1!$C$4</f>
        <v>2</v>
      </c>
      <c r="R60" s="11" t="s">
        <v>36</v>
      </c>
      <c r="S60" s="10">
        <f t="shared" si="0"/>
        <v>8</v>
      </c>
      <c r="T60" s="46" t="s">
        <v>60</v>
      </c>
      <c r="U60" s="43">
        <v>2158</v>
      </c>
    </row>
    <row r="61" spans="1:22" x14ac:dyDescent="0.25">
      <c r="C61" t="str">
        <f>SUBSTITUTE(Sheet1!J376,"30-1-","")</f>
        <v/>
      </c>
      <c r="E61" s="8"/>
      <c r="F61" s="8"/>
      <c r="G61" s="8"/>
      <c r="H61" s="8"/>
      <c r="M61" s="2"/>
      <c r="R61" s="11"/>
      <c r="S61" s="10"/>
      <c r="U61" s="37"/>
    </row>
    <row r="62" spans="1:22" x14ac:dyDescent="0.25">
      <c r="C62" t="str">
        <f>SUBSTITUTE(Sheet1!J377,"30-1-","")</f>
        <v/>
      </c>
      <c r="E62" s="8"/>
      <c r="F62" s="8"/>
      <c r="G62" s="8"/>
      <c r="H62" s="8"/>
      <c r="M62" s="2"/>
      <c r="R62" s="11"/>
      <c r="S62" s="10"/>
      <c r="U62" s="37"/>
    </row>
    <row r="63" spans="1:22" x14ac:dyDescent="0.25">
      <c r="C63" t="str">
        <f>SUBSTITUTE(Sheet1!J378,"30-1-","")</f>
        <v/>
      </c>
      <c r="E63" s="8"/>
      <c r="F63" s="8"/>
      <c r="G63" s="8"/>
      <c r="H63" s="8"/>
      <c r="M63" s="2"/>
      <c r="R63" s="11"/>
      <c r="S63" s="10"/>
      <c r="U63" s="37"/>
    </row>
    <row r="64" spans="1:22" x14ac:dyDescent="0.25">
      <c r="C64" t="str">
        <f>SUBSTITUTE(Sheet1!J6,"30-1-","")</f>
        <v/>
      </c>
      <c r="E64" s="8"/>
      <c r="F64" s="8"/>
      <c r="G64" s="8"/>
      <c r="H64" s="8"/>
      <c r="L64" s="22"/>
      <c r="M64" s="2"/>
      <c r="R64" s="11"/>
      <c r="S64" s="10"/>
      <c r="U64" s="37"/>
    </row>
    <row r="65" spans="3:21" x14ac:dyDescent="0.25">
      <c r="C65" t="str">
        <f>SUBSTITUTE(Sheet1!J7,"30-1-","")</f>
        <v/>
      </c>
      <c r="E65" s="8"/>
      <c r="F65" s="8"/>
      <c r="G65" s="8"/>
      <c r="H65" s="8"/>
      <c r="L65" s="22"/>
      <c r="M65" s="2"/>
      <c r="R65" s="11"/>
      <c r="S65" s="10"/>
      <c r="U65" s="37"/>
    </row>
    <row r="66" spans="3:21" x14ac:dyDescent="0.25">
      <c r="C66" t="str">
        <f>SUBSTITUTE(Sheet1!J20,"30-1-","")</f>
        <v/>
      </c>
      <c r="E66" s="8"/>
      <c r="F66" s="8"/>
      <c r="G66" s="8"/>
      <c r="H66" s="8"/>
      <c r="L66" s="22"/>
      <c r="M66" s="2"/>
      <c r="R66" s="11"/>
      <c r="S66" s="10"/>
      <c r="U66" s="37"/>
    </row>
    <row r="67" spans="3:21" x14ac:dyDescent="0.25">
      <c r="C67" t="str">
        <f>SUBSTITUTE(Sheet1!J21,"30-1-","")</f>
        <v/>
      </c>
      <c r="E67" s="8"/>
      <c r="F67" s="8"/>
      <c r="G67" s="8"/>
      <c r="H67" s="8"/>
      <c r="L67" s="22"/>
      <c r="M67" s="2"/>
      <c r="R67" s="11"/>
      <c r="S67" s="10"/>
      <c r="U67" s="37"/>
    </row>
    <row r="68" spans="3:21" x14ac:dyDescent="0.25">
      <c r="C68" t="str">
        <f>SUBSTITUTE(Sheet1!J39,"30-1-","")</f>
        <v/>
      </c>
      <c r="E68" s="8"/>
      <c r="F68" s="8"/>
      <c r="G68" s="8"/>
      <c r="H68" s="8"/>
      <c r="L68" s="22"/>
      <c r="M68" s="2"/>
      <c r="R68" s="11"/>
      <c r="S68" s="10"/>
      <c r="U68" s="37"/>
    </row>
    <row r="69" spans="3:21" x14ac:dyDescent="0.25">
      <c r="C69" t="str">
        <f>SUBSTITUTE(Sheet1!J40,"30-1-","")</f>
        <v/>
      </c>
      <c r="E69" s="8"/>
      <c r="F69" s="8"/>
      <c r="G69" s="8"/>
      <c r="H69" s="8"/>
      <c r="L69" s="22"/>
      <c r="M69" s="2"/>
      <c r="R69" s="18"/>
      <c r="S69" s="10"/>
      <c r="U69" s="37"/>
    </row>
    <row r="70" spans="3:21" x14ac:dyDescent="0.25">
      <c r="C70" t="str">
        <f>SUBSTITUTE(Sheet1!J41,"30-1-","")</f>
        <v/>
      </c>
      <c r="E70" s="8"/>
      <c r="F70" s="8"/>
      <c r="G70" s="8"/>
      <c r="H70" s="8"/>
      <c r="L70" s="22"/>
      <c r="M70" s="2"/>
      <c r="R70" s="11"/>
      <c r="S70" s="10"/>
      <c r="U70" s="37"/>
    </row>
    <row r="71" spans="3:21" x14ac:dyDescent="0.25">
      <c r="C71" t="str">
        <f>SUBSTITUTE(Sheet1!J42,"30-1-","")</f>
        <v/>
      </c>
      <c r="E71" s="8"/>
      <c r="F71" s="8"/>
      <c r="G71" s="8"/>
      <c r="H71" s="8"/>
      <c r="L71" s="22"/>
      <c r="M71" s="2"/>
      <c r="R71" s="11"/>
      <c r="S71" s="10"/>
      <c r="U71" s="37"/>
    </row>
    <row r="72" spans="3:21" x14ac:dyDescent="0.25">
      <c r="C72" t="str">
        <f>SUBSTITUTE(Sheet1!J43,"30-1-","")</f>
        <v/>
      </c>
      <c r="E72" s="8"/>
      <c r="F72" s="8"/>
      <c r="G72" s="8"/>
      <c r="H72" s="8"/>
      <c r="L72" s="22"/>
      <c r="M72" s="2"/>
      <c r="R72" s="11"/>
      <c r="S72" s="10"/>
      <c r="U72" s="37"/>
    </row>
    <row r="73" spans="3:21" x14ac:dyDescent="0.25">
      <c r="C73" t="str">
        <f>SUBSTITUTE(Sheet1!J26,"30-1-","")</f>
        <v/>
      </c>
      <c r="E73" s="8"/>
      <c r="F73" s="8"/>
      <c r="G73" s="8"/>
      <c r="H73" s="8"/>
      <c r="M73" s="2"/>
      <c r="R73" s="11"/>
      <c r="S73" s="10"/>
      <c r="U73" s="37"/>
    </row>
    <row r="74" spans="3:21" x14ac:dyDescent="0.25">
      <c r="C74" t="str">
        <f>SUBSTITUTE(Sheet1!J27,"30-1-","")</f>
        <v/>
      </c>
      <c r="E74" s="8"/>
      <c r="F74" s="8"/>
      <c r="G74" s="8"/>
      <c r="H74" s="8"/>
      <c r="M74" s="2"/>
      <c r="R74" s="11"/>
      <c r="S74" s="10"/>
      <c r="U74" s="37"/>
    </row>
    <row r="75" spans="3:21" x14ac:dyDescent="0.25">
      <c r="C75" t="str">
        <f>SUBSTITUTE(Sheet1!J28,"30-1-","")</f>
        <v/>
      </c>
      <c r="E75" s="8"/>
      <c r="F75" s="8"/>
      <c r="G75" s="8"/>
      <c r="H75" s="8"/>
      <c r="M75" s="2"/>
      <c r="R75" s="11"/>
      <c r="S75" s="10"/>
      <c r="U75" s="37"/>
    </row>
    <row r="76" spans="3:21" x14ac:dyDescent="0.25">
      <c r="C76" t="str">
        <f>SUBSTITUTE(Sheet1!J32,"30-1-","")</f>
        <v/>
      </c>
      <c r="E76" s="8"/>
      <c r="F76" s="8"/>
      <c r="G76" s="8"/>
      <c r="H76" s="8"/>
      <c r="M76" s="2"/>
      <c r="R76" s="11"/>
      <c r="S76" s="10"/>
      <c r="U76" s="37"/>
    </row>
    <row r="77" spans="3:21" x14ac:dyDescent="0.25">
      <c r="C77" t="str">
        <f>SUBSTITUTE(Sheet1!J33,"30-1-","")</f>
        <v/>
      </c>
      <c r="E77" s="8"/>
      <c r="F77" s="8"/>
      <c r="G77" s="8"/>
      <c r="H77" s="8"/>
      <c r="M77" s="2"/>
      <c r="R77" s="11"/>
      <c r="S77" s="10"/>
      <c r="U77" s="37"/>
    </row>
    <row r="78" spans="3:21" x14ac:dyDescent="0.25">
      <c r="C78" t="str">
        <f>SUBSTITUTE(Sheet1!J34,"30-1-","")</f>
        <v/>
      </c>
      <c r="E78" s="8"/>
      <c r="F78" s="8"/>
      <c r="G78" s="8"/>
      <c r="H78" s="8"/>
      <c r="M78" s="2"/>
      <c r="R78" s="11"/>
      <c r="S78" s="10"/>
      <c r="U78" s="37"/>
    </row>
    <row r="79" spans="3:21" x14ac:dyDescent="0.25">
      <c r="C79" t="str">
        <f>SUBSTITUTE(Sheet1!J35,"30-1-","")</f>
        <v/>
      </c>
      <c r="E79" s="8"/>
      <c r="F79" s="8"/>
      <c r="G79" s="8"/>
      <c r="H79" s="8"/>
      <c r="M79" s="2"/>
      <c r="R79" s="11"/>
      <c r="S79" s="10"/>
      <c r="U79" s="37"/>
    </row>
    <row r="80" spans="3:21" x14ac:dyDescent="0.25">
      <c r="C80" t="str">
        <f>SUBSTITUTE(Sheet1!J36,"30-1-","")</f>
        <v/>
      </c>
      <c r="E80" s="8"/>
      <c r="F80" s="8"/>
      <c r="G80" s="8"/>
      <c r="H80" s="8"/>
      <c r="M80" s="2"/>
      <c r="R80" s="11"/>
      <c r="S80" s="10"/>
      <c r="U80" s="37"/>
    </row>
    <row r="81" spans="1:22" s="22" customFormat="1" x14ac:dyDescent="0.25">
      <c r="A81" s="17"/>
      <c r="B81"/>
      <c r="C81" t="str">
        <f>SUBSTITUTE(Sheet1!J45,"30-1-","")</f>
        <v/>
      </c>
      <c r="D81" s="42"/>
      <c r="E81" s="8"/>
      <c r="F81" s="8"/>
      <c r="G81" s="8"/>
      <c r="H81" s="8"/>
      <c r="I81" s="6"/>
      <c r="J81" s="6"/>
      <c r="K81" s="2"/>
      <c r="L81" s="6"/>
      <c r="M81" s="2"/>
      <c r="N81" s="2"/>
      <c r="O81" s="2"/>
      <c r="P81" s="4"/>
      <c r="Q81" s="4"/>
      <c r="R81" s="11"/>
      <c r="S81" s="10"/>
      <c r="T81" s="34"/>
      <c r="U81" s="37"/>
      <c r="V81" s="6"/>
    </row>
    <row r="82" spans="1:22" x14ac:dyDescent="0.25">
      <c r="C82" t="str">
        <f>SUBSTITUTE(Sheet1!J44,"30-1-","")</f>
        <v/>
      </c>
      <c r="E82" s="8"/>
      <c r="F82" s="8"/>
      <c r="G82" s="8"/>
      <c r="H82" s="8"/>
      <c r="M82" s="2"/>
      <c r="R82" s="11"/>
      <c r="S82" s="10"/>
      <c r="U82" s="37"/>
    </row>
    <row r="83" spans="1:22" x14ac:dyDescent="0.25">
      <c r="C83" t="str">
        <f>SUBSTITUTE(Sheet1!J46,"30-1-","")</f>
        <v/>
      </c>
      <c r="E83" s="8"/>
      <c r="F83" s="8"/>
      <c r="G83" s="8"/>
      <c r="H83" s="8"/>
      <c r="M83" s="2"/>
      <c r="R83" s="18"/>
      <c r="S83" s="10"/>
      <c r="U83" s="37"/>
    </row>
    <row r="84" spans="1:22" x14ac:dyDescent="0.25">
      <c r="C84" t="str">
        <f>SUBSTITUTE(Sheet1!J47,"30-1-","")</f>
        <v/>
      </c>
      <c r="E84" s="8"/>
      <c r="F84" s="8"/>
      <c r="G84" s="8"/>
      <c r="H84" s="8"/>
      <c r="M84" s="2"/>
      <c r="R84" s="11"/>
      <c r="S84" s="10"/>
      <c r="U84" s="37"/>
    </row>
    <row r="85" spans="1:22" x14ac:dyDescent="0.25">
      <c r="C85" t="str">
        <f>SUBSTITUTE(Sheet1!J88,"30-1-","")</f>
        <v/>
      </c>
      <c r="E85" s="8"/>
      <c r="F85" s="8"/>
      <c r="G85" s="8"/>
      <c r="H85" s="8"/>
      <c r="L85" s="22"/>
      <c r="M85" s="2"/>
      <c r="R85" s="11"/>
      <c r="S85" s="10"/>
      <c r="U85" s="37"/>
    </row>
    <row r="86" spans="1:22" x14ac:dyDescent="0.25">
      <c r="C86" t="str">
        <f>SUBSTITUTE(Sheet1!J89,"30-1-","")</f>
        <v/>
      </c>
      <c r="E86" s="8"/>
      <c r="F86" s="8"/>
      <c r="G86" s="8"/>
      <c r="H86" s="8"/>
      <c r="L86" s="22"/>
      <c r="M86" s="2"/>
      <c r="R86" s="11"/>
      <c r="S86" s="10"/>
      <c r="U86" s="37"/>
    </row>
    <row r="87" spans="1:22" x14ac:dyDescent="0.25">
      <c r="C87" t="str">
        <f>SUBSTITUTE(Sheet1!J90,"30-1-","")</f>
        <v/>
      </c>
      <c r="E87" s="8"/>
      <c r="F87" s="8"/>
      <c r="G87" s="8"/>
      <c r="H87" s="8"/>
      <c r="L87" s="22"/>
      <c r="M87" s="2"/>
      <c r="R87" s="11"/>
      <c r="S87" s="10"/>
      <c r="U87" s="37"/>
    </row>
    <row r="88" spans="1:22" x14ac:dyDescent="0.25">
      <c r="C88" t="str">
        <f>SUBSTITUTE(Sheet1!J91,"30-1-","")</f>
        <v/>
      </c>
      <c r="E88" s="8"/>
      <c r="F88" s="8"/>
      <c r="G88" s="8"/>
      <c r="H88" s="8"/>
      <c r="L88" s="22"/>
      <c r="M88" s="2"/>
      <c r="R88" s="11"/>
      <c r="S88" s="10"/>
      <c r="U88" s="37"/>
    </row>
    <row r="89" spans="1:22" x14ac:dyDescent="0.25">
      <c r="C89" t="str">
        <f>SUBSTITUTE(Sheet1!J92,"30-1-","")</f>
        <v/>
      </c>
      <c r="E89" s="8"/>
      <c r="F89" s="8"/>
      <c r="G89" s="8"/>
      <c r="H89" s="8"/>
      <c r="L89" s="22"/>
      <c r="M89" s="2"/>
      <c r="R89" s="11"/>
      <c r="S89" s="10"/>
      <c r="U89" s="37"/>
    </row>
    <row r="90" spans="1:22" x14ac:dyDescent="0.25">
      <c r="C90" t="str">
        <f>SUBSTITUTE(Sheet1!J98,"30-1-","")</f>
        <v/>
      </c>
      <c r="E90" s="8"/>
      <c r="F90" s="8"/>
      <c r="G90" s="8"/>
      <c r="H90" s="8"/>
      <c r="M90" s="2"/>
      <c r="R90" s="11"/>
      <c r="S90" s="10"/>
      <c r="U90" s="37"/>
    </row>
    <row r="91" spans="1:22" x14ac:dyDescent="0.25">
      <c r="C91" t="str">
        <f>SUBSTITUTE(Sheet1!J101,"30-1-","")</f>
        <v/>
      </c>
      <c r="E91" s="8"/>
      <c r="F91" s="8"/>
      <c r="G91" s="8"/>
      <c r="H91" s="8"/>
      <c r="M91" s="2"/>
      <c r="R91" s="18"/>
      <c r="S91" s="10"/>
      <c r="U91" s="37"/>
    </row>
    <row r="92" spans="1:22" x14ac:dyDescent="0.25">
      <c r="C92" t="str">
        <f>SUBSTITUTE(Sheet1!J94,"30-1-","")</f>
        <v/>
      </c>
      <c r="E92" s="8"/>
      <c r="F92" s="8"/>
      <c r="G92" s="8"/>
      <c r="H92" s="8"/>
      <c r="L92" s="22"/>
      <c r="M92" s="2"/>
      <c r="R92" s="18"/>
      <c r="S92" s="10"/>
      <c r="U92" s="37"/>
    </row>
    <row r="93" spans="1:22" x14ac:dyDescent="0.25">
      <c r="C93" t="str">
        <f>SUBSTITUTE(Sheet1!J93,"30-1-","")</f>
        <v/>
      </c>
      <c r="E93" s="8"/>
      <c r="F93" s="8"/>
      <c r="G93" s="8"/>
      <c r="H93" s="8"/>
      <c r="L93" s="22"/>
      <c r="M93" s="2"/>
      <c r="R93" s="11"/>
      <c r="S93" s="10"/>
      <c r="U93" s="37"/>
    </row>
    <row r="94" spans="1:22" x14ac:dyDescent="0.25">
      <c r="C94" t="str">
        <f>SUBSTITUTE(Sheet1!J99,"30-1-","")</f>
        <v/>
      </c>
      <c r="E94" s="8"/>
      <c r="F94" s="8"/>
      <c r="G94" s="8"/>
      <c r="H94" s="8"/>
      <c r="M94" s="2"/>
      <c r="R94" s="11"/>
      <c r="S94" s="10"/>
      <c r="U94" s="37"/>
    </row>
    <row r="95" spans="1:22" x14ac:dyDescent="0.25">
      <c r="C95" t="str">
        <f>SUBSTITUTE(Sheet1!J102,"30-1-","")</f>
        <v/>
      </c>
      <c r="E95" s="8"/>
      <c r="F95" s="8"/>
      <c r="G95" s="8"/>
      <c r="H95" s="8"/>
      <c r="M95" s="2"/>
      <c r="R95" s="11"/>
      <c r="S95" s="10"/>
      <c r="U95" s="37"/>
    </row>
    <row r="96" spans="1:22" s="22" customFormat="1" x14ac:dyDescent="0.25">
      <c r="A96" s="17"/>
      <c r="B96"/>
      <c r="C96" t="str">
        <f>SUBSTITUTE(Sheet1!J100,"30-1-","")</f>
        <v/>
      </c>
      <c r="D96" s="42"/>
      <c r="E96" s="8"/>
      <c r="F96" s="8"/>
      <c r="G96" s="8"/>
      <c r="H96" s="8"/>
      <c r="I96" s="6"/>
      <c r="J96" s="6"/>
      <c r="K96" s="2"/>
      <c r="L96" s="6"/>
      <c r="M96" s="2"/>
      <c r="N96" s="2"/>
      <c r="O96" s="2"/>
      <c r="P96" s="4"/>
      <c r="Q96" s="4"/>
      <c r="R96" s="11"/>
      <c r="S96" s="10"/>
      <c r="T96" s="34"/>
      <c r="U96" s="37"/>
      <c r="V96" s="6"/>
    </row>
    <row r="97" spans="1:22" x14ac:dyDescent="0.25">
      <c r="C97" t="str">
        <f>SUBSTITUTE(Sheet1!J95,"30-1-","")</f>
        <v/>
      </c>
      <c r="E97" s="8"/>
      <c r="F97" s="8"/>
      <c r="G97" s="8"/>
      <c r="H97" s="8"/>
      <c r="L97" s="22"/>
      <c r="M97" s="2"/>
      <c r="R97" s="11"/>
      <c r="S97" s="10"/>
      <c r="U97" s="37"/>
    </row>
    <row r="98" spans="1:22" x14ac:dyDescent="0.25">
      <c r="C98" t="str">
        <f>SUBSTITUTE(Sheet1!J96,"30-1-","")</f>
        <v/>
      </c>
      <c r="E98" s="8"/>
      <c r="F98" s="8"/>
      <c r="G98" s="8"/>
      <c r="H98" s="8"/>
      <c r="L98" s="22"/>
      <c r="M98" s="2"/>
      <c r="R98" s="11"/>
      <c r="S98" s="10"/>
      <c r="U98" s="37"/>
    </row>
    <row r="99" spans="1:22" x14ac:dyDescent="0.25">
      <c r="C99" t="str">
        <f>SUBSTITUTE(Sheet1!J97,"30-1-","")</f>
        <v/>
      </c>
      <c r="E99" s="8"/>
      <c r="F99" s="8"/>
      <c r="G99" s="8"/>
      <c r="H99" s="8"/>
      <c r="L99" s="22"/>
      <c r="M99" s="2"/>
      <c r="R99" s="11"/>
      <c r="S99" s="10"/>
      <c r="U99" s="37"/>
    </row>
    <row r="100" spans="1:22" x14ac:dyDescent="0.25">
      <c r="C100" t="str">
        <f>SUBSTITUTE(Sheet1!J137,"30-1-","")</f>
        <v/>
      </c>
      <c r="E100" s="8"/>
      <c r="F100" s="8"/>
      <c r="G100" s="8"/>
      <c r="H100" s="8"/>
      <c r="L100" s="22"/>
      <c r="M100" s="2"/>
      <c r="R100" s="11"/>
      <c r="S100" s="10"/>
      <c r="U100" s="37"/>
    </row>
    <row r="101" spans="1:22" x14ac:dyDescent="0.25">
      <c r="C101" t="str">
        <f>SUBSTITUTE(Sheet1!J138,"30-1-","")</f>
        <v/>
      </c>
      <c r="E101" s="8"/>
      <c r="F101" s="8"/>
      <c r="G101" s="8"/>
      <c r="H101" s="8"/>
      <c r="L101" s="22"/>
      <c r="M101" s="2"/>
      <c r="R101" s="11"/>
      <c r="S101" s="10"/>
      <c r="U101" s="37"/>
    </row>
    <row r="102" spans="1:22" x14ac:dyDescent="0.25">
      <c r="C102" t="str">
        <f>SUBSTITUTE(Sheet1!J139,"30-1-","")</f>
        <v/>
      </c>
      <c r="E102" s="8"/>
      <c r="F102" s="8"/>
      <c r="G102" s="8"/>
      <c r="H102" s="8"/>
      <c r="L102" s="22"/>
      <c r="M102" s="2"/>
      <c r="R102" s="18"/>
      <c r="S102" s="10"/>
      <c r="U102" s="37"/>
    </row>
    <row r="103" spans="1:22" x14ac:dyDescent="0.25">
      <c r="C103" t="str">
        <f>SUBSTITUTE(Sheet1!J140,"30-1-","")</f>
        <v/>
      </c>
      <c r="E103" s="8"/>
      <c r="F103" s="8"/>
      <c r="G103" s="8"/>
      <c r="H103" s="8"/>
      <c r="L103" s="22"/>
      <c r="M103" s="2"/>
      <c r="R103" s="18"/>
      <c r="S103" s="10"/>
      <c r="U103" s="37"/>
    </row>
    <row r="104" spans="1:22" x14ac:dyDescent="0.25">
      <c r="C104" t="str">
        <f>SUBSTITUTE(Sheet1!J141,"30-1-","")</f>
        <v/>
      </c>
      <c r="E104" s="8"/>
      <c r="F104" s="8"/>
      <c r="G104" s="8"/>
      <c r="H104" s="8"/>
      <c r="L104" s="22"/>
      <c r="M104" s="2"/>
      <c r="R104" s="18"/>
      <c r="S104" s="10"/>
      <c r="U104" s="37"/>
    </row>
    <row r="105" spans="1:22" x14ac:dyDescent="0.25">
      <c r="C105" t="str">
        <f>SUBSTITUTE(Sheet1!J161,"30-1-","")</f>
        <v/>
      </c>
      <c r="E105" s="8"/>
      <c r="F105" s="8"/>
      <c r="G105" s="8"/>
      <c r="H105" s="8"/>
      <c r="M105" s="2"/>
      <c r="R105" s="11"/>
      <c r="S105" s="10"/>
      <c r="U105" s="37"/>
    </row>
    <row r="106" spans="1:22" x14ac:dyDescent="0.25">
      <c r="C106" t="str">
        <f>SUBSTITUTE(Sheet1!J162,"30-1-","")</f>
        <v/>
      </c>
      <c r="E106" s="8"/>
      <c r="F106" s="8"/>
      <c r="G106" s="8"/>
      <c r="H106" s="8"/>
      <c r="M106" s="2"/>
      <c r="R106" s="11"/>
      <c r="S106" s="10"/>
      <c r="U106" s="37"/>
    </row>
    <row r="107" spans="1:22" x14ac:dyDescent="0.25">
      <c r="C107" t="str">
        <f>SUBSTITUTE(Sheet1!J163,"30-1-","")</f>
        <v/>
      </c>
      <c r="E107" s="8"/>
      <c r="F107" s="8"/>
      <c r="G107" s="8"/>
      <c r="H107" s="8"/>
      <c r="M107" s="2"/>
      <c r="R107" s="11"/>
      <c r="S107" s="10"/>
      <c r="U107" s="37"/>
    </row>
    <row r="108" spans="1:22" x14ac:dyDescent="0.25">
      <c r="C108" t="str">
        <f>SUBSTITUTE(Sheet1!J164,"30-1-","")</f>
        <v/>
      </c>
      <c r="E108" s="8"/>
      <c r="F108" s="8"/>
      <c r="G108" s="8"/>
      <c r="H108" s="8"/>
      <c r="M108" s="2"/>
      <c r="R108" s="11"/>
      <c r="S108" s="10"/>
      <c r="U108" s="37"/>
    </row>
    <row r="109" spans="1:22" x14ac:dyDescent="0.25">
      <c r="C109" t="str">
        <f>SUBSTITUTE(Sheet1!J165,"30-1-","")</f>
        <v/>
      </c>
      <c r="E109" s="8"/>
      <c r="F109" s="8"/>
      <c r="G109" s="8"/>
      <c r="H109" s="8"/>
      <c r="M109" s="2"/>
      <c r="R109" s="11"/>
      <c r="S109" s="10"/>
      <c r="U109" s="37"/>
    </row>
    <row r="110" spans="1:22" s="22" customFormat="1" x14ac:dyDescent="0.25">
      <c r="A110" s="17"/>
      <c r="B110"/>
      <c r="C110" t="str">
        <f>SUBSTITUTE(Sheet1!J166,"30-1-","")</f>
        <v/>
      </c>
      <c r="D110" s="42"/>
      <c r="E110" s="8"/>
      <c r="F110" s="8"/>
      <c r="G110" s="8"/>
      <c r="H110" s="8"/>
      <c r="I110" s="6"/>
      <c r="J110" s="6"/>
      <c r="K110" s="2"/>
      <c r="L110" s="6"/>
      <c r="M110" s="2"/>
      <c r="N110" s="2"/>
      <c r="O110" s="2"/>
      <c r="P110" s="4"/>
      <c r="Q110" s="4"/>
      <c r="R110" s="18"/>
      <c r="S110" s="10"/>
      <c r="T110" s="34"/>
      <c r="U110" s="37"/>
      <c r="V110" s="6"/>
    </row>
    <row r="111" spans="1:22" s="22" customFormat="1" x14ac:dyDescent="0.25">
      <c r="A111" s="17"/>
      <c r="B111"/>
      <c r="C111" t="str">
        <f>SUBSTITUTE(Sheet1!J223,"30-1-","")</f>
        <v/>
      </c>
      <c r="D111" s="42"/>
      <c r="E111" s="8"/>
      <c r="F111" s="8"/>
      <c r="G111" s="8"/>
      <c r="H111" s="8"/>
      <c r="I111" s="6"/>
      <c r="J111" s="6"/>
      <c r="K111" s="2"/>
      <c r="M111" s="2"/>
      <c r="N111" s="2"/>
      <c r="O111" s="2"/>
      <c r="P111" s="4"/>
      <c r="Q111" s="4"/>
      <c r="R111" s="11"/>
      <c r="S111" s="10"/>
      <c r="T111" s="34"/>
      <c r="U111" s="37"/>
      <c r="V111" s="6"/>
    </row>
    <row r="112" spans="1:22" x14ac:dyDescent="0.25">
      <c r="C112" t="str">
        <f>SUBSTITUTE(Sheet1!J224,"30-1-","")</f>
        <v/>
      </c>
      <c r="E112" s="8"/>
      <c r="F112" s="8"/>
      <c r="G112" s="8"/>
      <c r="H112" s="8"/>
      <c r="L112" s="22"/>
      <c r="M112" s="2"/>
      <c r="R112" s="11"/>
      <c r="S112" s="10"/>
      <c r="U112" s="37"/>
    </row>
    <row r="113" spans="3:21" x14ac:dyDescent="0.25">
      <c r="C113" t="str">
        <f>SUBSTITUTE(Sheet1!J244,"30-1-","")</f>
        <v/>
      </c>
      <c r="E113" s="8"/>
      <c r="F113" s="8"/>
      <c r="G113" s="8"/>
      <c r="H113" s="8"/>
      <c r="M113" s="2"/>
      <c r="R113" s="11"/>
      <c r="S113" s="10"/>
      <c r="U113" s="37"/>
    </row>
    <row r="114" spans="3:21" x14ac:dyDescent="0.25">
      <c r="C114" t="str">
        <f>SUBSTITUTE(Sheet1!J245,"30-1-","")</f>
        <v/>
      </c>
      <c r="E114" s="8"/>
      <c r="F114" s="8"/>
      <c r="G114" s="8"/>
      <c r="H114" s="8"/>
      <c r="M114" s="2"/>
      <c r="R114" s="11"/>
      <c r="S114" s="10"/>
      <c r="U114" s="37"/>
    </row>
    <row r="115" spans="3:21" x14ac:dyDescent="0.25">
      <c r="C115" t="str">
        <f>SUBSTITUTE(Sheet1!J246,"30-1-","")</f>
        <v/>
      </c>
      <c r="E115" s="8"/>
      <c r="F115" s="8"/>
      <c r="G115" s="8"/>
      <c r="H115" s="8"/>
      <c r="M115" s="2"/>
      <c r="R115" s="11"/>
      <c r="S115" s="10"/>
      <c r="U115" s="37"/>
    </row>
    <row r="116" spans="3:21" x14ac:dyDescent="0.25">
      <c r="C116" t="str">
        <f>SUBSTITUTE(Sheet1!J253,"30-1-","")</f>
        <v/>
      </c>
      <c r="E116" s="8"/>
      <c r="F116" s="8"/>
      <c r="G116" s="8"/>
      <c r="H116" s="8"/>
      <c r="M116" s="2"/>
      <c r="R116" s="11"/>
      <c r="S116" s="10"/>
      <c r="U116" s="37"/>
    </row>
    <row r="117" spans="3:21" x14ac:dyDescent="0.25">
      <c r="C117" t="str">
        <f>SUBSTITUTE(Sheet1!J254,"30-1-","")</f>
        <v/>
      </c>
      <c r="E117" s="8"/>
      <c r="F117" s="8"/>
      <c r="G117" s="8"/>
      <c r="H117" s="8"/>
      <c r="M117" s="2"/>
      <c r="R117" s="11"/>
      <c r="S117" s="10"/>
      <c r="U117" s="37"/>
    </row>
    <row r="118" spans="3:21" x14ac:dyDescent="0.25">
      <c r="C118" t="str">
        <f>SUBSTITUTE(Sheet1!J259,"30-1-","")</f>
        <v/>
      </c>
      <c r="E118" s="8"/>
      <c r="F118" s="8"/>
      <c r="G118" s="8"/>
      <c r="H118" s="8"/>
      <c r="M118" s="2"/>
      <c r="R118" s="11"/>
      <c r="S118" s="10"/>
      <c r="U118" s="37"/>
    </row>
    <row r="119" spans="3:21" x14ac:dyDescent="0.25">
      <c r="C119" t="str">
        <f>SUBSTITUTE(Sheet1!J260,"30-1-","")</f>
        <v/>
      </c>
      <c r="E119" s="8"/>
      <c r="F119" s="8"/>
      <c r="G119" s="8"/>
      <c r="H119" s="8"/>
      <c r="M119" s="2"/>
      <c r="R119" s="11"/>
      <c r="S119" s="10"/>
      <c r="U119" s="37"/>
    </row>
    <row r="120" spans="3:21" x14ac:dyDescent="0.25">
      <c r="C120" t="str">
        <f>SUBSTITUTE(Sheet1!J261,"30-1-","")</f>
        <v/>
      </c>
      <c r="E120" s="8"/>
      <c r="F120" s="8"/>
      <c r="G120" s="8"/>
      <c r="H120" s="8"/>
      <c r="M120" s="2"/>
      <c r="R120" s="11"/>
      <c r="S120" s="10"/>
      <c r="U120" s="37"/>
    </row>
    <row r="121" spans="3:21" x14ac:dyDescent="0.25">
      <c r="C121" t="str">
        <f>SUBSTITUTE(Sheet1!J262,"30-1-","")</f>
        <v/>
      </c>
      <c r="E121" s="8"/>
      <c r="F121" s="8"/>
      <c r="G121" s="8"/>
      <c r="H121" s="8"/>
      <c r="M121" s="2"/>
      <c r="R121" s="11"/>
      <c r="S121" s="10"/>
      <c r="U121" s="37"/>
    </row>
    <row r="122" spans="3:21" x14ac:dyDescent="0.25">
      <c r="C122" t="str">
        <f>SUBSTITUTE(Sheet1!J328,"30-1-","")</f>
        <v/>
      </c>
      <c r="E122" s="8"/>
      <c r="F122" s="8"/>
      <c r="G122" s="8"/>
      <c r="H122" s="8"/>
      <c r="M122" s="2"/>
      <c r="R122" s="11"/>
      <c r="S122" s="10"/>
      <c r="U122" s="37"/>
    </row>
    <row r="123" spans="3:21" x14ac:dyDescent="0.25">
      <c r="C123" t="str">
        <f>SUBSTITUTE(Sheet1!J329,"30-1-","")</f>
        <v/>
      </c>
      <c r="E123" s="8"/>
      <c r="F123" s="8"/>
      <c r="G123" s="8"/>
      <c r="H123" s="8"/>
      <c r="M123" s="2"/>
      <c r="R123" s="11"/>
      <c r="S123" s="10"/>
      <c r="U123" s="37"/>
    </row>
    <row r="124" spans="3:21" x14ac:dyDescent="0.25">
      <c r="C124" t="str">
        <f>SUBSTITUTE(Sheet1!J330,"30-1-","")</f>
        <v/>
      </c>
      <c r="E124" s="8"/>
      <c r="F124" s="8"/>
      <c r="G124" s="8"/>
      <c r="H124" s="8"/>
      <c r="M124" s="2"/>
      <c r="R124" s="11"/>
      <c r="S124" s="10"/>
      <c r="U124" s="37"/>
    </row>
    <row r="125" spans="3:21" x14ac:dyDescent="0.25">
      <c r="C125" t="str">
        <f>SUBSTITUTE(Sheet1!J331,"30-1-","")</f>
        <v/>
      </c>
      <c r="E125" s="8"/>
      <c r="F125" s="8"/>
      <c r="G125" s="8"/>
      <c r="H125" s="8"/>
      <c r="M125" s="2"/>
      <c r="R125" s="11"/>
      <c r="S125" s="10"/>
      <c r="U125" s="37"/>
    </row>
    <row r="126" spans="3:21" x14ac:dyDescent="0.25">
      <c r="C126" t="str">
        <f>SUBSTITUTE(Sheet1!J332,"30-1-","")</f>
        <v/>
      </c>
      <c r="E126" s="8"/>
      <c r="F126" s="8"/>
      <c r="G126" s="8"/>
      <c r="H126" s="8"/>
      <c r="M126" s="2"/>
      <c r="R126" s="11"/>
      <c r="S126" s="10"/>
      <c r="U126" s="37"/>
    </row>
    <row r="127" spans="3:21" x14ac:dyDescent="0.25">
      <c r="C127" t="str">
        <f>SUBSTITUTE(Sheet1!J333,"30-1-","")</f>
        <v/>
      </c>
      <c r="E127" s="8"/>
      <c r="F127" s="8"/>
      <c r="G127" s="8"/>
      <c r="H127" s="8"/>
      <c r="M127" s="2"/>
      <c r="R127" s="11"/>
      <c r="S127" s="10"/>
      <c r="U127" s="37"/>
    </row>
    <row r="128" spans="3:21" x14ac:dyDescent="0.25">
      <c r="C128" t="str">
        <f>SUBSTITUTE(Sheet1!J334,"30-1-","")</f>
        <v/>
      </c>
      <c r="E128" s="8"/>
      <c r="F128" s="8"/>
      <c r="G128" s="8"/>
      <c r="H128" s="8"/>
      <c r="M128" s="2"/>
      <c r="R128" s="11"/>
      <c r="S128" s="10"/>
      <c r="U128" s="37"/>
    </row>
    <row r="129" spans="3:21" x14ac:dyDescent="0.25">
      <c r="C129" t="str">
        <f>SUBSTITUTE(Sheet1!J337,"30-1-","")</f>
        <v/>
      </c>
      <c r="E129" s="8"/>
      <c r="F129" s="8"/>
      <c r="G129" s="8"/>
      <c r="H129" s="8"/>
      <c r="M129" s="2"/>
      <c r="R129" s="11"/>
      <c r="S129" s="10"/>
      <c r="U129" s="37"/>
    </row>
    <row r="130" spans="3:21" x14ac:dyDescent="0.25">
      <c r="C130" t="str">
        <f>SUBSTITUTE(Sheet1!J339,"30-1-","")</f>
        <v/>
      </c>
      <c r="E130" s="8"/>
      <c r="F130" s="8"/>
      <c r="G130" s="8"/>
      <c r="H130" s="8"/>
      <c r="M130" s="2"/>
      <c r="R130" s="11"/>
      <c r="S130" s="10"/>
      <c r="U130" s="37"/>
    </row>
    <row r="131" spans="3:21" x14ac:dyDescent="0.25">
      <c r="C131" t="str">
        <f>SUBSTITUTE(Sheet1!J338,"30-1-","")</f>
        <v/>
      </c>
      <c r="E131" s="8"/>
      <c r="F131" s="8"/>
      <c r="G131" s="8"/>
      <c r="H131" s="8"/>
      <c r="M131" s="2"/>
      <c r="R131" s="11"/>
      <c r="S131" s="10"/>
      <c r="U131" s="37"/>
    </row>
    <row r="132" spans="3:21" x14ac:dyDescent="0.25">
      <c r="C132" t="str">
        <f>SUBSTITUTE(Sheet1!J340,"30-1-","")</f>
        <v/>
      </c>
      <c r="E132" s="8"/>
      <c r="F132" s="8"/>
      <c r="G132" s="8"/>
      <c r="H132" s="8"/>
      <c r="M132" s="2"/>
      <c r="R132" s="11"/>
      <c r="S132" s="10"/>
      <c r="U132" s="37"/>
    </row>
    <row r="133" spans="3:21" x14ac:dyDescent="0.25">
      <c r="C133" t="str">
        <f>SUBSTITUTE(Sheet1!J341,"30-1-","")</f>
        <v/>
      </c>
      <c r="E133" s="8"/>
      <c r="F133" s="8"/>
      <c r="G133" s="8"/>
      <c r="H133" s="8"/>
      <c r="M133" s="2"/>
      <c r="R133" s="11"/>
      <c r="S133" s="10"/>
      <c r="U133" s="37"/>
    </row>
    <row r="134" spans="3:21" x14ac:dyDescent="0.25">
      <c r="C134" t="str">
        <f>SUBSTITUTE(Sheet1!J342,"30-1-","")</f>
        <v/>
      </c>
      <c r="E134" s="8"/>
      <c r="F134" s="8"/>
      <c r="G134" s="8"/>
      <c r="H134" s="8"/>
      <c r="M134" s="2"/>
      <c r="R134" s="11"/>
      <c r="S134" s="10"/>
      <c r="U134" s="37"/>
    </row>
    <row r="135" spans="3:21" x14ac:dyDescent="0.25">
      <c r="C135" t="str">
        <f>SUBSTITUTE(Sheet1!J343,"30-1-","")</f>
        <v/>
      </c>
      <c r="E135" s="8"/>
      <c r="F135" s="8"/>
      <c r="G135" s="8"/>
      <c r="H135" s="8"/>
      <c r="M135" s="2"/>
      <c r="R135" s="11"/>
      <c r="S135" s="10"/>
      <c r="U135" s="37"/>
    </row>
    <row r="136" spans="3:21" x14ac:dyDescent="0.25">
      <c r="C136" t="str">
        <f>SUBSTITUTE(Sheet1!J344,"30-1-","")</f>
        <v/>
      </c>
      <c r="E136" s="8"/>
      <c r="F136" s="8"/>
      <c r="G136" s="8"/>
      <c r="H136" s="8"/>
      <c r="M136" s="2"/>
      <c r="R136" s="11"/>
      <c r="S136" s="10"/>
      <c r="U136" s="37"/>
    </row>
    <row r="137" spans="3:21" x14ac:dyDescent="0.25">
      <c r="C137" t="str">
        <f>SUBSTITUTE(Sheet1!J345,"30-1-","")</f>
        <v/>
      </c>
      <c r="E137" s="8"/>
      <c r="F137" s="8"/>
      <c r="G137" s="8"/>
      <c r="H137" s="8"/>
      <c r="M137" s="2"/>
      <c r="R137" s="11"/>
      <c r="S137" s="10"/>
      <c r="U137" s="37"/>
    </row>
    <row r="138" spans="3:21" x14ac:dyDescent="0.25">
      <c r="C138" t="str">
        <f>SUBSTITUTE(Sheet1!J346,"30-1-","")</f>
        <v/>
      </c>
      <c r="E138" s="8"/>
      <c r="F138" s="8"/>
      <c r="G138" s="8"/>
      <c r="H138" s="8"/>
      <c r="M138" s="2"/>
      <c r="R138" s="11"/>
      <c r="S138" s="10"/>
      <c r="U138" s="37"/>
    </row>
    <row r="139" spans="3:21" x14ac:dyDescent="0.25">
      <c r="C139" t="str">
        <f>SUBSTITUTE(Sheet1!J347,"30-1-","")</f>
        <v/>
      </c>
      <c r="E139" s="8"/>
      <c r="F139" s="8"/>
      <c r="G139" s="8"/>
      <c r="H139" s="8"/>
      <c r="M139" s="2"/>
      <c r="R139" s="11"/>
      <c r="S139" s="10"/>
      <c r="U139" s="37"/>
    </row>
    <row r="140" spans="3:21" x14ac:dyDescent="0.25">
      <c r="C140" t="str">
        <f>SUBSTITUTE(Sheet1!J361,"30-1-","")</f>
        <v/>
      </c>
      <c r="E140" s="8"/>
      <c r="F140" s="8"/>
      <c r="G140" s="8"/>
      <c r="H140" s="8"/>
      <c r="M140" s="2"/>
      <c r="R140" s="11"/>
      <c r="S140" s="10"/>
      <c r="U140" s="37"/>
    </row>
    <row r="141" spans="3:21" x14ac:dyDescent="0.25">
      <c r="C141" t="str">
        <f>SUBSTITUTE(Sheet1!J362,"30-1-","")</f>
        <v/>
      </c>
      <c r="E141" s="8"/>
      <c r="F141" s="8"/>
      <c r="G141" s="8"/>
      <c r="H141" s="8"/>
      <c r="M141" s="2"/>
      <c r="R141" s="11"/>
      <c r="S141" s="10"/>
      <c r="U141" s="37"/>
    </row>
    <row r="142" spans="3:21" x14ac:dyDescent="0.25">
      <c r="C142" t="str">
        <f>SUBSTITUTE(Sheet1!J364,"30-1-","")</f>
        <v/>
      </c>
      <c r="E142" s="8"/>
      <c r="F142" s="8"/>
      <c r="G142" s="8"/>
      <c r="H142" s="8"/>
      <c r="M142" s="2"/>
      <c r="R142" s="11"/>
      <c r="S142" s="10"/>
      <c r="U142" s="37"/>
    </row>
    <row r="143" spans="3:21" x14ac:dyDescent="0.25">
      <c r="C143" t="str">
        <f>SUBSTITUTE(Sheet1!J365,"30-1-","")</f>
        <v/>
      </c>
      <c r="E143" s="8"/>
      <c r="F143" s="8"/>
      <c r="G143" s="8"/>
      <c r="H143" s="8"/>
      <c r="M143" s="2"/>
      <c r="R143" s="11"/>
      <c r="S143" s="10"/>
      <c r="U143" s="37"/>
    </row>
    <row r="144" spans="3:21" x14ac:dyDescent="0.25">
      <c r="C144" t="str">
        <f>SUBSTITUTE(Sheet1!J172,"30-1-","")</f>
        <v/>
      </c>
      <c r="E144" s="8"/>
      <c r="F144" s="8"/>
      <c r="G144" s="8"/>
      <c r="H144" s="8"/>
      <c r="M144" s="2"/>
      <c r="R144" s="11"/>
      <c r="S144" s="10"/>
      <c r="U144" s="37"/>
    </row>
    <row r="145" spans="3:21" x14ac:dyDescent="0.25">
      <c r="C145" t="str">
        <f>SUBSTITUTE(Sheet1!J173,"30-1-","")</f>
        <v/>
      </c>
      <c r="E145" s="8"/>
      <c r="F145" s="8"/>
      <c r="G145" s="8"/>
      <c r="H145" s="8"/>
      <c r="M145" s="2"/>
      <c r="R145" s="11"/>
      <c r="S145" s="10"/>
      <c r="U145" s="37"/>
    </row>
    <row r="146" spans="3:21" x14ac:dyDescent="0.25">
      <c r="C146" t="str">
        <f>SUBSTITUTE(Sheet1!J174,"30-1-","")</f>
        <v/>
      </c>
      <c r="E146" s="8"/>
      <c r="F146" s="8"/>
      <c r="G146" s="8"/>
      <c r="H146" s="8"/>
      <c r="M146" s="2"/>
      <c r="R146" s="11"/>
      <c r="S146" s="10"/>
      <c r="U146" s="37"/>
    </row>
    <row r="147" spans="3:21" x14ac:dyDescent="0.25">
      <c r="C147" t="str">
        <f>SUBSTITUTE(Sheet1!J225,"30-1-","")</f>
        <v/>
      </c>
      <c r="E147" s="8"/>
      <c r="F147" s="8"/>
      <c r="G147" s="8"/>
      <c r="H147" s="8"/>
      <c r="M147" s="2"/>
      <c r="R147" s="11"/>
      <c r="S147" s="10"/>
      <c r="U147" s="37"/>
    </row>
    <row r="148" spans="3:21" x14ac:dyDescent="0.25">
      <c r="C148" t="str">
        <f>SUBSTITUTE(Sheet1!J226,"30-1-","")</f>
        <v/>
      </c>
      <c r="E148" s="8"/>
      <c r="F148" s="8"/>
      <c r="G148" s="8"/>
      <c r="H148" s="8"/>
      <c r="M148" s="2"/>
      <c r="R148" s="11"/>
      <c r="S148" s="10"/>
      <c r="U148" s="37"/>
    </row>
    <row r="149" spans="3:21" x14ac:dyDescent="0.25">
      <c r="C149" t="str">
        <f>SUBSTITUTE(Sheet1!J227,"30-1-","")</f>
        <v/>
      </c>
      <c r="E149" s="8"/>
      <c r="F149" s="8"/>
      <c r="G149" s="8"/>
      <c r="H149" s="8"/>
      <c r="M149" s="2"/>
      <c r="R149" s="11"/>
      <c r="S149" s="10"/>
      <c r="U149" s="37"/>
    </row>
    <row r="150" spans="3:21" x14ac:dyDescent="0.25">
      <c r="C150" t="str">
        <f>SUBSTITUTE(Sheet1!J228,"30-1-","")</f>
        <v/>
      </c>
      <c r="E150" s="8"/>
      <c r="F150" s="8"/>
      <c r="G150" s="8"/>
      <c r="H150" s="8"/>
      <c r="M150" s="2"/>
      <c r="R150" s="11"/>
      <c r="S150" s="10"/>
      <c r="U150" s="37"/>
    </row>
    <row r="151" spans="3:21" x14ac:dyDescent="0.25">
      <c r="C151" t="str">
        <f>SUBSTITUTE(Sheet1!J272,"30-1-","")</f>
        <v/>
      </c>
      <c r="E151" s="8"/>
      <c r="F151" s="8"/>
      <c r="G151" s="8"/>
      <c r="H151" s="8"/>
      <c r="M151" s="2"/>
      <c r="R151" s="11"/>
      <c r="S151" s="10"/>
      <c r="U151" s="37"/>
    </row>
    <row r="152" spans="3:21" x14ac:dyDescent="0.25">
      <c r="C152" t="str">
        <f>SUBSTITUTE(Sheet1!J273,"30-1-","")</f>
        <v/>
      </c>
      <c r="E152" s="8"/>
      <c r="F152" s="8"/>
      <c r="G152" s="8"/>
      <c r="H152" s="8"/>
      <c r="M152" s="2"/>
      <c r="R152" s="11"/>
      <c r="S152" s="10"/>
      <c r="U152" s="37"/>
    </row>
    <row r="153" spans="3:21" x14ac:dyDescent="0.25">
      <c r="C153" t="str">
        <f>SUBSTITUTE(Sheet1!J274,"30-1-","")</f>
        <v/>
      </c>
      <c r="E153" s="8"/>
      <c r="F153" s="8"/>
      <c r="G153" s="8"/>
      <c r="H153" s="8"/>
      <c r="M153" s="2"/>
      <c r="R153" s="11"/>
      <c r="S153" s="10"/>
      <c r="U153" s="37"/>
    </row>
    <row r="154" spans="3:21" x14ac:dyDescent="0.25">
      <c r="C154" t="str">
        <f>SUBSTITUTE(Sheet1!J275,"30-1-","")</f>
        <v/>
      </c>
      <c r="E154" s="8"/>
      <c r="F154" s="8"/>
      <c r="G154" s="8"/>
      <c r="H154" s="8"/>
      <c r="M154" s="2"/>
      <c r="R154" s="11"/>
      <c r="S154" s="10"/>
      <c r="U154" s="37"/>
    </row>
    <row r="155" spans="3:21" x14ac:dyDescent="0.25">
      <c r="C155" t="str">
        <f>SUBSTITUTE(Sheet1!J276,"30-1-","")</f>
        <v/>
      </c>
      <c r="E155" s="8"/>
      <c r="F155" s="8"/>
      <c r="G155" s="8"/>
      <c r="H155" s="8"/>
      <c r="M155" s="2"/>
      <c r="R155" s="11"/>
      <c r="S155" s="10"/>
      <c r="U155" s="37"/>
    </row>
    <row r="156" spans="3:21" x14ac:dyDescent="0.25">
      <c r="C156" t="str">
        <f>SUBSTITUTE(Sheet1!J280,"30-1-","")</f>
        <v/>
      </c>
      <c r="E156" s="8"/>
      <c r="F156" s="8"/>
      <c r="G156" s="8"/>
      <c r="H156" s="8"/>
      <c r="M156" s="2"/>
      <c r="R156" s="11"/>
      <c r="S156" s="10"/>
      <c r="U156" s="37"/>
    </row>
    <row r="157" spans="3:21" x14ac:dyDescent="0.25">
      <c r="C157" t="str">
        <f>SUBSTITUTE(Sheet1!J281,"30-1-","")</f>
        <v/>
      </c>
      <c r="E157" s="8"/>
      <c r="F157" s="8"/>
      <c r="G157" s="8"/>
      <c r="H157" s="8"/>
      <c r="M157" s="2"/>
      <c r="R157" s="11"/>
      <c r="S157" s="10"/>
      <c r="U157" s="37"/>
    </row>
    <row r="158" spans="3:21" x14ac:dyDescent="0.25">
      <c r="C158" t="str">
        <f>SUBSTITUTE(Sheet1!J282,"30-1-","")</f>
        <v/>
      </c>
      <c r="E158" s="8"/>
      <c r="F158" s="8"/>
      <c r="G158" s="8"/>
      <c r="H158" s="8"/>
      <c r="M158" s="2"/>
      <c r="R158" s="11"/>
      <c r="S158" s="10"/>
      <c r="U158" s="37"/>
    </row>
    <row r="159" spans="3:21" x14ac:dyDescent="0.25">
      <c r="C159" t="str">
        <f>SUBSTITUTE(Sheet1!J306,"30-1-","")</f>
        <v/>
      </c>
      <c r="E159" s="8"/>
      <c r="F159" s="8"/>
      <c r="G159" s="8"/>
      <c r="H159" s="8"/>
      <c r="M159" s="2"/>
      <c r="R159" s="11"/>
      <c r="S159" s="10"/>
      <c r="U159" s="37"/>
    </row>
    <row r="160" spans="3:21" x14ac:dyDescent="0.25">
      <c r="C160" t="str">
        <f>SUBSTITUTE(Sheet1!J307,"30-1-","")</f>
        <v/>
      </c>
      <c r="E160" s="8"/>
      <c r="F160" s="8"/>
      <c r="G160" s="8"/>
      <c r="H160" s="8"/>
      <c r="M160" s="2"/>
      <c r="R160" s="11"/>
      <c r="S160" s="10"/>
      <c r="U160" s="37"/>
    </row>
    <row r="161" spans="3:21" x14ac:dyDescent="0.25">
      <c r="C161" t="str">
        <f>SUBSTITUTE(Sheet1!J308,"30-1-","")</f>
        <v/>
      </c>
      <c r="E161" s="8"/>
      <c r="F161" s="8"/>
      <c r="G161" s="8"/>
      <c r="H161" s="8"/>
      <c r="M161" s="2"/>
      <c r="R161" s="11"/>
      <c r="S161" s="10"/>
      <c r="U161" s="37"/>
    </row>
    <row r="162" spans="3:21" x14ac:dyDescent="0.25">
      <c r="C162" t="str">
        <f>SUBSTITUTE(Sheet1!J309,"30-1-","")</f>
        <v/>
      </c>
      <c r="E162" s="8"/>
      <c r="F162" s="8"/>
      <c r="G162" s="8"/>
      <c r="H162" s="8"/>
      <c r="M162" s="2"/>
      <c r="R162" s="11"/>
      <c r="S162" s="10"/>
      <c r="U162" s="37"/>
    </row>
    <row r="163" spans="3:21" x14ac:dyDescent="0.25">
      <c r="C163" t="str">
        <f>SUBSTITUTE(Sheet1!J310,"30-1-","")</f>
        <v/>
      </c>
      <c r="E163" s="8"/>
      <c r="F163" s="8"/>
      <c r="G163" s="8"/>
      <c r="H163" s="8"/>
      <c r="M163" s="2"/>
      <c r="R163" s="11"/>
      <c r="S163" s="10"/>
      <c r="U163" s="37"/>
    </row>
    <row r="164" spans="3:21" x14ac:dyDescent="0.25">
      <c r="C164" t="str">
        <f>SUBSTITUTE(Sheet1!J311,"30-1-","")</f>
        <v/>
      </c>
      <c r="E164" s="8"/>
      <c r="F164" s="8"/>
      <c r="G164" s="8"/>
      <c r="H164" s="8"/>
      <c r="M164" s="2"/>
      <c r="R164" s="11"/>
      <c r="S164" s="10"/>
      <c r="U164" s="37"/>
    </row>
    <row r="165" spans="3:21" x14ac:dyDescent="0.25">
      <c r="C165" t="str">
        <f>SUBSTITUTE(Sheet1!J82,"30-1-","")</f>
        <v/>
      </c>
      <c r="E165" s="8"/>
      <c r="F165" s="8"/>
      <c r="G165" s="8"/>
      <c r="H165" s="8"/>
      <c r="L165" s="22"/>
      <c r="M165" s="2"/>
      <c r="R165" s="18"/>
      <c r="S165" s="10"/>
      <c r="U165" s="37"/>
    </row>
    <row r="166" spans="3:21" x14ac:dyDescent="0.25">
      <c r="C166" t="str">
        <f>SUBSTITUTE(Sheet1!J83,"30-1-","")</f>
        <v/>
      </c>
      <c r="E166" s="8"/>
      <c r="F166" s="8"/>
      <c r="G166" s="8"/>
      <c r="H166" s="8"/>
      <c r="L166" s="22"/>
      <c r="M166" s="2"/>
      <c r="R166" s="11"/>
      <c r="S166" s="10"/>
      <c r="U166" s="37"/>
    </row>
    <row r="167" spans="3:21" x14ac:dyDescent="0.25">
      <c r="C167" t="str">
        <f>SUBSTITUTE(Sheet1!J121,"30-1-","")</f>
        <v/>
      </c>
      <c r="E167" s="8"/>
      <c r="F167" s="8"/>
      <c r="G167" s="8"/>
      <c r="H167" s="8"/>
      <c r="M167" s="2"/>
      <c r="R167" s="11"/>
      <c r="S167" s="10"/>
      <c r="U167" s="37"/>
    </row>
    <row r="168" spans="3:21" x14ac:dyDescent="0.25">
      <c r="C168" t="str">
        <f>SUBSTITUTE(Sheet1!J123,"30-1-","")</f>
        <v/>
      </c>
      <c r="E168" s="8"/>
      <c r="F168" s="8"/>
      <c r="G168" s="8"/>
      <c r="H168" s="8"/>
      <c r="M168" s="2"/>
      <c r="R168" s="11"/>
      <c r="S168" s="10"/>
      <c r="U168" s="37"/>
    </row>
    <row r="169" spans="3:21" x14ac:dyDescent="0.25">
      <c r="C169" t="str">
        <f>SUBSTITUTE(Sheet1!J122,"30-1-","")</f>
        <v/>
      </c>
      <c r="E169" s="8"/>
      <c r="F169" s="8"/>
      <c r="G169" s="8"/>
      <c r="H169" s="8"/>
      <c r="M169" s="2"/>
      <c r="R169" s="11"/>
      <c r="S169" s="10"/>
      <c r="U169" s="37"/>
    </row>
    <row r="170" spans="3:21" x14ac:dyDescent="0.25">
      <c r="C170" t="str">
        <f>SUBSTITUTE(Sheet1!J124,"30-1-","")</f>
        <v/>
      </c>
      <c r="E170" s="8"/>
      <c r="F170" s="8"/>
      <c r="G170" s="8"/>
      <c r="H170" s="8"/>
      <c r="M170" s="2"/>
      <c r="R170" s="18"/>
      <c r="S170" s="10"/>
      <c r="U170" s="37"/>
    </row>
    <row r="171" spans="3:21" x14ac:dyDescent="0.25">
      <c r="C171" t="str">
        <f>SUBSTITUTE(Sheet1!J125,"30-1-","")</f>
        <v/>
      </c>
      <c r="E171" s="8"/>
      <c r="F171" s="8"/>
      <c r="G171" s="8"/>
      <c r="H171" s="8"/>
      <c r="M171" s="2"/>
      <c r="R171" s="11"/>
      <c r="S171" s="10"/>
      <c r="U171" s="37"/>
    </row>
    <row r="172" spans="3:21" x14ac:dyDescent="0.25">
      <c r="C172" t="str">
        <f>SUBSTITUTE(Sheet1!J126,"30-1-","")</f>
        <v/>
      </c>
      <c r="E172" s="8"/>
      <c r="F172" s="8"/>
      <c r="G172" s="8"/>
      <c r="H172" s="8"/>
      <c r="M172" s="2"/>
      <c r="R172" s="11"/>
      <c r="S172" s="10"/>
      <c r="U172" s="37"/>
    </row>
    <row r="173" spans="3:21" x14ac:dyDescent="0.25">
      <c r="C173" t="str">
        <f>SUBSTITUTE(Sheet1!J127,"30-1-","")</f>
        <v/>
      </c>
      <c r="E173" s="8"/>
      <c r="F173" s="8"/>
      <c r="G173" s="8"/>
      <c r="H173" s="8"/>
      <c r="M173" s="2"/>
      <c r="R173" s="11"/>
      <c r="S173" s="10"/>
      <c r="U173" s="37"/>
    </row>
    <row r="174" spans="3:21" x14ac:dyDescent="0.25">
      <c r="C174" t="str">
        <f>SUBSTITUTE(Sheet1!J128,"30-1-","")</f>
        <v/>
      </c>
      <c r="E174" s="8"/>
      <c r="F174" s="8"/>
      <c r="G174" s="8"/>
      <c r="H174" s="8"/>
      <c r="M174" s="2"/>
      <c r="R174" s="11"/>
      <c r="S174" s="10"/>
      <c r="U174" s="37"/>
    </row>
    <row r="175" spans="3:21" x14ac:dyDescent="0.25">
      <c r="C175" t="str">
        <f>SUBSTITUTE(Sheet1!J168,"30-1-","")</f>
        <v/>
      </c>
      <c r="E175" s="8"/>
      <c r="F175" s="8"/>
      <c r="G175" s="8"/>
      <c r="H175" s="8"/>
      <c r="M175" s="2"/>
      <c r="R175" s="11"/>
      <c r="S175" s="10"/>
      <c r="U175" s="37"/>
    </row>
    <row r="176" spans="3:21" x14ac:dyDescent="0.25">
      <c r="C176" t="str">
        <f>SUBSTITUTE(Sheet1!J169,"30-1-","")</f>
        <v/>
      </c>
      <c r="E176" s="8"/>
      <c r="F176" s="8"/>
      <c r="G176" s="8"/>
      <c r="H176" s="8"/>
      <c r="M176" s="2"/>
      <c r="R176" s="11"/>
      <c r="S176" s="10"/>
      <c r="U176" s="37"/>
    </row>
    <row r="177" spans="3:21" x14ac:dyDescent="0.25">
      <c r="C177" t="str">
        <f>SUBSTITUTE(Sheet1!J170,"30-1-","")</f>
        <v/>
      </c>
      <c r="E177" s="8"/>
      <c r="F177" s="8"/>
      <c r="G177" s="8"/>
      <c r="H177" s="8"/>
      <c r="M177" s="2"/>
      <c r="R177" s="11"/>
      <c r="S177" s="10"/>
      <c r="U177" s="37"/>
    </row>
    <row r="178" spans="3:21" x14ac:dyDescent="0.25">
      <c r="C178" t="str">
        <f>SUBSTITUTE(Sheet1!J171,"30-1-","")</f>
        <v/>
      </c>
      <c r="E178" s="8"/>
      <c r="F178" s="8"/>
      <c r="G178" s="8"/>
      <c r="H178" s="8"/>
      <c r="M178" s="2"/>
      <c r="R178" s="11"/>
      <c r="S178" s="10"/>
      <c r="U178" s="37"/>
    </row>
    <row r="179" spans="3:21" x14ac:dyDescent="0.25">
      <c r="C179" t="str">
        <f>SUBSTITUTE(Sheet1!J230,"30-1-","")</f>
        <v/>
      </c>
      <c r="E179" s="8"/>
      <c r="F179" s="8"/>
      <c r="G179" s="8"/>
      <c r="H179" s="8"/>
      <c r="L179" s="22"/>
      <c r="M179" s="2"/>
      <c r="R179" s="11"/>
      <c r="S179" s="10"/>
      <c r="U179" s="37"/>
    </row>
    <row r="180" spans="3:21" x14ac:dyDescent="0.25">
      <c r="C180" t="str">
        <f>SUBSTITUTE(Sheet1!J229,"30-1-","")</f>
        <v/>
      </c>
      <c r="E180" s="8"/>
      <c r="F180" s="8"/>
      <c r="G180" s="8"/>
      <c r="H180" s="8"/>
      <c r="L180" s="22"/>
      <c r="M180" s="2"/>
      <c r="R180" s="11"/>
      <c r="S180" s="10"/>
      <c r="U180" s="37"/>
    </row>
    <row r="181" spans="3:21" x14ac:dyDescent="0.25">
      <c r="C181" t="str">
        <f>SUBSTITUTE(Sheet1!J231,"30-1-","")</f>
        <v/>
      </c>
      <c r="E181" s="8"/>
      <c r="F181" s="8"/>
      <c r="G181" s="8"/>
      <c r="H181" s="8"/>
      <c r="L181" s="22"/>
      <c r="M181" s="2"/>
      <c r="R181" s="11"/>
      <c r="S181" s="10"/>
      <c r="U181" s="37"/>
    </row>
    <row r="182" spans="3:21" x14ac:dyDescent="0.25">
      <c r="C182" t="str">
        <f>SUBSTITUTE(Sheet1!J2,"30-1-","")</f>
        <v/>
      </c>
      <c r="E182" s="8"/>
      <c r="F182" s="8"/>
      <c r="G182" s="8"/>
      <c r="H182" s="8"/>
      <c r="M182" s="2"/>
      <c r="R182" s="18"/>
      <c r="S182" s="10"/>
      <c r="U182" s="37"/>
    </row>
    <row r="183" spans="3:21" x14ac:dyDescent="0.25">
      <c r="C183" t="str">
        <f>SUBSTITUTE(Sheet1!J3,"30-1-","")</f>
        <v/>
      </c>
      <c r="E183" s="8"/>
      <c r="F183" s="8"/>
      <c r="G183" s="8"/>
      <c r="H183" s="8"/>
      <c r="M183" s="2"/>
      <c r="R183" s="11"/>
      <c r="S183" s="10"/>
      <c r="U183" s="37"/>
    </row>
    <row r="184" spans="3:21" x14ac:dyDescent="0.25">
      <c r="C184" t="str">
        <f>SUBSTITUTE(Sheet1!J4,"30-1-","")</f>
        <v/>
      </c>
      <c r="E184" s="8"/>
      <c r="F184" s="8"/>
      <c r="G184" s="8"/>
      <c r="H184" s="8"/>
      <c r="M184" s="2"/>
      <c r="R184" s="11"/>
      <c r="S184" s="10"/>
      <c r="U184" s="37"/>
    </row>
    <row r="185" spans="3:21" x14ac:dyDescent="0.25">
      <c r="C185" t="str">
        <f>SUBSTITUTE(Sheet1!J5,"30-1-","")</f>
        <v/>
      </c>
      <c r="E185" s="8"/>
      <c r="F185" s="8"/>
      <c r="G185" s="8"/>
      <c r="H185" s="8"/>
      <c r="M185" s="2"/>
      <c r="R185" s="11"/>
      <c r="S185" s="10"/>
      <c r="U185" s="37"/>
    </row>
    <row r="186" spans="3:21" x14ac:dyDescent="0.25">
      <c r="C186" t="str">
        <f>SUBSTITUTE(Sheet1!J103,"30-1-","")</f>
        <v/>
      </c>
      <c r="E186" s="8"/>
      <c r="F186" s="8"/>
      <c r="G186" s="8"/>
      <c r="H186" s="8"/>
      <c r="M186" s="2"/>
      <c r="R186" s="18"/>
      <c r="S186" s="10"/>
      <c r="U186" s="37"/>
    </row>
    <row r="187" spans="3:21" x14ac:dyDescent="0.25">
      <c r="C187" t="str">
        <f>SUBSTITUTE(Sheet1!J104,"30-1-","")</f>
        <v/>
      </c>
      <c r="E187" s="8"/>
      <c r="F187" s="8"/>
      <c r="G187" s="8"/>
      <c r="H187" s="8"/>
      <c r="M187" s="2"/>
      <c r="R187" s="11"/>
      <c r="S187" s="10"/>
      <c r="U187" s="37"/>
    </row>
    <row r="188" spans="3:21" x14ac:dyDescent="0.25">
      <c r="C188" t="str">
        <f>SUBSTITUTE(Sheet1!J193,"30-1-","")</f>
        <v/>
      </c>
      <c r="E188" s="8"/>
      <c r="F188" s="8"/>
      <c r="G188" s="8"/>
      <c r="H188" s="8"/>
      <c r="L188" s="22"/>
      <c r="M188" s="2"/>
      <c r="R188" s="18"/>
      <c r="S188" s="10"/>
      <c r="U188" s="37"/>
    </row>
    <row r="189" spans="3:21" x14ac:dyDescent="0.25">
      <c r="C189" t="str">
        <f>SUBSTITUTE(Sheet1!J194,"30-1-","")</f>
        <v/>
      </c>
      <c r="E189" s="8"/>
      <c r="F189" s="8"/>
      <c r="G189" s="8"/>
      <c r="H189" s="8"/>
      <c r="L189" s="22"/>
      <c r="M189" s="2"/>
      <c r="R189" s="11"/>
      <c r="S189" s="10"/>
      <c r="U189" s="37"/>
    </row>
    <row r="190" spans="3:21" x14ac:dyDescent="0.25">
      <c r="C190" t="str">
        <f>SUBSTITUTE(Sheet1!J255,"30-1-","")</f>
        <v/>
      </c>
      <c r="E190" s="8"/>
      <c r="F190" s="8"/>
      <c r="G190" s="8"/>
      <c r="H190" s="8"/>
      <c r="M190" s="2"/>
      <c r="R190" s="11"/>
      <c r="S190" s="10"/>
      <c r="U190" s="37"/>
    </row>
    <row r="191" spans="3:21" x14ac:dyDescent="0.25">
      <c r="C191" t="str">
        <f>SUBSTITUTE(Sheet1!J257,"30-1-","")</f>
        <v/>
      </c>
      <c r="E191" s="8"/>
      <c r="F191" s="8"/>
      <c r="G191" s="8"/>
      <c r="H191" s="8"/>
      <c r="M191" s="2"/>
      <c r="R191" s="11"/>
      <c r="S191" s="10"/>
      <c r="U191" s="37"/>
    </row>
    <row r="192" spans="3:21" x14ac:dyDescent="0.25">
      <c r="C192" t="str">
        <f>SUBSTITUTE(Sheet1!J256,"30-1-","")</f>
        <v/>
      </c>
      <c r="E192" s="8"/>
      <c r="F192" s="8"/>
      <c r="G192" s="8"/>
      <c r="H192" s="8"/>
      <c r="M192" s="2"/>
      <c r="R192" s="11"/>
      <c r="S192" s="10"/>
      <c r="U192" s="37"/>
    </row>
    <row r="193" spans="1:21" x14ac:dyDescent="0.25">
      <c r="C193" t="str">
        <f>SUBSTITUTE(Sheet1!J258,"30-1-","")</f>
        <v/>
      </c>
      <c r="E193" s="8"/>
      <c r="F193" s="8"/>
      <c r="G193" s="8"/>
      <c r="H193" s="8"/>
      <c r="M193" s="2"/>
      <c r="R193" s="11"/>
      <c r="S193" s="10"/>
      <c r="U193" s="37"/>
    </row>
    <row r="194" spans="1:21" x14ac:dyDescent="0.25">
      <c r="A194" s="29"/>
      <c r="B194" s="29"/>
      <c r="C194" s="29"/>
      <c r="D194" s="40"/>
      <c r="E194" s="8"/>
      <c r="F194" s="8"/>
      <c r="G194" s="8"/>
      <c r="H194" s="8"/>
      <c r="M194" s="2"/>
      <c r="R194" s="11"/>
      <c r="S194" s="10"/>
      <c r="T194" s="32"/>
      <c r="U194" s="37"/>
    </row>
    <row r="195" spans="1:21" x14ac:dyDescent="0.25">
      <c r="A195" s="29"/>
      <c r="B195" s="29"/>
      <c r="C195" s="29"/>
      <c r="D195" s="40"/>
      <c r="E195" s="8"/>
      <c r="F195" s="8"/>
      <c r="G195" s="8"/>
      <c r="H195" s="8"/>
      <c r="M195" s="2"/>
      <c r="R195" s="11"/>
      <c r="S195" s="10"/>
      <c r="T195" s="32"/>
      <c r="U195" s="37"/>
    </row>
    <row r="196" spans="1:21" x14ac:dyDescent="0.25">
      <c r="A196" s="29"/>
      <c r="B196" s="29"/>
      <c r="C196" s="29"/>
      <c r="D196" s="40"/>
      <c r="E196" s="8"/>
      <c r="F196" s="8"/>
      <c r="G196" s="8"/>
      <c r="H196" s="8"/>
      <c r="M196" s="2"/>
      <c r="R196" s="18"/>
      <c r="S196" s="10"/>
      <c r="T196" s="29"/>
      <c r="U196" s="37"/>
    </row>
    <row r="197" spans="1:21" x14ac:dyDescent="0.25">
      <c r="A197" s="29"/>
      <c r="B197" s="29"/>
      <c r="C197" s="29"/>
      <c r="D197" s="40"/>
      <c r="E197" s="8"/>
      <c r="F197" s="8"/>
      <c r="G197" s="8"/>
      <c r="H197" s="8"/>
      <c r="M197" s="2"/>
      <c r="R197" s="11"/>
      <c r="S197" s="10"/>
      <c r="T197" s="29"/>
      <c r="U197" s="37"/>
    </row>
    <row r="198" spans="1:21" x14ac:dyDescent="0.25">
      <c r="A198" s="29"/>
      <c r="B198" s="29"/>
      <c r="C198" s="29"/>
      <c r="D198" s="40"/>
      <c r="E198" s="8"/>
      <c r="F198" s="8"/>
      <c r="G198" s="8"/>
      <c r="H198" s="8"/>
      <c r="M198" s="2"/>
      <c r="R198" s="11"/>
      <c r="S198" s="10"/>
      <c r="T198" s="29"/>
      <c r="U198" s="37"/>
    </row>
    <row r="199" spans="1:21" x14ac:dyDescent="0.25">
      <c r="A199" s="29"/>
      <c r="B199" s="29"/>
      <c r="C199" s="29"/>
      <c r="D199" s="40"/>
      <c r="E199" s="8"/>
      <c r="F199" s="8"/>
      <c r="G199" s="8"/>
      <c r="H199" s="8"/>
      <c r="M199" s="2"/>
      <c r="R199" s="11"/>
      <c r="S199" s="10"/>
      <c r="T199" s="33"/>
      <c r="U199" s="37"/>
    </row>
    <row r="200" spans="1:21" x14ac:dyDescent="0.25">
      <c r="A200" s="29"/>
      <c r="B200" s="29"/>
      <c r="C200" s="29"/>
      <c r="D200" s="40"/>
      <c r="E200" s="8"/>
      <c r="F200" s="8"/>
      <c r="G200" s="8"/>
      <c r="H200" s="8"/>
      <c r="M200" s="2"/>
      <c r="R200" s="11"/>
      <c r="S200" s="10"/>
      <c r="T200" s="33"/>
      <c r="U200" s="37"/>
    </row>
    <row r="201" spans="1:21" x14ac:dyDescent="0.25">
      <c r="A201" s="29"/>
      <c r="B201" s="29"/>
      <c r="C201" s="29"/>
      <c r="D201" s="40"/>
      <c r="E201" s="8"/>
      <c r="F201" s="8"/>
      <c r="G201" s="8"/>
      <c r="H201" s="8"/>
      <c r="M201" s="2"/>
      <c r="R201" s="11"/>
      <c r="S201" s="10"/>
      <c r="T201" s="33"/>
      <c r="U201" s="37"/>
    </row>
    <row r="202" spans="1:21" x14ac:dyDescent="0.25">
      <c r="A202" s="29"/>
      <c r="B202" s="29"/>
      <c r="C202" s="29"/>
      <c r="D202" s="40"/>
      <c r="E202" s="8"/>
      <c r="F202" s="8"/>
      <c r="G202" s="8"/>
      <c r="H202" s="8"/>
      <c r="M202" s="2"/>
      <c r="R202" s="11"/>
      <c r="S202" s="10"/>
      <c r="T202" s="33"/>
      <c r="U202" s="37"/>
    </row>
    <row r="203" spans="1:21" x14ac:dyDescent="0.25">
      <c r="A203" s="29"/>
      <c r="B203" s="29"/>
      <c r="C203" s="29"/>
      <c r="D203" s="40"/>
      <c r="E203" s="8"/>
      <c r="F203" s="8"/>
      <c r="G203" s="8"/>
      <c r="H203" s="8"/>
      <c r="M203" s="2"/>
      <c r="R203" s="11"/>
      <c r="S203" s="10"/>
      <c r="T203" s="33"/>
      <c r="U203" s="37"/>
    </row>
    <row r="204" spans="1:21" x14ac:dyDescent="0.25">
      <c r="A204" s="29"/>
      <c r="B204" s="29"/>
      <c r="C204" s="29"/>
      <c r="D204" s="40"/>
      <c r="E204" s="8"/>
      <c r="F204" s="8"/>
      <c r="G204" s="8"/>
      <c r="H204" s="8"/>
      <c r="M204" s="2"/>
      <c r="R204" s="11"/>
      <c r="S204" s="10"/>
      <c r="T204" s="33"/>
      <c r="U204" s="37"/>
    </row>
    <row r="205" spans="1:21" x14ac:dyDescent="0.25">
      <c r="A205" s="29"/>
      <c r="B205" s="29"/>
      <c r="C205" s="29"/>
      <c r="D205" s="40"/>
      <c r="E205" s="8"/>
      <c r="F205" s="8"/>
      <c r="G205" s="8"/>
      <c r="H205" s="8"/>
      <c r="M205" s="2"/>
      <c r="R205" s="11"/>
      <c r="S205" s="10"/>
      <c r="T205" s="29"/>
      <c r="U205" s="37"/>
    </row>
    <row r="206" spans="1:21" x14ac:dyDescent="0.25">
      <c r="A206" s="29"/>
      <c r="B206" s="29"/>
      <c r="C206" s="29"/>
      <c r="D206" s="40"/>
      <c r="E206" s="8"/>
      <c r="F206" s="8"/>
      <c r="G206" s="8"/>
      <c r="H206" s="8"/>
      <c r="M206" s="2"/>
      <c r="R206" s="11"/>
      <c r="S206" s="10"/>
      <c r="T206" s="29"/>
      <c r="U206" s="37"/>
    </row>
    <row r="207" spans="1:21" x14ac:dyDescent="0.25">
      <c r="A207" s="29"/>
      <c r="B207" s="29"/>
      <c r="C207" s="29"/>
      <c r="D207" s="40"/>
      <c r="E207" s="8"/>
      <c r="F207" s="8"/>
      <c r="G207" s="8"/>
      <c r="H207" s="8"/>
      <c r="M207" s="2"/>
      <c r="R207" s="11"/>
      <c r="S207" s="10"/>
      <c r="T207" s="29"/>
      <c r="U207" s="37"/>
    </row>
    <row r="208" spans="1:21" x14ac:dyDescent="0.25">
      <c r="A208" s="29"/>
      <c r="B208" s="29"/>
      <c r="C208" s="29"/>
      <c r="D208" s="40"/>
      <c r="E208" s="8"/>
      <c r="F208" s="8"/>
      <c r="G208" s="8"/>
      <c r="H208" s="8"/>
      <c r="M208" s="2"/>
      <c r="R208" s="11"/>
      <c r="S208" s="10"/>
      <c r="T208" s="29"/>
      <c r="U208" s="37"/>
    </row>
    <row r="209" spans="1:21" x14ac:dyDescent="0.25">
      <c r="A209" s="29"/>
      <c r="B209" s="29"/>
      <c r="C209" s="29"/>
      <c r="D209" s="40"/>
      <c r="E209" s="8"/>
      <c r="F209" s="8"/>
      <c r="G209" s="8"/>
      <c r="H209" s="8"/>
      <c r="M209" s="2"/>
      <c r="R209" s="11"/>
      <c r="S209" s="10"/>
      <c r="T209" s="29"/>
      <c r="U209" s="37"/>
    </row>
    <row r="210" spans="1:21" x14ac:dyDescent="0.25">
      <c r="A210" s="29"/>
      <c r="B210" s="29"/>
      <c r="C210" s="29"/>
      <c r="D210" s="40"/>
      <c r="E210" s="8"/>
      <c r="F210" s="8"/>
      <c r="G210" s="8"/>
      <c r="H210" s="8"/>
      <c r="M210" s="2"/>
      <c r="R210" s="11"/>
      <c r="S210" s="10"/>
      <c r="T210" s="29"/>
      <c r="U210" s="37"/>
    </row>
    <row r="211" spans="1:21" x14ac:dyDescent="0.25">
      <c r="A211" s="29"/>
      <c r="B211" s="29"/>
      <c r="C211" s="29"/>
      <c r="D211" s="40"/>
      <c r="E211" s="8"/>
      <c r="F211" s="8"/>
      <c r="G211" s="8"/>
      <c r="H211" s="8"/>
      <c r="M211" s="2"/>
      <c r="R211" s="18"/>
      <c r="S211" s="10"/>
      <c r="T211" s="29"/>
      <c r="U211" s="37"/>
    </row>
    <row r="212" spans="1:21" x14ac:dyDescent="0.25">
      <c r="A212" s="29"/>
      <c r="B212" s="29"/>
      <c r="C212" s="29"/>
      <c r="D212" s="40"/>
      <c r="E212" s="8"/>
      <c r="F212" s="8"/>
      <c r="G212" s="8"/>
      <c r="H212" s="8"/>
      <c r="M212" s="2"/>
      <c r="R212" s="11"/>
      <c r="S212" s="10"/>
      <c r="T212" s="29"/>
      <c r="U212" s="37"/>
    </row>
    <row r="213" spans="1:21" x14ac:dyDescent="0.25">
      <c r="A213" s="29"/>
      <c r="B213" s="29"/>
      <c r="C213" s="29"/>
      <c r="D213" s="40"/>
      <c r="E213" s="8"/>
      <c r="F213" s="8"/>
      <c r="G213" s="8"/>
      <c r="H213" s="8"/>
      <c r="M213" s="2"/>
      <c r="R213" s="18"/>
      <c r="S213" s="10"/>
      <c r="T213" s="29"/>
      <c r="U213" s="37"/>
    </row>
    <row r="214" spans="1:21" x14ac:dyDescent="0.25">
      <c r="A214" s="29"/>
      <c r="B214" s="29"/>
      <c r="C214" s="29"/>
      <c r="D214" s="40"/>
      <c r="E214" s="8"/>
      <c r="F214" s="8"/>
      <c r="G214" s="8"/>
      <c r="H214" s="8"/>
      <c r="M214" s="2"/>
      <c r="R214" s="18"/>
      <c r="S214" s="10"/>
      <c r="T214" s="29"/>
      <c r="U214" s="37"/>
    </row>
    <row r="215" spans="1:21" x14ac:dyDescent="0.25">
      <c r="A215" s="29"/>
      <c r="B215" s="29"/>
      <c r="C215" s="29"/>
      <c r="D215" s="40"/>
      <c r="E215" s="8"/>
      <c r="F215" s="8"/>
      <c r="G215" s="8"/>
      <c r="H215" s="8"/>
      <c r="M215" s="2"/>
      <c r="R215" s="11"/>
      <c r="S215" s="10"/>
      <c r="T215" s="29"/>
      <c r="U215" s="37"/>
    </row>
    <row r="216" spans="1:21" x14ac:dyDescent="0.25">
      <c r="A216" s="29"/>
      <c r="B216" s="29"/>
      <c r="C216" s="29"/>
      <c r="D216" s="40"/>
      <c r="E216" s="8"/>
      <c r="F216" s="8"/>
      <c r="G216" s="8"/>
      <c r="H216" s="8"/>
      <c r="M216" s="2"/>
      <c r="R216" s="18"/>
      <c r="S216" s="10"/>
      <c r="T216" s="29"/>
      <c r="U216" s="37"/>
    </row>
    <row r="217" spans="1:21" x14ac:dyDescent="0.25">
      <c r="A217" s="29"/>
      <c r="B217" s="29"/>
      <c r="C217" s="29"/>
      <c r="D217" s="40"/>
      <c r="E217" s="8"/>
      <c r="F217" s="8"/>
      <c r="G217" s="8"/>
      <c r="H217" s="8"/>
      <c r="M217" s="2"/>
      <c r="R217" s="11"/>
      <c r="S217" s="10"/>
      <c r="T217" s="32"/>
      <c r="U217" s="37"/>
    </row>
    <row r="218" spans="1:21" x14ac:dyDescent="0.25">
      <c r="A218" s="29"/>
      <c r="B218" s="29"/>
      <c r="C218" s="29"/>
      <c r="D218" s="40"/>
      <c r="E218" s="8"/>
      <c r="F218" s="8"/>
      <c r="G218" s="8"/>
      <c r="H218" s="8"/>
      <c r="M218" s="2"/>
      <c r="R218" s="11"/>
      <c r="S218" s="10"/>
      <c r="T218" s="32"/>
      <c r="U218" s="37"/>
    </row>
    <row r="219" spans="1:21" x14ac:dyDescent="0.25">
      <c r="A219" s="29"/>
      <c r="B219" s="29"/>
      <c r="C219" s="29"/>
      <c r="D219" s="40"/>
      <c r="E219" s="8"/>
      <c r="F219" s="8"/>
      <c r="G219" s="8"/>
      <c r="H219" s="8"/>
      <c r="M219" s="2"/>
      <c r="R219" s="18"/>
      <c r="S219" s="10"/>
      <c r="T219" s="32"/>
      <c r="U219" s="37"/>
    </row>
    <row r="220" spans="1:21" x14ac:dyDescent="0.25">
      <c r="A220" s="29"/>
      <c r="B220" s="29"/>
      <c r="C220" s="29"/>
      <c r="D220" s="40"/>
      <c r="E220" s="8"/>
      <c r="F220" s="21"/>
      <c r="G220" s="21"/>
      <c r="H220" s="8"/>
      <c r="I220" s="22"/>
      <c r="J220" s="22"/>
      <c r="K220" s="24"/>
      <c r="L220" s="22"/>
      <c r="M220" s="24"/>
      <c r="N220" s="24"/>
      <c r="O220" s="24"/>
      <c r="P220" s="25"/>
      <c r="Q220" s="25"/>
      <c r="R220" s="26"/>
      <c r="S220" s="27"/>
      <c r="T220" s="32"/>
      <c r="U220" s="37"/>
    </row>
    <row r="221" spans="1:21" x14ac:dyDescent="0.25">
      <c r="A221" s="29"/>
      <c r="B221" s="29"/>
      <c r="C221" s="29"/>
      <c r="D221" s="40"/>
      <c r="E221" s="8"/>
      <c r="F221" s="8"/>
      <c r="G221" s="8"/>
      <c r="H221" s="8"/>
      <c r="M221" s="2"/>
      <c r="R221" s="11"/>
      <c r="S221" s="10"/>
      <c r="T221" s="32"/>
      <c r="U221" s="37"/>
    </row>
    <row r="222" spans="1:21" x14ac:dyDescent="0.25">
      <c r="A222" s="29"/>
      <c r="B222" s="29"/>
      <c r="C222" s="29"/>
      <c r="D222" s="40"/>
      <c r="E222" s="8"/>
      <c r="F222" s="8"/>
      <c r="G222" s="8"/>
      <c r="H222" s="8"/>
      <c r="M222" s="2"/>
      <c r="R222" s="18"/>
      <c r="S222" s="10"/>
      <c r="T222" s="32"/>
      <c r="U222" s="37"/>
    </row>
    <row r="223" spans="1:21" x14ac:dyDescent="0.25">
      <c r="A223" s="29"/>
      <c r="B223" s="29"/>
      <c r="C223" s="29"/>
      <c r="D223" s="40"/>
      <c r="E223" s="8"/>
      <c r="F223" s="8"/>
      <c r="G223" s="8"/>
      <c r="H223" s="8"/>
      <c r="M223" s="2"/>
      <c r="R223" s="11"/>
      <c r="S223" s="10"/>
      <c r="T223" s="32"/>
      <c r="U223" s="37"/>
    </row>
    <row r="224" spans="1:21" x14ac:dyDescent="0.25">
      <c r="A224" s="29"/>
      <c r="B224" s="29"/>
      <c r="C224" s="29"/>
      <c r="D224" s="40"/>
      <c r="E224" s="8"/>
      <c r="F224" s="8"/>
      <c r="G224" s="8"/>
      <c r="H224" s="8"/>
      <c r="M224" s="2"/>
      <c r="R224" s="11"/>
      <c r="S224" s="10"/>
      <c r="T224" s="32"/>
      <c r="U224" s="37"/>
    </row>
    <row r="225" spans="1:21" x14ac:dyDescent="0.25">
      <c r="A225" s="29"/>
      <c r="B225" s="29"/>
      <c r="C225" s="29"/>
      <c r="D225" s="40"/>
      <c r="E225" s="8"/>
      <c r="F225" s="8"/>
      <c r="G225" s="8"/>
      <c r="H225" s="8"/>
      <c r="M225" s="2"/>
      <c r="R225" s="11"/>
      <c r="S225" s="10"/>
      <c r="T225" s="32"/>
      <c r="U225" s="37"/>
    </row>
    <row r="226" spans="1:21" x14ac:dyDescent="0.25">
      <c r="A226" s="29"/>
      <c r="B226" s="29"/>
      <c r="C226" s="29"/>
      <c r="D226" s="40"/>
      <c r="E226" s="8"/>
      <c r="F226" s="8"/>
      <c r="G226" s="8"/>
      <c r="H226" s="8"/>
      <c r="M226" s="2"/>
      <c r="R226" s="11"/>
      <c r="S226" s="10"/>
      <c r="T226" s="32"/>
      <c r="U226" s="37"/>
    </row>
    <row r="227" spans="1:21" x14ac:dyDescent="0.25">
      <c r="A227" s="29"/>
      <c r="B227" s="29"/>
      <c r="C227" s="29"/>
      <c r="D227" s="40"/>
      <c r="E227" s="8"/>
      <c r="F227" s="8"/>
      <c r="G227" s="8"/>
      <c r="H227" s="8"/>
      <c r="M227" s="2"/>
      <c r="R227" s="11"/>
      <c r="S227" s="10"/>
      <c r="T227" s="32"/>
      <c r="U227" s="37"/>
    </row>
    <row r="228" spans="1:21" x14ac:dyDescent="0.25">
      <c r="A228" s="29"/>
      <c r="B228" s="29"/>
      <c r="C228" s="29"/>
      <c r="D228" s="40"/>
      <c r="E228" s="8"/>
      <c r="F228" s="8"/>
      <c r="G228" s="8"/>
      <c r="H228" s="8"/>
      <c r="M228" s="2"/>
      <c r="R228" s="18"/>
      <c r="S228" s="10"/>
      <c r="T228" s="29"/>
      <c r="U228" s="37"/>
    </row>
    <row r="229" spans="1:21" x14ac:dyDescent="0.25">
      <c r="A229" s="29"/>
      <c r="B229" s="29"/>
      <c r="C229" s="29"/>
      <c r="D229" s="40"/>
      <c r="E229" s="8"/>
      <c r="F229" s="8"/>
      <c r="G229" s="8"/>
      <c r="H229" s="8"/>
      <c r="M229" s="2"/>
      <c r="R229" s="18"/>
      <c r="S229" s="10"/>
      <c r="T229" s="29"/>
      <c r="U229" s="37"/>
    </row>
    <row r="230" spans="1:21" x14ac:dyDescent="0.25">
      <c r="A230" s="29"/>
      <c r="B230" s="29"/>
      <c r="C230" s="29"/>
      <c r="D230" s="40"/>
      <c r="E230" s="8"/>
      <c r="F230" s="8"/>
      <c r="G230" s="8"/>
      <c r="H230" s="8"/>
      <c r="M230" s="2"/>
      <c r="R230" s="11"/>
      <c r="S230" s="10"/>
      <c r="T230" s="29"/>
      <c r="U230" s="37"/>
    </row>
    <row r="231" spans="1:21" x14ac:dyDescent="0.25">
      <c r="A231" s="29"/>
      <c r="B231" s="29"/>
      <c r="C231" s="29"/>
      <c r="D231" s="40"/>
      <c r="E231" s="8"/>
      <c r="F231" s="8"/>
      <c r="G231" s="8"/>
      <c r="H231" s="8"/>
      <c r="M231" s="2"/>
      <c r="R231" s="11"/>
      <c r="S231" s="10"/>
      <c r="T231" s="29"/>
      <c r="U231" s="37"/>
    </row>
    <row r="232" spans="1:21" x14ac:dyDescent="0.25">
      <c r="A232" s="29"/>
      <c r="B232" s="29"/>
      <c r="C232" s="29"/>
      <c r="D232" s="40"/>
      <c r="E232" s="8"/>
      <c r="F232" s="8"/>
      <c r="G232" s="8"/>
      <c r="H232" s="8"/>
      <c r="M232" s="2"/>
      <c r="R232" s="11"/>
      <c r="S232" s="10"/>
      <c r="T232" s="29"/>
      <c r="U232" s="37"/>
    </row>
    <row r="233" spans="1:21" x14ac:dyDescent="0.25">
      <c r="A233" s="29"/>
      <c r="B233" s="29"/>
      <c r="C233" s="29"/>
      <c r="D233" s="29"/>
      <c r="E233" s="8"/>
      <c r="F233" s="8"/>
      <c r="G233" s="8"/>
      <c r="H233" s="8"/>
      <c r="M233" s="2"/>
      <c r="R233" s="11"/>
      <c r="S233" s="10"/>
      <c r="T233" s="32"/>
      <c r="U233" s="37"/>
    </row>
    <row r="234" spans="1:21" x14ac:dyDescent="0.25">
      <c r="A234" s="29"/>
      <c r="B234" s="29"/>
      <c r="C234" s="29"/>
      <c r="D234" s="29"/>
      <c r="E234" s="8"/>
      <c r="F234" s="8"/>
      <c r="G234" s="8"/>
      <c r="H234" s="8"/>
      <c r="M234" s="2"/>
      <c r="R234" s="11"/>
      <c r="S234" s="10"/>
      <c r="T234" s="29"/>
      <c r="U234" s="37"/>
    </row>
    <row r="235" spans="1:21" x14ac:dyDescent="0.25">
      <c r="A235" s="29"/>
      <c r="B235" s="29"/>
      <c r="C235" s="29"/>
      <c r="D235" s="29"/>
      <c r="E235" s="8"/>
      <c r="F235" s="8"/>
      <c r="G235" s="8"/>
      <c r="H235" s="8"/>
      <c r="M235" s="2"/>
      <c r="R235" s="11"/>
      <c r="S235" s="10"/>
      <c r="T235" s="29"/>
      <c r="U235" s="37"/>
    </row>
    <row r="236" spans="1:21" x14ac:dyDescent="0.25">
      <c r="A236" s="29"/>
      <c r="B236" s="29"/>
      <c r="C236" s="29"/>
      <c r="D236" s="29"/>
      <c r="E236" s="8"/>
      <c r="F236" s="8"/>
      <c r="G236" s="8"/>
      <c r="H236" s="8"/>
      <c r="M236" s="2"/>
      <c r="R236" s="11"/>
      <c r="S236" s="10"/>
      <c r="T236" s="29"/>
      <c r="U236" s="37"/>
    </row>
    <row r="237" spans="1:21" x14ac:dyDescent="0.25">
      <c r="A237" s="29"/>
      <c r="B237" s="29"/>
      <c r="C237" s="29"/>
      <c r="D237" s="29"/>
      <c r="E237" s="8"/>
      <c r="F237" s="8"/>
      <c r="G237" s="8"/>
      <c r="H237" s="8"/>
      <c r="M237" s="2"/>
      <c r="R237" s="11"/>
      <c r="S237" s="10"/>
      <c r="T237" s="29"/>
      <c r="U237" s="37"/>
    </row>
    <row r="238" spans="1:21" x14ac:dyDescent="0.25">
      <c r="A238" s="29"/>
      <c r="B238" s="29"/>
      <c r="C238" s="29"/>
      <c r="D238" s="29"/>
      <c r="E238" s="8"/>
      <c r="F238" s="8"/>
      <c r="G238" s="8"/>
      <c r="H238" s="8"/>
      <c r="M238" s="2"/>
      <c r="R238" s="11"/>
      <c r="S238" s="10"/>
      <c r="T238" s="29"/>
      <c r="U238" s="37"/>
    </row>
    <row r="239" spans="1:21" x14ac:dyDescent="0.25">
      <c r="A239" s="29"/>
      <c r="B239" s="29"/>
      <c r="C239" s="29"/>
      <c r="D239" s="40"/>
      <c r="E239" s="8"/>
      <c r="F239" s="8"/>
      <c r="G239" s="8"/>
      <c r="H239" s="8"/>
      <c r="M239" s="2"/>
      <c r="R239" s="11"/>
      <c r="S239" s="10"/>
      <c r="T239" s="29"/>
      <c r="U239" s="37"/>
    </row>
    <row r="240" spans="1:21" x14ac:dyDescent="0.25">
      <c r="A240" s="29"/>
      <c r="B240" s="29"/>
      <c r="C240" s="29"/>
      <c r="D240" s="40"/>
      <c r="E240" s="8"/>
      <c r="F240" s="8"/>
      <c r="G240" s="8"/>
      <c r="H240" s="8"/>
      <c r="M240" s="2"/>
      <c r="R240" s="11"/>
      <c r="S240" s="10"/>
      <c r="T240" s="29"/>
      <c r="U240" s="37"/>
    </row>
    <row r="241" spans="1:21" x14ac:dyDescent="0.25">
      <c r="A241" s="29"/>
      <c r="B241" s="29"/>
      <c r="C241" s="29"/>
      <c r="D241" s="40"/>
      <c r="E241" s="8"/>
      <c r="F241" s="8"/>
      <c r="G241" s="8"/>
      <c r="H241" s="8"/>
      <c r="M241" s="2"/>
      <c r="R241" s="11"/>
      <c r="S241" s="10"/>
      <c r="T241" s="29"/>
      <c r="U241" s="37"/>
    </row>
    <row r="242" spans="1:21" x14ac:dyDescent="0.25">
      <c r="A242" s="29"/>
      <c r="B242" s="29"/>
      <c r="C242" s="29"/>
      <c r="D242" s="29"/>
      <c r="E242" s="8"/>
      <c r="F242" s="8"/>
      <c r="G242" s="8"/>
      <c r="H242" s="8"/>
      <c r="M242" s="2"/>
      <c r="R242" s="11"/>
      <c r="S242" s="10"/>
      <c r="T242" s="29"/>
      <c r="U242" s="37"/>
    </row>
    <row r="243" spans="1:21" x14ac:dyDescent="0.25">
      <c r="A243" s="29"/>
      <c r="B243" s="29"/>
      <c r="C243" s="29"/>
      <c r="D243" s="29"/>
      <c r="E243" s="8"/>
      <c r="F243" s="8"/>
      <c r="G243" s="8"/>
      <c r="H243" s="8"/>
      <c r="M243" s="2"/>
      <c r="R243" s="11"/>
      <c r="S243" s="10"/>
      <c r="T243" s="29"/>
      <c r="U243" s="37"/>
    </row>
    <row r="244" spans="1:21" x14ac:dyDescent="0.25">
      <c r="A244" s="29"/>
      <c r="B244" s="29"/>
      <c r="C244" s="29"/>
      <c r="D244" s="29"/>
      <c r="E244" s="8"/>
      <c r="F244" s="8"/>
      <c r="G244" s="8"/>
      <c r="H244" s="8"/>
      <c r="M244" s="2"/>
      <c r="R244" s="11"/>
      <c r="S244" s="10"/>
      <c r="T244" s="29"/>
      <c r="U244" s="37"/>
    </row>
    <row r="245" spans="1:21" x14ac:dyDescent="0.25">
      <c r="A245" s="29"/>
      <c r="B245" s="29"/>
      <c r="C245" s="29"/>
      <c r="D245" s="29"/>
      <c r="E245" s="8"/>
      <c r="F245" s="8"/>
      <c r="G245" s="8"/>
      <c r="H245" s="8"/>
      <c r="M245" s="2"/>
      <c r="R245" s="11"/>
      <c r="S245" s="10"/>
      <c r="T245" s="29"/>
      <c r="U245" s="37"/>
    </row>
    <row r="246" spans="1:21" x14ac:dyDescent="0.25">
      <c r="A246" s="29"/>
      <c r="B246" s="29"/>
      <c r="C246" s="29"/>
      <c r="D246" s="29"/>
      <c r="E246" s="8"/>
      <c r="F246" s="8"/>
      <c r="G246" s="8"/>
      <c r="H246" s="8"/>
      <c r="M246" s="2"/>
      <c r="R246" s="11"/>
      <c r="S246" s="10"/>
      <c r="T246" s="29"/>
      <c r="U246" s="37"/>
    </row>
    <row r="247" spans="1:21" x14ac:dyDescent="0.25">
      <c r="A247" s="29"/>
      <c r="B247" s="29"/>
      <c r="C247" s="29"/>
      <c r="D247" s="29"/>
      <c r="E247" s="8"/>
      <c r="F247" s="8"/>
      <c r="G247" s="8"/>
      <c r="H247" s="8"/>
      <c r="M247" s="2"/>
      <c r="R247" s="11"/>
      <c r="S247" s="10"/>
      <c r="T247" s="29"/>
      <c r="U247" s="37"/>
    </row>
    <row r="248" spans="1:21" x14ac:dyDescent="0.25">
      <c r="A248" s="29"/>
      <c r="B248" s="29"/>
      <c r="C248" s="29"/>
      <c r="D248" s="29"/>
      <c r="E248" s="8"/>
      <c r="F248" s="8"/>
      <c r="G248" s="8"/>
      <c r="H248" s="8"/>
      <c r="M248" s="2"/>
      <c r="R248" s="11"/>
      <c r="S248" s="10"/>
      <c r="T248" s="29"/>
      <c r="U248" s="37"/>
    </row>
    <row r="249" spans="1:21" x14ac:dyDescent="0.25">
      <c r="A249" s="29"/>
      <c r="B249" s="29"/>
      <c r="C249" s="29"/>
      <c r="D249" s="29"/>
      <c r="E249" s="8"/>
      <c r="F249" s="8"/>
      <c r="G249" s="8"/>
      <c r="H249" s="8"/>
      <c r="M249" s="2"/>
      <c r="R249" s="11"/>
      <c r="S249" s="10"/>
      <c r="T249" s="29"/>
      <c r="U249" s="37"/>
    </row>
    <row r="250" spans="1:21" x14ac:dyDescent="0.25">
      <c r="A250" s="29"/>
      <c r="B250" s="29"/>
      <c r="C250" s="29"/>
      <c r="D250" s="29"/>
      <c r="E250" s="8"/>
      <c r="F250" s="8"/>
      <c r="G250" s="8"/>
      <c r="H250" s="8"/>
      <c r="M250" s="2"/>
      <c r="R250" s="11"/>
      <c r="S250" s="10"/>
      <c r="T250" s="29"/>
      <c r="U250" s="37"/>
    </row>
    <row r="251" spans="1:21" x14ac:dyDescent="0.25">
      <c r="A251" s="29"/>
      <c r="B251" s="29"/>
      <c r="C251" s="29"/>
      <c r="D251" s="29"/>
      <c r="E251" s="8"/>
      <c r="F251" s="8"/>
      <c r="G251" s="8"/>
      <c r="H251" s="8"/>
      <c r="M251" s="2"/>
      <c r="R251" s="11"/>
      <c r="S251" s="10"/>
      <c r="T251" s="29"/>
      <c r="U251" s="37"/>
    </row>
    <row r="252" spans="1:21" x14ac:dyDescent="0.25">
      <c r="A252" s="29"/>
      <c r="B252" s="29"/>
      <c r="C252" s="29"/>
      <c r="D252" s="29"/>
      <c r="E252" s="8"/>
      <c r="F252" s="8"/>
      <c r="G252" s="8"/>
      <c r="H252" s="8"/>
      <c r="M252" s="2"/>
      <c r="R252" s="11"/>
      <c r="S252" s="10"/>
      <c r="T252" s="29"/>
      <c r="U252" s="37"/>
    </row>
    <row r="253" spans="1:21" x14ac:dyDescent="0.25">
      <c r="A253" s="29"/>
      <c r="B253" s="29"/>
      <c r="C253" s="29"/>
      <c r="D253" s="29"/>
      <c r="E253" s="8"/>
      <c r="F253" s="8"/>
      <c r="G253" s="8"/>
      <c r="H253" s="8"/>
      <c r="M253" s="2"/>
      <c r="R253" s="11"/>
      <c r="S253" s="10"/>
      <c r="T253" s="29"/>
      <c r="U253" s="37"/>
    </row>
    <row r="254" spans="1:21" x14ac:dyDescent="0.25">
      <c r="A254" s="29"/>
      <c r="B254" s="29"/>
      <c r="C254" s="29"/>
      <c r="D254" s="29"/>
      <c r="E254" s="8"/>
      <c r="F254" s="8"/>
      <c r="G254" s="8"/>
      <c r="H254" s="8"/>
      <c r="M254" s="2"/>
      <c r="R254" s="11"/>
      <c r="S254" s="10"/>
      <c r="T254" s="29"/>
      <c r="U254" s="37"/>
    </row>
    <row r="255" spans="1:21" x14ac:dyDescent="0.25">
      <c r="A255" s="29"/>
      <c r="B255" s="29"/>
      <c r="C255" s="29"/>
      <c r="D255" s="29"/>
      <c r="E255" s="8"/>
      <c r="F255" s="8"/>
      <c r="G255" s="8"/>
      <c r="H255" s="8"/>
      <c r="M255" s="2"/>
      <c r="R255" s="11"/>
      <c r="S255" s="10"/>
      <c r="T255" s="29"/>
      <c r="U255" s="37"/>
    </row>
    <row r="256" spans="1:21" x14ac:dyDescent="0.25">
      <c r="A256" s="29"/>
      <c r="B256" s="29"/>
      <c r="C256" s="29"/>
      <c r="D256" s="29"/>
      <c r="E256" s="8"/>
      <c r="F256" s="8"/>
      <c r="G256" s="8"/>
      <c r="H256" s="8"/>
      <c r="M256" s="2"/>
      <c r="R256" s="11"/>
      <c r="S256" s="10"/>
      <c r="T256" s="29"/>
      <c r="U256" s="37"/>
    </row>
    <row r="257" spans="1:21" x14ac:dyDescent="0.25">
      <c r="A257" s="29"/>
      <c r="B257" s="29"/>
      <c r="C257" s="29"/>
      <c r="D257" s="29"/>
      <c r="E257" s="8"/>
      <c r="F257" s="8"/>
      <c r="G257" s="8"/>
      <c r="H257" s="8"/>
      <c r="M257" s="2"/>
      <c r="R257" s="11"/>
      <c r="S257" s="10"/>
      <c r="T257" s="29"/>
      <c r="U257" s="37"/>
    </row>
    <row r="258" spans="1:21" x14ac:dyDescent="0.25">
      <c r="A258" s="29"/>
      <c r="B258" s="29"/>
      <c r="C258" s="29"/>
      <c r="D258" s="29"/>
      <c r="E258" s="8"/>
      <c r="F258" s="8"/>
      <c r="G258" s="8"/>
      <c r="H258" s="8"/>
      <c r="M258" s="2"/>
      <c r="R258" s="11"/>
      <c r="S258" s="10"/>
      <c r="T258" s="33"/>
      <c r="U258" s="37"/>
    </row>
    <row r="259" spans="1:21" x14ac:dyDescent="0.25">
      <c r="A259" s="29"/>
      <c r="B259" s="29"/>
      <c r="C259" s="29"/>
      <c r="D259" s="29"/>
      <c r="E259" s="8"/>
      <c r="F259" s="8"/>
      <c r="G259" s="8"/>
      <c r="H259" s="8"/>
      <c r="M259" s="2"/>
      <c r="R259" s="11"/>
      <c r="S259" s="10"/>
      <c r="T259" s="33"/>
      <c r="U259" s="37"/>
    </row>
    <row r="260" spans="1:21" x14ac:dyDescent="0.25">
      <c r="A260" s="29"/>
      <c r="B260" s="29"/>
      <c r="C260" s="29"/>
      <c r="D260" s="29"/>
      <c r="E260" s="8"/>
      <c r="F260" s="8"/>
      <c r="G260" s="8"/>
      <c r="H260" s="8"/>
      <c r="M260" s="2"/>
      <c r="R260" s="11"/>
      <c r="S260" s="10"/>
      <c r="T260" s="33"/>
      <c r="U260" s="37"/>
    </row>
    <row r="261" spans="1:21" x14ac:dyDescent="0.25">
      <c r="A261" s="29"/>
      <c r="B261" s="29"/>
      <c r="C261" s="29"/>
      <c r="D261" s="29"/>
      <c r="E261" s="21"/>
      <c r="F261" s="21"/>
      <c r="G261" s="21"/>
      <c r="H261" s="8"/>
      <c r="I261" s="22"/>
      <c r="J261" s="22"/>
      <c r="K261" s="24"/>
      <c r="L261" s="22"/>
      <c r="M261" s="24"/>
      <c r="N261" s="24"/>
      <c r="O261" s="24"/>
      <c r="P261" s="25"/>
      <c r="Q261" s="25"/>
      <c r="R261" s="26"/>
      <c r="S261" s="27"/>
      <c r="T261" s="33"/>
      <c r="U261" s="37"/>
    </row>
    <row r="262" spans="1:21" x14ac:dyDescent="0.25">
      <c r="A262" s="29"/>
      <c r="B262" s="29"/>
      <c r="C262" s="29"/>
      <c r="D262" s="29"/>
      <c r="E262" s="8"/>
      <c r="F262" s="8"/>
      <c r="G262" s="8"/>
      <c r="H262" s="8"/>
      <c r="M262" s="2"/>
      <c r="R262" s="11"/>
      <c r="S262" s="10"/>
      <c r="T262" s="33"/>
      <c r="U262" s="37"/>
    </row>
    <row r="263" spans="1:21" x14ac:dyDescent="0.25">
      <c r="A263" s="29"/>
      <c r="B263" s="29"/>
      <c r="C263" s="29"/>
      <c r="D263" s="29"/>
      <c r="E263" s="8"/>
      <c r="F263" s="8"/>
      <c r="G263" s="8"/>
      <c r="H263" s="8"/>
      <c r="M263" s="2"/>
      <c r="R263" s="11"/>
      <c r="S263" s="10"/>
      <c r="T263" s="33"/>
      <c r="U263" s="37"/>
    </row>
    <row r="264" spans="1:21" x14ac:dyDescent="0.25">
      <c r="A264" s="29"/>
      <c r="B264" s="29"/>
      <c r="C264" s="29"/>
      <c r="D264" s="29"/>
      <c r="E264" s="8"/>
      <c r="F264" s="8"/>
      <c r="G264" s="8"/>
      <c r="H264" s="8"/>
      <c r="M264" s="2"/>
      <c r="R264" s="11"/>
      <c r="S264" s="10"/>
      <c r="T264" s="29"/>
      <c r="U264" s="37"/>
    </row>
    <row r="265" spans="1:21" x14ac:dyDescent="0.25">
      <c r="A265" s="29"/>
      <c r="B265" s="29"/>
      <c r="C265" s="29"/>
      <c r="D265" s="29"/>
      <c r="E265" s="8"/>
      <c r="F265" s="8"/>
      <c r="G265" s="8"/>
      <c r="H265" s="8"/>
      <c r="M265" s="2"/>
      <c r="R265" s="11"/>
      <c r="S265" s="10"/>
      <c r="T265" s="29"/>
      <c r="U265" s="37"/>
    </row>
    <row r="266" spans="1:21" x14ac:dyDescent="0.25">
      <c r="A266" s="29"/>
      <c r="B266" s="29"/>
      <c r="C266" s="29"/>
      <c r="D266" s="29"/>
      <c r="E266" s="8"/>
      <c r="F266" s="8"/>
      <c r="G266" s="8"/>
      <c r="H266" s="8"/>
      <c r="M266" s="2"/>
      <c r="R266" s="11"/>
      <c r="S266" s="10"/>
      <c r="T266" s="29"/>
      <c r="U266" s="37"/>
    </row>
    <row r="267" spans="1:21" x14ac:dyDescent="0.25">
      <c r="A267" s="29"/>
      <c r="B267" s="29"/>
      <c r="C267" s="29"/>
      <c r="D267" s="29"/>
      <c r="E267" s="8"/>
      <c r="F267" s="8"/>
      <c r="G267" s="8"/>
      <c r="H267" s="8"/>
      <c r="M267" s="2"/>
      <c r="R267" s="11"/>
      <c r="S267" s="10"/>
      <c r="T267" s="29"/>
      <c r="U267" s="37"/>
    </row>
    <row r="268" spans="1:21" x14ac:dyDescent="0.25">
      <c r="A268" s="29"/>
      <c r="B268" s="29"/>
      <c r="C268" s="29"/>
      <c r="D268" s="29"/>
      <c r="E268" s="8"/>
      <c r="F268" s="8"/>
      <c r="G268" s="8"/>
      <c r="H268" s="8"/>
      <c r="M268" s="2"/>
      <c r="R268" s="11"/>
      <c r="S268" s="10"/>
      <c r="T268" s="29"/>
      <c r="U268" s="37"/>
    </row>
    <row r="269" spans="1:21" x14ac:dyDescent="0.25">
      <c r="A269" s="29"/>
      <c r="B269" s="29"/>
      <c r="C269" s="29"/>
      <c r="D269" s="29"/>
      <c r="E269" s="8"/>
      <c r="F269" s="8"/>
      <c r="G269" s="8"/>
      <c r="H269" s="8"/>
      <c r="M269" s="2"/>
      <c r="R269" s="11"/>
      <c r="S269" s="10"/>
      <c r="T269" s="29"/>
      <c r="U269" s="37"/>
    </row>
    <row r="270" spans="1:21" x14ac:dyDescent="0.25">
      <c r="A270" s="29"/>
      <c r="B270" s="29"/>
      <c r="C270" s="29"/>
      <c r="D270" s="29"/>
      <c r="E270" s="8"/>
      <c r="F270" s="8"/>
      <c r="G270" s="8"/>
      <c r="H270" s="8"/>
      <c r="M270" s="2"/>
      <c r="R270" s="11"/>
      <c r="S270" s="10"/>
      <c r="T270" s="29"/>
      <c r="U270" s="37"/>
    </row>
    <row r="271" spans="1:21" x14ac:dyDescent="0.25">
      <c r="A271" s="29"/>
      <c r="B271" s="29"/>
      <c r="C271" s="29"/>
      <c r="D271" s="29"/>
      <c r="E271" s="8"/>
      <c r="F271" s="8"/>
      <c r="G271" s="8"/>
      <c r="H271" s="8"/>
      <c r="M271" s="2"/>
      <c r="R271" s="11"/>
      <c r="S271" s="10"/>
      <c r="T271" s="29"/>
      <c r="U271" s="37"/>
    </row>
    <row r="272" spans="1:21" x14ac:dyDescent="0.25">
      <c r="A272" s="29"/>
      <c r="B272" s="29"/>
      <c r="C272" s="29"/>
      <c r="D272" s="29"/>
      <c r="E272" s="8"/>
      <c r="F272" s="8"/>
      <c r="G272" s="8"/>
      <c r="H272" s="8"/>
      <c r="M272" s="2"/>
      <c r="R272" s="11"/>
      <c r="S272" s="10"/>
      <c r="T272" s="29"/>
      <c r="U272" s="37"/>
    </row>
    <row r="273" spans="1:21" x14ac:dyDescent="0.25">
      <c r="A273" s="29"/>
      <c r="B273" s="29"/>
      <c r="C273" s="29"/>
      <c r="D273" s="29"/>
      <c r="E273" s="8"/>
      <c r="F273" s="8"/>
      <c r="G273" s="8"/>
      <c r="H273" s="8"/>
      <c r="M273" s="2"/>
      <c r="R273" s="11"/>
      <c r="S273" s="10"/>
      <c r="T273" s="29"/>
      <c r="U273" s="37"/>
    </row>
    <row r="274" spans="1:21" x14ac:dyDescent="0.25">
      <c r="A274" s="29"/>
      <c r="B274" s="29"/>
      <c r="C274" s="29"/>
      <c r="D274" s="29"/>
      <c r="E274" s="8"/>
      <c r="F274" s="8"/>
      <c r="G274" s="8"/>
      <c r="H274" s="8"/>
      <c r="M274" s="2"/>
      <c r="R274" s="11"/>
      <c r="S274" s="10"/>
      <c r="T274" s="29"/>
      <c r="U274" s="37"/>
    </row>
    <row r="275" spans="1:21" x14ac:dyDescent="0.25">
      <c r="A275" s="29"/>
      <c r="B275" s="29"/>
      <c r="C275" s="29"/>
      <c r="D275" s="29"/>
      <c r="E275" s="21"/>
      <c r="F275" s="21"/>
      <c r="G275" s="21"/>
      <c r="H275" s="8"/>
      <c r="I275" s="22"/>
      <c r="J275" s="22"/>
      <c r="K275" s="24"/>
      <c r="L275" s="22"/>
      <c r="M275" s="24"/>
      <c r="N275" s="24"/>
      <c r="O275" s="24"/>
      <c r="P275" s="25"/>
      <c r="Q275" s="25"/>
      <c r="R275" s="26"/>
      <c r="S275" s="27"/>
      <c r="T275" s="29"/>
      <c r="U275" s="37"/>
    </row>
    <row r="276" spans="1:21" x14ac:dyDescent="0.25">
      <c r="A276" s="29"/>
      <c r="B276" s="29"/>
      <c r="C276" s="29"/>
      <c r="D276" s="29"/>
      <c r="E276" s="21"/>
      <c r="F276" s="21"/>
      <c r="G276" s="21"/>
      <c r="H276" s="8"/>
      <c r="I276" s="22"/>
      <c r="J276" s="22"/>
      <c r="K276" s="24"/>
      <c r="L276" s="22"/>
      <c r="M276" s="24"/>
      <c r="N276" s="24"/>
      <c r="O276" s="24"/>
      <c r="P276" s="25"/>
      <c r="Q276" s="25"/>
      <c r="R276" s="26"/>
      <c r="S276" s="27"/>
      <c r="T276" s="29"/>
      <c r="U276" s="37"/>
    </row>
    <row r="277" spans="1:21" x14ac:dyDescent="0.25">
      <c r="A277" s="29"/>
      <c r="B277" s="29"/>
      <c r="C277" s="29"/>
      <c r="D277" s="29"/>
      <c r="E277" s="8"/>
      <c r="F277" s="8"/>
      <c r="G277" s="8"/>
      <c r="H277" s="8"/>
      <c r="M277" s="2"/>
      <c r="R277" s="11"/>
      <c r="S277" s="10"/>
      <c r="T277" s="29"/>
      <c r="U277" s="37"/>
    </row>
    <row r="278" spans="1:21" x14ac:dyDescent="0.25">
      <c r="A278" s="29"/>
      <c r="B278" s="29"/>
      <c r="C278" s="29"/>
      <c r="D278" s="29"/>
      <c r="E278" s="8"/>
      <c r="F278" s="8"/>
      <c r="G278" s="8"/>
      <c r="H278" s="8"/>
      <c r="M278" s="2"/>
      <c r="R278" s="11"/>
      <c r="S278" s="10"/>
      <c r="T278" s="29"/>
      <c r="U278" s="37"/>
    </row>
    <row r="279" spans="1:21" x14ac:dyDescent="0.25">
      <c r="A279" s="29"/>
      <c r="B279" s="29"/>
      <c r="C279" s="29"/>
      <c r="D279" s="29"/>
      <c r="E279" s="8"/>
      <c r="F279" s="8"/>
      <c r="G279" s="8"/>
      <c r="H279" s="8"/>
      <c r="M279" s="2"/>
      <c r="R279" s="11"/>
      <c r="S279" s="10"/>
      <c r="T279" s="29"/>
      <c r="U279" s="37"/>
    </row>
    <row r="280" spans="1:21" x14ac:dyDescent="0.25">
      <c r="A280" s="29"/>
      <c r="B280" s="29"/>
      <c r="C280" s="29"/>
      <c r="D280" s="29"/>
      <c r="E280" s="8"/>
      <c r="F280" s="8"/>
      <c r="G280" s="8"/>
      <c r="H280" s="8"/>
      <c r="M280" s="2"/>
      <c r="R280" s="11"/>
      <c r="S280" s="10"/>
      <c r="T280" s="29"/>
      <c r="U280" s="37"/>
    </row>
    <row r="281" spans="1:21" x14ac:dyDescent="0.25">
      <c r="A281" s="29"/>
      <c r="B281" s="29"/>
      <c r="C281" s="29"/>
      <c r="D281" s="29"/>
      <c r="E281" s="8"/>
      <c r="F281" s="8"/>
      <c r="G281" s="8"/>
      <c r="H281" s="8"/>
      <c r="M281" s="2"/>
      <c r="R281" s="11"/>
      <c r="S281" s="10"/>
      <c r="T281" s="29"/>
      <c r="U281" s="37"/>
    </row>
    <row r="282" spans="1:21" x14ac:dyDescent="0.25">
      <c r="A282" s="29"/>
      <c r="B282" s="29"/>
      <c r="C282" s="29"/>
      <c r="D282" s="29"/>
      <c r="E282" s="8"/>
      <c r="F282" s="8"/>
      <c r="G282" s="8"/>
      <c r="H282" s="8"/>
      <c r="M282" s="2"/>
      <c r="R282" s="11"/>
      <c r="S282" s="10"/>
      <c r="T282" s="29"/>
      <c r="U282" s="37"/>
    </row>
    <row r="283" spans="1:21" x14ac:dyDescent="0.25">
      <c r="A283" s="29"/>
      <c r="B283" s="29"/>
      <c r="C283" s="29"/>
      <c r="D283" s="29"/>
      <c r="E283" s="8"/>
      <c r="F283" s="8"/>
      <c r="G283" s="8"/>
      <c r="H283" s="8"/>
      <c r="M283" s="2"/>
      <c r="R283" s="11"/>
      <c r="S283" s="10"/>
      <c r="T283" s="32"/>
      <c r="U283" s="37"/>
    </row>
    <row r="284" spans="1:21" x14ac:dyDescent="0.25">
      <c r="A284" s="29"/>
      <c r="B284" s="29"/>
      <c r="C284" s="29"/>
      <c r="D284" s="29"/>
      <c r="E284" s="8"/>
      <c r="F284" s="8"/>
      <c r="G284" s="8"/>
      <c r="H284" s="8"/>
      <c r="M284" s="2"/>
      <c r="R284" s="11"/>
      <c r="S284" s="10"/>
      <c r="T284" s="32"/>
      <c r="U284" s="37"/>
    </row>
    <row r="285" spans="1:21" x14ac:dyDescent="0.25">
      <c r="A285" s="29"/>
      <c r="B285" s="29"/>
      <c r="C285" s="29"/>
      <c r="D285" s="29"/>
      <c r="E285" s="8"/>
      <c r="F285" s="8"/>
      <c r="G285" s="8"/>
      <c r="H285" s="8"/>
      <c r="M285" s="2"/>
      <c r="R285" s="11"/>
      <c r="S285" s="10"/>
      <c r="T285" s="32"/>
      <c r="U285" s="37"/>
    </row>
    <row r="286" spans="1:21" x14ac:dyDescent="0.25">
      <c r="A286" s="29"/>
      <c r="B286" s="29"/>
      <c r="C286" s="29"/>
      <c r="D286" s="29"/>
      <c r="E286" s="8"/>
      <c r="F286" s="8"/>
      <c r="G286" s="8"/>
      <c r="H286" s="8"/>
      <c r="M286" s="2"/>
      <c r="R286" s="11"/>
      <c r="S286" s="10"/>
      <c r="T286" s="32"/>
      <c r="U286" s="37"/>
    </row>
    <row r="287" spans="1:21" x14ac:dyDescent="0.25">
      <c r="A287" s="29"/>
      <c r="B287" s="29"/>
      <c r="C287" s="29"/>
      <c r="D287" s="29"/>
      <c r="E287" s="8"/>
      <c r="F287" s="8"/>
      <c r="G287" s="8"/>
      <c r="H287" s="8"/>
      <c r="M287" s="2"/>
      <c r="R287" s="11"/>
      <c r="S287" s="10"/>
      <c r="T287" s="32"/>
      <c r="U287" s="37"/>
    </row>
    <row r="288" spans="1:21" x14ac:dyDescent="0.25">
      <c r="A288" s="29"/>
      <c r="B288" s="29"/>
      <c r="C288" s="29"/>
      <c r="D288" s="29"/>
      <c r="E288" s="8"/>
      <c r="F288" s="8"/>
      <c r="G288" s="8"/>
      <c r="H288" s="8"/>
      <c r="M288" s="2"/>
      <c r="R288" s="11"/>
      <c r="S288" s="10"/>
      <c r="T288" s="32"/>
      <c r="U288" s="37"/>
    </row>
    <row r="289" spans="1:21" x14ac:dyDescent="0.25">
      <c r="A289" s="29"/>
      <c r="B289" s="29"/>
      <c r="C289" s="29"/>
      <c r="D289" s="29"/>
      <c r="E289" s="8"/>
      <c r="F289" s="8"/>
      <c r="G289" s="8"/>
      <c r="H289" s="8"/>
      <c r="M289" s="2"/>
      <c r="R289" s="11"/>
      <c r="S289" s="10"/>
      <c r="T289" s="32"/>
      <c r="U289" s="37"/>
    </row>
    <row r="290" spans="1:21" x14ac:dyDescent="0.25">
      <c r="A290" s="29"/>
      <c r="B290" s="29"/>
      <c r="C290" s="29"/>
      <c r="D290" s="29"/>
      <c r="E290" s="8"/>
      <c r="F290" s="8"/>
      <c r="G290" s="8"/>
      <c r="H290" s="8"/>
      <c r="M290" s="2"/>
      <c r="R290" s="11"/>
      <c r="S290" s="10"/>
      <c r="T290" s="32"/>
      <c r="U290" s="37"/>
    </row>
    <row r="291" spans="1:21" x14ac:dyDescent="0.25">
      <c r="A291" s="29"/>
      <c r="B291" s="29"/>
      <c r="C291" s="29"/>
      <c r="D291" s="29"/>
      <c r="E291" s="8"/>
      <c r="F291" s="8"/>
      <c r="G291" s="8"/>
      <c r="H291" s="8"/>
      <c r="M291" s="2"/>
      <c r="R291" s="11"/>
      <c r="S291" s="10"/>
      <c r="T291" s="32"/>
      <c r="U291" s="37"/>
    </row>
    <row r="292" spans="1:21" x14ac:dyDescent="0.25">
      <c r="A292" s="29"/>
      <c r="B292" s="29"/>
      <c r="C292" s="29"/>
      <c r="D292" s="29"/>
      <c r="E292" s="8"/>
      <c r="F292" s="8"/>
      <c r="G292" s="8"/>
      <c r="H292" s="8"/>
      <c r="M292" s="2"/>
      <c r="R292" s="11"/>
      <c r="S292" s="10"/>
      <c r="T292" s="29"/>
      <c r="U292" s="37"/>
    </row>
    <row r="293" spans="1:21" x14ac:dyDescent="0.25">
      <c r="A293" s="29"/>
      <c r="B293" s="29"/>
      <c r="C293" s="29"/>
      <c r="D293" s="29"/>
      <c r="E293" s="8"/>
      <c r="F293" s="8"/>
      <c r="G293" s="8"/>
      <c r="H293" s="8"/>
      <c r="M293" s="2"/>
      <c r="R293" s="11"/>
      <c r="S293" s="10"/>
      <c r="T293" s="29"/>
      <c r="U293" s="37"/>
    </row>
    <row r="294" spans="1:21" x14ac:dyDescent="0.25">
      <c r="A294" s="29"/>
      <c r="B294" s="29"/>
      <c r="C294" s="29"/>
      <c r="D294" s="29"/>
      <c r="E294" s="8"/>
      <c r="F294" s="8"/>
      <c r="G294" s="8"/>
      <c r="H294" s="8"/>
      <c r="M294" s="2"/>
      <c r="R294" s="11"/>
      <c r="S294" s="10"/>
      <c r="T294" s="29"/>
      <c r="U294" s="37"/>
    </row>
    <row r="295" spans="1:21" x14ac:dyDescent="0.25">
      <c r="A295" s="29"/>
      <c r="B295" s="29"/>
      <c r="C295" s="29"/>
      <c r="D295" s="29"/>
      <c r="E295" s="8"/>
      <c r="F295" s="8"/>
      <c r="G295" s="8"/>
      <c r="H295" s="8"/>
      <c r="M295" s="2"/>
      <c r="R295" s="11"/>
      <c r="S295" s="10"/>
      <c r="T295" s="29"/>
      <c r="U295" s="37"/>
    </row>
    <row r="296" spans="1:21" x14ac:dyDescent="0.25">
      <c r="A296" s="29"/>
      <c r="B296" s="29"/>
      <c r="C296" s="29"/>
      <c r="D296" s="29"/>
      <c r="E296" s="8"/>
      <c r="F296" s="8"/>
      <c r="G296" s="8"/>
      <c r="H296" s="8"/>
      <c r="M296" s="2"/>
      <c r="R296" s="11"/>
      <c r="S296" s="10"/>
      <c r="T296" s="29"/>
      <c r="U296" s="37"/>
    </row>
    <row r="297" spans="1:21" x14ac:dyDescent="0.25">
      <c r="A297" s="29"/>
      <c r="B297" s="29"/>
      <c r="C297" s="29"/>
      <c r="D297" s="29"/>
      <c r="E297" s="8"/>
      <c r="F297" s="8"/>
      <c r="G297" s="8"/>
      <c r="H297" s="8"/>
      <c r="M297" s="2"/>
      <c r="R297" s="11"/>
      <c r="S297" s="10"/>
      <c r="T297" s="29"/>
      <c r="U297" s="37"/>
    </row>
    <row r="298" spans="1:21" x14ac:dyDescent="0.25">
      <c r="A298" s="29"/>
      <c r="B298" s="29"/>
      <c r="C298" s="29"/>
      <c r="D298" s="29"/>
      <c r="E298" s="8"/>
      <c r="F298" s="8"/>
      <c r="G298" s="8"/>
      <c r="H298" s="8"/>
      <c r="M298" s="2"/>
      <c r="R298" s="11"/>
      <c r="S298" s="10"/>
      <c r="T298" s="32"/>
      <c r="U298" s="37"/>
    </row>
    <row r="299" spans="1:21" x14ac:dyDescent="0.25">
      <c r="A299" s="29"/>
      <c r="B299" s="29"/>
      <c r="C299" s="29"/>
      <c r="D299" s="29"/>
      <c r="E299" s="8"/>
      <c r="F299" s="8"/>
      <c r="G299" s="8"/>
      <c r="H299" s="8"/>
      <c r="M299" s="2"/>
      <c r="R299" s="11"/>
      <c r="S299" s="10"/>
      <c r="T299" s="32"/>
      <c r="U299" s="37"/>
    </row>
    <row r="300" spans="1:21" x14ac:dyDescent="0.25">
      <c r="A300" s="29"/>
      <c r="B300" s="29"/>
      <c r="C300" s="29"/>
      <c r="D300" s="29"/>
      <c r="E300" s="8"/>
      <c r="F300" s="8"/>
      <c r="G300" s="8"/>
      <c r="H300" s="8"/>
      <c r="M300" s="2"/>
      <c r="R300" s="11"/>
      <c r="S300" s="10"/>
      <c r="T300" s="32"/>
      <c r="U300" s="37"/>
    </row>
    <row r="301" spans="1:21" x14ac:dyDescent="0.25">
      <c r="A301" s="29"/>
      <c r="B301" s="29"/>
      <c r="C301" s="29"/>
      <c r="D301" s="29"/>
      <c r="E301" s="8"/>
      <c r="F301" s="8"/>
      <c r="G301" s="8"/>
      <c r="H301" s="8"/>
      <c r="M301" s="2"/>
      <c r="R301" s="11"/>
      <c r="S301" s="10"/>
      <c r="T301" s="32"/>
      <c r="U301" s="37"/>
    </row>
    <row r="302" spans="1:21" x14ac:dyDescent="0.25">
      <c r="A302" s="29"/>
      <c r="B302" s="29"/>
      <c r="C302" s="29"/>
      <c r="D302" s="29"/>
      <c r="E302" s="8"/>
      <c r="F302" s="8"/>
      <c r="G302" s="8"/>
      <c r="H302" s="8"/>
      <c r="M302" s="2"/>
      <c r="R302" s="11"/>
      <c r="S302" s="10"/>
      <c r="T302" s="32"/>
      <c r="U302" s="37"/>
    </row>
    <row r="303" spans="1:21" x14ac:dyDescent="0.25">
      <c r="A303" s="29"/>
      <c r="B303" s="29"/>
      <c r="C303" s="29"/>
      <c r="D303" s="29"/>
      <c r="E303" s="8"/>
      <c r="F303" s="8"/>
      <c r="G303" s="8"/>
      <c r="H303" s="8"/>
      <c r="M303" s="2"/>
      <c r="R303" s="11"/>
      <c r="S303" s="10"/>
      <c r="T303" s="32"/>
      <c r="U303" s="37"/>
    </row>
    <row r="304" spans="1:21" x14ac:dyDescent="0.25">
      <c r="A304" s="29"/>
      <c r="B304" s="29"/>
      <c r="C304" s="29"/>
      <c r="D304" s="29"/>
      <c r="E304" s="8"/>
      <c r="F304" s="8"/>
      <c r="G304" s="8"/>
      <c r="H304" s="8"/>
      <c r="M304" s="2"/>
      <c r="R304" s="11"/>
      <c r="S304" s="10"/>
      <c r="T304" s="32"/>
      <c r="U304" s="37"/>
    </row>
    <row r="305" spans="1:21" x14ac:dyDescent="0.25">
      <c r="A305" s="29"/>
      <c r="B305" s="29"/>
      <c r="C305" s="29"/>
      <c r="D305" s="29"/>
      <c r="E305" s="8"/>
      <c r="F305" s="8"/>
      <c r="G305" s="8"/>
      <c r="H305" s="8"/>
      <c r="M305" s="2"/>
      <c r="R305" s="11"/>
      <c r="S305" s="10"/>
      <c r="T305" s="32"/>
      <c r="U305" s="37"/>
    </row>
    <row r="306" spans="1:21" x14ac:dyDescent="0.25">
      <c r="A306" s="29"/>
      <c r="B306" s="29"/>
      <c r="C306" s="29"/>
      <c r="D306" s="29"/>
      <c r="E306" s="8"/>
      <c r="F306" s="8"/>
      <c r="G306" s="8"/>
      <c r="H306" s="8"/>
      <c r="M306" s="2"/>
      <c r="R306" s="11"/>
      <c r="S306" s="10"/>
      <c r="T306" s="32"/>
      <c r="U306" s="37"/>
    </row>
    <row r="307" spans="1:21" x14ac:dyDescent="0.25">
      <c r="A307" s="29"/>
      <c r="B307" s="29"/>
      <c r="C307" s="29"/>
      <c r="D307" s="29"/>
      <c r="E307" s="8"/>
      <c r="F307" s="8"/>
      <c r="G307" s="8"/>
      <c r="H307" s="8"/>
      <c r="M307" s="2"/>
      <c r="R307" s="11"/>
      <c r="S307" s="10"/>
      <c r="T307" s="32"/>
      <c r="U307" s="37"/>
    </row>
    <row r="308" spans="1:21" x14ac:dyDescent="0.25">
      <c r="A308" s="29"/>
      <c r="B308" s="29"/>
      <c r="C308" s="29"/>
      <c r="D308" s="29"/>
      <c r="E308" s="8"/>
      <c r="F308" s="8"/>
      <c r="G308" s="8"/>
      <c r="H308" s="8"/>
      <c r="M308" s="2"/>
      <c r="R308" s="11"/>
      <c r="S308" s="10"/>
      <c r="T308" s="32"/>
      <c r="U308" s="37"/>
    </row>
    <row r="309" spans="1:21" x14ac:dyDescent="0.25">
      <c r="A309" s="29"/>
      <c r="B309" s="29"/>
      <c r="C309" s="29"/>
      <c r="D309" s="29"/>
      <c r="E309" s="8"/>
      <c r="F309" s="8"/>
      <c r="G309" s="8"/>
      <c r="H309" s="8"/>
      <c r="M309" s="2"/>
      <c r="R309" s="11"/>
      <c r="S309" s="10"/>
      <c r="T309" s="32"/>
      <c r="U309" s="37"/>
    </row>
    <row r="310" spans="1:21" x14ac:dyDescent="0.25">
      <c r="A310" s="29"/>
      <c r="B310" s="29"/>
      <c r="C310" s="29"/>
      <c r="D310" s="29"/>
      <c r="E310" s="8"/>
      <c r="F310" s="8"/>
      <c r="G310" s="8"/>
      <c r="H310" s="8"/>
      <c r="M310" s="2"/>
      <c r="R310" s="11"/>
      <c r="S310" s="10"/>
      <c r="T310" s="29"/>
      <c r="U310" s="37"/>
    </row>
    <row r="311" spans="1:21" x14ac:dyDescent="0.25">
      <c r="A311" s="29"/>
      <c r="B311" s="29"/>
      <c r="C311" s="29"/>
      <c r="D311" s="29"/>
      <c r="E311" s="8"/>
      <c r="F311" s="8"/>
      <c r="G311" s="8"/>
      <c r="H311" s="8"/>
      <c r="M311" s="2"/>
      <c r="R311" s="11"/>
      <c r="S311" s="10"/>
      <c r="T311" s="29"/>
      <c r="U311" s="37"/>
    </row>
    <row r="312" spans="1:21" x14ac:dyDescent="0.25">
      <c r="A312" s="29"/>
      <c r="B312" s="29"/>
      <c r="C312" s="29"/>
      <c r="D312" s="29"/>
      <c r="E312" s="8"/>
      <c r="F312" s="8"/>
      <c r="G312" s="8"/>
      <c r="H312" s="8"/>
      <c r="M312" s="2"/>
      <c r="R312" s="11"/>
      <c r="S312" s="10"/>
      <c r="T312" s="29"/>
      <c r="U312" s="37"/>
    </row>
    <row r="313" spans="1:21" x14ac:dyDescent="0.25">
      <c r="A313" s="29"/>
      <c r="B313" s="29"/>
      <c r="C313" s="29"/>
      <c r="D313" s="29"/>
      <c r="E313" s="8"/>
      <c r="F313" s="8"/>
      <c r="G313" s="8"/>
      <c r="H313" s="8"/>
      <c r="M313" s="2"/>
      <c r="R313" s="11"/>
      <c r="S313" s="10"/>
      <c r="T313" s="29"/>
      <c r="U313" s="37"/>
    </row>
    <row r="314" spans="1:21" x14ac:dyDescent="0.25">
      <c r="A314" s="29"/>
      <c r="B314" s="29"/>
      <c r="C314" s="29"/>
      <c r="D314" s="29"/>
      <c r="E314" s="8"/>
      <c r="F314" s="8"/>
      <c r="G314" s="8"/>
      <c r="H314" s="8"/>
      <c r="M314" s="2"/>
      <c r="R314" s="11"/>
      <c r="S314" s="10"/>
      <c r="T314" s="29"/>
      <c r="U314" s="37"/>
    </row>
    <row r="315" spans="1:21" x14ac:dyDescent="0.25">
      <c r="A315" s="29"/>
      <c r="B315" s="29"/>
      <c r="C315" s="29"/>
      <c r="D315" s="29"/>
      <c r="E315" s="8"/>
      <c r="F315" s="8"/>
      <c r="G315" s="8"/>
      <c r="H315" s="8"/>
      <c r="M315" s="2"/>
      <c r="R315" s="11"/>
      <c r="S315" s="10"/>
      <c r="T315" s="29"/>
      <c r="U315" s="37"/>
    </row>
    <row r="316" spans="1:21" x14ac:dyDescent="0.25">
      <c r="A316" s="29"/>
      <c r="B316" s="29"/>
      <c r="C316" s="29"/>
      <c r="D316" s="29"/>
      <c r="E316" s="8"/>
      <c r="F316" s="8"/>
      <c r="G316" s="8"/>
      <c r="H316" s="8"/>
      <c r="M316" s="2"/>
      <c r="R316" s="11"/>
      <c r="S316" s="10"/>
      <c r="T316" s="29"/>
      <c r="U316" s="37"/>
    </row>
    <row r="317" spans="1:21" x14ac:dyDescent="0.25">
      <c r="A317" s="29"/>
      <c r="B317" s="29"/>
      <c r="C317" s="29"/>
      <c r="D317" s="29"/>
      <c r="E317" s="8"/>
      <c r="F317" s="8"/>
      <c r="G317" s="8"/>
      <c r="H317" s="8"/>
      <c r="M317" s="2"/>
      <c r="R317" s="11"/>
      <c r="S317" s="10"/>
      <c r="T317" s="29"/>
      <c r="U317" s="37"/>
    </row>
    <row r="318" spans="1:21" x14ac:dyDescent="0.25">
      <c r="A318" s="29"/>
      <c r="B318" s="29"/>
      <c r="C318" s="29"/>
      <c r="D318" s="29"/>
      <c r="E318" s="8"/>
      <c r="F318" s="8"/>
      <c r="G318" s="8"/>
      <c r="H318" s="8"/>
      <c r="M318" s="2"/>
      <c r="R318" s="11"/>
      <c r="S318" s="10"/>
      <c r="T318" s="29"/>
      <c r="U318" s="37"/>
    </row>
    <row r="319" spans="1:21" x14ac:dyDescent="0.25">
      <c r="A319" s="29"/>
      <c r="B319" s="29"/>
      <c r="C319" s="29"/>
      <c r="D319" s="29"/>
      <c r="E319" s="8"/>
      <c r="F319" s="8"/>
      <c r="G319" s="8"/>
      <c r="H319" s="8"/>
      <c r="M319" s="2"/>
      <c r="R319" s="11"/>
      <c r="S319" s="10"/>
      <c r="T319" s="32"/>
      <c r="U319" s="37"/>
    </row>
    <row r="320" spans="1:21" x14ac:dyDescent="0.25">
      <c r="A320" s="29"/>
      <c r="B320" s="29"/>
      <c r="C320" s="29"/>
      <c r="D320" s="29"/>
      <c r="E320" s="8"/>
      <c r="F320" s="8"/>
      <c r="G320" s="8"/>
      <c r="H320" s="8"/>
      <c r="M320" s="2"/>
      <c r="R320" s="11"/>
      <c r="S320" s="10"/>
      <c r="T320" s="32"/>
      <c r="U320" s="37"/>
    </row>
    <row r="321" spans="1:21" x14ac:dyDescent="0.25">
      <c r="A321" s="29"/>
      <c r="B321" s="29"/>
      <c r="C321" s="29"/>
      <c r="D321" s="29"/>
      <c r="E321" s="8"/>
      <c r="F321" s="8"/>
      <c r="G321" s="8"/>
      <c r="H321" s="8"/>
      <c r="M321" s="2"/>
      <c r="R321" s="11"/>
      <c r="S321" s="10"/>
      <c r="T321" s="32"/>
      <c r="U321" s="37"/>
    </row>
    <row r="322" spans="1:21" x14ac:dyDescent="0.25">
      <c r="A322" s="29"/>
      <c r="B322" s="29"/>
      <c r="C322" s="29"/>
      <c r="D322" s="29"/>
      <c r="E322" s="8"/>
      <c r="F322" s="8"/>
      <c r="G322" s="8"/>
      <c r="H322" s="8"/>
      <c r="M322" s="2"/>
      <c r="R322" s="11"/>
      <c r="S322" s="10"/>
      <c r="T322" s="32"/>
      <c r="U322" s="37"/>
    </row>
    <row r="323" spans="1:21" x14ac:dyDescent="0.25">
      <c r="A323" s="29"/>
      <c r="B323" s="29"/>
      <c r="C323" s="29"/>
      <c r="D323" s="29"/>
      <c r="E323" s="8"/>
      <c r="F323" s="8"/>
      <c r="G323" s="8"/>
      <c r="H323" s="8"/>
      <c r="M323" s="2"/>
      <c r="R323" s="11"/>
      <c r="S323" s="10"/>
      <c r="T323" s="32"/>
      <c r="U323" s="37"/>
    </row>
    <row r="324" spans="1:21" x14ac:dyDescent="0.25">
      <c r="A324" s="29"/>
      <c r="B324" s="29"/>
      <c r="C324" s="29"/>
      <c r="D324" s="29"/>
      <c r="E324" s="8"/>
      <c r="F324" s="8"/>
      <c r="G324" s="8"/>
      <c r="H324" s="8"/>
      <c r="M324" s="2"/>
      <c r="R324" s="11"/>
      <c r="S324" s="10"/>
      <c r="T324" s="35"/>
      <c r="U324" s="37"/>
    </row>
    <row r="325" spans="1:21" x14ac:dyDescent="0.25">
      <c r="A325" s="29"/>
      <c r="B325" s="29"/>
      <c r="C325" s="29"/>
      <c r="D325" s="29"/>
      <c r="E325" s="8"/>
      <c r="F325" s="8"/>
      <c r="G325" s="8"/>
      <c r="H325" s="8"/>
      <c r="M325" s="2"/>
      <c r="R325" s="11"/>
      <c r="S325" s="10"/>
      <c r="T325" s="35"/>
      <c r="U325" s="37"/>
    </row>
    <row r="326" spans="1:21" x14ac:dyDescent="0.25">
      <c r="A326" s="29"/>
      <c r="B326" s="29"/>
      <c r="C326" s="29"/>
      <c r="D326" s="29"/>
      <c r="E326" s="8"/>
      <c r="F326" s="8"/>
      <c r="G326" s="8"/>
      <c r="H326" s="8"/>
      <c r="M326" s="2"/>
      <c r="R326" s="11"/>
      <c r="S326" s="10"/>
      <c r="T326" s="35"/>
      <c r="U326" s="37"/>
    </row>
    <row r="327" spans="1:21" x14ac:dyDescent="0.25">
      <c r="A327" s="29"/>
      <c r="B327" s="29"/>
      <c r="C327" s="29"/>
      <c r="D327" s="29"/>
      <c r="E327" s="8"/>
      <c r="F327" s="8"/>
      <c r="G327" s="8"/>
      <c r="H327" s="8"/>
      <c r="M327" s="2"/>
      <c r="R327" s="11"/>
      <c r="S327" s="10"/>
      <c r="T327" s="29"/>
      <c r="U327" s="37"/>
    </row>
    <row r="328" spans="1:21" x14ac:dyDescent="0.25">
      <c r="A328" s="29"/>
      <c r="B328" s="29"/>
      <c r="C328" s="29"/>
      <c r="D328" s="29"/>
      <c r="E328" s="8"/>
      <c r="F328" s="8"/>
      <c r="G328" s="8"/>
      <c r="H328" s="8"/>
      <c r="M328" s="2"/>
      <c r="R328" s="11"/>
      <c r="S328" s="10"/>
      <c r="T328" s="29"/>
      <c r="U328" s="37"/>
    </row>
    <row r="329" spans="1:21" x14ac:dyDescent="0.25">
      <c r="A329" s="29"/>
      <c r="B329" s="29"/>
      <c r="C329" s="29"/>
      <c r="D329" s="29"/>
      <c r="E329" s="8"/>
      <c r="F329" s="8"/>
      <c r="G329" s="8"/>
      <c r="H329" s="8"/>
      <c r="M329" s="2"/>
      <c r="R329" s="11"/>
      <c r="S329" s="10"/>
      <c r="T329" s="29"/>
      <c r="U329" s="37"/>
    </row>
    <row r="330" spans="1:21" x14ac:dyDescent="0.25">
      <c r="A330" s="29"/>
      <c r="B330" s="29"/>
      <c r="C330" s="29"/>
      <c r="D330" s="29"/>
      <c r="E330" s="8"/>
      <c r="F330" s="8"/>
      <c r="G330" s="8"/>
      <c r="H330" s="8"/>
      <c r="M330" s="2"/>
      <c r="R330" s="11"/>
      <c r="S330" s="10"/>
      <c r="T330" s="29"/>
      <c r="U330" s="37"/>
    </row>
    <row r="331" spans="1:21" x14ac:dyDescent="0.25">
      <c r="A331" s="29"/>
      <c r="B331" s="29"/>
      <c r="C331" s="29"/>
      <c r="D331" s="29"/>
      <c r="E331" s="8"/>
      <c r="F331" s="8"/>
      <c r="G331" s="8"/>
      <c r="H331" s="8"/>
      <c r="M331" s="2"/>
      <c r="R331" s="11"/>
      <c r="S331" s="10"/>
      <c r="T331" s="29"/>
      <c r="U331" s="37"/>
    </row>
    <row r="332" spans="1:21" x14ac:dyDescent="0.25">
      <c r="A332" s="29"/>
      <c r="B332" s="29"/>
      <c r="C332" s="29"/>
      <c r="D332" s="29"/>
      <c r="E332" s="8"/>
      <c r="F332" s="8"/>
      <c r="G332" s="8"/>
      <c r="H332" s="8"/>
      <c r="M332" s="2"/>
      <c r="R332" s="11"/>
      <c r="S332" s="10"/>
      <c r="T332" s="29"/>
      <c r="U332" s="37"/>
    </row>
    <row r="333" spans="1:21" x14ac:dyDescent="0.25">
      <c r="A333" s="29"/>
      <c r="B333" s="29"/>
      <c r="C333" s="29"/>
      <c r="D333" s="29"/>
      <c r="E333" s="8"/>
      <c r="F333" s="8"/>
      <c r="G333" s="8"/>
      <c r="H333" s="8"/>
      <c r="M333" s="2"/>
      <c r="R333" s="11"/>
      <c r="S333" s="10"/>
      <c r="T333" s="29"/>
      <c r="U333" s="37"/>
    </row>
    <row r="334" spans="1:21" x14ac:dyDescent="0.25">
      <c r="A334" s="29"/>
      <c r="B334" s="29"/>
      <c r="C334" s="29"/>
      <c r="D334" s="29"/>
      <c r="E334" s="8"/>
      <c r="F334" s="8"/>
      <c r="G334" s="8"/>
      <c r="H334" s="8"/>
      <c r="M334" s="2"/>
      <c r="R334" s="11"/>
      <c r="S334" s="10"/>
      <c r="T334" s="29"/>
      <c r="U334" s="37"/>
    </row>
    <row r="335" spans="1:21" x14ac:dyDescent="0.25">
      <c r="A335" s="29"/>
      <c r="B335" s="29"/>
      <c r="C335" s="29"/>
      <c r="D335" s="29"/>
      <c r="E335" s="8"/>
      <c r="F335" s="8"/>
      <c r="G335" s="8"/>
      <c r="H335" s="8"/>
      <c r="M335" s="2"/>
      <c r="R335" s="11"/>
      <c r="S335" s="10"/>
      <c r="T335" s="29"/>
      <c r="U335" s="37"/>
    </row>
    <row r="336" spans="1:21" x14ac:dyDescent="0.25">
      <c r="A336" s="29"/>
      <c r="B336" s="29"/>
      <c r="C336" s="29"/>
      <c r="D336" s="29"/>
      <c r="E336" s="8"/>
      <c r="F336" s="8"/>
      <c r="G336" s="8"/>
      <c r="H336" s="8"/>
      <c r="M336" s="2"/>
      <c r="R336" s="11"/>
      <c r="S336" s="10"/>
      <c r="T336" s="29"/>
      <c r="U336" s="37"/>
    </row>
    <row r="337" spans="1:21" x14ac:dyDescent="0.25">
      <c r="A337" s="29"/>
      <c r="B337" s="29"/>
      <c r="C337" s="29"/>
      <c r="D337" s="29"/>
      <c r="E337" s="8"/>
      <c r="F337" s="8"/>
      <c r="G337" s="8"/>
      <c r="H337" s="8"/>
      <c r="M337" s="2"/>
      <c r="R337" s="11"/>
      <c r="S337" s="10"/>
      <c r="T337" s="29"/>
      <c r="U337" s="37"/>
    </row>
    <row r="338" spans="1:21" x14ac:dyDescent="0.25">
      <c r="A338" s="29"/>
      <c r="B338" s="29"/>
      <c r="C338" s="29"/>
      <c r="D338" s="29"/>
      <c r="E338" s="8"/>
      <c r="F338" s="8"/>
      <c r="G338" s="8"/>
      <c r="H338" s="8"/>
      <c r="M338" s="2"/>
      <c r="R338" s="11"/>
      <c r="S338" s="10"/>
      <c r="T338" s="29"/>
      <c r="U338" s="37"/>
    </row>
    <row r="339" spans="1:21" x14ac:dyDescent="0.25">
      <c r="A339" s="29"/>
      <c r="B339" s="29"/>
      <c r="C339" s="29"/>
      <c r="D339" s="29"/>
      <c r="E339" s="8"/>
      <c r="F339" s="8"/>
      <c r="G339" s="8"/>
      <c r="H339" s="8"/>
      <c r="M339" s="2"/>
      <c r="R339" s="11"/>
      <c r="S339" s="10"/>
      <c r="T339" s="29"/>
      <c r="U339" s="37"/>
    </row>
    <row r="340" spans="1:21" x14ac:dyDescent="0.25">
      <c r="A340" s="29"/>
      <c r="B340" s="29"/>
      <c r="C340" s="29"/>
      <c r="D340" s="29"/>
      <c r="E340" s="8"/>
      <c r="F340" s="8"/>
      <c r="G340" s="8"/>
      <c r="H340" s="8"/>
      <c r="M340" s="2"/>
      <c r="R340" s="11"/>
      <c r="S340" s="10"/>
      <c r="T340" s="29"/>
      <c r="U340" s="37"/>
    </row>
    <row r="341" spans="1:21" x14ac:dyDescent="0.25">
      <c r="A341" s="29"/>
      <c r="B341" s="29"/>
      <c r="C341" s="29"/>
      <c r="D341" s="29"/>
      <c r="E341" s="8"/>
      <c r="F341" s="8"/>
      <c r="G341" s="8"/>
      <c r="H341" s="8"/>
      <c r="M341" s="2"/>
      <c r="R341" s="11"/>
      <c r="S341" s="10"/>
      <c r="T341" s="32"/>
      <c r="U341" s="37"/>
    </row>
    <row r="342" spans="1:21" x14ac:dyDescent="0.25">
      <c r="A342" s="29"/>
      <c r="B342" s="29"/>
      <c r="C342" s="29"/>
      <c r="D342" s="29"/>
      <c r="E342" s="8"/>
      <c r="F342" s="8"/>
      <c r="G342" s="8"/>
      <c r="H342" s="8"/>
      <c r="M342" s="2"/>
      <c r="R342" s="11"/>
      <c r="S342" s="10"/>
      <c r="T342" s="32"/>
      <c r="U342" s="37"/>
    </row>
    <row r="343" spans="1:21" x14ac:dyDescent="0.25">
      <c r="A343" s="29"/>
      <c r="B343" s="29"/>
      <c r="C343" s="29"/>
      <c r="D343" s="29"/>
      <c r="E343" s="8"/>
      <c r="F343" s="8"/>
      <c r="G343" s="8"/>
      <c r="H343" s="8"/>
      <c r="M343" s="2"/>
      <c r="R343" s="11"/>
      <c r="S343" s="10"/>
      <c r="T343" s="32"/>
      <c r="U343" s="37"/>
    </row>
    <row r="344" spans="1:21" x14ac:dyDescent="0.25">
      <c r="A344" s="29"/>
      <c r="B344" s="29"/>
      <c r="C344" s="29"/>
      <c r="D344" s="29"/>
      <c r="E344" s="8"/>
      <c r="F344" s="8"/>
      <c r="G344" s="8"/>
      <c r="H344" s="8"/>
      <c r="M344" s="2"/>
      <c r="R344" s="11"/>
      <c r="S344" s="10"/>
      <c r="T344" s="32"/>
      <c r="U344" s="37"/>
    </row>
    <row r="345" spans="1:21" x14ac:dyDescent="0.25">
      <c r="A345" s="29"/>
      <c r="B345" s="29"/>
      <c r="C345" s="29"/>
      <c r="D345" s="29"/>
      <c r="E345" s="8"/>
      <c r="F345" s="8"/>
      <c r="G345" s="8"/>
      <c r="H345" s="8"/>
      <c r="M345" s="2"/>
      <c r="R345" s="11"/>
      <c r="S345" s="10"/>
      <c r="T345" s="32"/>
      <c r="U345" s="37"/>
    </row>
    <row r="346" spans="1:21" x14ac:dyDescent="0.25">
      <c r="A346" s="29"/>
      <c r="B346" s="29"/>
      <c r="C346" s="29"/>
      <c r="D346" s="29"/>
      <c r="E346" s="8"/>
      <c r="F346" s="8"/>
      <c r="G346" s="8"/>
      <c r="H346" s="8"/>
      <c r="M346" s="2"/>
      <c r="R346" s="11"/>
      <c r="S346" s="10"/>
      <c r="T346" s="32"/>
      <c r="U346" s="37"/>
    </row>
    <row r="347" spans="1:21" x14ac:dyDescent="0.25">
      <c r="A347" s="29"/>
      <c r="B347" s="29"/>
      <c r="C347" s="29"/>
      <c r="D347" s="29"/>
      <c r="E347" s="8"/>
      <c r="F347" s="8"/>
      <c r="G347" s="8"/>
      <c r="H347" s="8"/>
      <c r="M347" s="2"/>
      <c r="R347" s="11"/>
      <c r="S347" s="10"/>
      <c r="T347" s="29"/>
      <c r="U347" s="37"/>
    </row>
    <row r="348" spans="1:21" x14ac:dyDescent="0.25">
      <c r="A348" s="29"/>
      <c r="B348" s="29"/>
      <c r="C348" s="29"/>
      <c r="D348" s="29"/>
      <c r="E348" s="8"/>
      <c r="F348" s="8"/>
      <c r="G348" s="8"/>
      <c r="H348" s="8"/>
      <c r="M348" s="2"/>
      <c r="R348" s="11"/>
      <c r="S348" s="10"/>
      <c r="T348" s="29"/>
      <c r="U348" s="37"/>
    </row>
    <row r="349" spans="1:21" x14ac:dyDescent="0.25">
      <c r="A349" s="29"/>
      <c r="B349" s="29"/>
      <c r="C349" s="29"/>
      <c r="D349" s="29"/>
      <c r="E349" s="8"/>
      <c r="F349" s="8"/>
      <c r="G349" s="8"/>
      <c r="H349" s="8"/>
      <c r="M349" s="2"/>
      <c r="R349" s="11"/>
      <c r="S349" s="10"/>
      <c r="T349" s="29"/>
      <c r="U349" s="37"/>
    </row>
    <row r="350" spans="1:21" x14ac:dyDescent="0.25">
      <c r="A350" s="29"/>
      <c r="B350" s="29"/>
      <c r="C350" s="29"/>
      <c r="D350" s="29"/>
      <c r="E350" s="8"/>
      <c r="F350" s="8"/>
      <c r="G350" s="8"/>
      <c r="H350" s="8"/>
      <c r="M350" s="2"/>
      <c r="R350" s="11"/>
      <c r="S350" s="10"/>
      <c r="T350" s="29"/>
      <c r="U350" s="37"/>
    </row>
    <row r="351" spans="1:21" x14ac:dyDescent="0.25">
      <c r="A351" s="29"/>
      <c r="B351" s="29"/>
      <c r="C351" s="29"/>
      <c r="D351" s="29"/>
      <c r="E351" s="8"/>
      <c r="F351" s="8"/>
      <c r="G351" s="8"/>
      <c r="H351" s="8"/>
      <c r="M351" s="2"/>
      <c r="R351" s="11"/>
      <c r="S351" s="10"/>
      <c r="T351" s="29"/>
      <c r="U351" s="37"/>
    </row>
    <row r="352" spans="1:21" x14ac:dyDescent="0.25">
      <c r="A352" s="29"/>
      <c r="B352" s="29"/>
      <c r="C352" s="29"/>
      <c r="D352" s="29"/>
      <c r="E352" s="8"/>
      <c r="F352" s="8"/>
      <c r="G352" s="8"/>
      <c r="H352" s="8"/>
      <c r="M352" s="2"/>
      <c r="R352" s="11"/>
      <c r="S352" s="10"/>
      <c r="T352" s="29"/>
      <c r="U352" s="37"/>
    </row>
    <row r="353" spans="1:21" x14ac:dyDescent="0.25">
      <c r="A353" s="29"/>
      <c r="B353" s="29"/>
      <c r="C353" s="29"/>
      <c r="D353" s="29"/>
      <c r="E353" s="8"/>
      <c r="F353" s="8"/>
      <c r="G353" s="8"/>
      <c r="H353" s="8"/>
      <c r="M353" s="2"/>
      <c r="R353" s="11"/>
      <c r="S353" s="10"/>
      <c r="T353" s="29"/>
      <c r="U353" s="37"/>
    </row>
    <row r="354" spans="1:21" x14ac:dyDescent="0.25">
      <c r="A354" s="29"/>
      <c r="B354" s="29"/>
      <c r="C354" s="29"/>
      <c r="D354" s="29"/>
      <c r="E354" s="8"/>
      <c r="F354" s="8"/>
      <c r="G354" s="8"/>
      <c r="H354" s="8"/>
      <c r="M354" s="2"/>
      <c r="R354" s="11"/>
      <c r="S354" s="10"/>
      <c r="T354" s="29"/>
      <c r="U354" s="37"/>
    </row>
    <row r="355" spans="1:21" x14ac:dyDescent="0.25">
      <c r="A355" s="29"/>
      <c r="B355" s="29"/>
      <c r="C355" s="29"/>
      <c r="D355" s="29"/>
      <c r="E355" s="8"/>
      <c r="F355" s="8"/>
      <c r="G355" s="8"/>
      <c r="H355" s="8"/>
      <c r="M355" s="2"/>
      <c r="R355" s="11"/>
      <c r="S355" s="10"/>
      <c r="T355" s="29"/>
      <c r="U355" s="37"/>
    </row>
    <row r="356" spans="1:21" x14ac:dyDescent="0.25">
      <c r="A356" s="29"/>
      <c r="B356" s="29"/>
      <c r="C356" s="29"/>
      <c r="D356" s="29"/>
      <c r="E356" s="8"/>
      <c r="F356" s="8"/>
      <c r="G356" s="8"/>
      <c r="H356" s="8"/>
      <c r="M356" s="2"/>
      <c r="R356" s="11"/>
      <c r="S356" s="10"/>
      <c r="T356" s="29"/>
      <c r="U356" s="37"/>
    </row>
    <row r="357" spans="1:21" x14ac:dyDescent="0.25">
      <c r="A357" s="29"/>
      <c r="B357" s="29"/>
      <c r="C357" s="29"/>
      <c r="D357" s="29"/>
      <c r="E357" s="8"/>
      <c r="F357" s="8"/>
      <c r="G357" s="8"/>
      <c r="H357" s="8"/>
      <c r="M357" s="2"/>
      <c r="R357" s="11"/>
      <c r="S357" s="10"/>
      <c r="T357" s="29"/>
      <c r="U357" s="37"/>
    </row>
    <row r="358" spans="1:21" x14ac:dyDescent="0.25">
      <c r="A358" s="29"/>
      <c r="B358" s="29"/>
      <c r="C358" s="29"/>
      <c r="D358" s="29"/>
      <c r="E358" s="8"/>
      <c r="F358" s="8"/>
      <c r="G358" s="8"/>
      <c r="H358" s="8"/>
      <c r="M358" s="2"/>
      <c r="R358" s="11"/>
      <c r="S358" s="10"/>
      <c r="T358" s="29"/>
      <c r="U358" s="37"/>
    </row>
    <row r="359" spans="1:21" x14ac:dyDescent="0.25">
      <c r="A359" s="29"/>
      <c r="B359" s="29"/>
      <c r="C359" s="29"/>
      <c r="D359" s="29"/>
      <c r="E359" s="8"/>
      <c r="F359" s="8"/>
      <c r="G359" s="8"/>
      <c r="H359" s="8"/>
      <c r="M359" s="2"/>
      <c r="R359" s="11"/>
      <c r="S359" s="10"/>
      <c r="T359" s="29"/>
      <c r="U359" s="37"/>
    </row>
    <row r="360" spans="1:21" x14ac:dyDescent="0.25">
      <c r="A360" s="29"/>
      <c r="B360" s="29"/>
      <c r="C360" s="29"/>
      <c r="D360" s="29"/>
      <c r="E360" s="8"/>
      <c r="F360" s="8"/>
      <c r="G360" s="8"/>
      <c r="H360" s="8"/>
      <c r="M360" s="2"/>
      <c r="R360" s="11"/>
      <c r="S360" s="10"/>
      <c r="T360" s="29"/>
      <c r="U360" s="37"/>
    </row>
    <row r="361" spans="1:21" x14ac:dyDescent="0.25">
      <c r="A361" s="29"/>
      <c r="B361" s="29"/>
      <c r="C361" s="29"/>
      <c r="D361" s="29"/>
      <c r="E361" s="8"/>
      <c r="F361" s="8"/>
      <c r="G361" s="8"/>
      <c r="H361" s="8"/>
      <c r="M361" s="2"/>
      <c r="R361" s="11"/>
      <c r="S361" s="10"/>
      <c r="T361" s="29"/>
      <c r="U361" s="37"/>
    </row>
    <row r="362" spans="1:21" x14ac:dyDescent="0.25">
      <c r="A362" s="29"/>
      <c r="B362" s="29"/>
      <c r="C362" s="29"/>
      <c r="D362" s="29"/>
      <c r="E362" s="8"/>
      <c r="F362" s="8"/>
      <c r="G362" s="8"/>
      <c r="H362" s="8"/>
      <c r="M362" s="2"/>
      <c r="R362" s="11"/>
      <c r="S362" s="10"/>
      <c r="T362" s="29"/>
      <c r="U362" s="37"/>
    </row>
    <row r="363" spans="1:21" x14ac:dyDescent="0.25">
      <c r="A363" s="29"/>
      <c r="B363" s="29"/>
      <c r="C363" s="29"/>
      <c r="D363" s="29"/>
      <c r="E363" s="8"/>
      <c r="F363" s="8"/>
      <c r="G363" s="8"/>
      <c r="H363" s="8"/>
      <c r="M363" s="2"/>
      <c r="R363" s="11"/>
      <c r="S363" s="10"/>
      <c r="T363" s="29"/>
      <c r="U363" s="37"/>
    </row>
    <row r="364" spans="1:21" x14ac:dyDescent="0.25">
      <c r="A364" s="29"/>
      <c r="B364" s="29"/>
      <c r="C364" s="29"/>
      <c r="D364" s="29"/>
      <c r="E364" s="8"/>
      <c r="F364" s="8"/>
      <c r="G364" s="8"/>
      <c r="H364" s="8"/>
      <c r="M364" s="2"/>
      <c r="R364" s="11"/>
      <c r="S364" s="10"/>
      <c r="T364" s="29"/>
      <c r="U364" s="37"/>
    </row>
    <row r="365" spans="1:21" x14ac:dyDescent="0.25">
      <c r="A365" s="29"/>
      <c r="B365" s="29"/>
      <c r="C365" s="29"/>
      <c r="D365" s="29"/>
      <c r="E365" s="8"/>
      <c r="F365" s="8"/>
      <c r="G365" s="8"/>
      <c r="H365" s="8"/>
      <c r="M365" s="2"/>
      <c r="R365" s="11"/>
      <c r="S365" s="10"/>
      <c r="T365" s="29"/>
      <c r="U365" s="37"/>
    </row>
    <row r="366" spans="1:21" x14ac:dyDescent="0.25">
      <c r="A366" s="29"/>
      <c r="B366" s="29"/>
      <c r="C366" s="29"/>
      <c r="D366" s="29"/>
      <c r="E366" s="8"/>
      <c r="F366" s="8"/>
      <c r="G366" s="8"/>
      <c r="H366" s="8"/>
      <c r="M366" s="2"/>
      <c r="R366" s="11"/>
      <c r="S366" s="10"/>
      <c r="T366" s="29"/>
      <c r="U366" s="37"/>
    </row>
    <row r="367" spans="1:21" x14ac:dyDescent="0.25">
      <c r="A367" s="29"/>
      <c r="B367" s="29"/>
      <c r="C367" s="29"/>
      <c r="D367" s="29"/>
      <c r="E367" s="8"/>
      <c r="F367" s="8"/>
      <c r="G367" s="8"/>
      <c r="H367" s="8"/>
      <c r="M367" s="2"/>
      <c r="R367" s="11"/>
      <c r="S367" s="10"/>
      <c r="T367" s="29"/>
      <c r="U367" s="37"/>
    </row>
    <row r="368" spans="1:21" x14ac:dyDescent="0.25">
      <c r="A368" s="29"/>
      <c r="B368" s="29"/>
      <c r="C368" s="29"/>
      <c r="D368" s="29"/>
      <c r="E368" s="8"/>
      <c r="F368" s="8"/>
      <c r="G368" s="8"/>
      <c r="H368" s="8"/>
      <c r="M368" s="2"/>
      <c r="R368" s="11"/>
      <c r="S368" s="10"/>
      <c r="T368" s="29"/>
      <c r="U368" s="37"/>
    </row>
    <row r="369" spans="1:21" x14ac:dyDescent="0.25">
      <c r="A369" s="29"/>
      <c r="B369" s="29"/>
      <c r="C369" s="29"/>
      <c r="D369" s="29"/>
      <c r="E369" s="8"/>
      <c r="F369" s="8"/>
      <c r="G369" s="8"/>
      <c r="H369" s="8"/>
      <c r="M369" s="2"/>
      <c r="R369" s="11"/>
      <c r="S369" s="10"/>
      <c r="T369" s="29"/>
      <c r="U369" s="37"/>
    </row>
    <row r="370" spans="1:21" x14ac:dyDescent="0.25">
      <c r="A370" s="29"/>
      <c r="B370" s="29"/>
      <c r="C370" s="29"/>
      <c r="D370" s="29"/>
      <c r="E370" s="8"/>
      <c r="F370" s="8"/>
      <c r="G370" s="8"/>
      <c r="H370" s="8"/>
      <c r="M370" s="2"/>
      <c r="R370" s="11"/>
      <c r="S370" s="10"/>
      <c r="T370" s="29"/>
      <c r="U370" s="37"/>
    </row>
    <row r="1048568" spans="1:1" x14ac:dyDescent="0.25">
      <c r="A1048568" s="2"/>
    </row>
  </sheetData>
  <autoFilter ref="A1:V370" xr:uid="{BB56AE4B-D633-44F2-B42E-34044064F487}">
    <sortState xmlns:xlrd2="http://schemas.microsoft.com/office/spreadsheetml/2017/richdata2" ref="A2:V370">
      <sortCondition ref="C1:C370"/>
    </sortState>
  </autoFilter>
  <conditionalFormatting sqref="S2:S370">
    <cfRule type="expression" dxfId="139" priority="609">
      <formula>#REF!=0</formula>
    </cfRule>
    <cfRule type="expression" dxfId="138" priority="610">
      <formula>#REF!=1</formula>
    </cfRule>
    <cfRule type="expression" dxfId="137" priority="611">
      <formula>OR(#REF!="Not Adding", #REF!="Discontinued", #REF!= "Remove from Program")</formula>
    </cfRule>
  </conditionalFormatting>
  <conditionalFormatting sqref="U61:U370">
    <cfRule type="expression" dxfId="136" priority="474">
      <formula>#REF!=0</formula>
    </cfRule>
    <cfRule type="expression" dxfId="135" priority="475">
      <formula>#REF!=1</formula>
    </cfRule>
    <cfRule type="expression" dxfId="134" priority="476">
      <formula>OR(#REF!="Not Adding", #REF!="Discontinued", #REF!= "Remove from Program")</formula>
    </cfRule>
  </conditionalFormatting>
  <conditionalFormatting sqref="R61 R63:R64 R94 R96:R101 R103:R105 R107 R109:R370 R12:R27 R66:R92 R3:R9">
    <cfRule type="expression" dxfId="133" priority="483">
      <formula>#REF!=0</formula>
    </cfRule>
    <cfRule type="expression" dxfId="132" priority="484">
      <formula>#REF!=1</formula>
    </cfRule>
    <cfRule type="expression" dxfId="131" priority="485">
      <formula>OR(#REF!="Not Adding", #REF!="Discontinued", #REF!= "Remove from Program")</formula>
    </cfRule>
  </conditionalFormatting>
  <conditionalFormatting sqref="A240:A242 A245:A257 A112:A238 A108:A109 A101 A98:A99 A93 A61:A91">
    <cfRule type="cellIs" dxfId="130" priority="465" operator="equal">
      <formula>"Maybe"</formula>
    </cfRule>
    <cfRule type="cellIs" dxfId="129" priority="466" operator="equal">
      <formula>"Keep"</formula>
    </cfRule>
    <cfRule type="cellIs" dxfId="128" priority="467" operator="equal">
      <formula>"Drop"</formula>
    </cfRule>
  </conditionalFormatting>
  <conditionalFormatting sqref="A74">
    <cfRule type="cellIs" dxfId="127" priority="462" operator="equal">
      <formula>"Maybe"</formula>
    </cfRule>
    <cfRule type="cellIs" dxfId="126" priority="463" operator="equal">
      <formula>"Keep"</formula>
    </cfRule>
    <cfRule type="cellIs" dxfId="125" priority="464" operator="equal">
      <formula>"Drop"</formula>
    </cfRule>
  </conditionalFormatting>
  <conditionalFormatting sqref="A75">
    <cfRule type="cellIs" dxfId="124" priority="459" operator="equal">
      <formula>"Maybe"</formula>
    </cfRule>
    <cfRule type="cellIs" dxfId="123" priority="460" operator="equal">
      <formula>"Keep"</formula>
    </cfRule>
    <cfRule type="cellIs" dxfId="122" priority="461" operator="equal">
      <formula>"Drop"</formula>
    </cfRule>
  </conditionalFormatting>
  <conditionalFormatting sqref="A76">
    <cfRule type="cellIs" dxfId="121" priority="456" operator="equal">
      <formula>"Maybe"</formula>
    </cfRule>
    <cfRule type="cellIs" dxfId="120" priority="457" operator="equal">
      <formula>"Keep"</formula>
    </cfRule>
    <cfRule type="cellIs" dxfId="119" priority="458" operator="equal">
      <formula>"Drop"</formula>
    </cfRule>
  </conditionalFormatting>
  <conditionalFormatting sqref="A77">
    <cfRule type="cellIs" dxfId="118" priority="453" operator="equal">
      <formula>"Maybe"</formula>
    </cfRule>
    <cfRule type="cellIs" dxfId="117" priority="454" operator="equal">
      <formula>"Keep"</formula>
    </cfRule>
    <cfRule type="cellIs" dxfId="116" priority="455" operator="equal">
      <formula>"Drop"</formula>
    </cfRule>
  </conditionalFormatting>
  <conditionalFormatting sqref="A92">
    <cfRule type="cellIs" dxfId="115" priority="450" operator="equal">
      <formula>"Maybe"</formula>
    </cfRule>
    <cfRule type="cellIs" dxfId="114" priority="451" operator="equal">
      <formula>"Keep"</formula>
    </cfRule>
    <cfRule type="cellIs" dxfId="113" priority="452" operator="equal">
      <formula>"Drop"</formula>
    </cfRule>
  </conditionalFormatting>
  <conditionalFormatting sqref="A94">
    <cfRule type="cellIs" dxfId="112" priority="447" operator="equal">
      <formula>"Maybe"</formula>
    </cfRule>
    <cfRule type="cellIs" dxfId="111" priority="448" operator="equal">
      <formula>"Keep"</formula>
    </cfRule>
    <cfRule type="cellIs" dxfId="110" priority="449" operator="equal">
      <formula>"Drop"</formula>
    </cfRule>
  </conditionalFormatting>
  <conditionalFormatting sqref="A95">
    <cfRule type="cellIs" dxfId="109" priority="444" operator="equal">
      <formula>"Maybe"</formula>
    </cfRule>
    <cfRule type="cellIs" dxfId="108" priority="445" operator="equal">
      <formula>"Keep"</formula>
    </cfRule>
    <cfRule type="cellIs" dxfId="107" priority="446" operator="equal">
      <formula>"Drop"</formula>
    </cfRule>
  </conditionalFormatting>
  <conditionalFormatting sqref="A96">
    <cfRule type="cellIs" dxfId="106" priority="441" operator="equal">
      <formula>"Maybe"</formula>
    </cfRule>
    <cfRule type="cellIs" dxfId="105" priority="442" operator="equal">
      <formula>"Keep"</formula>
    </cfRule>
    <cfRule type="cellIs" dxfId="104" priority="443" operator="equal">
      <formula>"Drop"</formula>
    </cfRule>
  </conditionalFormatting>
  <conditionalFormatting sqref="A97">
    <cfRule type="cellIs" dxfId="103" priority="438" operator="equal">
      <formula>"Maybe"</formula>
    </cfRule>
    <cfRule type="cellIs" dxfId="102" priority="439" operator="equal">
      <formula>"Keep"</formula>
    </cfRule>
    <cfRule type="cellIs" dxfId="101" priority="440" operator="equal">
      <formula>"Drop"</formula>
    </cfRule>
  </conditionalFormatting>
  <conditionalFormatting sqref="A100">
    <cfRule type="cellIs" dxfId="100" priority="435" operator="equal">
      <formula>"Maybe"</formula>
    </cfRule>
    <cfRule type="cellIs" dxfId="99" priority="436" operator="equal">
      <formula>"Keep"</formula>
    </cfRule>
    <cfRule type="cellIs" dxfId="98" priority="437" operator="equal">
      <formula>"Drop"</formula>
    </cfRule>
  </conditionalFormatting>
  <conditionalFormatting sqref="A102:A107">
    <cfRule type="cellIs" dxfId="97" priority="432" operator="equal">
      <formula>"Maybe"</formula>
    </cfRule>
    <cfRule type="cellIs" dxfId="96" priority="433" operator="equal">
      <formula>"Keep"</formula>
    </cfRule>
    <cfRule type="cellIs" dxfId="95" priority="434" operator="equal">
      <formula>"Drop"</formula>
    </cfRule>
  </conditionalFormatting>
  <conditionalFormatting sqref="A110">
    <cfRule type="cellIs" dxfId="94" priority="429" operator="equal">
      <formula>"Maybe"</formula>
    </cfRule>
    <cfRule type="cellIs" dxfId="93" priority="430" operator="equal">
      <formula>"Keep"</formula>
    </cfRule>
    <cfRule type="cellIs" dxfId="92" priority="431" operator="equal">
      <formula>"Drop"</formula>
    </cfRule>
  </conditionalFormatting>
  <conditionalFormatting sqref="A111">
    <cfRule type="cellIs" dxfId="91" priority="426" operator="equal">
      <formula>"Maybe"</formula>
    </cfRule>
    <cfRule type="cellIs" dxfId="90" priority="427" operator="equal">
      <formula>"Keep"</formula>
    </cfRule>
    <cfRule type="cellIs" dxfId="89" priority="428" operator="equal">
      <formula>"Drop"</formula>
    </cfRule>
  </conditionalFormatting>
  <conditionalFormatting sqref="A244">
    <cfRule type="cellIs" dxfId="88" priority="423" operator="equal">
      <formula>"Maybe"</formula>
    </cfRule>
    <cfRule type="cellIs" dxfId="87" priority="424" operator="equal">
      <formula>"Keep"</formula>
    </cfRule>
    <cfRule type="cellIs" dxfId="86" priority="425" operator="equal">
      <formula>"Drop"</formula>
    </cfRule>
  </conditionalFormatting>
  <conditionalFormatting sqref="A225:A230">
    <cfRule type="cellIs" dxfId="85" priority="420" operator="equal">
      <formula>"Maybe"</formula>
    </cfRule>
    <cfRule type="cellIs" dxfId="84" priority="421" operator="equal">
      <formula>"Keep"</formula>
    </cfRule>
    <cfRule type="cellIs" dxfId="83" priority="422" operator="equal">
      <formula>"Drop"</formula>
    </cfRule>
  </conditionalFormatting>
  <conditionalFormatting sqref="A239">
    <cfRule type="cellIs" dxfId="82" priority="417" operator="equal">
      <formula>"Maybe"</formula>
    </cfRule>
    <cfRule type="cellIs" dxfId="81" priority="418" operator="equal">
      <formula>"Keep"</formula>
    </cfRule>
    <cfRule type="cellIs" dxfId="80" priority="419" operator="equal">
      <formula>"Drop"</formula>
    </cfRule>
  </conditionalFormatting>
  <conditionalFormatting sqref="A243">
    <cfRule type="cellIs" dxfId="79" priority="414" operator="equal">
      <formula>"Maybe"</formula>
    </cfRule>
    <cfRule type="cellIs" dxfId="78" priority="415" operator="equal">
      <formula>"Keep"</formula>
    </cfRule>
    <cfRule type="cellIs" dxfId="77" priority="416" operator="equal">
      <formula>"Drop"</formula>
    </cfRule>
  </conditionalFormatting>
  <conditionalFormatting sqref="A305:A1048567 A297 A295 A267:A287 A258:A264">
    <cfRule type="cellIs" dxfId="76" priority="282" operator="equal">
      <formula>"Maybe"</formula>
    </cfRule>
    <cfRule type="cellIs" dxfId="75" priority="283" operator="equal">
      <formula>"Keep"</formula>
    </cfRule>
    <cfRule type="cellIs" dxfId="74" priority="284" operator="equal">
      <formula>"Drop"</formula>
    </cfRule>
  </conditionalFormatting>
  <conditionalFormatting sqref="A265">
    <cfRule type="cellIs" dxfId="73" priority="279" operator="equal">
      <formula>"Maybe"</formula>
    </cfRule>
    <cfRule type="cellIs" dxfId="72" priority="280" operator="equal">
      <formula>"Keep"</formula>
    </cfRule>
    <cfRule type="cellIs" dxfId="71" priority="281" operator="equal">
      <formula>"Drop"</formula>
    </cfRule>
  </conditionalFormatting>
  <conditionalFormatting sqref="A266">
    <cfRule type="cellIs" dxfId="70" priority="276" operator="equal">
      <formula>"Maybe"</formula>
    </cfRule>
    <cfRule type="cellIs" dxfId="69" priority="277" operator="equal">
      <formula>"Keep"</formula>
    </cfRule>
    <cfRule type="cellIs" dxfId="68" priority="278" operator="equal">
      <formula>"Drop"</formula>
    </cfRule>
  </conditionalFormatting>
  <conditionalFormatting sqref="A288">
    <cfRule type="cellIs" dxfId="67" priority="273" operator="equal">
      <formula>"Maybe"</formula>
    </cfRule>
    <cfRule type="cellIs" dxfId="66" priority="274" operator="equal">
      <formula>"Keep"</formula>
    </cfRule>
    <cfRule type="cellIs" dxfId="65" priority="275" operator="equal">
      <formula>"Drop"</formula>
    </cfRule>
  </conditionalFormatting>
  <conditionalFormatting sqref="A289:A293">
    <cfRule type="cellIs" dxfId="64" priority="270" operator="equal">
      <formula>"Maybe"</formula>
    </cfRule>
    <cfRule type="cellIs" dxfId="63" priority="271" operator="equal">
      <formula>"Keep"</formula>
    </cfRule>
    <cfRule type="cellIs" dxfId="62" priority="272" operator="equal">
      <formula>"Drop"</formula>
    </cfRule>
  </conditionalFormatting>
  <conditionalFormatting sqref="A294">
    <cfRule type="cellIs" dxfId="61" priority="267" operator="equal">
      <formula>"Maybe"</formula>
    </cfRule>
    <cfRule type="cellIs" dxfId="60" priority="268" operator="equal">
      <formula>"Keep"</formula>
    </cfRule>
    <cfRule type="cellIs" dxfId="59" priority="269" operator="equal">
      <formula>"Drop"</formula>
    </cfRule>
  </conditionalFormatting>
  <conditionalFormatting sqref="A296">
    <cfRule type="cellIs" dxfId="58" priority="264" operator="equal">
      <formula>"Maybe"</formula>
    </cfRule>
    <cfRule type="cellIs" dxfId="57" priority="265" operator="equal">
      <formula>"Keep"</formula>
    </cfRule>
    <cfRule type="cellIs" dxfId="56" priority="266" operator="equal">
      <formula>"Drop"</formula>
    </cfRule>
  </conditionalFormatting>
  <conditionalFormatting sqref="A298">
    <cfRule type="cellIs" dxfId="55" priority="261" operator="equal">
      <formula>"Maybe"</formula>
    </cfRule>
    <cfRule type="cellIs" dxfId="54" priority="262" operator="equal">
      <formula>"Keep"</formula>
    </cfRule>
    <cfRule type="cellIs" dxfId="53" priority="263" operator="equal">
      <formula>"Drop"</formula>
    </cfRule>
  </conditionalFormatting>
  <conditionalFormatting sqref="A299">
    <cfRule type="cellIs" dxfId="52" priority="258" operator="equal">
      <formula>"Maybe"</formula>
    </cfRule>
    <cfRule type="cellIs" dxfId="51" priority="259" operator="equal">
      <formula>"Keep"</formula>
    </cfRule>
    <cfRule type="cellIs" dxfId="50" priority="260" operator="equal">
      <formula>"Drop"</formula>
    </cfRule>
  </conditionalFormatting>
  <conditionalFormatting sqref="A300">
    <cfRule type="cellIs" dxfId="49" priority="255" operator="equal">
      <formula>"Maybe"</formula>
    </cfRule>
    <cfRule type="cellIs" dxfId="48" priority="256" operator="equal">
      <formula>"Keep"</formula>
    </cfRule>
    <cfRule type="cellIs" dxfId="47" priority="257" operator="equal">
      <formula>"Drop"</formula>
    </cfRule>
  </conditionalFormatting>
  <conditionalFormatting sqref="A301:A304">
    <cfRule type="cellIs" dxfId="46" priority="252" operator="equal">
      <formula>"Maybe"</formula>
    </cfRule>
    <cfRule type="cellIs" dxfId="45" priority="253" operator="equal">
      <formula>"Keep"</formula>
    </cfRule>
    <cfRule type="cellIs" dxfId="44" priority="254" operator="equal">
      <formula>"Drop"</formula>
    </cfRule>
  </conditionalFormatting>
  <conditionalFormatting sqref="R2">
    <cfRule type="expression" dxfId="43" priority="156">
      <formula>#REF!=0</formula>
    </cfRule>
    <cfRule type="expression" dxfId="42" priority="157">
      <formula>#REF!=1</formula>
    </cfRule>
    <cfRule type="expression" dxfId="41" priority="158">
      <formula>OR(#REF!="Not Adding", #REF!="Discontinued", #REF!= "Remove from Program")</formula>
    </cfRule>
  </conditionalFormatting>
  <conditionalFormatting sqref="R10">
    <cfRule type="expression" dxfId="40" priority="153">
      <formula>#REF!=0</formula>
    </cfRule>
    <cfRule type="expression" dxfId="39" priority="154">
      <formula>#REF!=1</formula>
    </cfRule>
    <cfRule type="expression" dxfId="38" priority="155">
      <formula>OR(#REF!="Not Adding", #REF!="Discontinued", #REF!= "Remove from Program")</formula>
    </cfRule>
  </conditionalFormatting>
  <conditionalFormatting sqref="R28:R60">
    <cfRule type="expression" dxfId="37" priority="141">
      <formula>#REF!=0</formula>
    </cfRule>
    <cfRule type="expression" dxfId="36" priority="142">
      <formula>#REF!=1</formula>
    </cfRule>
    <cfRule type="expression" dxfId="35" priority="143">
      <formula>OR(#REF!="Not Adding", #REF!="Discontinued", #REF!= "Remove from Program")</formula>
    </cfRule>
  </conditionalFormatting>
  <conditionalFormatting sqref="R62">
    <cfRule type="expression" dxfId="34" priority="126">
      <formula>#REF!=0</formula>
    </cfRule>
    <cfRule type="expression" dxfId="33" priority="127">
      <formula>#REF!=1</formula>
    </cfRule>
    <cfRule type="expression" dxfId="32" priority="128">
      <formula>OR(#REF!="Not Adding", #REF!="Discontinued", #REF!= "Remove from Program")</formula>
    </cfRule>
  </conditionalFormatting>
  <conditionalFormatting sqref="R65">
    <cfRule type="expression" dxfId="31" priority="123">
      <formula>#REF!=0</formula>
    </cfRule>
    <cfRule type="expression" dxfId="30" priority="124">
      <formula>#REF!=1</formula>
    </cfRule>
    <cfRule type="expression" dxfId="29" priority="125">
      <formula>OR(#REF!="Not Adding", #REF!="Discontinued", #REF!= "Remove from Program")</formula>
    </cfRule>
  </conditionalFormatting>
  <conditionalFormatting sqref="R93">
    <cfRule type="expression" dxfId="28" priority="102">
      <formula>#REF!=0</formula>
    </cfRule>
    <cfRule type="expression" dxfId="27" priority="103">
      <formula>#REF!=1</formula>
    </cfRule>
    <cfRule type="expression" dxfId="26" priority="104">
      <formula>OR(#REF!="Not Adding", #REF!="Discontinued", #REF!= "Remove from Program")</formula>
    </cfRule>
  </conditionalFormatting>
  <conditionalFormatting sqref="R95">
    <cfRule type="expression" dxfId="25" priority="99">
      <formula>#REF!=0</formula>
    </cfRule>
    <cfRule type="expression" dxfId="24" priority="100">
      <formula>#REF!=1</formula>
    </cfRule>
    <cfRule type="expression" dxfId="23" priority="101">
      <formula>OR(#REF!="Not Adding", #REF!="Discontinued", #REF!= "Remove from Program")</formula>
    </cfRule>
  </conditionalFormatting>
  <conditionalFormatting sqref="R102">
    <cfRule type="expression" dxfId="22" priority="96">
      <formula>#REF!=0</formula>
    </cfRule>
    <cfRule type="expression" dxfId="21" priority="97">
      <formula>#REF!=1</formula>
    </cfRule>
    <cfRule type="expression" dxfId="20" priority="98">
      <formula>OR(#REF!="Not Adding", #REF!="Discontinued", #REF!= "Remove from Program")</formula>
    </cfRule>
  </conditionalFormatting>
  <conditionalFormatting sqref="R106">
    <cfRule type="expression" dxfId="19" priority="93">
      <formula>#REF!=0</formula>
    </cfRule>
    <cfRule type="expression" dxfId="18" priority="94">
      <formula>#REF!=1</formula>
    </cfRule>
    <cfRule type="expression" dxfId="17" priority="95">
      <formula>OR(#REF!="Not Adding", #REF!="Discontinued", #REF!= "Remove from Program")</formula>
    </cfRule>
  </conditionalFormatting>
  <conditionalFormatting sqref="R108">
    <cfRule type="expression" dxfId="16" priority="90">
      <formula>#REF!=0</formula>
    </cfRule>
    <cfRule type="expression" dxfId="15" priority="91">
      <formula>#REF!=1</formula>
    </cfRule>
    <cfRule type="expression" dxfId="14" priority="92">
      <formula>OR(#REF!="Not Adding", #REF!="Discontinued", #REF!= "Remove from Program")</formula>
    </cfRule>
  </conditionalFormatting>
  <conditionalFormatting sqref="R11">
    <cfRule type="expression" dxfId="13" priority="30">
      <formula>#REF!=0</formula>
    </cfRule>
    <cfRule type="expression" dxfId="12" priority="31">
      <formula>#REF!=1</formula>
    </cfRule>
    <cfRule type="expression" dxfId="11" priority="32">
      <formula>OR(#REF!="Not Adding", #REF!="Discontinued", #REF!= "Remove from Program")</formula>
    </cfRule>
  </conditionalFormatting>
  <conditionalFormatting sqref="U17">
    <cfRule type="expression" dxfId="10" priority="21">
      <formula>#REF!=0</formula>
    </cfRule>
    <cfRule type="expression" dxfId="9" priority="22">
      <formula>#REF!=1</formula>
    </cfRule>
    <cfRule type="expression" dxfId="8" priority="23">
      <formula>OR(#REF!="Not Adding", #REF!="Discontinued", #REF!= "Remove from Program")</formula>
    </cfRule>
  </conditionalFormatting>
  <conditionalFormatting sqref="C2:C60">
    <cfRule type="duplicateValues" dxfId="7" priority="8"/>
  </conditionalFormatting>
  <conditionalFormatting sqref="D2:D60">
    <cfRule type="duplicateValues" dxfId="6" priority="7"/>
  </conditionalFormatting>
  <conditionalFormatting sqref="U18:U21">
    <cfRule type="expression" dxfId="5" priority="4">
      <formula>#REF!=0</formula>
    </cfRule>
    <cfRule type="expression" dxfId="4" priority="5">
      <formula>#REF!=1</formula>
    </cfRule>
    <cfRule type="expression" dxfId="3" priority="6">
      <formula>OR(#REF!="Not Adding", #REF!="Discontinued", #REF!= "Remove from Program")</formula>
    </cfRule>
  </conditionalFormatting>
  <conditionalFormatting sqref="U30:U60">
    <cfRule type="expression" dxfId="2" priority="1">
      <formula>#REF!=0</formula>
    </cfRule>
    <cfRule type="expression" dxfId="1" priority="2">
      <formula>#REF!=1</formula>
    </cfRule>
    <cfRule type="expression" dxfId="0" priority="3">
      <formula>OR(#REF!="Not Adding", #REF!="Discontinued", #REF!= "Remove from Program")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9D43BB86-3A1F-496B-B442-E325A566DE9D}">
          <x14:formula1>
            <xm:f>Sheet1!$D$10:$D$18</xm:f>
          </x14:formula1>
          <xm:sqref>R2:R1048576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84DE7-1946-4EE4-9864-98CC415B5848}">
  <dimension ref="A1:A60"/>
  <sheetViews>
    <sheetView zoomScale="70" zoomScaleNormal="70" workbookViewId="0">
      <selection activeCell="H37" sqref="H37"/>
    </sheetView>
  </sheetViews>
  <sheetFormatPr defaultRowHeight="15" x14ac:dyDescent="0.25"/>
  <cols>
    <col min="1" max="1" width="255.7109375" bestFit="1" customWidth="1"/>
  </cols>
  <sheetData>
    <row r="1" spans="1:1" x14ac:dyDescent="0.25">
      <c r="A1" s="20" t="str">
        <f>_xlfn.CONCAT("INSERT INTO dbo.Swatches (",SwatchData!A1,",",SwatchData!B1,",",SwatchData!C1,",",SwatchData!D1,",",SwatchData!G1,",",SwatchData!H1,",",SwatchData!E1,",",SwatchData!F1,",",SwatchData!I1,",",SwatchData!J1,",",SwatchData!K1,",",SwatchData!L1,",",SwatchData!M1,",",SwatchData!N1,",",SwatchData!O1,",",SwatchData!P1,",",SwatchData!Q1,") VALUES")</f>
        <v>INSERT INTO dbo.Swatches (CollectionName,ColorName,ColorNumber,SwatchColorNumber,SPSRenderImageName,ItemNumber,ProductLineCode,SwatchProductLineCode,createdOn,EffectiveInDate,EffectiveOutDate,NewSwatch,NewSwatchEffectiveOutDate,OrderInd,Renderable,Opacity,BrandId) VALUES</v>
      </c>
    </row>
    <row r="2" spans="1:1" x14ac:dyDescent="0.25">
      <c r="A2" t="str">
        <f>_xlfn.CONCAT("('",SwatchData!$A2,"','",SwatchData!$B2,"','",SwatchData!$C2,"','",SwatchData!$D2,"','",SwatchData!$G2,"','",SwatchData!$H2,"','",SwatchData!$E2,"','",SwatchData!$F2,"',",SwatchData!$I2,",",SwatchData!$J2,",",SwatchData!$K2,",",IF(SwatchData!$L2="null",SwatchData!$L2,_xlfn.CONCAT("'",SwatchData!$L2,"'")),",",SwatchData!$M2,",'",SwatchData!$N2,"','",SwatchData!$O2,"',",SwatchData!$P2,",",SwatchData!$Q2,"),")</f>
        <v>('Linen Dream','Modern Khaki','4110','4110','R_10_4110','10G-4110','18','10',CURRENT_TIMESTAMP,CURRENT_TIMESTAMP,DATEADD(year, 10, CURRENT_TIMESTAMP),'Y',DATEADD(month, 4, CURRENT_TIMESTAMP),'O','Y',100,2),</v>
      </c>
    </row>
    <row r="3" spans="1:1" x14ac:dyDescent="0.25">
      <c r="A3" t="str">
        <f>_xlfn.CONCAT("('",SwatchData!$A3,"','",SwatchData!$B3,"','",SwatchData!$C3,"','",SwatchData!$D3,"','",SwatchData!$G3,"','",SwatchData!$H3,"','",SwatchData!$E3,"','",SwatchData!$F3,"',",SwatchData!$I3,",",SwatchData!$J3,",",SwatchData!$K3,",",IF(SwatchData!$L3="null",SwatchData!$L3,_xlfn.CONCAT("'",SwatchData!$L3,"'")),",",SwatchData!$M3,",'",SwatchData!$N3,"','",SwatchData!$O3,"',",SwatchData!$P3,",",SwatchData!$Q3,"),")</f>
        <v>('Linen Dream','Oat Field','4111','4111','R_10_4111','10G-4111','18','10',CURRENT_TIMESTAMP,CURRENT_TIMESTAMP,DATEADD(year, 10, CURRENT_TIMESTAMP),'Y',DATEADD(month, 4, CURRENT_TIMESTAMP),'O','Y',100,2),</v>
      </c>
    </row>
    <row r="4" spans="1:1" x14ac:dyDescent="0.25">
      <c r="A4" t="str">
        <f>_xlfn.CONCAT("('",SwatchData!$A4,"','",SwatchData!$B4,"','",SwatchData!$C4,"','",SwatchData!$D4,"','",SwatchData!$G4,"','",SwatchData!$H4,"','",SwatchData!$E4,"','",SwatchData!$F4,"',",SwatchData!$I4,",",SwatchData!$J4,",",SwatchData!$K4,",",IF(SwatchData!$L4="null",SwatchData!$L4,_xlfn.CONCAT("'",SwatchData!$L4,"'")),",",SwatchData!$M4,",'",SwatchData!$N4,"','",SwatchData!$O4,"',",SwatchData!$P4,",",SwatchData!$Q4,"),")</f>
        <v>('Linen Dream','Sifted Sand','4112','4112','R_10_4112','10G-4112','18','10',CURRENT_TIMESTAMP,CURRENT_TIMESTAMP,DATEADD(year, 10, CURRENT_TIMESTAMP),'Y',DATEADD(month, 4, CURRENT_TIMESTAMP),'O','Y',100,2),</v>
      </c>
    </row>
    <row r="5" spans="1:1" x14ac:dyDescent="0.25">
      <c r="A5" t="str">
        <f>_xlfn.CONCAT("('",SwatchData!$A5,"','",SwatchData!$B5,"','",SwatchData!$C5,"','",SwatchData!$D5,"','",SwatchData!$G5,"','",SwatchData!$H5,"','",SwatchData!$E5,"','",SwatchData!$F5,"',",SwatchData!$I5,",",SwatchData!$J5,",",SwatchData!$K5,",",IF(SwatchData!$L5="null",SwatchData!$L5,_xlfn.CONCAT("'",SwatchData!$L5,"'")),",",SwatchData!$M5,",'",SwatchData!$N5,"','",SwatchData!$O5,"',",SwatchData!$P5,",",SwatchData!$Q5,"),")</f>
        <v>('Linen Dream','Clamshell','4113','4113','R_10_4113','10G-4113','18','10',CURRENT_TIMESTAMP,CURRENT_TIMESTAMP,DATEADD(year, 10, CURRENT_TIMESTAMP),'Y',DATEADD(month, 4, CURRENT_TIMESTAMP),'O','Y',100,2),</v>
      </c>
    </row>
    <row r="6" spans="1:1" x14ac:dyDescent="0.25">
      <c r="A6" t="str">
        <f>_xlfn.CONCAT("('",SwatchData!$A6,"','",SwatchData!$B6,"','",SwatchData!$C6,"','",SwatchData!$D6,"','",SwatchData!$G6,"','",SwatchData!$H6,"','",SwatchData!$E6,"','",SwatchData!$F6,"',",SwatchData!$I6,",",SwatchData!$J6,",",SwatchData!$K6,",",IF(SwatchData!$L6="null",SwatchData!$L6,_xlfn.CONCAT("'",SwatchData!$L6,"'")),",",SwatchData!$M6,",'",SwatchData!$N6,"','",SwatchData!$O6,"',",SwatchData!$P6,",",SwatchData!$Q6,"),")</f>
        <v>('Linen Dream','Soft Coal','4114','4114','R_10_4114','10G-4114','18','10',CURRENT_TIMESTAMP,CURRENT_TIMESTAMP,DATEADD(year, 10, CURRENT_TIMESTAMP),'Y',DATEADD(month, 4, CURRENT_TIMESTAMP),'O','Y',100,2),</v>
      </c>
    </row>
    <row r="7" spans="1:1" x14ac:dyDescent="0.25">
      <c r="A7" t="str">
        <f>_xlfn.CONCAT("('",SwatchData!$A7,"','",SwatchData!$B7,"','",SwatchData!$C7,"','",SwatchData!$D7,"','",SwatchData!$G7,"','",SwatchData!$H7,"','",SwatchData!$E7,"','",SwatchData!$F7,"',",SwatchData!$I7,",",SwatchData!$J7,",",SwatchData!$K7,",",IF(SwatchData!$L7="null",SwatchData!$L7,_xlfn.CONCAT("'",SwatchData!$L7,"'")),",",SwatchData!$M7,",'",SwatchData!$N7,"','",SwatchData!$O7,"',",SwatchData!$P7,",",SwatchData!$Q7,"),")</f>
        <v>('Papyrus','Natural White','4120','4120','R_10_4120','10G-4120','18','10',CURRENT_TIMESTAMP,CURRENT_TIMESTAMP,DATEADD(year, 10, CURRENT_TIMESTAMP),'Y',DATEADD(month, 4, CURRENT_TIMESTAMP),'O','Y',100,2),</v>
      </c>
    </row>
    <row r="8" spans="1:1" x14ac:dyDescent="0.25">
      <c r="A8" t="str">
        <f>_xlfn.CONCAT("('",SwatchData!$A8,"','",SwatchData!$B8,"','",SwatchData!$C8,"','",SwatchData!$D8,"','",SwatchData!$G8,"','",SwatchData!$H8,"','",SwatchData!$E8,"','",SwatchData!$F8,"',",SwatchData!$I8,",",SwatchData!$J8,",",SwatchData!$K8,",",IF(SwatchData!$L8="null",SwatchData!$L8,_xlfn.CONCAT("'",SwatchData!$L8,"'")),",",SwatchData!$M8,",'",SwatchData!$N8,"','",SwatchData!$O8,"',",SwatchData!$P8,",",SwatchData!$Q8,"),")</f>
        <v>('Papyrus','Soft Ivory','4121','4121','R_10_4121','10G-4121','18','10',CURRENT_TIMESTAMP,CURRENT_TIMESTAMP,DATEADD(year, 10, CURRENT_TIMESTAMP),'Y',DATEADD(month, 4, CURRENT_TIMESTAMP),'O','Y',100,2),</v>
      </c>
    </row>
    <row r="9" spans="1:1" x14ac:dyDescent="0.25">
      <c r="A9" t="str">
        <f>_xlfn.CONCAT("('",SwatchData!$A9,"','",SwatchData!$B9,"','",SwatchData!$C9,"','",SwatchData!$D9,"','",SwatchData!$G9,"','",SwatchData!$H9,"','",SwatchData!$E9,"','",SwatchData!$F9,"',",SwatchData!$I9,",",SwatchData!$J9,",",SwatchData!$K9,",",IF(SwatchData!$L9="null",SwatchData!$L9,_xlfn.CONCAT("'",SwatchData!$L9,"'")),",",SwatchData!$M9,",'",SwatchData!$N9,"','",SwatchData!$O9,"',",SwatchData!$P9,",",SwatchData!$Q9,"),")</f>
        <v>('Papyrus','Gray Dusk','4122','4122','R_10_4122','10G-4122','18','10',CURRENT_TIMESTAMP,CURRENT_TIMESTAMP,DATEADD(year, 10, CURRENT_TIMESTAMP),'Y',DATEADD(month, 4, CURRENT_TIMESTAMP),'O','Y',100,2),</v>
      </c>
    </row>
    <row r="10" spans="1:1" x14ac:dyDescent="0.25">
      <c r="A10" t="str">
        <f>_xlfn.CONCAT("('",SwatchData!$A10,"','",SwatchData!$B10,"','",SwatchData!$C10,"','",SwatchData!$D10,"','",SwatchData!$G10,"','",SwatchData!$H10,"','",SwatchData!$E10,"','",SwatchData!$F10,"',",SwatchData!$I10,",",SwatchData!$J10,",",SwatchData!$K10,",",IF(SwatchData!$L10="null",SwatchData!$L10,_xlfn.CONCAT("'",SwatchData!$L10,"'")),",",SwatchData!$M10,",'",SwatchData!$N10,"','",SwatchData!$O10,"',",SwatchData!$P10,",",SwatchData!$Q10,"),")</f>
        <v>('Papyrus','Charcoal','4123','4123','R_10_4123','10G-4123','18','10',CURRENT_TIMESTAMP,CURRENT_TIMESTAMP,DATEADD(year, 10, CURRENT_TIMESTAMP),'Y',DATEADD(month, 4, CURRENT_TIMESTAMP),'O','Y',100,2),</v>
      </c>
    </row>
    <row r="11" spans="1:1" x14ac:dyDescent="0.25">
      <c r="A11" t="str">
        <f>_xlfn.CONCAT("('",SwatchData!$A11,"','",SwatchData!$B11,"','",SwatchData!$C11,"','",SwatchData!$D11,"','",SwatchData!$G11,"','",SwatchData!$H11,"','",SwatchData!$E11,"','",SwatchData!$F11,"',",SwatchData!$I11,",",SwatchData!$J11,",",SwatchData!$K11,",",IF(SwatchData!$L11="null",SwatchData!$L11,_xlfn.CONCAT("'",SwatchData!$L11,"'")),",",SwatchData!$M11,",'",SwatchData!$N11,"','",SwatchData!$O11,"',",SwatchData!$P11,",",SwatchData!$Q11,"),")</f>
        <v>('Heathered','Almond','4130','4130','R_10_4130','10G-4130','18','10',CURRENT_TIMESTAMP,CURRENT_TIMESTAMP,DATEADD(year, 10, CURRENT_TIMESTAMP),'Y',DATEADD(month, 4, CURRENT_TIMESTAMP),'O','Y',100,2),</v>
      </c>
    </row>
    <row r="12" spans="1:1" x14ac:dyDescent="0.25">
      <c r="A12" t="str">
        <f>_xlfn.CONCAT("('",SwatchData!$A12,"','",SwatchData!$B12,"','",SwatchData!$C12,"','",SwatchData!$D12,"','",SwatchData!$G12,"','",SwatchData!$H12,"','",SwatchData!$E12,"','",SwatchData!$F12,"',",SwatchData!$I12,",",SwatchData!$J12,",",SwatchData!$K12,",",IF(SwatchData!$L12="null",SwatchData!$L12,_xlfn.CONCAT("'",SwatchData!$L12,"'")),",",SwatchData!$M12,",'",SwatchData!$N12,"','",SwatchData!$O12,"',",SwatchData!$P12,",",SwatchData!$Q12,"),")</f>
        <v>('Heathered','Biscotti','4131','4131','R_10_4131','10G-4131','18','10',CURRENT_TIMESTAMP,CURRENT_TIMESTAMP,DATEADD(year, 10, CURRENT_TIMESTAMP),'Y',DATEADD(month, 4, CURRENT_TIMESTAMP),'O','Y',100,2),</v>
      </c>
    </row>
    <row r="13" spans="1:1" x14ac:dyDescent="0.25">
      <c r="A13" t="str">
        <f>_xlfn.CONCAT("('",SwatchData!$A13,"','",SwatchData!$B13,"','",SwatchData!$C13,"','",SwatchData!$D13,"','",SwatchData!$G13,"','",SwatchData!$H13,"','",SwatchData!$E13,"','",SwatchData!$F13,"',",SwatchData!$I13,",",SwatchData!$J13,",",SwatchData!$K13,",",IF(SwatchData!$L13="null",SwatchData!$L13,_xlfn.CONCAT("'",SwatchData!$L13,"'")),",",SwatchData!$M13,",'",SwatchData!$N13,"','",SwatchData!$O13,"',",SwatchData!$P13,",",SwatchData!$Q13,"),")</f>
        <v>('Heathered','Light Caramel','4132','4132','R_10_4132','10G-4132','18','10',CURRENT_TIMESTAMP,CURRENT_TIMESTAMP,DATEADD(year, 10, CURRENT_TIMESTAMP),'Y',DATEADD(month, 4, CURRENT_TIMESTAMP),'O','Y',100,2),</v>
      </c>
    </row>
    <row r="14" spans="1:1" x14ac:dyDescent="0.25">
      <c r="A14" t="str">
        <f>_xlfn.CONCAT("('",SwatchData!$A14,"','",SwatchData!$B14,"','",SwatchData!$C14,"','",SwatchData!$D14,"','",SwatchData!$G14,"','",SwatchData!$H14,"','",SwatchData!$E14,"','",SwatchData!$F14,"',",SwatchData!$I14,",",SwatchData!$J14,",",SwatchData!$K14,",",IF(SwatchData!$L14="null",SwatchData!$L14,_xlfn.CONCAT("'",SwatchData!$L14,"'")),",",SwatchData!$M14,",'",SwatchData!$N14,"','",SwatchData!$O14,"',",SwatchData!$P14,",",SwatchData!$Q14,"),")</f>
        <v>('Heathered','Gentle Gray','4133','4133','R_10_4133','10G-4133','18','10',CURRENT_TIMESTAMP,CURRENT_TIMESTAMP,DATEADD(year, 10, CURRENT_TIMESTAMP),'Y',DATEADD(month, 4, CURRENT_TIMESTAMP),'O','Y',100,2),</v>
      </c>
    </row>
    <row r="15" spans="1:1" x14ac:dyDescent="0.25">
      <c r="A15" t="str">
        <f>_xlfn.CONCAT("('",SwatchData!$A15,"','",SwatchData!$B15,"','",SwatchData!$C15,"','",SwatchData!$D15,"','",SwatchData!$G15,"','",SwatchData!$H15,"','",SwatchData!$E15,"','",SwatchData!$F15,"',",SwatchData!$I15,",",SwatchData!$J15,",",SwatchData!$K15,",",IF(SwatchData!$L15="null",SwatchData!$L15,_xlfn.CONCAT("'",SwatchData!$L15,"'")),",",SwatchData!$M15,",'",SwatchData!$N15,"','",SwatchData!$O15,"',",SwatchData!$P15,",",SwatchData!$Q15,"),")</f>
        <v>('Heathered','Smoked Oyster','4134','4134','R_10_4134','10G-4134','18','10',CURRENT_TIMESTAMP,CURRENT_TIMESTAMP,DATEADD(year, 10, CURRENT_TIMESTAMP),'Y',DATEADD(month, 4, CURRENT_TIMESTAMP),'O','Y',100,2),</v>
      </c>
    </row>
    <row r="16" spans="1:1" x14ac:dyDescent="0.25">
      <c r="A16" t="str">
        <f>_xlfn.CONCAT("('",SwatchData!$A16,"','",SwatchData!$B16,"','",SwatchData!$C16,"','",SwatchData!$D16,"','",SwatchData!$G16,"','",SwatchData!$H16,"','",SwatchData!$E16,"','",SwatchData!$F16,"',",SwatchData!$I16,",",SwatchData!$J16,",",SwatchData!$K16,",",IF(SwatchData!$L16="null",SwatchData!$L16,_xlfn.CONCAT("'",SwatchData!$L16,"'")),",",SwatchData!$M16,",'",SwatchData!$N16,"','",SwatchData!$O16,"',",SwatchData!$P16,",",SwatchData!$Q16,"),")</f>
        <v>('Heathered','Creamy Cocoa','4135','4135','R_10_4135','10G-4135','18','10',CURRENT_TIMESTAMP,CURRENT_TIMESTAMP,DATEADD(year, 10, CURRENT_TIMESTAMP),'Y',DATEADD(month, 4, CURRENT_TIMESTAMP),'O','Y',100,2),</v>
      </c>
    </row>
    <row r="17" spans="1:1" x14ac:dyDescent="0.25">
      <c r="A17" t="str">
        <f>_xlfn.CONCAT("('",SwatchData!$A17,"','",SwatchData!$B17,"','",SwatchData!$C17,"','",SwatchData!$D17,"','",SwatchData!$G17,"','",SwatchData!$H17,"','",SwatchData!$E17,"','",SwatchData!$F17,"',",SwatchData!$I17,",",SwatchData!$J17,",",SwatchData!$K17,",",IF(SwatchData!$L17="null",SwatchData!$L17,_xlfn.CONCAT("'",SwatchData!$L17,"'")),",",SwatchData!$M17,",'",SwatchData!$N17,"','",SwatchData!$O17,"',",SwatchData!$P17,",",SwatchData!$Q17,"),")</f>
        <v>('Coastal Ridge','Conch Shell','4140','4140','R_10_4140','10G-4140','18','10',CURRENT_TIMESTAMP,CURRENT_TIMESTAMP,DATEADD(year, 10, CURRENT_TIMESTAMP),'Y',DATEADD(month, 4, CURRENT_TIMESTAMP),'O','Y',100,2),</v>
      </c>
    </row>
    <row r="18" spans="1:1" x14ac:dyDescent="0.25">
      <c r="A18" t="str">
        <f>_xlfn.CONCAT("('",SwatchData!$A18,"','",SwatchData!$B18,"','",SwatchData!$C18,"','",SwatchData!$D18,"','",SwatchData!$G18,"','",SwatchData!$H18,"','",SwatchData!$E18,"','",SwatchData!$F18,"',",SwatchData!$I18,",",SwatchData!$J18,",",SwatchData!$K18,",",IF(SwatchData!$L18="null",SwatchData!$L18,_xlfn.CONCAT("'",SwatchData!$L18,"'")),",",SwatchData!$M18,",'",SwatchData!$N18,"','",SwatchData!$O18,"',",SwatchData!$P18,",",SwatchData!$Q18,"),")</f>
        <v>('Coastal Ridge','Seagull','4141','4141','R_10_4141','10G-4141','18','10',CURRENT_TIMESTAMP,CURRENT_TIMESTAMP,DATEADD(year, 10, CURRENT_TIMESTAMP),'Y',DATEADD(month, 4, CURRENT_TIMESTAMP),'O','Y',100,1),</v>
      </c>
    </row>
    <row r="19" spans="1:1" x14ac:dyDescent="0.25">
      <c r="A19" t="str">
        <f>_xlfn.CONCAT("('",SwatchData!$A19,"','",SwatchData!$B19,"','",SwatchData!$C19,"','",SwatchData!$D19,"','",SwatchData!$G19,"','",SwatchData!$H19,"','",SwatchData!$E19,"','",SwatchData!$F19,"',",SwatchData!$I19,",",SwatchData!$J19,",",SwatchData!$K19,",",IF(SwatchData!$L19="null",SwatchData!$L19,_xlfn.CONCAT("'",SwatchData!$L19,"'")),",",SwatchData!$M19,",'",SwatchData!$N19,"','",SwatchData!$O19,"',",SwatchData!$P19,",",SwatchData!$Q19,"),")</f>
        <v>('Coastal Ridge','Sand Dollar','4142','4142','R_10_4142','10G-4142','18','10',CURRENT_TIMESTAMP,CURRENT_TIMESTAMP,DATEADD(year, 10, CURRENT_TIMESTAMP),'Y',DATEADD(month, 4, CURRENT_TIMESTAMP),'O','Y',100,2),</v>
      </c>
    </row>
    <row r="20" spans="1:1" x14ac:dyDescent="0.25">
      <c r="A20" t="str">
        <f>_xlfn.CONCAT("('",SwatchData!$A20,"','",SwatchData!$B20,"','",SwatchData!$C20,"','",SwatchData!$D20,"','",SwatchData!$G20,"','",SwatchData!$H20,"','",SwatchData!$E20,"','",SwatchData!$F20,"',",SwatchData!$I20,",",SwatchData!$J20,",",SwatchData!$K20,",",IF(SwatchData!$L20="null",SwatchData!$L20,_xlfn.CONCAT("'",SwatchData!$L20,"'")),",",SwatchData!$M20,",'",SwatchData!$N20,"','",SwatchData!$O20,"',",SwatchData!$P20,",",SwatchData!$Q20,"),")</f>
        <v>('Coastal Ridge','Nightfall','4143','4143','R_10_4143','10G-4143','18','10',CURRENT_TIMESTAMP,CURRENT_TIMESTAMP,DATEADD(year, 10, CURRENT_TIMESTAMP),'Y',DATEADD(month, 4, CURRENT_TIMESTAMP),'O','Y',100,2),</v>
      </c>
    </row>
    <row r="21" spans="1:1" x14ac:dyDescent="0.25">
      <c r="A21" t="str">
        <f>_xlfn.CONCAT("('",SwatchData!$A21,"','",SwatchData!$B21,"','",SwatchData!$C21,"','",SwatchData!$D21,"','",SwatchData!$G21,"','",SwatchData!$H21,"','",SwatchData!$E21,"','",SwatchData!$F21,"',",SwatchData!$I21,",",SwatchData!$J21,",",SwatchData!$K21,",",IF(SwatchData!$L21="null",SwatchData!$L21,_xlfn.CONCAT("'",SwatchData!$L21,"'")),",",SwatchData!$M21,",'",SwatchData!$N21,"','",SwatchData!$O21,"',",SwatchData!$P21,",",SwatchData!$Q21,"),")</f>
        <v>('Coastal Ridge','Hushed Indigo','4144','4144','R_10_4144','10G-4144','18','10',CURRENT_TIMESTAMP,CURRENT_TIMESTAMP,DATEADD(year, 10, CURRENT_TIMESTAMP),'Y',DATEADD(month, 4, CURRENT_TIMESTAMP),'O','Y',100,2),</v>
      </c>
    </row>
    <row r="22" spans="1:1" x14ac:dyDescent="0.25">
      <c r="A22" t="str">
        <f>_xlfn.CONCAT("('",SwatchData!$A22,"','",SwatchData!$B22,"','",SwatchData!$C22,"','",SwatchData!$D22,"','",SwatchData!$G22,"','",SwatchData!$H22,"','",SwatchData!$E22,"','",SwatchData!$F22,"',",SwatchData!$I22,",",SwatchData!$J22,",",SwatchData!$K22,",",IF(SwatchData!$L22="null",SwatchData!$L22,_xlfn.CONCAT("'",SwatchData!$L22,"'")),",",SwatchData!$M22,",'",SwatchData!$N22,"','",SwatchData!$O22,"',",SwatchData!$P22,",",SwatchData!$Q22,"),")</f>
        <v>('Refreshed','Evening Rain','4165','4165','R_10_4165','10G-4165','18','10',CURRENT_TIMESTAMP,CURRENT_TIMESTAMP,DATEADD(year, 10, CURRENT_TIMESTAMP),'Y',DATEADD(month, 4, CURRENT_TIMESTAMP),'O','Y',100,2),</v>
      </c>
    </row>
    <row r="23" spans="1:1" x14ac:dyDescent="0.25">
      <c r="A23" t="str">
        <f>_xlfn.CONCAT("('",SwatchData!$A23,"','",SwatchData!$B23,"','",SwatchData!$C23,"','",SwatchData!$D23,"','",SwatchData!$G23,"','",SwatchData!$H23,"','",SwatchData!$E23,"','",SwatchData!$F23,"',",SwatchData!$I23,",",SwatchData!$J23,",",SwatchData!$K23,",",IF(SwatchData!$L23="null",SwatchData!$L23,_xlfn.CONCAT("'",SwatchData!$L23,"'")),",",SwatchData!$M23,",'",SwatchData!$N23,"','",SwatchData!$O23,"',",SwatchData!$P23,",",SwatchData!$Q23,"),")</f>
        <v>('Refreshed','Tropical Breeze','4166','4166','R_10_4166','10G-4166','18','10',CURRENT_TIMESTAMP,CURRENT_TIMESTAMP,DATEADD(year, 10, CURRENT_TIMESTAMP),'Y',DATEADD(month, 4, CURRENT_TIMESTAMP),'O','Y',100,2),</v>
      </c>
    </row>
    <row r="24" spans="1:1" x14ac:dyDescent="0.25">
      <c r="A24" t="str">
        <f>_xlfn.CONCAT("('",SwatchData!$A24,"','",SwatchData!$B24,"','",SwatchData!$C24,"','",SwatchData!$D24,"','",SwatchData!$G24,"','",SwatchData!$H24,"','",SwatchData!$E24,"','",SwatchData!$F24,"',",SwatchData!$I24,",",SwatchData!$J24,",",SwatchData!$K24,",",IF(SwatchData!$L24="null",SwatchData!$L24,_xlfn.CONCAT("'",SwatchData!$L24,"'")),",",SwatchData!$M24,",'",SwatchData!$N24,"','",SwatchData!$O24,"',",SwatchData!$P24,",",SwatchData!$Q24,"),")</f>
        <v>('Refreshed','Heather Gray','4167','4167','R_10_4167','10G-4167','18','10',CURRENT_TIMESTAMP,CURRENT_TIMESTAMP,DATEADD(year, 10, CURRENT_TIMESTAMP),'Y',DATEADD(month, 4, CURRENT_TIMESTAMP),'O','Y',100,2),</v>
      </c>
    </row>
    <row r="25" spans="1:1" x14ac:dyDescent="0.25">
      <c r="A25" t="str">
        <f>_xlfn.CONCAT("('",SwatchData!$A25,"','",SwatchData!$B25,"','",SwatchData!$C25,"','",SwatchData!$D25,"','",SwatchData!$G25,"','",SwatchData!$H25,"','",SwatchData!$E25,"','",SwatchData!$F25,"',",SwatchData!$I25,",",SwatchData!$J25,",",SwatchData!$K25,",",IF(SwatchData!$L25="null",SwatchData!$L25,_xlfn.CONCAT("'",SwatchData!$L25,"'")),",",SwatchData!$M25,",'",SwatchData!$N25,"','",SwatchData!$O25,"',",SwatchData!$P25,",",SwatchData!$Q25,"),")</f>
        <v>('Refreshed','Mud Mask','4168','4168','R_10_4168','10G-4168','18','10',CURRENT_TIMESTAMP,CURRENT_TIMESTAMP,DATEADD(year, 10, CURRENT_TIMESTAMP),'Y',DATEADD(month, 4, CURRENT_TIMESTAMP),'O','Y',100,2),</v>
      </c>
    </row>
    <row r="26" spans="1:1" x14ac:dyDescent="0.25">
      <c r="A26" t="str">
        <f>_xlfn.CONCAT("('",SwatchData!$A26,"','",SwatchData!$B26,"','",SwatchData!$C26,"','",SwatchData!$D26,"','",SwatchData!$G26,"','",SwatchData!$H26,"','",SwatchData!$E26,"','",SwatchData!$F26,"',",SwatchData!$I26,",",SwatchData!$J26,",",SwatchData!$K26,",",IF(SwatchData!$L26="null",SwatchData!$L26,_xlfn.CONCAT("'",SwatchData!$L26,"'")),",",SwatchData!$M26,",'",SwatchData!$N26,"','",SwatchData!$O26,"',",SwatchData!$P26,",",SwatchData!$Q26,"),")</f>
        <v>('Spascape','Natural Linen','4180','4180','R_10_4180','10G-4180','18','10',CURRENT_TIMESTAMP,CURRENT_TIMESTAMP,DATEADD(year, 10, CURRENT_TIMESTAMP),'Y',DATEADD(month, 4, CURRENT_TIMESTAMP),'O','Y',100,2),</v>
      </c>
    </row>
    <row r="27" spans="1:1" x14ac:dyDescent="0.25">
      <c r="A27" t="str">
        <f>_xlfn.CONCAT("('",SwatchData!$A27,"','",SwatchData!$B27,"','",SwatchData!$C27,"','",SwatchData!$D27,"','",SwatchData!$G27,"','",SwatchData!$H27,"','",SwatchData!$E27,"','",SwatchData!$F27,"',",SwatchData!$I27,",",SwatchData!$J27,",",SwatchData!$K27,",",IF(SwatchData!$L27="null",SwatchData!$L27,_xlfn.CONCAT("'",SwatchData!$L27,"'")),",",SwatchData!$M27,",'",SwatchData!$N27,"','",SwatchData!$O27,"',",SwatchData!$P27,",",SwatchData!$Q27,"),")</f>
        <v>('Spascape','Cream Coverlet','4181','4181','R_10_4181','10G-4181','18','10',CURRENT_TIMESTAMP,CURRENT_TIMESTAMP,DATEADD(year, 10, CURRENT_TIMESTAMP),'Y',DATEADD(month, 4, CURRENT_TIMESTAMP),'O','Y',100,2),</v>
      </c>
    </row>
    <row r="28" spans="1:1" x14ac:dyDescent="0.25">
      <c r="A28" t="str">
        <f>_xlfn.CONCAT("('",SwatchData!$A28,"','",SwatchData!$B28,"','",SwatchData!$C28,"','",SwatchData!$D28,"','",SwatchData!$G28,"','",SwatchData!$H28,"','",SwatchData!$E28,"','",SwatchData!$F28,"',",SwatchData!$I28,",",SwatchData!$J28,",",SwatchData!$K28,",",IF(SwatchData!$L28="null",SwatchData!$L28,_xlfn.CONCAT("'",SwatchData!$L28,"'")),",",SwatchData!$M28,",'",SwatchData!$N28,"','",SwatchData!$O28,"',",SwatchData!$P28,",",SwatchData!$Q28,"),")</f>
        <v>('Spascape','Rattan','4182','4182','R_10_4182','10G-4182','18','10',CURRENT_TIMESTAMP,CURRENT_TIMESTAMP,DATEADD(year, 10, CURRENT_TIMESTAMP),'Y',DATEADD(month, 4, CURRENT_TIMESTAMP),'O','Y',100,2),</v>
      </c>
    </row>
    <row r="29" spans="1:1" x14ac:dyDescent="0.25">
      <c r="A29" t="str">
        <f>_xlfn.CONCAT("('",SwatchData!$A29,"','",SwatchData!$B29,"','",SwatchData!$C29,"','",SwatchData!$D29,"','",SwatchData!$G29,"','",SwatchData!$H29,"','",SwatchData!$E29,"','",SwatchData!$F29,"',",SwatchData!$I29,",",SwatchData!$J29,",",SwatchData!$K29,",",IF(SwatchData!$L29="null",SwatchData!$L29,_xlfn.CONCAT("'",SwatchData!$L29,"'")),",",SwatchData!$M29,",'",SwatchData!$N29,"','",SwatchData!$O29,"',",SwatchData!$P29,",",SwatchData!$Q29,"),")</f>
        <v>('Spascape','Restful Rain','4183','4183','R_10_4183','10G-4183','18','10',CURRENT_TIMESTAMP,CURRENT_TIMESTAMP,DATEADD(year, 10, CURRENT_TIMESTAMP),'Y',DATEADD(month, 4, CURRENT_TIMESTAMP),'O','Y',100,2),</v>
      </c>
    </row>
    <row r="30" spans="1:1" x14ac:dyDescent="0.25">
      <c r="A30" t="str">
        <f>_xlfn.CONCAT("('",SwatchData!$A30,"','",SwatchData!$B30,"','",SwatchData!$C30,"','",SwatchData!$D30,"','",SwatchData!$G30,"','",SwatchData!$H30,"','",SwatchData!$E30,"','",SwatchData!$F30,"',",SwatchData!$I30,",",SwatchData!$J30,",",SwatchData!$K30,",",IF(SwatchData!$L30="null",SwatchData!$L30,_xlfn.CONCAT("'",SwatchData!$L30,"'")),",",SwatchData!$M30,",'",SwatchData!$N30,"','",SwatchData!$O30,"',",SwatchData!$P30,",",SwatchData!$Q30,"),")</f>
        <v>('Palmetto','Misty Morning','4200','4200','R_10_4200','10G-4200','18','10',CURRENT_TIMESTAMP,CURRENT_TIMESTAMP,DATEADD(year, 10, CURRENT_TIMESTAMP),'Y',DATEADD(month, 4, CURRENT_TIMESTAMP),'O','Y',100,2),</v>
      </c>
    </row>
    <row r="31" spans="1:1" x14ac:dyDescent="0.25">
      <c r="A31" t="str">
        <f>_xlfn.CONCAT("('",SwatchData!$A31,"','",SwatchData!$B31,"','",SwatchData!$C31,"','",SwatchData!$D31,"','",SwatchData!$G31,"','",SwatchData!$H31,"','",SwatchData!$E31,"','",SwatchData!$F31,"',",SwatchData!$I31,",",SwatchData!$J31,",",SwatchData!$K31,",",IF(SwatchData!$L31="null",SwatchData!$L31,_xlfn.CONCAT("'",SwatchData!$L31,"'")),",",SwatchData!$M31,",'",SwatchData!$N31,"','",SwatchData!$O31,"',",SwatchData!$P31,",",SwatchData!$Q31,"),")</f>
        <v>('Palmetto','Coconut Oil','4201','4201','R_10_4201','10G-4201','18','10',CURRENT_TIMESTAMP,CURRENT_TIMESTAMP,DATEADD(year, 10, CURRENT_TIMESTAMP),'Y',DATEADD(month, 4, CURRENT_TIMESTAMP),'O','Y',100,2),</v>
      </c>
    </row>
    <row r="32" spans="1:1" x14ac:dyDescent="0.25">
      <c r="A32" t="str">
        <f>_xlfn.CONCAT("('",SwatchData!$A32,"','",SwatchData!$B32,"','",SwatchData!$C32,"','",SwatchData!$D32,"','",SwatchData!$G32,"','",SwatchData!$H32,"','",SwatchData!$E32,"','",SwatchData!$F32,"',",SwatchData!$I32,",",SwatchData!$J32,",",SwatchData!$K32,",",IF(SwatchData!$L32="null",SwatchData!$L32,_xlfn.CONCAT("'",SwatchData!$L32,"'")),",",SwatchData!$M32,",'",SwatchData!$N32,"','",SwatchData!$O32,"',",SwatchData!$P32,",",SwatchData!$Q32,"),")</f>
        <v>('Palmetto','Seaspray','4202','4202','R_10_4202','10G-4202','18','10',CURRENT_TIMESTAMP,CURRENT_TIMESTAMP,DATEADD(year, 10, CURRENT_TIMESTAMP),'Y',DATEADD(month, 4, CURRENT_TIMESTAMP),'O','Y',100,2),</v>
      </c>
    </row>
    <row r="33" spans="1:1" x14ac:dyDescent="0.25">
      <c r="A33" t="str">
        <f>_xlfn.CONCAT("('",SwatchData!$A33,"','",SwatchData!$B33,"','",SwatchData!$C33,"','",SwatchData!$D33,"','",SwatchData!$G33,"','",SwatchData!$H33,"','",SwatchData!$E33,"','",SwatchData!$F33,"',",SwatchData!$I33,",",SwatchData!$J33,",",SwatchData!$K33,",",IF(SwatchData!$L33="null",SwatchData!$L33,_xlfn.CONCAT("'",SwatchData!$L33,"'")),",",SwatchData!$M33,",'",SwatchData!$N33,"','",SwatchData!$O33,"',",SwatchData!$P33,",",SwatchData!$Q33,"),")</f>
        <v>('Coastal Collection','Lava Rock','4220','4220','R_10_4220','10G-4220','18','10',CURRENT_TIMESTAMP,CURRENT_TIMESTAMP,DATEADD(year, 10, CURRENT_TIMESTAMP),'Y',DATEADD(month, 4, CURRENT_TIMESTAMP),'O','Y',100,2),</v>
      </c>
    </row>
    <row r="34" spans="1:1" x14ac:dyDescent="0.25">
      <c r="A34" t="str">
        <f>_xlfn.CONCAT("('",SwatchData!$A34,"','",SwatchData!$B34,"','",SwatchData!$C34,"','",SwatchData!$D34,"','",SwatchData!$G34,"','",SwatchData!$H34,"','",SwatchData!$E34,"','",SwatchData!$F34,"',",SwatchData!$I34,",",SwatchData!$J34,",",SwatchData!$K34,",",IF(SwatchData!$L34="null",SwatchData!$L34,_xlfn.CONCAT("'",SwatchData!$L34,"'")),",",SwatchData!$M34,",'",SwatchData!$N34,"','",SwatchData!$O34,"',",SwatchData!$P34,",",SwatchData!$Q34,"),")</f>
        <v>('Coastal Collection','Crème','4221','4221','R_10_4221','10G-4221','18','10',CURRENT_TIMESTAMP,CURRENT_TIMESTAMP,DATEADD(year, 10, CURRENT_TIMESTAMP),'Y',DATEADD(month, 4, CURRENT_TIMESTAMP),'O','Y',100,2),</v>
      </c>
    </row>
    <row r="35" spans="1:1" x14ac:dyDescent="0.25">
      <c r="A35" t="str">
        <f>_xlfn.CONCAT("('",SwatchData!$A35,"','",SwatchData!$B35,"','",SwatchData!$C35,"','",SwatchData!$D35,"','",SwatchData!$G35,"','",SwatchData!$H35,"','",SwatchData!$E35,"','",SwatchData!$F35,"',",SwatchData!$I35,",",SwatchData!$J35,",",SwatchData!$K35,",",IF(SwatchData!$L35="null",SwatchData!$L35,_xlfn.CONCAT("'",SwatchData!$L35,"'")),",",SwatchData!$M35,",'",SwatchData!$N35,"','",SwatchData!$O35,"',",SwatchData!$P35,",",SwatchData!$Q35,"),")</f>
        <v>('Coastal Collection','Washed Sandstone','4222','4222','R_10_4222','10G-4222','18','10',CURRENT_TIMESTAMP,CURRENT_TIMESTAMP,DATEADD(year, 10, CURRENT_TIMESTAMP),'Y',DATEADD(month, 4, CURRENT_TIMESTAMP),'O','Y',100,2),</v>
      </c>
    </row>
    <row r="36" spans="1:1" x14ac:dyDescent="0.25">
      <c r="A36" t="str">
        <f>_xlfn.CONCAT("('",SwatchData!$A36,"','",SwatchData!$B36,"','",SwatchData!$C36,"','",SwatchData!$D36,"','",SwatchData!$G36,"','",SwatchData!$H36,"','",SwatchData!$E36,"','",SwatchData!$F36,"',",SwatchData!$I36,",",SwatchData!$J36,",",SwatchData!$K36,",",IF(SwatchData!$L36="null",SwatchData!$L36,_xlfn.CONCAT("'",SwatchData!$L36,"'")),",",SwatchData!$M36,",'",SwatchData!$N36,"','",SwatchData!$O36,"',",SwatchData!$P36,",",SwatchData!$Q36,"),")</f>
        <v>('Seascape','Cypress','4225','4225','R_10_4225','10G-4225','18','10',CURRENT_TIMESTAMP,CURRENT_TIMESTAMP,DATEADD(year, 10, CURRENT_TIMESTAMP),'Y',DATEADD(month, 4, CURRENT_TIMESTAMP),'O','Y',100,2),</v>
      </c>
    </row>
    <row r="37" spans="1:1" x14ac:dyDescent="0.25">
      <c r="A37" t="str">
        <f>_xlfn.CONCAT("('",SwatchData!$A37,"','",SwatchData!$B37,"','",SwatchData!$C37,"','",SwatchData!$D37,"','",SwatchData!$G37,"','",SwatchData!$H37,"','",SwatchData!$E37,"','",SwatchData!$F37,"',",SwatchData!$I37,",",SwatchData!$J37,",",SwatchData!$K37,",",IF(SwatchData!$L37="null",SwatchData!$L37,_xlfn.CONCAT("'",SwatchData!$L37,"'")),",",SwatchData!$M37,",'",SwatchData!$N37,"','",SwatchData!$O37,"',",SwatchData!$P37,",",SwatchData!$Q37,"),")</f>
        <v>('Seascape','Deep Sea','4226','4226','R_10_4226','10G-4226','18','10',CURRENT_TIMESTAMP,CURRENT_TIMESTAMP,DATEADD(year, 10, CURRENT_TIMESTAMP),'Y',DATEADD(month, 4, CURRENT_TIMESTAMP),'O','Y',100,2),</v>
      </c>
    </row>
    <row r="38" spans="1:1" x14ac:dyDescent="0.25">
      <c r="A38" t="str">
        <f>_xlfn.CONCAT("('",SwatchData!$A38,"','",SwatchData!$B38,"','",SwatchData!$C38,"','",SwatchData!$D38,"','",SwatchData!$G38,"','",SwatchData!$H38,"','",SwatchData!$E38,"','",SwatchData!$F38,"',",SwatchData!$I38,",",SwatchData!$J38,",",SwatchData!$K38,",",IF(SwatchData!$L38="null",SwatchData!$L38,_xlfn.CONCAT("'",SwatchData!$L38,"'")),",",SwatchData!$M38,",'",SwatchData!$N38,"','",SwatchData!$O38,"',",SwatchData!$P38,",",SwatchData!$Q38,"),")</f>
        <v>('Seascape','Driftwood','4227','4227','R_10_4227','10G-4227','18','10',CURRENT_TIMESTAMP,CURRENT_TIMESTAMP,DATEADD(year, 10, CURRENT_TIMESTAMP),'Y',DATEADD(month, 4, CURRENT_TIMESTAMP),'O','Y',100,2),</v>
      </c>
    </row>
    <row r="39" spans="1:1" x14ac:dyDescent="0.25">
      <c r="A39" t="str">
        <f>_xlfn.CONCAT("('",SwatchData!$A39,"','",SwatchData!$B39,"','",SwatchData!$C39,"','",SwatchData!$D39,"','",SwatchData!$G39,"','",SwatchData!$H39,"','",SwatchData!$E39,"','",SwatchData!$F39,"',",SwatchData!$I39,",",SwatchData!$J39,",",SwatchData!$K39,",",IF(SwatchData!$L39="null",SwatchData!$L39,_xlfn.CONCAT("'",SwatchData!$L39,"'")),",",SwatchData!$M39,",'",SwatchData!$N39,"','",SwatchData!$O39,"',",SwatchData!$P39,",",SwatchData!$Q39,"),")</f>
        <v>('Riptide','Volcanic Ash','4230','4230','R_10_4230','10G-4230','18','10',CURRENT_TIMESTAMP,CURRENT_TIMESTAMP,DATEADD(year, 10, CURRENT_TIMESTAMP),'Y',DATEADD(month, 4, CURRENT_TIMESTAMP),'O','Y',100,2),</v>
      </c>
    </row>
    <row r="40" spans="1:1" x14ac:dyDescent="0.25">
      <c r="A40" t="str">
        <f>_xlfn.CONCAT("('",SwatchData!$A40,"','",SwatchData!$B40,"','",SwatchData!$C40,"','",SwatchData!$D40,"','",SwatchData!$G40,"','",SwatchData!$H40,"','",SwatchData!$E40,"','",SwatchData!$F40,"',",SwatchData!$I40,",",SwatchData!$J40,",",SwatchData!$K40,",",IF(SwatchData!$L40="null",SwatchData!$L40,_xlfn.CONCAT("'",SwatchData!$L40,"'")),",",SwatchData!$M40,",'",SwatchData!$N40,"','",SwatchData!$O40,"',",SwatchData!$P40,",",SwatchData!$Q40,"),")</f>
        <v>('Riptide','Blue Topaz','4231','4231','R_10_4231','10G-4231','18','10',CURRENT_TIMESTAMP,CURRENT_TIMESTAMP,DATEADD(year, 10, CURRENT_TIMESTAMP),'Y',DATEADD(month, 4, CURRENT_TIMESTAMP),'O','Y',100,2),</v>
      </c>
    </row>
    <row r="41" spans="1:1" x14ac:dyDescent="0.25">
      <c r="A41" t="str">
        <f>_xlfn.CONCAT("('",SwatchData!$A41,"','",SwatchData!$B41,"','",SwatchData!$C41,"','",SwatchData!$D41,"','",SwatchData!$G41,"','",SwatchData!$H41,"','",SwatchData!$E41,"','",SwatchData!$F41,"',",SwatchData!$I41,",",SwatchData!$J41,",",SwatchData!$K41,",",IF(SwatchData!$L41="null",SwatchData!$L41,_xlfn.CONCAT("'",SwatchData!$L41,"'")),",",SwatchData!$M41,",'",SwatchData!$N41,"','",SwatchData!$O41,"',",SwatchData!$P41,",",SwatchData!$Q41,"),")</f>
        <v>('Riptide','Dunes Grass','4232','4232','R_10_4232','10G-4232','18','10',CURRENT_TIMESTAMP,CURRENT_TIMESTAMP,DATEADD(year, 10, CURRENT_TIMESTAMP),'Y',DATEADD(month, 4, CURRENT_TIMESTAMP),'O','Y',100,2),</v>
      </c>
    </row>
    <row r="42" spans="1:1" x14ac:dyDescent="0.25">
      <c r="A42" t="str">
        <f>_xlfn.CONCAT("('",SwatchData!$A42,"','",SwatchData!$B42,"','",SwatchData!$C42,"','",SwatchData!$D42,"','",SwatchData!$G42,"','",SwatchData!$H42,"','",SwatchData!$E42,"','",SwatchData!$F42,"',",SwatchData!$I42,",",SwatchData!$J42,",",SwatchData!$K42,",",IF(SwatchData!$L42="null",SwatchData!$L42,_xlfn.CONCAT("'",SwatchData!$L42,"'")),",",SwatchData!$M42,",'",SwatchData!$N42,"','",SwatchData!$O42,"',",SwatchData!$P42,",",SwatchData!$Q42,"),")</f>
        <v>('Cottonwood','Arbor','4233','4233','R_10_4233','10G-4233','18','10',CURRENT_TIMESTAMP,CURRENT_TIMESTAMP,DATEADD(year, 10, CURRENT_TIMESTAMP),'Y',DATEADD(month, 4, CURRENT_TIMESTAMP),'O','Y',100,2),</v>
      </c>
    </row>
    <row r="43" spans="1:1" x14ac:dyDescent="0.25">
      <c r="A43" t="str">
        <f>_xlfn.CONCAT("('",SwatchData!$A43,"','",SwatchData!$B43,"','",SwatchData!$C43,"','",SwatchData!$D43,"','",SwatchData!$G43,"','",SwatchData!$H43,"','",SwatchData!$E43,"','",SwatchData!$F43,"',",SwatchData!$I43,",",SwatchData!$J43,",",SwatchData!$K43,",",IF(SwatchData!$L43="null",SwatchData!$L43,_xlfn.CONCAT("'",SwatchData!$L43,"'")),",",SwatchData!$M43,",'",SwatchData!$N43,"','",SwatchData!$O43,"',",SwatchData!$P43,",",SwatchData!$Q43,"),")</f>
        <v>('Cottonwood','Lakeside','4234','4234','R_10_4234','10G-4234','18','10',CURRENT_TIMESTAMP,CURRENT_TIMESTAMP,DATEADD(year, 10, CURRENT_TIMESTAMP),'Y',DATEADD(month, 4, CURRENT_TIMESTAMP),'O','Y',100,2),</v>
      </c>
    </row>
    <row r="44" spans="1:1" x14ac:dyDescent="0.25">
      <c r="A44" t="str">
        <f>_xlfn.CONCAT("('",SwatchData!$A44,"','",SwatchData!$B44,"','",SwatchData!$C44,"','",SwatchData!$D44,"','",SwatchData!$G44,"','",SwatchData!$H44,"','",SwatchData!$E44,"','",SwatchData!$F44,"',",SwatchData!$I44,",",SwatchData!$J44,",",SwatchData!$K44,",",IF(SwatchData!$L44="null",SwatchData!$L44,_xlfn.CONCAT("'",SwatchData!$L44,"'")),",",SwatchData!$M44,",'",SwatchData!$N44,"','",SwatchData!$O44,"',",SwatchData!$P44,",",SwatchData!$Q44,"),")</f>
        <v>('Riptide','Sunset','4235','4235','R_10_4235','10G-4235','18','10',CURRENT_TIMESTAMP,CURRENT_TIMESTAMP,DATEADD(year, 10, CURRENT_TIMESTAMP),'Y',DATEADD(month, 4, CURRENT_TIMESTAMP),'O','Y',100,2),</v>
      </c>
    </row>
    <row r="45" spans="1:1" x14ac:dyDescent="0.25">
      <c r="A45" t="str">
        <f>_xlfn.CONCAT("('",SwatchData!$A45,"','",SwatchData!$B45,"','",SwatchData!$C45,"','",SwatchData!$D45,"','",SwatchData!$G45,"','",SwatchData!$H45,"','",SwatchData!$E45,"','",SwatchData!$F45,"',",SwatchData!$I45,",",SwatchData!$J45,",",SwatchData!$K45,",",IF(SwatchData!$L45="null",SwatchData!$L45,_xlfn.CONCAT("'",SwatchData!$L45,"'")),",",SwatchData!$M45,",'",SwatchData!$N45,"','",SwatchData!$O45,"',",SwatchData!$P45,",",SwatchData!$Q45,"),")</f>
        <v>('Riptide','Boardwalk','4236','4236','R_10_4236','10G-4236','18','10',CURRENT_TIMESTAMP,CURRENT_TIMESTAMP,DATEADD(year, 10, CURRENT_TIMESTAMP),'Y',DATEADD(month, 4, CURRENT_TIMESTAMP),'O','Y',100,2),</v>
      </c>
    </row>
    <row r="46" spans="1:1" x14ac:dyDescent="0.25">
      <c r="A46" t="str">
        <f>_xlfn.CONCAT("('",SwatchData!$A46,"','",SwatchData!$B46,"','",SwatchData!$C46,"','",SwatchData!$D46,"','",SwatchData!$G46,"','",SwatchData!$H46,"','",SwatchData!$E46,"','",SwatchData!$F46,"',",SwatchData!$I46,",",SwatchData!$J46,",",SwatchData!$K46,",",IF(SwatchData!$L46="null",SwatchData!$L46,_xlfn.CONCAT("'",SwatchData!$L46,"'")),",",SwatchData!$M46,",'",SwatchData!$N46,"','",SwatchData!$O46,"',",SwatchData!$P46,",",SwatchData!$Q46,"),")</f>
        <v>('Cottonwood','Cattails','4237','4237','R_10_4237','10G-4237','18','10',CURRENT_TIMESTAMP,CURRENT_TIMESTAMP,DATEADD(year, 10, CURRENT_TIMESTAMP),'Y',DATEADD(month, 4, CURRENT_TIMESTAMP),'O','Y',100,2),</v>
      </c>
    </row>
    <row r="47" spans="1:1" x14ac:dyDescent="0.25">
      <c r="A47" t="str">
        <f>_xlfn.CONCAT("('",SwatchData!$A47,"','",SwatchData!$B47,"','",SwatchData!$C47,"','",SwatchData!$D47,"','",SwatchData!$G47,"','",SwatchData!$H47,"','",SwatchData!$E47,"','",SwatchData!$F47,"',",SwatchData!$I47,",",SwatchData!$J47,",",SwatchData!$K47,",",IF(SwatchData!$L47="null",SwatchData!$L47,_xlfn.CONCAT("'",SwatchData!$L47,"'")),",",SwatchData!$M47,",'",SwatchData!$N47,"','",SwatchData!$O47,"',",SwatchData!$P47,",",SwatchData!$Q47,"),")</f>
        <v>('Cottonwood','Marina','4238','4238','R_10_4238','10G-4238','18','10',CURRENT_TIMESTAMP,CURRENT_TIMESTAMP,DATEADD(year, 10, CURRENT_TIMESTAMP),'Y',DATEADD(month, 4, CURRENT_TIMESTAMP),'O','Y',100,2),</v>
      </c>
    </row>
    <row r="48" spans="1:1" x14ac:dyDescent="0.25">
      <c r="A48" t="str">
        <f>_xlfn.CONCAT("('",SwatchData!$A48,"','",SwatchData!$B48,"','",SwatchData!$C48,"','",SwatchData!$D48,"','",SwatchData!$G48,"','",SwatchData!$H48,"','",SwatchData!$E48,"','",SwatchData!$F48,"',",SwatchData!$I48,",",SwatchData!$J48,",",SwatchData!$K48,",",IF(SwatchData!$L48="null",SwatchData!$L48,_xlfn.CONCAT("'",SwatchData!$L48,"'")),",",SwatchData!$M48,",'",SwatchData!$N48,"','",SwatchData!$O48,"',",SwatchData!$P48,",",SwatchData!$Q48,"),")</f>
        <v>('Oceanfront','Sea Stone','4240','4240','R_10_4240','10G-4240','18','10',CURRENT_TIMESTAMP,CURRENT_TIMESTAMP,DATEADD(year, 10, CURRENT_TIMESTAMP),'Y',DATEADD(month, 4, CURRENT_TIMESTAMP),'O','Y',100,2),</v>
      </c>
    </row>
    <row r="49" spans="1:1" x14ac:dyDescent="0.25">
      <c r="A49" t="str">
        <f>_xlfn.CONCAT("('",SwatchData!$A49,"','",SwatchData!$B49,"','",SwatchData!$C49,"','",SwatchData!$D49,"','",SwatchData!$G49,"','",SwatchData!$H49,"','",SwatchData!$E49,"','",SwatchData!$F49,"',",SwatchData!$I49,",",SwatchData!$J49,",",SwatchData!$K49,",",IF(SwatchData!$L49="null",SwatchData!$L49,_xlfn.CONCAT("'",SwatchData!$L49,"'")),",",SwatchData!$M49,",'",SwatchData!$N49,"','",SwatchData!$O49,"',",SwatchData!$P49,",",SwatchData!$Q49,"),")</f>
        <v>('Oceanfront','Tidal Wave','4241','4241','R_10_4241','10G-4241','18','10',CURRENT_TIMESTAMP,CURRENT_TIMESTAMP,DATEADD(year, 10, CURRENT_TIMESTAMP),'Y',DATEADD(month, 4, CURRENT_TIMESTAMP),'O','Y',100,2),</v>
      </c>
    </row>
    <row r="50" spans="1:1" x14ac:dyDescent="0.25">
      <c r="A50" t="str">
        <f>_xlfn.CONCAT("('",SwatchData!$A50,"','",SwatchData!$B50,"','",SwatchData!$C50,"','",SwatchData!$D50,"','",SwatchData!$G50,"','",SwatchData!$H50,"','",SwatchData!$E50,"','",SwatchData!$F50,"',",SwatchData!$I50,",",SwatchData!$J50,",",SwatchData!$K50,",",IF(SwatchData!$L50="null",SwatchData!$L50,_xlfn.CONCAT("'",SwatchData!$L50,"'")),",",SwatchData!$M50,",'",SwatchData!$N50,"','",SwatchData!$O50,"',",SwatchData!$P50,",",SwatchData!$Q50,"),")</f>
        <v>('Oceanfront','Sea Grass','4242','4242','R_10_4242','10G-4242','18','10',CURRENT_TIMESTAMP,CURRENT_TIMESTAMP,DATEADD(year, 10, CURRENT_TIMESTAMP),'Y',DATEADD(month, 4, CURRENT_TIMESTAMP),'O','Y',100,2),</v>
      </c>
    </row>
    <row r="51" spans="1:1" x14ac:dyDescent="0.25">
      <c r="A51" t="str">
        <f>_xlfn.CONCAT("('",SwatchData!$A51,"','",SwatchData!$B51,"','",SwatchData!$C51,"','",SwatchData!$D51,"','",SwatchData!$G51,"','",SwatchData!$H51,"','",SwatchData!$E51,"','",SwatchData!$F51,"',",SwatchData!$I51,",",SwatchData!$J51,",",SwatchData!$K51,",",IF(SwatchData!$L51="null",SwatchData!$L51,_xlfn.CONCAT("'",SwatchData!$L51,"'")),",",SwatchData!$M51,",'",SwatchData!$N51,"','",SwatchData!$O51,"',",SwatchData!$P51,",",SwatchData!$Q51,"),")</f>
        <v>('Atlantic Waves','Washed Blues','4243','4243','R_10_4243','10G-4243','18','10',CURRENT_TIMESTAMP,CURRENT_TIMESTAMP,DATEADD(year, 10, CURRENT_TIMESTAMP),'Y',DATEADD(month, 4, CURRENT_TIMESTAMP),'O','Y',100,2),</v>
      </c>
    </row>
    <row r="52" spans="1:1" x14ac:dyDescent="0.25">
      <c r="A52" t="str">
        <f>_xlfn.CONCAT("('",SwatchData!$A52,"','",SwatchData!$B52,"','",SwatchData!$C52,"','",SwatchData!$D52,"','",SwatchData!$G52,"','",SwatchData!$H52,"','",SwatchData!$E52,"','",SwatchData!$F52,"',",SwatchData!$I52,",",SwatchData!$J52,",",SwatchData!$K52,",",IF(SwatchData!$L52="null",SwatchData!$L52,_xlfn.CONCAT("'",SwatchData!$L52,"'")),",",SwatchData!$M52,",'",SwatchData!$N52,"','",SwatchData!$O52,"',",SwatchData!$P52,",",SwatchData!$Q52,"),")</f>
        <v>('Atlantic Waves','Sandstone','4244','4244','R_10_4244','10G-4244','18','10',CURRENT_TIMESTAMP,CURRENT_TIMESTAMP,DATEADD(year, 10, CURRENT_TIMESTAMP),'Y',DATEADD(month, 4, CURRENT_TIMESTAMP),'O','Y',100,2),</v>
      </c>
    </row>
    <row r="53" spans="1:1" x14ac:dyDescent="0.25">
      <c r="A53" t="str">
        <f>_xlfn.CONCAT("('",SwatchData!$A53,"','",SwatchData!$B53,"','",SwatchData!$C53,"','",SwatchData!$D53,"','",SwatchData!$G53,"','",SwatchData!$H53,"','",SwatchData!$E53,"','",SwatchData!$F53,"',",SwatchData!$I53,",",SwatchData!$J53,",",SwatchData!$K53,",",IF(SwatchData!$L53="null",SwatchData!$L53,_xlfn.CONCAT("'",SwatchData!$L53,"'")),",",SwatchData!$M53,",'",SwatchData!$N53,"','",SwatchData!$O53,"',",SwatchData!$P53,",",SwatchData!$Q53,"),")</f>
        <v>('Atlantic Waves','Sunrise','4245','4245','R_10_4245','10G-4245','18','10',CURRENT_TIMESTAMP,CURRENT_TIMESTAMP,DATEADD(year, 10, CURRENT_TIMESTAMP),'Y',DATEADD(month, 4, CURRENT_TIMESTAMP),'O','Y',100,2),</v>
      </c>
    </row>
    <row r="54" spans="1:1" x14ac:dyDescent="0.25">
      <c r="A54" t="str">
        <f>_xlfn.CONCAT("('",SwatchData!$A54,"','",SwatchData!$B54,"','",SwatchData!$C54,"','",SwatchData!$D54,"','",SwatchData!$G54,"','",SwatchData!$H54,"','",SwatchData!$E54,"','",SwatchData!$F54,"',",SwatchData!$I54,",",SwatchData!$J54,",",SwatchData!$K54,",",IF(SwatchData!$L54="null",SwatchData!$L54,_xlfn.CONCAT("'",SwatchData!$L54,"'")),",",SwatchData!$M54,",'",SwatchData!$N54,"','",SwatchData!$O54,"',",SwatchData!$P54,",",SwatchData!$Q54,"),")</f>
        <v>('Oceanfront','Pink Sand','4246','4246','R_10_4246','10G-4246','18','10',CURRENT_TIMESTAMP,CURRENT_TIMESTAMP,DATEADD(year, 10, CURRENT_TIMESTAMP),'Y',DATEADD(month, 4, CURRENT_TIMESTAMP),'O','Y',100,2),</v>
      </c>
    </row>
    <row r="55" spans="1:1" x14ac:dyDescent="0.25">
      <c r="A55" t="str">
        <f>_xlfn.CONCAT("('",SwatchData!$A55,"','",SwatchData!$B55,"','",SwatchData!$C55,"','",SwatchData!$D55,"','",SwatchData!$G55,"','",SwatchData!$H55,"','",SwatchData!$E55,"','",SwatchData!$F55,"',",SwatchData!$I55,",",SwatchData!$J55,",",SwatchData!$K55,",",IF(SwatchData!$L55="null",SwatchData!$L55,_xlfn.CONCAT("'",SwatchData!$L55,"'")),",",SwatchData!$M55,",'",SwatchData!$N55,"','",SwatchData!$O55,"',",SwatchData!$P55,",",SwatchData!$Q55,"),")</f>
        <v>('Atlantic Waves','Ocean Stone','4247','4247','R_10_4247','10G-4247','18','10',CURRENT_TIMESTAMP,CURRENT_TIMESTAMP,DATEADD(year, 10, CURRENT_TIMESTAMP),'Y',DATEADD(month, 4, CURRENT_TIMESTAMP),'O','Y',100,2),</v>
      </c>
    </row>
    <row r="56" spans="1:1" x14ac:dyDescent="0.25">
      <c r="A56" t="str">
        <f>_xlfn.CONCAT("('",SwatchData!$A56,"','",SwatchData!$B56,"','",SwatchData!$C56,"','",SwatchData!$D56,"','",SwatchData!$G56,"','",SwatchData!$H56,"','",SwatchData!$E56,"','",SwatchData!$F56,"',",SwatchData!$I56,",",SwatchData!$J56,",",SwatchData!$K56,",",IF(SwatchData!$L56="null",SwatchData!$L56,_xlfn.CONCAT("'",SwatchData!$L56,"'")),",",SwatchData!$M56,",'",SwatchData!$N56,"','",SwatchData!$O56,"',",SwatchData!$P56,",",SwatchData!$Q56,"),")</f>
        <v>('Atlantic Waves','Monsoon','4248','4248','R_10_4248','10G-4248','18','10',CURRENT_TIMESTAMP,CURRENT_TIMESTAMP,DATEADD(year, 10, CURRENT_TIMESTAMP),'Y',DATEADD(month, 4, CURRENT_TIMESTAMP),'O','Y',100,2),</v>
      </c>
    </row>
    <row r="57" spans="1:1" x14ac:dyDescent="0.25">
      <c r="A57" t="str">
        <f>_xlfn.CONCAT("('",SwatchData!$A57,"','",SwatchData!$B57,"','",SwatchData!$C57,"','",SwatchData!$D57,"','",SwatchData!$G57,"','",SwatchData!$H57,"','",SwatchData!$E57,"','",SwatchData!$F57,"',",SwatchData!$I57,",",SwatchData!$J57,",",SwatchData!$K57,",",IF(SwatchData!$L57="null",SwatchData!$L57,_xlfn.CONCAT("'",SwatchData!$L57,"'")),",",SwatchData!$M57,",'",SwatchData!$N57,"','",SwatchData!$O57,"',",SwatchData!$P57,",",SwatchData!$Q57,"),")</f>
        <v>('Atlantic Waves','Aqua','4249','4249','R_10_4249','10G-4249','18','10',CURRENT_TIMESTAMP,CURRENT_TIMESTAMP,DATEADD(year, 10, CURRENT_TIMESTAMP),'Y',DATEADD(month, 4, CURRENT_TIMESTAMP),'O','Y',100,2),</v>
      </c>
    </row>
    <row r="58" spans="1:1" x14ac:dyDescent="0.25">
      <c r="A58" t="str">
        <f>_xlfn.CONCAT("('",SwatchData!$A58,"','",SwatchData!$B58,"','",SwatchData!$C58,"','",SwatchData!$D58,"','",SwatchData!$G58,"','",SwatchData!$H58,"','",SwatchData!$E58,"','",SwatchData!$F58,"',",SwatchData!$I58,",",SwatchData!$J58,",",SwatchData!$K58,",",IF(SwatchData!$L58="null",SwatchData!$L58,_xlfn.CONCAT("'",SwatchData!$L58,"'")),",",SwatchData!$M58,",'",SwatchData!$N58,"','",SwatchData!$O58,"',",SwatchData!$P58,",",SwatchData!$Q58,"),")</f>
        <v>('Seaside Resort','Manta Ray','4250','4250','R_10_4250','10G-4250','18','10',CURRENT_TIMESTAMP,CURRENT_TIMESTAMP,DATEADD(year, 10, CURRENT_TIMESTAMP),'Y',DATEADD(month, 4, CURRENT_TIMESTAMP),'O','Y',100,2),</v>
      </c>
    </row>
    <row r="59" spans="1:1" x14ac:dyDescent="0.25">
      <c r="A59" t="str">
        <f>_xlfn.CONCAT("('",SwatchData!$A59,"','",SwatchData!$B59,"','",SwatchData!$C59,"','",SwatchData!$D59,"','",SwatchData!$G59,"','",SwatchData!$H59,"','",SwatchData!$E59,"','",SwatchData!$F59,"',",SwatchData!$I59,",",SwatchData!$J59,",",SwatchData!$K59,",",IF(SwatchData!$L59="null",SwatchData!$L59,_xlfn.CONCAT("'",SwatchData!$L59,"'")),",",SwatchData!$M59,",'",SwatchData!$N59,"','",SwatchData!$O59,"',",SwatchData!$P59,",",SwatchData!$Q59,"),")</f>
        <v>('Seaside Resort','Treasure Island','4251','4251','R_10_4251','10G-4251','18','10',CURRENT_TIMESTAMP,CURRENT_TIMESTAMP,DATEADD(year, 10, CURRENT_TIMESTAMP),'Y',DATEADD(month, 4, CURRENT_TIMESTAMP),'O','Y',100,2),</v>
      </c>
    </row>
    <row r="60" spans="1:1" x14ac:dyDescent="0.25">
      <c r="A60" t="str">
        <f>_xlfn.CONCAT("('",SwatchData!$A60,"','",SwatchData!$B60,"','",SwatchData!$C60,"','",SwatchData!$D60,"','",SwatchData!$G60,"','",SwatchData!$H60,"','",SwatchData!$E60,"','",SwatchData!$F60,"',",SwatchData!$I60,",",SwatchData!$J60,",",SwatchData!$K60,",",IF(SwatchData!$L60="null",SwatchData!$L60,_xlfn.CONCAT("'",SwatchData!$L60,"'")),",",SwatchData!$M60,",'",SwatchData!$N60,"','",SwatchData!$O60,"',",SwatchData!$P60,",",SwatchData!$Q60,"),")</f>
        <v>('Seaside Resort','Saltstone','4252','4252','R_10_4252','10G-4252','18','10',CURRENT_TIMESTAMP,CURRENT_TIMESTAMP,DATEADD(year, 10, CURRENT_TIMESTAMP),'Y',DATEADD(month, 4, CURRENT_TIMESTAMP),'O','Y',100,2),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189F9-6CB6-41F2-96AD-8C5E3150727C}">
  <dimension ref="A1:B60"/>
  <sheetViews>
    <sheetView workbookViewId="0">
      <selection activeCell="B37" sqref="B37"/>
    </sheetView>
  </sheetViews>
  <sheetFormatPr defaultRowHeight="15" x14ac:dyDescent="0.25"/>
  <cols>
    <col min="1" max="1" width="123.42578125" bestFit="1" customWidth="1"/>
    <col min="2" max="2" width="113.5703125" bestFit="1" customWidth="1"/>
  </cols>
  <sheetData>
    <row r="1" spans="1:2" x14ac:dyDescent="0.25">
      <c r="A1" s="20" t="s">
        <v>139</v>
      </c>
      <c r="B1" s="9"/>
    </row>
    <row r="2" spans="1:2" x14ac:dyDescent="0.25">
      <c r="A2" t="str">
        <f>_xlfn.CONCAT("('",SwatchData!$U2, "', (SELECT MAX(id) FROM dbo.Swatches WHERE BrandId = ",SwatchData!$Q2," AND ColorNumber LIKE '",SwatchData!$C2,"' AND ColorName LIKE '",SwatchData!$B2,"')),")</f>
        <v>('2159', (SELECT MAX(id) FROM dbo.Swatches WHERE BrandId = 2 AND ColorNumber LIKE '4110' AND ColorName LIKE 'Modern Khaki')),</v>
      </c>
    </row>
    <row r="3" spans="1:2" x14ac:dyDescent="0.25">
      <c r="A3" t="str">
        <f>_xlfn.CONCAT("('",SwatchData!$U3, "', (SELECT MAX(id) FROM dbo.Swatches WHERE BrandId = ",SwatchData!$Q3," AND ColorNumber LIKE '",SwatchData!$C3,"' AND ColorName LIKE '",SwatchData!$B3,"')),")</f>
        <v>('2159', (SELECT MAX(id) FROM dbo.Swatches WHERE BrandId = 2 AND ColorNumber LIKE '4111' AND ColorName LIKE 'Oat Field')),</v>
      </c>
    </row>
    <row r="4" spans="1:2" x14ac:dyDescent="0.25">
      <c r="A4" t="str">
        <f>_xlfn.CONCAT("('",SwatchData!$U4, "', (SELECT MAX(id) FROM dbo.Swatches WHERE BrandId = ",SwatchData!$Q4," AND ColorNumber LIKE '",SwatchData!$C4,"' AND ColorName LIKE '",SwatchData!$B4,"')),")</f>
        <v>('2159', (SELECT MAX(id) FROM dbo.Swatches WHERE BrandId = 2 AND ColorNumber LIKE '4112' AND ColorName LIKE 'Sifted Sand')),</v>
      </c>
    </row>
    <row r="5" spans="1:2" x14ac:dyDescent="0.25">
      <c r="A5" t="str">
        <f>_xlfn.CONCAT("('",SwatchData!$U5, "', (SELECT MAX(id) FROM dbo.Swatches WHERE BrandId = ",SwatchData!$Q5," AND ColorNumber LIKE '",SwatchData!$C5,"' AND ColorName LIKE '",SwatchData!$B5,"')),")</f>
        <v>('2159', (SELECT MAX(id) FROM dbo.Swatches WHERE BrandId = 2 AND ColorNumber LIKE '4113' AND ColorName LIKE 'Clamshell')),</v>
      </c>
    </row>
    <row r="6" spans="1:2" x14ac:dyDescent="0.25">
      <c r="A6" t="str">
        <f>_xlfn.CONCAT("('",SwatchData!$U6, "', (SELECT MAX(id) FROM dbo.Swatches WHERE BrandId = ",SwatchData!$Q6," AND ColorNumber LIKE '",SwatchData!$C6,"' AND ColorName LIKE '",SwatchData!$B6,"')),")</f>
        <v>('2159', (SELECT MAX(id) FROM dbo.Swatches WHERE BrandId = 2 AND ColorNumber LIKE '4114' AND ColorName LIKE 'Soft Coal')),</v>
      </c>
    </row>
    <row r="7" spans="1:2" x14ac:dyDescent="0.25">
      <c r="A7" t="str">
        <f>_xlfn.CONCAT("('",SwatchData!$U7, "', (SELECT MAX(id) FROM dbo.Swatches WHERE BrandId = ",SwatchData!$Q7," AND ColorNumber LIKE '",SwatchData!$C7,"' AND ColorName LIKE '",SwatchData!$B7,"')),")</f>
        <v>('2164', (SELECT MAX(id) FROM dbo.Swatches WHERE BrandId = 2 AND ColorNumber LIKE '4120' AND ColorName LIKE 'Natural White')),</v>
      </c>
    </row>
    <row r="8" spans="1:2" x14ac:dyDescent="0.25">
      <c r="A8" t="str">
        <f>_xlfn.CONCAT("('",SwatchData!$U8, "', (SELECT MAX(id) FROM dbo.Swatches WHERE BrandId = ",SwatchData!$Q8," AND ColorNumber LIKE '",SwatchData!$C8,"' AND ColorName LIKE '",SwatchData!$B8,"')),")</f>
        <v>('2164', (SELECT MAX(id) FROM dbo.Swatches WHERE BrandId = 2 AND ColorNumber LIKE '4121' AND ColorName LIKE 'Soft Ivory')),</v>
      </c>
    </row>
    <row r="9" spans="1:2" x14ac:dyDescent="0.25">
      <c r="A9" t="str">
        <f>_xlfn.CONCAT("('",SwatchData!$U9, "', (SELECT MAX(id) FROM dbo.Swatches WHERE BrandId = ",SwatchData!$Q9," AND ColorNumber LIKE '",SwatchData!$C9,"' AND ColorName LIKE '",SwatchData!$B9,"')),")</f>
        <v>('2164', (SELECT MAX(id) FROM dbo.Swatches WHERE BrandId = 2 AND ColorNumber LIKE '4122' AND ColorName LIKE 'Gray Dusk')),</v>
      </c>
    </row>
    <row r="10" spans="1:2" x14ac:dyDescent="0.25">
      <c r="A10" t="str">
        <f>_xlfn.CONCAT("('",SwatchData!$U10, "', (SELECT MAX(id) FROM dbo.Swatches WHERE BrandId = ",SwatchData!$Q10," AND ColorNumber LIKE '",SwatchData!$C10,"' AND ColorName LIKE '",SwatchData!$B10,"')),")</f>
        <v>('2164', (SELECT MAX(id) FROM dbo.Swatches WHERE BrandId = 2 AND ColorNumber LIKE '4123' AND ColorName LIKE 'Charcoal')),</v>
      </c>
    </row>
    <row r="11" spans="1:2" x14ac:dyDescent="0.25">
      <c r="A11" t="str">
        <f>_xlfn.CONCAT("('",SwatchData!$U11, "', (SELECT MAX(id) FROM dbo.Swatches WHERE BrandId = ",SwatchData!$Q11," AND ColorNumber LIKE '",SwatchData!$C11,"' AND ColorName LIKE '",SwatchData!$B11,"')),")</f>
        <v>('2159', (SELECT MAX(id) FROM dbo.Swatches WHERE BrandId = 2 AND ColorNumber LIKE '4130' AND ColorName LIKE 'Almond')),</v>
      </c>
    </row>
    <row r="12" spans="1:2" x14ac:dyDescent="0.25">
      <c r="A12" t="str">
        <f>_xlfn.CONCAT("('",SwatchData!$U12, "', (SELECT MAX(id) FROM dbo.Swatches WHERE BrandId = ",SwatchData!$Q12," AND ColorNumber LIKE '",SwatchData!$C12,"' AND ColorName LIKE '",SwatchData!$B12,"')),")</f>
        <v>('2159', (SELECT MAX(id) FROM dbo.Swatches WHERE BrandId = 2 AND ColorNumber LIKE '4131' AND ColorName LIKE 'Biscotti')),</v>
      </c>
    </row>
    <row r="13" spans="1:2" x14ac:dyDescent="0.25">
      <c r="A13" t="str">
        <f>_xlfn.CONCAT("('",SwatchData!$U13, "', (SELECT MAX(id) FROM dbo.Swatches WHERE BrandId = ",SwatchData!$Q13," AND ColorNumber LIKE '",SwatchData!$C13,"' AND ColorName LIKE '",SwatchData!$B13,"')),")</f>
        <v>('2159', (SELECT MAX(id) FROM dbo.Swatches WHERE BrandId = 2 AND ColorNumber LIKE '4132' AND ColorName LIKE 'Light Caramel')),</v>
      </c>
    </row>
    <row r="14" spans="1:2" x14ac:dyDescent="0.25">
      <c r="A14" t="str">
        <f>_xlfn.CONCAT("('",SwatchData!$U14, "', (SELECT MAX(id) FROM dbo.Swatches WHERE BrandId = ",SwatchData!$Q14," AND ColorNumber LIKE '",SwatchData!$C14,"' AND ColorName LIKE '",SwatchData!$B14,"')),")</f>
        <v>('2159', (SELECT MAX(id) FROM dbo.Swatches WHERE BrandId = 2 AND ColorNumber LIKE '4133' AND ColorName LIKE 'Gentle Gray')),</v>
      </c>
    </row>
    <row r="15" spans="1:2" x14ac:dyDescent="0.25">
      <c r="A15" t="str">
        <f>_xlfn.CONCAT("('",SwatchData!$U15, "', (SELECT MAX(id) FROM dbo.Swatches WHERE BrandId = ",SwatchData!$Q15," AND ColorNumber LIKE '",SwatchData!$C15,"' AND ColorName LIKE '",SwatchData!$B15,"')),")</f>
        <v>('2159', (SELECT MAX(id) FROM dbo.Swatches WHERE BrandId = 2 AND ColorNumber LIKE '4134' AND ColorName LIKE 'Smoked Oyster')),</v>
      </c>
    </row>
    <row r="16" spans="1:2" x14ac:dyDescent="0.25">
      <c r="A16" t="str">
        <f>_xlfn.CONCAT("('",SwatchData!$U16, "', (SELECT MAX(id) FROM dbo.Swatches WHERE BrandId = ",SwatchData!$Q16," AND ColorNumber LIKE '",SwatchData!$C16,"' AND ColorName LIKE '",SwatchData!$B16,"')),")</f>
        <v>('2159', (SELECT MAX(id) FROM dbo.Swatches WHERE BrandId = 2 AND ColorNumber LIKE '4135' AND ColorName LIKE 'Creamy Cocoa')),</v>
      </c>
    </row>
    <row r="17" spans="1:1" x14ac:dyDescent="0.25">
      <c r="A17" t="str">
        <f>_xlfn.CONCAT("('",SwatchData!$U17, "', (SELECT MAX(id) FROM dbo.Swatches WHERE BrandId = ",SwatchData!$Q17," AND ColorNumber LIKE '",SwatchData!$C17,"' AND ColorName LIKE '",SwatchData!$B17,"')),")</f>
        <v>('2158', (SELECT MAX(id) FROM dbo.Swatches WHERE BrandId = 2 AND ColorNumber LIKE '4140' AND ColorName LIKE 'Conch Shell')),</v>
      </c>
    </row>
    <row r="18" spans="1:1" x14ac:dyDescent="0.25">
      <c r="A18" t="str">
        <f>_xlfn.CONCAT("('",SwatchData!$U18, "', (SELECT MAX(id) FROM dbo.Swatches WHERE BrandId = ",SwatchData!$Q18," AND ColorNumber LIKE '",SwatchData!$C18,"' AND ColorName LIKE '",SwatchData!$B18,"')),")</f>
        <v>('2158', (SELECT MAX(id) FROM dbo.Swatches WHERE BrandId = 1 AND ColorNumber LIKE '4141' AND ColorName LIKE 'Seagull')),</v>
      </c>
    </row>
    <row r="19" spans="1:1" x14ac:dyDescent="0.25">
      <c r="A19" t="str">
        <f>_xlfn.CONCAT("('",SwatchData!$U19, "', (SELECT MAX(id) FROM dbo.Swatches WHERE BrandId = ",SwatchData!$Q19," AND ColorNumber LIKE '",SwatchData!$C19,"' AND ColorName LIKE '",SwatchData!$B19,"')),")</f>
        <v>('2158', (SELECT MAX(id) FROM dbo.Swatches WHERE BrandId = 2 AND ColorNumber LIKE '4142' AND ColorName LIKE 'Sand Dollar')),</v>
      </c>
    </row>
    <row r="20" spans="1:1" x14ac:dyDescent="0.25">
      <c r="A20" t="str">
        <f>_xlfn.CONCAT("('",SwatchData!$U20, "', (SELECT MAX(id) FROM dbo.Swatches WHERE BrandId = ",SwatchData!$Q20," AND ColorNumber LIKE '",SwatchData!$C20,"' AND ColorName LIKE '",SwatchData!$B20,"')),")</f>
        <v>('2158', (SELECT MAX(id) FROM dbo.Swatches WHERE BrandId = 2 AND ColorNumber LIKE '4143' AND ColorName LIKE 'Nightfall')),</v>
      </c>
    </row>
    <row r="21" spans="1:1" x14ac:dyDescent="0.25">
      <c r="A21" t="str">
        <f>_xlfn.CONCAT("('",SwatchData!$U21, "', (SELECT MAX(id) FROM dbo.Swatches WHERE BrandId = ",SwatchData!$Q21," AND ColorNumber LIKE '",SwatchData!$C21,"' AND ColorName LIKE '",SwatchData!$B21,"')),")</f>
        <v>('2158', (SELECT MAX(id) FROM dbo.Swatches WHERE BrandId = 2 AND ColorNumber LIKE '4144' AND ColorName LIKE 'Hushed Indigo')),</v>
      </c>
    </row>
    <row r="22" spans="1:1" x14ac:dyDescent="0.25">
      <c r="A22" t="str">
        <f>_xlfn.CONCAT("('",SwatchData!$U22, "', (SELECT MAX(id) FROM dbo.Swatches WHERE BrandId = ",SwatchData!$Q22," AND ColorNumber LIKE '",SwatchData!$C22,"' AND ColorName LIKE '",SwatchData!$B22,"')),")</f>
        <v>('2159', (SELECT MAX(id) FROM dbo.Swatches WHERE BrandId = 2 AND ColorNumber LIKE '4165' AND ColorName LIKE 'Evening Rain')),</v>
      </c>
    </row>
    <row r="23" spans="1:1" x14ac:dyDescent="0.25">
      <c r="A23" t="str">
        <f>_xlfn.CONCAT("('",SwatchData!$U23, "', (SELECT MAX(id) FROM dbo.Swatches WHERE BrandId = ",SwatchData!$Q23," AND ColorNumber LIKE '",SwatchData!$C23,"' AND ColorName LIKE '",SwatchData!$B23,"')),")</f>
        <v>('2159', (SELECT MAX(id) FROM dbo.Swatches WHERE BrandId = 2 AND ColorNumber LIKE '4166' AND ColorName LIKE 'Tropical Breeze')),</v>
      </c>
    </row>
    <row r="24" spans="1:1" x14ac:dyDescent="0.25">
      <c r="A24" t="str">
        <f>_xlfn.CONCAT("('",SwatchData!$U24, "', (SELECT MAX(id) FROM dbo.Swatches WHERE BrandId = ",SwatchData!$Q24," AND ColorNumber LIKE '",SwatchData!$C24,"' AND ColorName LIKE '",SwatchData!$B24,"')),")</f>
        <v>('2159', (SELECT MAX(id) FROM dbo.Swatches WHERE BrandId = 2 AND ColorNumber LIKE '4167' AND ColorName LIKE 'Heather Gray')),</v>
      </c>
    </row>
    <row r="25" spans="1:1" x14ac:dyDescent="0.25">
      <c r="A25" t="str">
        <f>_xlfn.CONCAT("('",SwatchData!$U25, "', (SELECT MAX(id) FROM dbo.Swatches WHERE BrandId = ",SwatchData!$Q25," AND ColorNumber LIKE '",SwatchData!$C25,"' AND ColorName LIKE '",SwatchData!$B25,"')),")</f>
        <v>('2159', (SELECT MAX(id) FROM dbo.Swatches WHERE BrandId = 2 AND ColorNumber LIKE '4168' AND ColorName LIKE 'Mud Mask')),</v>
      </c>
    </row>
    <row r="26" spans="1:1" x14ac:dyDescent="0.25">
      <c r="A26" t="str">
        <f>_xlfn.CONCAT("('",SwatchData!$U26, "', (SELECT MAX(id) FROM dbo.Swatches WHERE BrandId = ",SwatchData!$Q26," AND ColorNumber LIKE '",SwatchData!$C26,"' AND ColorName LIKE '",SwatchData!$B26,"')),")</f>
        <v>('2164', (SELECT MAX(id) FROM dbo.Swatches WHERE BrandId = 2 AND ColorNumber LIKE '4180' AND ColorName LIKE 'Natural Linen')),</v>
      </c>
    </row>
    <row r="27" spans="1:1" x14ac:dyDescent="0.25">
      <c r="A27" t="str">
        <f>_xlfn.CONCAT("('",SwatchData!$U27, "', (SELECT MAX(id) FROM dbo.Swatches WHERE BrandId = ",SwatchData!$Q27," AND ColorNumber LIKE '",SwatchData!$C27,"' AND ColorName LIKE '",SwatchData!$B27,"')),")</f>
        <v>('2164', (SELECT MAX(id) FROM dbo.Swatches WHERE BrandId = 2 AND ColorNumber LIKE '4181' AND ColorName LIKE 'Cream Coverlet')),</v>
      </c>
    </row>
    <row r="28" spans="1:1" x14ac:dyDescent="0.25">
      <c r="A28" t="str">
        <f>_xlfn.CONCAT("('",SwatchData!$U28, "', (SELECT MAX(id) FROM dbo.Swatches WHERE BrandId = ",SwatchData!$Q28," AND ColorNumber LIKE '",SwatchData!$C28,"' AND ColorName LIKE '",SwatchData!$B28,"')),")</f>
        <v>('2164', (SELECT MAX(id) FROM dbo.Swatches WHERE BrandId = 2 AND ColorNumber LIKE '4182' AND ColorName LIKE 'Rattan')),</v>
      </c>
    </row>
    <row r="29" spans="1:1" x14ac:dyDescent="0.25">
      <c r="A29" t="str">
        <f>_xlfn.CONCAT("('",SwatchData!$U29, "', (SELECT MAX(id) FROM dbo.Swatches WHERE BrandId = ",SwatchData!$Q29," AND ColorNumber LIKE '",SwatchData!$C29,"' AND ColorName LIKE '",SwatchData!$B29,"')),")</f>
        <v>('2164', (SELECT MAX(id) FROM dbo.Swatches WHERE BrandId = 2 AND ColorNumber LIKE '4183' AND ColorName LIKE 'Restful Rain')),</v>
      </c>
    </row>
    <row r="30" spans="1:1" x14ac:dyDescent="0.25">
      <c r="A30" t="str">
        <f>_xlfn.CONCAT("('",SwatchData!$U30, "', (SELECT MAX(id) FROM dbo.Swatches WHERE BrandId = ",SwatchData!$Q30," AND ColorNumber LIKE '",SwatchData!$C30,"' AND ColorName LIKE '",SwatchData!$B30,"')),")</f>
        <v>('2158', (SELECT MAX(id) FROM dbo.Swatches WHERE BrandId = 2 AND ColorNumber LIKE '4200' AND ColorName LIKE 'Misty Morning')),</v>
      </c>
    </row>
    <row r="31" spans="1:1" x14ac:dyDescent="0.25">
      <c r="A31" t="str">
        <f>_xlfn.CONCAT("('",SwatchData!$U31, "', (SELECT MAX(id) FROM dbo.Swatches WHERE BrandId = ",SwatchData!$Q31," AND ColorNumber LIKE '",SwatchData!$C31,"' AND ColorName LIKE '",SwatchData!$B31,"')),")</f>
        <v>('2158', (SELECT MAX(id) FROM dbo.Swatches WHERE BrandId = 2 AND ColorNumber LIKE '4201' AND ColorName LIKE 'Coconut Oil')),</v>
      </c>
    </row>
    <row r="32" spans="1:1" x14ac:dyDescent="0.25">
      <c r="A32" t="str">
        <f>_xlfn.CONCAT("('",SwatchData!$U32, "', (SELECT MAX(id) FROM dbo.Swatches WHERE BrandId = ",SwatchData!$Q32," AND ColorNumber LIKE '",SwatchData!$C32,"' AND ColorName LIKE '",SwatchData!$B32,"')),")</f>
        <v>('2158', (SELECT MAX(id) FROM dbo.Swatches WHERE BrandId = 2 AND ColorNumber LIKE '4202' AND ColorName LIKE 'Seaspray')),</v>
      </c>
    </row>
    <row r="33" spans="1:1" x14ac:dyDescent="0.25">
      <c r="A33" t="str">
        <f>_xlfn.CONCAT("('",SwatchData!$U33, "', (SELECT MAX(id) FROM dbo.Swatches WHERE BrandId = ",SwatchData!$Q33," AND ColorNumber LIKE '",SwatchData!$C33,"' AND ColorName LIKE '",SwatchData!$B33,"')),")</f>
        <v>('2158', (SELECT MAX(id) FROM dbo.Swatches WHERE BrandId = 2 AND ColorNumber LIKE '4220' AND ColorName LIKE 'Lava Rock')),</v>
      </c>
    </row>
    <row r="34" spans="1:1" x14ac:dyDescent="0.25">
      <c r="A34" t="str">
        <f>_xlfn.CONCAT("('",SwatchData!$U34, "', (SELECT MAX(id) FROM dbo.Swatches WHERE BrandId = ",SwatchData!$Q34," AND ColorNumber LIKE '",SwatchData!$C34,"' AND ColorName LIKE '",SwatchData!$B34,"')),")</f>
        <v>('2158', (SELECT MAX(id) FROM dbo.Swatches WHERE BrandId = 2 AND ColorNumber LIKE '4221' AND ColorName LIKE 'Crème')),</v>
      </c>
    </row>
    <row r="35" spans="1:1" x14ac:dyDescent="0.25">
      <c r="A35" t="str">
        <f>_xlfn.CONCAT("('",SwatchData!$U35, "', (SELECT MAX(id) FROM dbo.Swatches WHERE BrandId = ",SwatchData!$Q35," AND ColorNumber LIKE '",SwatchData!$C35,"' AND ColorName LIKE '",SwatchData!$B35,"')),")</f>
        <v>('2158', (SELECT MAX(id) FROM dbo.Swatches WHERE BrandId = 2 AND ColorNumber LIKE '4222' AND ColorName LIKE 'Washed Sandstone')),</v>
      </c>
    </row>
    <row r="36" spans="1:1" x14ac:dyDescent="0.25">
      <c r="A36" t="str">
        <f>_xlfn.CONCAT("('",SwatchData!$U36, "', (SELECT MAX(id) FROM dbo.Swatches WHERE BrandId = ",SwatchData!$Q36," AND ColorNumber LIKE '",SwatchData!$C36,"' AND ColorName LIKE '",SwatchData!$B36,"')),")</f>
        <v>('2158', (SELECT MAX(id) FROM dbo.Swatches WHERE BrandId = 2 AND ColorNumber LIKE '4225' AND ColorName LIKE 'Cypress')),</v>
      </c>
    </row>
    <row r="37" spans="1:1" x14ac:dyDescent="0.25">
      <c r="A37" t="str">
        <f>_xlfn.CONCAT("('",SwatchData!$U37, "', (SELECT MAX(id) FROM dbo.Swatches WHERE BrandId = ",SwatchData!$Q37," AND ColorNumber LIKE '",SwatchData!$C37,"' AND ColorName LIKE '",SwatchData!$B37,"')),")</f>
        <v>('2158', (SELECT MAX(id) FROM dbo.Swatches WHERE BrandId = 2 AND ColorNumber LIKE '4226' AND ColorName LIKE 'Deep Sea')),</v>
      </c>
    </row>
    <row r="38" spans="1:1" x14ac:dyDescent="0.25">
      <c r="A38" t="str">
        <f>_xlfn.CONCAT("('",SwatchData!$U38, "', (SELECT MAX(id) FROM dbo.Swatches WHERE BrandId = ",SwatchData!$Q38," AND ColorNumber LIKE '",SwatchData!$C38,"' AND ColorName LIKE '",SwatchData!$B38,"')),")</f>
        <v>('2158', (SELECT MAX(id) FROM dbo.Swatches WHERE BrandId = 2 AND ColorNumber LIKE '4227' AND ColorName LIKE 'Driftwood')),</v>
      </c>
    </row>
    <row r="39" spans="1:1" x14ac:dyDescent="0.25">
      <c r="A39" t="str">
        <f>_xlfn.CONCAT("('",SwatchData!$U39, "', (SELECT MAX(id) FROM dbo.Swatches WHERE BrandId = ",SwatchData!$Q39," AND ColorNumber LIKE '",SwatchData!$C39,"' AND ColorName LIKE '",SwatchData!$B39,"')),")</f>
        <v>('2158', (SELECT MAX(id) FROM dbo.Swatches WHERE BrandId = 2 AND ColorNumber LIKE '4230' AND ColorName LIKE 'Volcanic Ash')),</v>
      </c>
    </row>
    <row r="40" spans="1:1" x14ac:dyDescent="0.25">
      <c r="A40" t="str">
        <f>_xlfn.CONCAT("('",SwatchData!$U40, "', (SELECT MAX(id) FROM dbo.Swatches WHERE BrandId = ",SwatchData!$Q40," AND ColorNumber LIKE '",SwatchData!$C40,"' AND ColorName LIKE '",SwatchData!$B40,"')),")</f>
        <v>('2158', (SELECT MAX(id) FROM dbo.Swatches WHERE BrandId = 2 AND ColorNumber LIKE '4231' AND ColorName LIKE 'Blue Topaz')),</v>
      </c>
    </row>
    <row r="41" spans="1:1" x14ac:dyDescent="0.25">
      <c r="A41" t="str">
        <f>_xlfn.CONCAT("('",SwatchData!$U41, "', (SELECT MAX(id) FROM dbo.Swatches WHERE BrandId = ",SwatchData!$Q41," AND ColorNumber LIKE '",SwatchData!$C41,"' AND ColorName LIKE '",SwatchData!$B41,"')),")</f>
        <v>('2158', (SELECT MAX(id) FROM dbo.Swatches WHERE BrandId = 2 AND ColorNumber LIKE '4232' AND ColorName LIKE 'Dunes Grass')),</v>
      </c>
    </row>
    <row r="42" spans="1:1" x14ac:dyDescent="0.25">
      <c r="A42" t="str">
        <f>_xlfn.CONCAT("('",SwatchData!$U42, "', (SELECT MAX(id) FROM dbo.Swatches WHERE BrandId = ",SwatchData!$Q42," AND ColorNumber LIKE '",SwatchData!$C42,"' AND ColorName LIKE '",SwatchData!$B42,"')),")</f>
        <v>('2158', (SELECT MAX(id) FROM dbo.Swatches WHERE BrandId = 2 AND ColorNumber LIKE '4233' AND ColorName LIKE 'Arbor')),</v>
      </c>
    </row>
    <row r="43" spans="1:1" x14ac:dyDescent="0.25">
      <c r="A43" t="str">
        <f>_xlfn.CONCAT("('",SwatchData!$U43, "', (SELECT MAX(id) FROM dbo.Swatches WHERE BrandId = ",SwatchData!$Q43," AND ColorNumber LIKE '",SwatchData!$C43,"' AND ColorName LIKE '",SwatchData!$B43,"')),")</f>
        <v>('2158', (SELECT MAX(id) FROM dbo.Swatches WHERE BrandId = 2 AND ColorNumber LIKE '4234' AND ColorName LIKE 'Lakeside')),</v>
      </c>
    </row>
    <row r="44" spans="1:1" x14ac:dyDescent="0.25">
      <c r="A44" t="str">
        <f>_xlfn.CONCAT("('",SwatchData!$U44, "', (SELECT MAX(id) FROM dbo.Swatches WHERE BrandId = ",SwatchData!$Q44," AND ColorNumber LIKE '",SwatchData!$C44,"' AND ColorName LIKE '",SwatchData!$B44,"')),")</f>
        <v>('2158', (SELECT MAX(id) FROM dbo.Swatches WHERE BrandId = 2 AND ColorNumber LIKE '4235' AND ColorName LIKE 'Sunset')),</v>
      </c>
    </row>
    <row r="45" spans="1:1" x14ac:dyDescent="0.25">
      <c r="A45" t="str">
        <f>_xlfn.CONCAT("('",SwatchData!$U45, "', (SELECT MAX(id) FROM dbo.Swatches WHERE BrandId = ",SwatchData!$Q45," AND ColorNumber LIKE '",SwatchData!$C45,"' AND ColorName LIKE '",SwatchData!$B45,"')),")</f>
        <v>('2158', (SELECT MAX(id) FROM dbo.Swatches WHERE BrandId = 2 AND ColorNumber LIKE '4236' AND ColorName LIKE 'Boardwalk')),</v>
      </c>
    </row>
    <row r="46" spans="1:1" x14ac:dyDescent="0.25">
      <c r="A46" t="str">
        <f>_xlfn.CONCAT("('",SwatchData!$U46, "', (SELECT MAX(id) FROM dbo.Swatches WHERE BrandId = ",SwatchData!$Q46," AND ColorNumber LIKE '",SwatchData!$C46,"' AND ColorName LIKE '",SwatchData!$B46,"')),")</f>
        <v>('2158', (SELECT MAX(id) FROM dbo.Swatches WHERE BrandId = 2 AND ColorNumber LIKE '4237' AND ColorName LIKE 'Cattails')),</v>
      </c>
    </row>
    <row r="47" spans="1:1" x14ac:dyDescent="0.25">
      <c r="A47" t="str">
        <f>_xlfn.CONCAT("('",SwatchData!$U47, "', (SELECT MAX(id) FROM dbo.Swatches WHERE BrandId = ",SwatchData!$Q47," AND ColorNumber LIKE '",SwatchData!$C47,"' AND ColorName LIKE '",SwatchData!$B47,"')),")</f>
        <v>('2158', (SELECT MAX(id) FROM dbo.Swatches WHERE BrandId = 2 AND ColorNumber LIKE '4238' AND ColorName LIKE 'Marina')),</v>
      </c>
    </row>
    <row r="48" spans="1:1" x14ac:dyDescent="0.25">
      <c r="A48" t="str">
        <f>_xlfn.CONCAT("('",SwatchData!$U48, "', (SELECT MAX(id) FROM dbo.Swatches WHERE BrandId = ",SwatchData!$Q48," AND ColorNumber LIKE '",SwatchData!$C48,"' AND ColorName LIKE '",SwatchData!$B48,"')),")</f>
        <v>('2158', (SELECT MAX(id) FROM dbo.Swatches WHERE BrandId = 2 AND ColorNumber LIKE '4240' AND ColorName LIKE 'Sea Stone')),</v>
      </c>
    </row>
    <row r="49" spans="1:1" x14ac:dyDescent="0.25">
      <c r="A49" t="str">
        <f>_xlfn.CONCAT("('",SwatchData!$U49, "', (SELECT MAX(id) FROM dbo.Swatches WHERE BrandId = ",SwatchData!$Q49," AND ColorNumber LIKE '",SwatchData!$C49,"' AND ColorName LIKE '",SwatchData!$B49,"')),")</f>
        <v>('2158', (SELECT MAX(id) FROM dbo.Swatches WHERE BrandId = 2 AND ColorNumber LIKE '4241' AND ColorName LIKE 'Tidal Wave')),</v>
      </c>
    </row>
    <row r="50" spans="1:1" x14ac:dyDescent="0.25">
      <c r="A50" t="str">
        <f>_xlfn.CONCAT("('",SwatchData!$U50, "', (SELECT MAX(id) FROM dbo.Swatches WHERE BrandId = ",SwatchData!$Q50," AND ColorNumber LIKE '",SwatchData!$C50,"' AND ColorName LIKE '",SwatchData!$B50,"')),")</f>
        <v>('2158', (SELECT MAX(id) FROM dbo.Swatches WHERE BrandId = 2 AND ColorNumber LIKE '4242' AND ColorName LIKE 'Sea Grass')),</v>
      </c>
    </row>
    <row r="51" spans="1:1" x14ac:dyDescent="0.25">
      <c r="A51" t="str">
        <f>_xlfn.CONCAT("('",SwatchData!$U51, "', (SELECT MAX(id) FROM dbo.Swatches WHERE BrandId = ",SwatchData!$Q51," AND ColorNumber LIKE '",SwatchData!$C51,"' AND ColorName LIKE '",SwatchData!$B51,"')),")</f>
        <v>('2158', (SELECT MAX(id) FROM dbo.Swatches WHERE BrandId = 2 AND ColorNumber LIKE '4243' AND ColorName LIKE 'Washed Blues')),</v>
      </c>
    </row>
    <row r="52" spans="1:1" x14ac:dyDescent="0.25">
      <c r="A52" t="str">
        <f>_xlfn.CONCAT("('",SwatchData!$U52, "', (SELECT MAX(id) FROM dbo.Swatches WHERE BrandId = ",SwatchData!$Q52," AND ColorNumber LIKE '",SwatchData!$C52,"' AND ColorName LIKE '",SwatchData!$B52,"')),")</f>
        <v>('2158', (SELECT MAX(id) FROM dbo.Swatches WHERE BrandId = 2 AND ColorNumber LIKE '4244' AND ColorName LIKE 'Sandstone')),</v>
      </c>
    </row>
    <row r="53" spans="1:1" x14ac:dyDescent="0.25">
      <c r="A53" t="str">
        <f>_xlfn.CONCAT("('",SwatchData!$U53, "', (SELECT MAX(id) FROM dbo.Swatches WHERE BrandId = ",SwatchData!$Q53," AND ColorNumber LIKE '",SwatchData!$C53,"' AND ColorName LIKE '",SwatchData!$B53,"')),")</f>
        <v>('2158', (SELECT MAX(id) FROM dbo.Swatches WHERE BrandId = 2 AND ColorNumber LIKE '4245' AND ColorName LIKE 'Sunrise')),</v>
      </c>
    </row>
    <row r="54" spans="1:1" x14ac:dyDescent="0.25">
      <c r="A54" t="str">
        <f>_xlfn.CONCAT("('",SwatchData!$U54, "', (SELECT MAX(id) FROM dbo.Swatches WHERE BrandId = ",SwatchData!$Q54," AND ColorNumber LIKE '",SwatchData!$C54,"' AND ColorName LIKE '",SwatchData!$B54,"')),")</f>
        <v>('2158', (SELECT MAX(id) FROM dbo.Swatches WHERE BrandId = 2 AND ColorNumber LIKE '4246' AND ColorName LIKE 'Pink Sand')),</v>
      </c>
    </row>
    <row r="55" spans="1:1" x14ac:dyDescent="0.25">
      <c r="A55" t="str">
        <f>_xlfn.CONCAT("('",SwatchData!$U55, "', (SELECT MAX(id) FROM dbo.Swatches WHERE BrandId = ",SwatchData!$Q55," AND ColorNumber LIKE '",SwatchData!$C55,"' AND ColorName LIKE '",SwatchData!$B55,"')),")</f>
        <v>('2158', (SELECT MAX(id) FROM dbo.Swatches WHERE BrandId = 2 AND ColorNumber LIKE '4247' AND ColorName LIKE 'Ocean Stone')),</v>
      </c>
    </row>
    <row r="56" spans="1:1" x14ac:dyDescent="0.25">
      <c r="A56" t="str">
        <f>_xlfn.CONCAT("('",SwatchData!$U56, "', (SELECT MAX(id) FROM dbo.Swatches WHERE BrandId = ",SwatchData!$Q56," AND ColorNumber LIKE '",SwatchData!$C56,"' AND ColorName LIKE '",SwatchData!$B56,"')),")</f>
        <v>('2158', (SELECT MAX(id) FROM dbo.Swatches WHERE BrandId = 2 AND ColorNumber LIKE '4248' AND ColorName LIKE 'Monsoon')),</v>
      </c>
    </row>
    <row r="57" spans="1:1" x14ac:dyDescent="0.25">
      <c r="A57" t="str">
        <f>_xlfn.CONCAT("('",SwatchData!$U57, "', (SELECT MAX(id) FROM dbo.Swatches WHERE BrandId = ",SwatchData!$Q57," AND ColorNumber LIKE '",SwatchData!$C57,"' AND ColorName LIKE '",SwatchData!$B57,"')),")</f>
        <v>('2158', (SELECT MAX(id) FROM dbo.Swatches WHERE BrandId = 2 AND ColorNumber LIKE '4249' AND ColorName LIKE 'Aqua')),</v>
      </c>
    </row>
    <row r="58" spans="1:1" x14ac:dyDescent="0.25">
      <c r="A58" t="str">
        <f>_xlfn.CONCAT("('",SwatchData!$U58, "', (SELECT MAX(id) FROM dbo.Swatches WHERE BrandId = ",SwatchData!$Q58," AND ColorNumber LIKE '",SwatchData!$C58,"' AND ColorName LIKE '",SwatchData!$B58,"')),")</f>
        <v>('2158', (SELECT MAX(id) FROM dbo.Swatches WHERE BrandId = 2 AND ColorNumber LIKE '4250' AND ColorName LIKE 'Manta Ray')),</v>
      </c>
    </row>
    <row r="59" spans="1:1" x14ac:dyDescent="0.25">
      <c r="A59" t="str">
        <f>_xlfn.CONCAT("('",SwatchData!$U59, "', (SELECT MAX(id) FROM dbo.Swatches WHERE BrandId = ",SwatchData!$Q59," AND ColorNumber LIKE '",SwatchData!$C59,"' AND ColorName LIKE '",SwatchData!$B59,"')),")</f>
        <v>('2158', (SELECT MAX(id) FROM dbo.Swatches WHERE BrandId = 2 AND ColorNumber LIKE '4251' AND ColorName LIKE 'Treasure Island')),</v>
      </c>
    </row>
    <row r="60" spans="1:1" x14ac:dyDescent="0.25">
      <c r="A60" t="str">
        <f>_xlfn.CONCAT("('",SwatchData!$U60, "', (SELECT MAX(id) FROM dbo.Swatches WHERE BrandId = ",SwatchData!$Q60," AND ColorNumber LIKE '",SwatchData!$C60,"' AND ColorName LIKE '",SwatchData!$B60,"')),")</f>
        <v>('2158', (SELECT MAX(id) FROM dbo.Swatches WHERE BrandId = 2 AND ColorNumber LIKE '4252' AND ColorName LIKE 'Saltstone')),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40C5C-F6AF-47F6-A5EC-7ACF16AEECE6}">
  <dimension ref="A1:A60"/>
  <sheetViews>
    <sheetView tabSelected="1" workbookViewId="0">
      <selection activeCell="I45" sqref="I45"/>
    </sheetView>
  </sheetViews>
  <sheetFormatPr defaultRowHeight="15" x14ac:dyDescent="0.25"/>
  <cols>
    <col min="1" max="1" width="130" bestFit="1" customWidth="1"/>
    <col min="2" max="2" width="12.42578125" bestFit="1" customWidth="1"/>
    <col min="3" max="3" width="7.7109375" bestFit="1" customWidth="1"/>
    <col min="4" max="4" width="11.28515625" bestFit="1" customWidth="1"/>
    <col min="15" max="15" width="8.7109375" bestFit="1" customWidth="1"/>
    <col min="16" max="16" width="12.42578125" bestFit="1" customWidth="1"/>
    <col min="17" max="17" width="12.28515625" bestFit="1" customWidth="1"/>
  </cols>
  <sheetData>
    <row r="1" spans="1:1" x14ac:dyDescent="0.25">
      <c r="A1" s="20" t="s">
        <v>140</v>
      </c>
    </row>
    <row r="2" spans="1:1" x14ac:dyDescent="0.25">
      <c r="A2" s="44" t="str">
        <f>_xlfn.CONCAT("((SELECT MAX(id) FROM dbo.Swatches WHERE BrandId = ",SwatchData!Q2," AND ColorNumber LIKE '",SwatchData!C2,"' AND ColorName LIKE '",SwatchData!B2,"'), ",SwatchData!S2,",1),")</f>
        <v>((SELECT MAX(id) FROM dbo.Swatches WHERE BrandId = 2 AND ColorNumber LIKE '4110' AND ColorName LIKE 'Modern Khaki'), 2,1),</v>
      </c>
    </row>
    <row r="3" spans="1:1" x14ac:dyDescent="0.25">
      <c r="A3" s="44" t="str">
        <f>_xlfn.CONCAT("((SELECT MAX(id) FROM dbo.Swatches WHERE BrandId = ",SwatchData!Q3," AND ColorNumber LIKE '",SwatchData!C3,"' AND ColorName LIKE '",SwatchData!B3,"'), ",SwatchData!S3,",1),")</f>
        <v>((SELECT MAX(id) FROM dbo.Swatches WHERE BrandId = 2 AND ColorNumber LIKE '4111' AND ColorName LIKE 'Oat Field'), 8,1),</v>
      </c>
    </row>
    <row r="4" spans="1:1" x14ac:dyDescent="0.25">
      <c r="A4" s="44" t="str">
        <f>_xlfn.CONCAT("((SELECT MAX(id) FROM dbo.Swatches WHERE BrandId = ",SwatchData!Q4," AND ColorNumber LIKE '",SwatchData!C4,"' AND ColorName LIKE '",SwatchData!B4,"'), ",SwatchData!S4,",1),")</f>
        <v>((SELECT MAX(id) FROM dbo.Swatches WHERE BrandId = 2 AND ColorNumber LIKE '4112' AND ColorName LIKE 'Sifted Sand'), 2,1),</v>
      </c>
    </row>
    <row r="5" spans="1:1" x14ac:dyDescent="0.25">
      <c r="A5" s="44" t="str">
        <f>_xlfn.CONCAT("((SELECT MAX(id) FROM dbo.Swatches WHERE BrandId = ",SwatchData!Q5," AND ColorNumber LIKE '",SwatchData!C5,"' AND ColorName LIKE '",SwatchData!B5,"'), ",SwatchData!S5,",1),")</f>
        <v>((SELECT MAX(id) FROM dbo.Swatches WHERE BrandId = 2 AND ColorNumber LIKE '4113' AND ColorName LIKE 'Clamshell'), 2,1),</v>
      </c>
    </row>
    <row r="6" spans="1:1" x14ac:dyDescent="0.25">
      <c r="A6" s="44" t="str">
        <f>_xlfn.CONCAT("((SELECT MAX(id) FROM dbo.Swatches WHERE BrandId = ",SwatchData!Q6," AND ColorNumber LIKE '",SwatchData!C6,"' AND ColorName LIKE '",SwatchData!B6,"'), ",SwatchData!S6,",1),")</f>
        <v>((SELECT MAX(id) FROM dbo.Swatches WHERE BrandId = 2 AND ColorNumber LIKE '4114' AND ColorName LIKE 'Soft Coal'), 2,1),</v>
      </c>
    </row>
    <row r="7" spans="1:1" x14ac:dyDescent="0.25">
      <c r="A7" s="44" t="str">
        <f>_xlfn.CONCAT("((SELECT MAX(id) FROM dbo.Swatches WHERE BrandId = ",SwatchData!Q7," AND ColorNumber LIKE '",SwatchData!C7,"' AND ColorName LIKE '",SwatchData!B7,"'), ",SwatchData!S7,",1),")</f>
        <v>((SELECT MAX(id) FROM dbo.Swatches WHERE BrandId = 2 AND ColorNumber LIKE '4120' AND ColorName LIKE 'Natural White'), 8,1),</v>
      </c>
    </row>
    <row r="8" spans="1:1" x14ac:dyDescent="0.25">
      <c r="A8" s="44" t="str">
        <f>_xlfn.CONCAT("((SELECT MAX(id) FROM dbo.Swatches WHERE BrandId = ",SwatchData!Q8," AND ColorNumber LIKE '",SwatchData!C8,"' AND ColorName LIKE '",SwatchData!B8,"'), ",SwatchData!S8,",1),")</f>
        <v>((SELECT MAX(id) FROM dbo.Swatches WHERE BrandId = 2 AND ColorNumber LIKE '4121' AND ColorName LIKE 'Soft Ivory'), 8,1),</v>
      </c>
    </row>
    <row r="9" spans="1:1" x14ac:dyDescent="0.25">
      <c r="A9" s="44" t="str">
        <f>_xlfn.CONCAT("((SELECT MAX(id) FROM dbo.Swatches WHERE BrandId = ",SwatchData!Q9," AND ColorNumber LIKE '",SwatchData!C9,"' AND ColorName LIKE '",SwatchData!B9,"'), ",SwatchData!S9,",1),")</f>
        <v>((SELECT MAX(id) FROM dbo.Swatches WHERE BrandId = 2 AND ColorNumber LIKE '4122' AND ColorName LIKE 'Gray Dusk'), 1,1),</v>
      </c>
    </row>
    <row r="10" spans="1:1" x14ac:dyDescent="0.25">
      <c r="A10" s="44" t="str">
        <f>_xlfn.CONCAT("((SELECT MAX(id) FROM dbo.Swatches WHERE BrandId = ",SwatchData!Q10," AND ColorNumber LIKE '",SwatchData!C10,"' AND ColorName LIKE '",SwatchData!B10,"'), ",SwatchData!S10,",1),")</f>
        <v>((SELECT MAX(id) FROM dbo.Swatches WHERE BrandId = 2 AND ColorNumber LIKE '4123' AND ColorName LIKE 'Charcoal'), 3,1),</v>
      </c>
    </row>
    <row r="11" spans="1:1" x14ac:dyDescent="0.25">
      <c r="A11" s="44" t="str">
        <f>_xlfn.CONCAT("((SELECT MAX(id) FROM dbo.Swatches WHERE BrandId = ",SwatchData!Q11," AND ColorNumber LIKE '",SwatchData!C11,"' AND ColorName LIKE '",SwatchData!B11,"'), ",SwatchData!S11,",1),")</f>
        <v>((SELECT MAX(id) FROM dbo.Swatches WHERE BrandId = 2 AND ColorNumber LIKE '4130' AND ColorName LIKE 'Almond'), 3,1),</v>
      </c>
    </row>
    <row r="12" spans="1:1" x14ac:dyDescent="0.25">
      <c r="A12" s="44" t="str">
        <f>_xlfn.CONCAT("((SELECT MAX(id) FROM dbo.Swatches WHERE BrandId = ",SwatchData!Q12," AND ColorNumber LIKE '",SwatchData!C12,"' AND ColorName LIKE '",SwatchData!B12,"'), ",SwatchData!S12,",1),")</f>
        <v>((SELECT MAX(id) FROM dbo.Swatches WHERE BrandId = 2 AND ColorNumber LIKE '4131' AND ColorName LIKE 'Biscotti'), 2,1),</v>
      </c>
    </row>
    <row r="13" spans="1:1" x14ac:dyDescent="0.25">
      <c r="A13" s="44" t="str">
        <f>_xlfn.CONCAT("((SELECT MAX(id) FROM dbo.Swatches WHERE BrandId = ",SwatchData!Q13," AND ColorNumber LIKE '",SwatchData!C13,"' AND ColorName LIKE '",SwatchData!B13,"'), ",SwatchData!S13,",1),")</f>
        <v>((SELECT MAX(id) FROM dbo.Swatches WHERE BrandId = 2 AND ColorNumber LIKE '4132' AND ColorName LIKE 'Light Caramel'), 2,1),</v>
      </c>
    </row>
    <row r="14" spans="1:1" x14ac:dyDescent="0.25">
      <c r="A14" s="44" t="str">
        <f>_xlfn.CONCAT("((SELECT MAX(id) FROM dbo.Swatches WHERE BrandId = ",SwatchData!Q14," AND ColorNumber LIKE '",SwatchData!C14,"' AND ColorName LIKE '",SwatchData!B14,"'), ",SwatchData!S14,",1),")</f>
        <v>((SELECT MAX(id) FROM dbo.Swatches WHERE BrandId = 2 AND ColorNumber LIKE '4133' AND ColorName LIKE 'Gentle Gray'), 3,1),</v>
      </c>
    </row>
    <row r="15" spans="1:1" x14ac:dyDescent="0.25">
      <c r="A15" s="44" t="str">
        <f>_xlfn.CONCAT("((SELECT MAX(id) FROM dbo.Swatches WHERE BrandId = ",SwatchData!Q15," AND ColorNumber LIKE '",SwatchData!C15,"' AND ColorName LIKE '",SwatchData!B15,"'), ",SwatchData!S15,",1),")</f>
        <v>((SELECT MAX(id) FROM dbo.Swatches WHERE BrandId = 2 AND ColorNumber LIKE '4134' AND ColorName LIKE 'Smoked Oyster'), 3,1),</v>
      </c>
    </row>
    <row r="16" spans="1:1" x14ac:dyDescent="0.25">
      <c r="A16" s="44" t="str">
        <f>_xlfn.CONCAT("((SELECT MAX(id) FROM dbo.Swatches WHERE BrandId = ",SwatchData!Q16," AND ColorNumber LIKE '",SwatchData!C16,"' AND ColorName LIKE '",SwatchData!B16,"'), ",SwatchData!S16,",1),")</f>
        <v>((SELECT MAX(id) FROM dbo.Swatches WHERE BrandId = 2 AND ColorNumber LIKE '4135' AND ColorName LIKE 'Creamy Cocoa'), 2,1),</v>
      </c>
    </row>
    <row r="17" spans="1:1" x14ac:dyDescent="0.25">
      <c r="A17" s="44" t="str">
        <f>_xlfn.CONCAT("((SELECT MAX(id) FROM dbo.Swatches WHERE BrandId = ",SwatchData!Q17," AND ColorNumber LIKE '",SwatchData!C17,"' AND ColorName LIKE '",SwatchData!B17,"'), ",SwatchData!S17,",1),")</f>
        <v>((SELECT MAX(id) FROM dbo.Swatches WHERE BrandId = 2 AND ColorNumber LIKE '4140' AND ColorName LIKE 'Conch Shell'), 8,1),</v>
      </c>
    </row>
    <row r="18" spans="1:1" x14ac:dyDescent="0.25">
      <c r="A18" s="44" t="str">
        <f>_xlfn.CONCAT("((SELECT MAX(id) FROM dbo.Swatches WHERE BrandId = ",SwatchData!Q18," AND ColorNumber LIKE '",SwatchData!C18,"' AND ColorName LIKE '",SwatchData!B18,"'), ",SwatchData!S18,",1),")</f>
        <v>((SELECT MAX(id) FROM dbo.Swatches WHERE BrandId = 1 AND ColorNumber LIKE '4141' AND ColorName LIKE 'Seagull'), 8,1),</v>
      </c>
    </row>
    <row r="19" spans="1:1" x14ac:dyDescent="0.25">
      <c r="A19" s="44" t="str">
        <f>_xlfn.CONCAT("((SELECT MAX(id) FROM dbo.Swatches WHERE BrandId = ",SwatchData!Q19," AND ColorNumber LIKE '",SwatchData!C19,"' AND ColorName LIKE '",SwatchData!B19,"'), ",SwatchData!S19,",1),")</f>
        <v>((SELECT MAX(id) FROM dbo.Swatches WHERE BrandId = 2 AND ColorNumber LIKE '4142' AND ColorName LIKE 'Sand Dollar'), 2,1),</v>
      </c>
    </row>
    <row r="20" spans="1:1" x14ac:dyDescent="0.25">
      <c r="A20" s="44" t="str">
        <f>_xlfn.CONCAT("((SELECT MAX(id) FROM dbo.Swatches WHERE BrandId = ",SwatchData!Q20," AND ColorNumber LIKE '",SwatchData!C20,"' AND ColorName LIKE '",SwatchData!B20,"'), ",SwatchData!S20,",1),")</f>
        <v>((SELECT MAX(id) FROM dbo.Swatches WHERE BrandId = 2 AND ColorNumber LIKE '4143' AND ColorName LIKE 'Nightfall'), 3,1),</v>
      </c>
    </row>
    <row r="21" spans="1:1" x14ac:dyDescent="0.25">
      <c r="A21" s="44" t="str">
        <f>_xlfn.CONCAT("((SELECT MAX(id) FROM dbo.Swatches WHERE BrandId = ",SwatchData!Q21," AND ColorNumber LIKE '",SwatchData!C21,"' AND ColorName LIKE '",SwatchData!B21,"'), ",SwatchData!S21,",1),")</f>
        <v>((SELECT MAX(id) FROM dbo.Swatches WHERE BrandId = 2 AND ColorNumber LIKE '4144' AND ColorName LIKE 'Hushed Indigo'), 1,1),</v>
      </c>
    </row>
    <row r="22" spans="1:1" x14ac:dyDescent="0.25">
      <c r="A22" s="44" t="str">
        <f>_xlfn.CONCAT("((SELECT MAX(id) FROM dbo.Swatches WHERE BrandId = ",SwatchData!Q22," AND ColorNumber LIKE '",SwatchData!C22,"' AND ColorName LIKE '",SwatchData!B22,"'), ",SwatchData!S22,",1),")</f>
        <v>((SELECT MAX(id) FROM dbo.Swatches WHERE BrandId = 2 AND ColorNumber LIKE '4165' AND ColorName LIKE 'Evening Rain'), 3,1),</v>
      </c>
    </row>
    <row r="23" spans="1:1" x14ac:dyDescent="0.25">
      <c r="A23" s="44" t="str">
        <f>_xlfn.CONCAT("((SELECT MAX(id) FROM dbo.Swatches WHERE BrandId = ",SwatchData!Q23," AND ColorNumber LIKE '",SwatchData!C23,"' AND ColorName LIKE '",SwatchData!B23,"'), ",SwatchData!S23,",1),")</f>
        <v>((SELECT MAX(id) FROM dbo.Swatches WHERE BrandId = 2 AND ColorNumber LIKE '4166' AND ColorName LIKE 'Tropical Breeze'), 3,1),</v>
      </c>
    </row>
    <row r="24" spans="1:1" x14ac:dyDescent="0.25">
      <c r="A24" s="44" t="str">
        <f>_xlfn.CONCAT("((SELECT MAX(id) FROM dbo.Swatches WHERE BrandId = ",SwatchData!Q24," AND ColorNumber LIKE '",SwatchData!C24,"' AND ColorName LIKE '",SwatchData!B24,"'), ",SwatchData!S24,",1),")</f>
        <v>((SELECT MAX(id) FROM dbo.Swatches WHERE BrandId = 2 AND ColorNumber LIKE '4167' AND ColorName LIKE 'Heather Gray'), 3,1),</v>
      </c>
    </row>
    <row r="25" spans="1:1" x14ac:dyDescent="0.25">
      <c r="A25" s="44" t="str">
        <f>_xlfn.CONCAT("((SELECT MAX(id) FROM dbo.Swatches WHERE BrandId = ",SwatchData!Q25," AND ColorNumber LIKE '",SwatchData!C25,"' AND ColorName LIKE '",SwatchData!B25,"'), ",SwatchData!S25,",1),")</f>
        <v>((SELECT MAX(id) FROM dbo.Swatches WHERE BrandId = 2 AND ColorNumber LIKE '4168' AND ColorName LIKE 'Mud Mask'), 3,1),</v>
      </c>
    </row>
    <row r="26" spans="1:1" x14ac:dyDescent="0.25">
      <c r="A26" s="44" t="str">
        <f>_xlfn.CONCAT("((SELECT MAX(id) FROM dbo.Swatches WHERE BrandId = ",SwatchData!Q26," AND ColorNumber LIKE '",SwatchData!C26,"' AND ColorName LIKE '",SwatchData!B26,"'), ",SwatchData!S26,",1),")</f>
        <v>((SELECT MAX(id) FROM dbo.Swatches WHERE BrandId = 2 AND ColorNumber LIKE '4180' AND ColorName LIKE 'Natural Linen'), 8,1),</v>
      </c>
    </row>
    <row r="27" spans="1:1" x14ac:dyDescent="0.25">
      <c r="A27" s="44" t="str">
        <f>_xlfn.CONCAT("((SELECT MAX(id) FROM dbo.Swatches WHERE BrandId = ",SwatchData!Q27," AND ColorNumber LIKE '",SwatchData!C27,"' AND ColorName LIKE '",SwatchData!B27,"'), ",SwatchData!S27,",1),")</f>
        <v>((SELECT MAX(id) FROM dbo.Swatches WHERE BrandId = 2 AND ColorNumber LIKE '4181' AND ColorName LIKE 'Cream Coverlet'), 2,1),</v>
      </c>
    </row>
    <row r="28" spans="1:1" x14ac:dyDescent="0.25">
      <c r="A28" s="44" t="str">
        <f>_xlfn.CONCAT("((SELECT MAX(id) FROM dbo.Swatches WHERE BrandId = ",SwatchData!Q28," AND ColorNumber LIKE '",SwatchData!C28,"' AND ColorName LIKE '",SwatchData!B28,"'), ",SwatchData!S28,",1),")</f>
        <v>((SELECT MAX(id) FROM dbo.Swatches WHERE BrandId = 2 AND ColorNumber LIKE '4182' AND ColorName LIKE 'Rattan'), 3,1),</v>
      </c>
    </row>
    <row r="29" spans="1:1" x14ac:dyDescent="0.25">
      <c r="A29" s="44" t="str">
        <f>_xlfn.CONCAT("((SELECT MAX(id) FROM dbo.Swatches WHERE BrandId = ",SwatchData!Q29," AND ColorNumber LIKE '",SwatchData!C29,"' AND ColorName LIKE '",SwatchData!B29,"'), ",SwatchData!S29,",1),")</f>
        <v>((SELECT MAX(id) FROM dbo.Swatches WHERE BrandId = 2 AND ColorNumber LIKE '4183' AND ColorName LIKE 'Restful Rain'), 3,1),</v>
      </c>
    </row>
    <row r="30" spans="1:1" x14ac:dyDescent="0.25">
      <c r="A30" s="44" t="str">
        <f>_xlfn.CONCAT("((SELECT MAX(id) FROM dbo.Swatches WHERE BrandId = ",SwatchData!Q30," AND ColorNumber LIKE '",SwatchData!C30,"' AND ColorName LIKE '",SwatchData!B30,"'), ",SwatchData!S30,",1),")</f>
        <v>((SELECT MAX(id) FROM dbo.Swatches WHERE BrandId = 2 AND ColorNumber LIKE '4200' AND ColorName LIKE 'Misty Morning'), 2,1),</v>
      </c>
    </row>
    <row r="31" spans="1:1" x14ac:dyDescent="0.25">
      <c r="A31" s="44" t="str">
        <f>_xlfn.CONCAT("((SELECT MAX(id) FROM dbo.Swatches WHERE BrandId = ",SwatchData!Q31," AND ColorNumber LIKE '",SwatchData!C31,"' AND ColorName LIKE '",SwatchData!B31,"'), ",SwatchData!S31,",1),")</f>
        <v>((SELECT MAX(id) FROM dbo.Swatches WHERE BrandId = 2 AND ColorNumber LIKE '4201' AND ColorName LIKE 'Coconut Oil'), 8,1),</v>
      </c>
    </row>
    <row r="32" spans="1:1" x14ac:dyDescent="0.25">
      <c r="A32" s="44" t="str">
        <f>_xlfn.CONCAT("((SELECT MAX(id) FROM dbo.Swatches WHERE BrandId = ",SwatchData!Q32," AND ColorNumber LIKE '",SwatchData!C32,"' AND ColorName LIKE '",SwatchData!B32,"'), ",SwatchData!S32,",1),")</f>
        <v>((SELECT MAX(id) FROM dbo.Swatches WHERE BrandId = 2 AND ColorNumber LIKE '4202' AND ColorName LIKE 'Seaspray'), 3,1),</v>
      </c>
    </row>
    <row r="33" spans="1:1" x14ac:dyDescent="0.25">
      <c r="A33" s="44" t="str">
        <f>_xlfn.CONCAT("((SELECT MAX(id) FROM dbo.Swatches WHERE BrandId = ",SwatchData!Q33," AND ColorNumber LIKE '",SwatchData!C33,"' AND ColorName LIKE '",SwatchData!B33,"'), ",SwatchData!S33,",1),")</f>
        <v>((SELECT MAX(id) FROM dbo.Swatches WHERE BrandId = 2 AND ColorNumber LIKE '4220' AND ColorName LIKE 'Lava Rock'), 3,1),</v>
      </c>
    </row>
    <row r="34" spans="1:1" x14ac:dyDescent="0.25">
      <c r="A34" s="44" t="str">
        <f>_xlfn.CONCAT("((SELECT MAX(id) FROM dbo.Swatches WHERE BrandId = ",SwatchData!Q34," AND ColorNumber LIKE '",SwatchData!C34,"' AND ColorName LIKE '",SwatchData!B34,"'), ",SwatchData!S34,",1),")</f>
        <v>((SELECT MAX(id) FROM dbo.Swatches WHERE BrandId = 2 AND ColorNumber LIKE '4221' AND ColorName LIKE 'Crème'), 8,1),</v>
      </c>
    </row>
    <row r="35" spans="1:1" x14ac:dyDescent="0.25">
      <c r="A35" s="44" t="str">
        <f>_xlfn.CONCAT("((SELECT MAX(id) FROM dbo.Swatches WHERE BrandId = ",SwatchData!Q35," AND ColorNumber LIKE '",SwatchData!C35,"' AND ColorName LIKE '",SwatchData!B35,"'), ",SwatchData!S35,",1),")</f>
        <v>((SELECT MAX(id) FROM dbo.Swatches WHERE BrandId = 2 AND ColorNumber LIKE '4222' AND ColorName LIKE 'Washed Sandstone'), 2,1),</v>
      </c>
    </row>
    <row r="36" spans="1:1" x14ac:dyDescent="0.25">
      <c r="A36" s="44" t="str">
        <f>_xlfn.CONCAT("((SELECT MAX(id) FROM dbo.Swatches WHERE BrandId = ",SwatchData!Q36," AND ColorNumber LIKE '",SwatchData!C36,"' AND ColorName LIKE '",SwatchData!B36,"'), ",SwatchData!S36,",1),")</f>
        <v>((SELECT MAX(id) FROM dbo.Swatches WHERE BrandId = 2 AND ColorNumber LIKE '4225' AND ColorName LIKE 'Cypress'), 4,1),</v>
      </c>
    </row>
    <row r="37" spans="1:1" x14ac:dyDescent="0.25">
      <c r="A37" s="44" t="str">
        <f>_xlfn.CONCAT("((SELECT MAX(id) FROM dbo.Swatches WHERE BrandId = ",SwatchData!Q37," AND ColorNumber LIKE '",SwatchData!C37,"' AND ColorName LIKE '",SwatchData!B37,"'), ",SwatchData!S37,",1),")</f>
        <v>((SELECT MAX(id) FROM dbo.Swatches WHERE BrandId = 2 AND ColorNumber LIKE '4226' AND ColorName LIKE 'Deep Sea'), 1,1),</v>
      </c>
    </row>
    <row r="38" spans="1:1" x14ac:dyDescent="0.25">
      <c r="A38" s="44" t="str">
        <f>_xlfn.CONCAT("((SELECT MAX(id) FROM dbo.Swatches WHERE BrandId = ",SwatchData!Q38," AND ColorNumber LIKE '",SwatchData!C38,"' AND ColorName LIKE '",SwatchData!B38,"'), ",SwatchData!S38,",1),")</f>
        <v>((SELECT MAX(id) FROM dbo.Swatches WHERE BrandId = 2 AND ColorNumber LIKE '4227' AND ColorName LIKE 'Driftwood'), 3,1),</v>
      </c>
    </row>
    <row r="39" spans="1:1" x14ac:dyDescent="0.25">
      <c r="A39" s="44" t="str">
        <f>_xlfn.CONCAT("((SELECT MAX(id) FROM dbo.Swatches WHERE BrandId = ",SwatchData!Q39," AND ColorNumber LIKE '",SwatchData!C39,"' AND ColorName LIKE '",SwatchData!B39,"'), ",SwatchData!S39,",1),")</f>
        <v>((SELECT MAX(id) FROM dbo.Swatches WHERE BrandId = 2 AND ColorNumber LIKE '4230' AND ColorName LIKE 'Volcanic Ash'), 3,1),</v>
      </c>
    </row>
    <row r="40" spans="1:1" x14ac:dyDescent="0.25">
      <c r="A40" s="44" t="str">
        <f>_xlfn.CONCAT("((SELECT MAX(id) FROM dbo.Swatches WHERE BrandId = ",SwatchData!Q40," AND ColorNumber LIKE '",SwatchData!C40,"' AND ColorName LIKE '",SwatchData!B40,"'), ",SwatchData!S40,",1),")</f>
        <v>((SELECT MAX(id) FROM dbo.Swatches WHERE BrandId = 2 AND ColorNumber LIKE '4231' AND ColorName LIKE 'Blue Topaz'), 1,1),</v>
      </c>
    </row>
    <row r="41" spans="1:1" x14ac:dyDescent="0.25">
      <c r="A41" s="44" t="str">
        <f>_xlfn.CONCAT("((SELECT MAX(id) FROM dbo.Swatches WHERE BrandId = ",SwatchData!Q41," AND ColorNumber LIKE '",SwatchData!C41,"' AND ColorName LIKE '",SwatchData!B41,"'), ",SwatchData!S41,",1),")</f>
        <v>((SELECT MAX(id) FROM dbo.Swatches WHERE BrandId = 2 AND ColorNumber LIKE '4232' AND ColorName LIKE 'Dunes Grass'), 2,1),</v>
      </c>
    </row>
    <row r="42" spans="1:1" x14ac:dyDescent="0.25">
      <c r="A42" s="44" t="str">
        <f>_xlfn.CONCAT("((SELECT MAX(id) FROM dbo.Swatches WHERE BrandId = ",SwatchData!Q42," AND ColorNumber LIKE '",SwatchData!C42,"' AND ColorName LIKE '",SwatchData!B42,"'), ",SwatchData!S42,",1),")</f>
        <v>((SELECT MAX(id) FROM dbo.Swatches WHERE BrandId = 2 AND ColorNumber LIKE '4233' AND ColorName LIKE 'Arbor'), 3,1),</v>
      </c>
    </row>
    <row r="43" spans="1:1" x14ac:dyDescent="0.25">
      <c r="A43" s="44" t="str">
        <f>_xlfn.CONCAT("((SELECT MAX(id) FROM dbo.Swatches WHERE BrandId = ",SwatchData!Q43," AND ColorNumber LIKE '",SwatchData!C43,"' AND ColorName LIKE '",SwatchData!B43,"'), ",SwatchData!S43,",1),")</f>
        <v>((SELECT MAX(id) FROM dbo.Swatches WHERE BrandId = 2 AND ColorNumber LIKE '4234' AND ColorName LIKE 'Lakeside'), 1,1),</v>
      </c>
    </row>
    <row r="44" spans="1:1" x14ac:dyDescent="0.25">
      <c r="A44" s="44" t="str">
        <f>_xlfn.CONCAT("((SELECT MAX(id) FROM dbo.Swatches WHERE BrandId = ",SwatchData!Q44," AND ColorNumber LIKE '",SwatchData!C44,"' AND ColorName LIKE '",SwatchData!B44,"'), ",SwatchData!S44,",1),")</f>
        <v>((SELECT MAX(id) FROM dbo.Swatches WHERE BrandId = 2 AND ColorNumber LIKE '4235' AND ColorName LIKE 'Sunset'), 6,1),</v>
      </c>
    </row>
    <row r="45" spans="1:1" x14ac:dyDescent="0.25">
      <c r="A45" s="44" t="str">
        <f>_xlfn.CONCAT("((SELECT MAX(id) FROM dbo.Swatches WHERE BrandId = ",SwatchData!Q45," AND ColorNumber LIKE '",SwatchData!C45,"' AND ColorName LIKE '",SwatchData!B45,"'), ",SwatchData!S45,",1),")</f>
        <v>((SELECT MAX(id) FROM dbo.Swatches WHERE BrandId = 2 AND ColorNumber LIKE '4236' AND ColorName LIKE 'Boardwalk'), 3,1),</v>
      </c>
    </row>
    <row r="46" spans="1:1" x14ac:dyDescent="0.25">
      <c r="A46" s="44" t="str">
        <f>_xlfn.CONCAT("((SELECT MAX(id) FROM dbo.Swatches WHERE BrandId = ",SwatchData!Q46," AND ColorNumber LIKE '",SwatchData!C46,"' AND ColorName LIKE '",SwatchData!B46,"'), ",SwatchData!S46,",1),")</f>
        <v>((SELECT MAX(id) FROM dbo.Swatches WHERE BrandId = 2 AND ColorNumber LIKE '4237' AND ColorName LIKE 'Cattails'), 2,1),</v>
      </c>
    </row>
    <row r="47" spans="1:1" x14ac:dyDescent="0.25">
      <c r="A47" s="44" t="str">
        <f>_xlfn.CONCAT("((SELECT MAX(id) FROM dbo.Swatches WHERE BrandId = ",SwatchData!Q47," AND ColorNumber LIKE '",SwatchData!C47,"' AND ColorName LIKE '",SwatchData!B47,"'), ",SwatchData!S47,",1),")</f>
        <v>((SELECT MAX(id) FROM dbo.Swatches WHERE BrandId = 2 AND ColorNumber LIKE '4238' AND ColorName LIKE 'Marina'), 3,1),</v>
      </c>
    </row>
    <row r="48" spans="1:1" x14ac:dyDescent="0.25">
      <c r="A48" s="44" t="str">
        <f>_xlfn.CONCAT("((SELECT MAX(id) FROM dbo.Swatches WHERE BrandId = ",SwatchData!Q48," AND ColorNumber LIKE '",SwatchData!C48,"' AND ColorName LIKE '",SwatchData!B48,"'), ",SwatchData!S48,",1),")</f>
        <v>((SELECT MAX(id) FROM dbo.Swatches WHERE BrandId = 2 AND ColorNumber LIKE '4240' AND ColorName LIKE 'Sea Stone'), 1,1),</v>
      </c>
    </row>
    <row r="49" spans="1:1" x14ac:dyDescent="0.25">
      <c r="A49" s="44" t="str">
        <f>_xlfn.CONCAT("((SELECT MAX(id) FROM dbo.Swatches WHERE BrandId = ",SwatchData!Q49," AND ColorNumber LIKE '",SwatchData!C49,"' AND ColorName LIKE '",SwatchData!B49,"'), ",SwatchData!S49,",1),")</f>
        <v>((SELECT MAX(id) FROM dbo.Swatches WHERE BrandId = 2 AND ColorNumber LIKE '4241' AND ColorName LIKE 'Tidal Wave'), 4,1),</v>
      </c>
    </row>
    <row r="50" spans="1:1" x14ac:dyDescent="0.25">
      <c r="A50" s="44" t="str">
        <f>_xlfn.CONCAT("((SELECT MAX(id) FROM dbo.Swatches WHERE BrandId = ",SwatchData!Q50," AND ColorNumber LIKE '",SwatchData!C50,"' AND ColorName LIKE '",SwatchData!B50,"'), ",SwatchData!S50,",1),")</f>
        <v>((SELECT MAX(id) FROM dbo.Swatches WHERE BrandId = 2 AND ColorNumber LIKE '4242' AND ColorName LIKE 'Sea Grass'), 2,1),</v>
      </c>
    </row>
    <row r="51" spans="1:1" x14ac:dyDescent="0.25">
      <c r="A51" s="44" t="str">
        <f>_xlfn.CONCAT("((SELECT MAX(id) FROM dbo.Swatches WHERE BrandId = ",SwatchData!Q51," AND ColorNumber LIKE '",SwatchData!C51,"' AND ColorName LIKE '",SwatchData!B51,"'), ",SwatchData!S51,",1),")</f>
        <v>((SELECT MAX(id) FROM dbo.Swatches WHERE BrandId = 2 AND ColorNumber LIKE '4243' AND ColorName LIKE 'Washed Blues'), 1,1),</v>
      </c>
    </row>
    <row r="52" spans="1:1" x14ac:dyDescent="0.25">
      <c r="A52" s="44" t="str">
        <f>_xlfn.CONCAT("((SELECT MAX(id) FROM dbo.Swatches WHERE BrandId = ",SwatchData!Q52," AND ColorNumber LIKE '",SwatchData!C52,"' AND ColorName LIKE '",SwatchData!B52,"'), ",SwatchData!S52,",1),")</f>
        <v>((SELECT MAX(id) FROM dbo.Swatches WHERE BrandId = 2 AND ColorNumber LIKE '4244' AND ColorName LIKE 'Sandstone'), 2,1),</v>
      </c>
    </row>
    <row r="53" spans="1:1" x14ac:dyDescent="0.25">
      <c r="A53" s="44" t="str">
        <f>_xlfn.CONCAT("((SELECT MAX(id) FROM dbo.Swatches WHERE BrandId = ",SwatchData!Q53," AND ColorNumber LIKE '",SwatchData!C53,"' AND ColorName LIKE '",SwatchData!B53,"'), ",SwatchData!S53,",1),")</f>
        <v>((SELECT MAX(id) FROM dbo.Swatches WHERE BrandId = 2 AND ColorNumber LIKE '4245' AND ColorName LIKE 'Sunrise'), 6,1),</v>
      </c>
    </row>
    <row r="54" spans="1:1" x14ac:dyDescent="0.25">
      <c r="A54" s="44" t="str">
        <f>_xlfn.CONCAT("((SELECT MAX(id) FROM dbo.Swatches WHERE BrandId = ",SwatchData!Q54," AND ColorNumber LIKE '",SwatchData!C54,"' AND ColorName LIKE '",SwatchData!B54,"'), ",SwatchData!S54,",1),")</f>
        <v>((SELECT MAX(id) FROM dbo.Swatches WHERE BrandId = 2 AND ColorNumber LIKE '4246' AND ColorName LIKE 'Pink Sand'), 2,1),</v>
      </c>
    </row>
    <row r="55" spans="1:1" x14ac:dyDescent="0.25">
      <c r="A55" s="44" t="str">
        <f>_xlfn.CONCAT("((SELECT MAX(id) FROM dbo.Swatches WHERE BrandId = ",SwatchData!Q55," AND ColorNumber LIKE '",SwatchData!C55,"' AND ColorName LIKE '",SwatchData!B55,"'), ",SwatchData!S55,",1),")</f>
        <v>((SELECT MAX(id) FROM dbo.Swatches WHERE BrandId = 2 AND ColorNumber LIKE '4247' AND ColorName LIKE 'Ocean Stone'), 1,1),</v>
      </c>
    </row>
    <row r="56" spans="1:1" x14ac:dyDescent="0.25">
      <c r="A56" s="44" t="str">
        <f>_xlfn.CONCAT("((SELECT MAX(id) FROM dbo.Swatches WHERE BrandId = ",SwatchData!Q56," AND ColorNumber LIKE '",SwatchData!C56,"' AND ColorName LIKE '",SwatchData!B56,"'), ",SwatchData!S56,",1),")</f>
        <v>((SELECT MAX(id) FROM dbo.Swatches WHERE BrandId = 2 AND ColorNumber LIKE '4248' AND ColorName LIKE 'Monsoon'), 3,1),</v>
      </c>
    </row>
    <row r="57" spans="1:1" x14ac:dyDescent="0.25">
      <c r="A57" s="44" t="str">
        <f>_xlfn.CONCAT("((SELECT MAX(id) FROM dbo.Swatches WHERE BrandId = ",SwatchData!Q57," AND ColorNumber LIKE '",SwatchData!C57,"' AND ColorName LIKE '",SwatchData!B57,"'), ",SwatchData!S57,",1),")</f>
        <v>((SELECT MAX(id) FROM dbo.Swatches WHERE BrandId = 2 AND ColorNumber LIKE '4249' AND ColorName LIKE 'Aqua'), 1,1),</v>
      </c>
    </row>
    <row r="58" spans="1:1" x14ac:dyDescent="0.25">
      <c r="A58" s="44" t="str">
        <f>_xlfn.CONCAT("((SELECT MAX(id) FROM dbo.Swatches WHERE BrandId = ",SwatchData!Q58," AND ColorNumber LIKE '",SwatchData!C58,"' AND ColorName LIKE '",SwatchData!B58,"'), ",SwatchData!S58,",1),")</f>
        <v>((SELECT MAX(id) FROM dbo.Swatches WHERE BrandId = 2 AND ColorNumber LIKE '4250' AND ColorName LIKE 'Manta Ray'), 6,1),</v>
      </c>
    </row>
    <row r="59" spans="1:1" x14ac:dyDescent="0.25">
      <c r="A59" s="44" t="str">
        <f>_xlfn.CONCAT("((SELECT MAX(id) FROM dbo.Swatches WHERE BrandId = ",SwatchData!Q59," AND ColorNumber LIKE '",SwatchData!C59,"' AND ColorName LIKE '",SwatchData!B59,"'), ",SwatchData!S59,",1),")</f>
        <v>((SELECT MAX(id) FROM dbo.Swatches WHERE BrandId = 2 AND ColorNumber LIKE '4251' AND ColorName LIKE 'Treasure Island'), 2,1),</v>
      </c>
    </row>
    <row r="60" spans="1:1" x14ac:dyDescent="0.25">
      <c r="A60" s="44" t="str">
        <f>_xlfn.CONCAT("((SELECT MAX(id) FROM dbo.Swatches WHERE BrandId = ",SwatchData!Q60," AND ColorNumber LIKE '",SwatchData!C60,"' AND ColorName LIKE '",SwatchData!B60,"'), ",SwatchData!S60,",1),")</f>
        <v>((SELECT MAX(id) FROM dbo.Swatches WHERE BrandId = 2 AND ColorNumber LIKE '4252' AND ColorName LIKE 'Saltstone'), 8,1),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SwatchData</vt:lpstr>
      <vt:lpstr>dbo.swatches</vt:lpstr>
      <vt:lpstr>dbo.swatchesToCategories</vt:lpstr>
      <vt:lpstr>dbo.swatchesToColorRanges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Gamble</dc:creator>
  <cp:lastModifiedBy>Joel Gamble</cp:lastModifiedBy>
  <dcterms:created xsi:type="dcterms:W3CDTF">2020-07-24T16:36:07Z</dcterms:created>
  <dcterms:modified xsi:type="dcterms:W3CDTF">2022-08-12T17:00:12Z</dcterms:modified>
</cp:coreProperties>
</file>